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D:\JOB\SAMI - COMPLIANCE\"/>
    </mc:Choice>
  </mc:AlternateContent>
  <xr:revisionPtr revIDLastSave="0" documentId="13_ncr:1_{82AEE573-6EA8-4452-861B-B55B8C8920DF}" xr6:coauthVersionLast="47" xr6:coauthVersionMax="47" xr10:uidLastSave="{00000000-0000-0000-0000-000000000000}"/>
  <bookViews>
    <workbookView xWindow="-120" yWindow="-120" windowWidth="29040" windowHeight="15720" tabRatio="696" activeTab="6" xr2:uid="{00000000-000D-0000-FFFF-FFFF00000000}"/>
  </bookViews>
  <sheets>
    <sheet name="78" sheetId="10" r:id="rId1"/>
    <sheet name="79" sheetId="14" r:id="rId2"/>
    <sheet name="80" sheetId="20" r:id="rId3"/>
    <sheet name="81" sheetId="23" r:id="rId4"/>
    <sheet name="82" sheetId="25" r:id="rId5"/>
    <sheet name="83" sheetId="27" r:id="rId6"/>
    <sheet name="Detail COMPLIANCE FIELD" sheetId="8" r:id="rId7"/>
    <sheet name="covid19" sheetId="22" r:id="rId8"/>
    <sheet name="tidak implementasi sami" sheetId="12" r:id="rId9"/>
    <sheet name="pareto" sheetId="15" r:id="rId10"/>
    <sheet name="magang" sheetId="16" r:id="rId11"/>
    <sheet name="hidran" sheetId="17" r:id="rId12"/>
    <sheet name="new normal" sheetId="18" r:id="rId13"/>
    <sheet name="UU Cipta Kerja" sheetId="21" r:id="rId14"/>
    <sheet name="Sheet1" sheetId="26" r:id="rId15"/>
  </sheets>
  <definedNames>
    <definedName name="_Fill" localSheetId="0" hidden="1">#REF!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5" hidden="1">#REF!</definedName>
    <definedName name="_Fill" localSheetId="11" hidden="1">#REF!</definedName>
    <definedName name="_Fill" hidden="1">#REF!</definedName>
    <definedName name="_xlnm._FilterDatabase" localSheetId="7" hidden="1">covid19!$A$4:$AA$300</definedName>
    <definedName name="_xlnm._FilterDatabase" localSheetId="6" hidden="1">'Detail COMPLIANCE FIELD'!$A$34:$AE$611</definedName>
    <definedName name="_xlnm._FilterDatabase" localSheetId="8" hidden="1">'tidak implementasi sami'!$A$5:$Z$66</definedName>
    <definedName name="_xlnm._FilterDatabase" localSheetId="13" hidden="1">'UU Cipta Kerja'!$A$4:$C$82</definedName>
    <definedName name="_Order1" hidden="1">255</definedName>
    <definedName name="AccessDatabase" hidden="1">"C:\WINDOWS\Personal\COMMODITY  GROUP  FOR   VX - 133  &amp;   149.mdb"</definedName>
    <definedName name="AS2DocOpenMode" hidden="1">"AS2DocumentEdit"</definedName>
    <definedName name="_xlnm.Print_Area" localSheetId="0">'78'!$A$18:$W$53</definedName>
    <definedName name="_xlnm.Print_Area" localSheetId="1">'79'!$A$65:$W$106</definedName>
    <definedName name="_xlnm.Print_Area" localSheetId="2">'80'!$A$65:$W$106</definedName>
    <definedName name="_xlnm.Print_Area" localSheetId="3">'81'!$A$65:$W$106</definedName>
    <definedName name="_xlnm.Print_Area" localSheetId="4">'82'!$A$65:$W$106</definedName>
    <definedName name="_xlnm.Print_Area" localSheetId="5">'83'!$A$65:$W$106</definedName>
    <definedName name="_xlnm.Print_Area" localSheetId="6">'Detail COMPLIANCE FIELD'!$A$1:$AE$663</definedName>
    <definedName name="_xlnm.Print_Titles" localSheetId="6">'Detail COMPLIANCE FIELD'!$32:$33</definedName>
    <definedName name="_xlnm.Print_Titles" localSheetId="11">hidran!$2:$2</definedName>
    <definedName name="_xlnm.Print_Titles" localSheetId="10">magang!$3:$3</definedName>
    <definedName name="TextRefCopyRangeCount"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8" i="15" l="1"/>
  <c r="Q38" i="15"/>
  <c r="V91" i="8" l="1"/>
  <c r="U91" i="8"/>
  <c r="V334" i="8" l="1"/>
  <c r="U334" i="8"/>
  <c r="V386" i="8" l="1"/>
  <c r="U386" i="8"/>
  <c r="V416" i="8" l="1"/>
  <c r="V307" i="8"/>
  <c r="U307" i="8"/>
  <c r="K15" i="8" l="1"/>
  <c r="R45" i="15" l="1"/>
  <c r="Q45" i="15"/>
  <c r="E45" i="15"/>
  <c r="D45" i="15"/>
  <c r="R44" i="15"/>
  <c r="Q44" i="15"/>
  <c r="E44" i="15"/>
  <c r="D44" i="15"/>
  <c r="R43" i="15"/>
  <c r="Q43" i="15"/>
  <c r="E43" i="15"/>
  <c r="D43" i="15"/>
  <c r="R42" i="15"/>
  <c r="Q42" i="15"/>
  <c r="E42" i="15"/>
  <c r="D42" i="15"/>
  <c r="R41" i="15"/>
  <c r="Q41" i="15"/>
  <c r="E41" i="15"/>
  <c r="D41" i="15"/>
  <c r="R40" i="15"/>
  <c r="Q40" i="15"/>
  <c r="E40" i="15"/>
  <c r="D40" i="15"/>
  <c r="R39" i="15"/>
  <c r="Q39" i="15"/>
  <c r="E39" i="15"/>
  <c r="D39" i="15"/>
  <c r="E38" i="15"/>
  <c r="D38" i="15"/>
  <c r="E12" i="15"/>
  <c r="D12" i="15"/>
  <c r="E11" i="15"/>
  <c r="D11" i="15"/>
  <c r="E10" i="15"/>
  <c r="D10" i="15"/>
  <c r="E9" i="15"/>
  <c r="D9" i="15"/>
  <c r="E8" i="15"/>
  <c r="D8" i="15"/>
  <c r="E7" i="15"/>
  <c r="D7" i="15"/>
  <c r="E6" i="15"/>
  <c r="D6" i="15"/>
  <c r="Q5" i="15"/>
  <c r="Q6" i="15" s="1"/>
  <c r="E5" i="15"/>
  <c r="D5" i="15"/>
  <c r="V104" i="12"/>
  <c r="U104" i="12"/>
  <c r="V74" i="12"/>
  <c r="U74" i="12"/>
  <c r="T66" i="12"/>
  <c r="S66" i="12"/>
  <c r="V167" i="22"/>
  <c r="V166" i="22"/>
  <c r="V165" i="22"/>
  <c r="V164" i="22"/>
  <c r="V163" i="22"/>
  <c r="V162" i="22"/>
  <c r="V161" i="22"/>
  <c r="V160" i="22"/>
  <c r="V159" i="22"/>
  <c r="U159" i="22"/>
  <c r="V53" i="22"/>
  <c r="V52" i="22"/>
  <c r="V51" i="22"/>
  <c r="V50" i="22"/>
  <c r="V49" i="22"/>
  <c r="V48" i="22"/>
  <c r="V47" i="22"/>
  <c r="V46" i="22"/>
  <c r="V45" i="22"/>
  <c r="V44" i="22"/>
  <c r="V43" i="22"/>
  <c r="V42" i="22"/>
  <c r="V41" i="22"/>
  <c r="V40" i="22"/>
  <c r="V39" i="22"/>
  <c r="V38" i="22"/>
  <c r="V37" i="22"/>
  <c r="V36" i="22"/>
  <c r="V35" i="22"/>
  <c r="V34" i="22"/>
  <c r="V33" i="22"/>
  <c r="V32" i="22"/>
  <c r="V31" i="22"/>
  <c r="V30" i="22"/>
  <c r="V28" i="22"/>
  <c r="V27" i="22"/>
  <c r="V26" i="22"/>
  <c r="V25" i="22"/>
  <c r="V24" i="22"/>
  <c r="V23" i="22"/>
  <c r="V22" i="22"/>
  <c r="V21" i="22"/>
  <c r="V20" i="22"/>
  <c r="V19" i="22"/>
  <c r="V18" i="22"/>
  <c r="V17" i="22"/>
  <c r="V16" i="22"/>
  <c r="V15" i="22"/>
  <c r="V14" i="22"/>
  <c r="V13" i="22"/>
  <c r="V12" i="22"/>
  <c r="V11" i="22"/>
  <c r="V10" i="22"/>
  <c r="H10" i="22"/>
  <c r="V9" i="22"/>
  <c r="U9" i="22"/>
  <c r="V8" i="22"/>
  <c r="U8" i="22"/>
  <c r="V7" i="22"/>
  <c r="U7" i="22"/>
  <c r="V6" i="22"/>
  <c r="U6" i="22"/>
  <c r="V576" i="8"/>
  <c r="U576" i="8"/>
  <c r="V575" i="8"/>
  <c r="U575" i="8"/>
  <c r="V574" i="8"/>
  <c r="U574" i="8"/>
  <c r="V573" i="8"/>
  <c r="U573" i="8"/>
  <c r="V572" i="8"/>
  <c r="U572" i="8"/>
  <c r="V571" i="8"/>
  <c r="U571" i="8"/>
  <c r="V518" i="8"/>
  <c r="U518" i="8"/>
  <c r="V517" i="8"/>
  <c r="U517" i="8"/>
  <c r="V514" i="8"/>
  <c r="U514" i="8"/>
  <c r="V513" i="8"/>
  <c r="U513" i="8"/>
  <c r="V512" i="8"/>
  <c r="U512" i="8"/>
  <c r="V507" i="8"/>
  <c r="U507" i="8"/>
  <c r="V506" i="8"/>
  <c r="U506" i="8"/>
  <c r="V503" i="8"/>
  <c r="U503" i="8"/>
  <c r="V502" i="8"/>
  <c r="U502" i="8"/>
  <c r="V501" i="8"/>
  <c r="U501" i="8"/>
  <c r="V500" i="8"/>
  <c r="U500" i="8"/>
  <c r="V499" i="8"/>
  <c r="U499" i="8"/>
  <c r="V498" i="8"/>
  <c r="U498" i="8"/>
  <c r="V497" i="8"/>
  <c r="U497" i="8"/>
  <c r="V496" i="8"/>
  <c r="U496" i="8"/>
  <c r="V494" i="8"/>
  <c r="U494" i="8"/>
  <c r="V493" i="8"/>
  <c r="U493" i="8"/>
  <c r="V492" i="8"/>
  <c r="U492" i="8"/>
  <c r="V491" i="8"/>
  <c r="U491" i="8"/>
  <c r="V490" i="8"/>
  <c r="U490" i="8"/>
  <c r="V489" i="8"/>
  <c r="U489" i="8"/>
  <c r="V488" i="8"/>
  <c r="U488" i="8"/>
  <c r="V487" i="8"/>
  <c r="U487" i="8"/>
  <c r="V486" i="8"/>
  <c r="U486" i="8"/>
  <c r="V481" i="8"/>
  <c r="U481" i="8"/>
  <c r="V480" i="8"/>
  <c r="U480" i="8"/>
  <c r="V479" i="8"/>
  <c r="U479" i="8"/>
  <c r="V478" i="8"/>
  <c r="U478" i="8"/>
  <c r="V477" i="8"/>
  <c r="U477" i="8"/>
  <c r="V476" i="8"/>
  <c r="U476" i="8"/>
  <c r="V475" i="8"/>
  <c r="U475" i="8"/>
  <c r="V474" i="8"/>
  <c r="U474" i="8"/>
  <c r="V473" i="8"/>
  <c r="U473" i="8"/>
  <c r="V472" i="8"/>
  <c r="U472" i="8"/>
  <c r="V471" i="8"/>
  <c r="U471" i="8"/>
  <c r="V470" i="8"/>
  <c r="U470" i="8"/>
  <c r="V469" i="8"/>
  <c r="U469" i="8"/>
  <c r="V468" i="8"/>
  <c r="U468" i="8"/>
  <c r="V467" i="8"/>
  <c r="U467" i="8"/>
  <c r="V466" i="8"/>
  <c r="U466" i="8"/>
  <c r="V465" i="8"/>
  <c r="U465" i="8"/>
  <c r="V463" i="8"/>
  <c r="U463" i="8"/>
  <c r="V462" i="8"/>
  <c r="U462" i="8"/>
  <c r="V461" i="8"/>
  <c r="U461" i="8"/>
  <c r="V460" i="8"/>
  <c r="U460" i="8"/>
  <c r="V459" i="8"/>
  <c r="U459" i="8"/>
  <c r="V458" i="8"/>
  <c r="U458" i="8"/>
  <c r="V456" i="8"/>
  <c r="U456" i="8"/>
  <c r="V455" i="8"/>
  <c r="U455" i="8"/>
  <c r="V453" i="8"/>
  <c r="U453" i="8"/>
  <c r="V452" i="8"/>
  <c r="U452" i="8"/>
  <c r="V451" i="8"/>
  <c r="U451" i="8"/>
  <c r="V450" i="8"/>
  <c r="U450" i="8"/>
  <c r="V449" i="8"/>
  <c r="U449" i="8"/>
  <c r="V448" i="8"/>
  <c r="U448" i="8"/>
  <c r="V447" i="8"/>
  <c r="U447" i="8"/>
  <c r="V446" i="8"/>
  <c r="U446" i="8"/>
  <c r="V445" i="8"/>
  <c r="U445" i="8"/>
  <c r="V444" i="8"/>
  <c r="U444" i="8"/>
  <c r="V443" i="8"/>
  <c r="U443" i="8"/>
  <c r="V442" i="8"/>
  <c r="U442" i="8"/>
  <c r="V441" i="8"/>
  <c r="U441" i="8"/>
  <c r="V440" i="8"/>
  <c r="U440" i="8"/>
  <c r="V438" i="8"/>
  <c r="U438" i="8"/>
  <c r="V437" i="8"/>
  <c r="U437" i="8"/>
  <c r="J437" i="8"/>
  <c r="V436" i="8"/>
  <c r="U436" i="8"/>
  <c r="V435" i="8"/>
  <c r="U435" i="8"/>
  <c r="V434" i="8"/>
  <c r="V433" i="8"/>
  <c r="V432" i="8"/>
  <c r="V431" i="8"/>
  <c r="V430" i="8"/>
  <c r="V429" i="8"/>
  <c r="V428" i="8"/>
  <c r="V427" i="8"/>
  <c r="V426" i="8"/>
  <c r="V425" i="8"/>
  <c r="V424" i="8"/>
  <c r="V423" i="8"/>
  <c r="V422" i="8"/>
  <c r="V421" i="8"/>
  <c r="V420" i="8"/>
  <c r="V419" i="8"/>
  <c r="V418" i="8"/>
  <c r="V417" i="8"/>
  <c r="V415" i="8"/>
  <c r="V414" i="8"/>
  <c r="V413" i="8"/>
  <c r="V412" i="8"/>
  <c r="V411" i="8"/>
  <c r="V410" i="8"/>
  <c r="V409" i="8"/>
  <c r="V408" i="8"/>
  <c r="V407" i="8"/>
  <c r="V406" i="8"/>
  <c r="V405" i="8"/>
  <c r="V404" i="8"/>
  <c r="V403" i="8"/>
  <c r="V402" i="8"/>
  <c r="V401" i="8"/>
  <c r="V400" i="8"/>
  <c r="V399" i="8"/>
  <c r="V398" i="8"/>
  <c r="V397" i="8"/>
  <c r="V396" i="8"/>
  <c r="V395" i="8"/>
  <c r="V394" i="8"/>
  <c r="V393" i="8"/>
  <c r="U393" i="8"/>
  <c r="V392" i="8"/>
  <c r="V391" i="8"/>
  <c r="V390" i="8"/>
  <c r="V389" i="8"/>
  <c r="U389" i="8"/>
  <c r="V388" i="8"/>
  <c r="U388" i="8"/>
  <c r="V387" i="8"/>
  <c r="U387" i="8"/>
  <c r="V385" i="8"/>
  <c r="U385" i="8"/>
  <c r="V384" i="8"/>
  <c r="U384" i="8"/>
  <c r="V383" i="8"/>
  <c r="U383" i="8"/>
  <c r="V382" i="8"/>
  <c r="U382" i="8"/>
  <c r="V381" i="8"/>
  <c r="U381" i="8"/>
  <c r="V377" i="8"/>
  <c r="V376" i="8"/>
  <c r="V375" i="8"/>
  <c r="V374" i="8"/>
  <c r="V373" i="8"/>
  <c r="V372" i="8"/>
  <c r="V371" i="8"/>
  <c r="U371" i="8"/>
  <c r="V351" i="8"/>
  <c r="U351" i="8"/>
  <c r="V350" i="8"/>
  <c r="U350" i="8"/>
  <c r="V343" i="8"/>
  <c r="U343" i="8"/>
  <c r="V342" i="8"/>
  <c r="U342" i="8"/>
  <c r="V341" i="8"/>
  <c r="U341" i="8"/>
  <c r="V339" i="8"/>
  <c r="U339" i="8"/>
  <c r="V338" i="8"/>
  <c r="U338" i="8"/>
  <c r="V337" i="8"/>
  <c r="U337" i="8"/>
  <c r="V336" i="8"/>
  <c r="U336" i="8"/>
  <c r="V335" i="8"/>
  <c r="U335" i="8"/>
  <c r="V333" i="8"/>
  <c r="U333" i="8"/>
  <c r="V332" i="8"/>
  <c r="U332" i="8"/>
  <c r="V331" i="8"/>
  <c r="U331" i="8"/>
  <c r="V330" i="8"/>
  <c r="U330" i="8"/>
  <c r="V329" i="8"/>
  <c r="U329" i="8"/>
  <c r="V323" i="8"/>
  <c r="U323" i="8"/>
  <c r="V322" i="8"/>
  <c r="V321" i="8"/>
  <c r="U321" i="8"/>
  <c r="V320" i="8"/>
  <c r="U320" i="8"/>
  <c r="V319" i="8"/>
  <c r="U319" i="8"/>
  <c r="V318" i="8"/>
  <c r="U318" i="8"/>
  <c r="V317" i="8"/>
  <c r="U317" i="8"/>
  <c r="V316" i="8"/>
  <c r="U316" i="8"/>
  <c r="V315" i="8"/>
  <c r="U315" i="8"/>
  <c r="V314" i="8"/>
  <c r="U314" i="8"/>
  <c r="V313" i="8"/>
  <c r="U313" i="8"/>
  <c r="V312" i="8"/>
  <c r="U312" i="8"/>
  <c r="V311" i="8"/>
  <c r="U311" i="8"/>
  <c r="V310" i="8"/>
  <c r="U310" i="8"/>
  <c r="V309" i="8"/>
  <c r="U309" i="8"/>
  <c r="V308" i="8"/>
  <c r="U308" i="8"/>
  <c r="V306" i="8"/>
  <c r="U306" i="8"/>
  <c r="V305" i="8"/>
  <c r="U305" i="8"/>
  <c r="V304" i="8"/>
  <c r="U304" i="8"/>
  <c r="V303" i="8"/>
  <c r="U303" i="8"/>
  <c r="V283" i="8"/>
  <c r="U283" i="8"/>
  <c r="V281" i="8"/>
  <c r="U281" i="8"/>
  <c r="V280" i="8"/>
  <c r="U280" i="8"/>
  <c r="V278" i="8"/>
  <c r="U278" i="8"/>
  <c r="V277" i="8"/>
  <c r="U277" i="8"/>
  <c r="V276" i="8"/>
  <c r="U276" i="8"/>
  <c r="V275" i="8"/>
  <c r="U275" i="8"/>
  <c r="V266" i="8"/>
  <c r="U266" i="8"/>
  <c r="V265" i="8"/>
  <c r="U265" i="8"/>
  <c r="V263" i="8"/>
  <c r="U263" i="8"/>
  <c r="V262" i="8"/>
  <c r="U262" i="8"/>
  <c r="V259" i="8"/>
  <c r="U259" i="8"/>
  <c r="V258" i="8"/>
  <c r="U258" i="8"/>
  <c r="V257" i="8"/>
  <c r="U257" i="8"/>
  <c r="V256" i="8"/>
  <c r="U256" i="8"/>
  <c r="V196" i="8"/>
  <c r="V175" i="8"/>
  <c r="U175" i="8"/>
  <c r="V174" i="8"/>
  <c r="U174" i="8"/>
  <c r="V173" i="8"/>
  <c r="U173" i="8"/>
  <c r="V172" i="8"/>
  <c r="U172" i="8"/>
  <c r="V171" i="8"/>
  <c r="U171" i="8"/>
  <c r="V170" i="8"/>
  <c r="U170" i="8"/>
  <c r="V169" i="8"/>
  <c r="U169" i="8"/>
  <c r="V168" i="8"/>
  <c r="U168" i="8"/>
  <c r="V167" i="8"/>
  <c r="U167" i="8"/>
  <c r="V166" i="8"/>
  <c r="U166" i="8"/>
  <c r="V165" i="8"/>
  <c r="U165" i="8"/>
  <c r="V154" i="8"/>
  <c r="U154" i="8"/>
  <c r="V153" i="8"/>
  <c r="U153" i="8"/>
  <c r="V152" i="8"/>
  <c r="U152" i="8"/>
  <c r="V151" i="8"/>
  <c r="U151" i="8"/>
  <c r="V150" i="8"/>
  <c r="U150" i="8"/>
  <c r="V149" i="8"/>
  <c r="U149" i="8"/>
  <c r="V148" i="8"/>
  <c r="U148" i="8"/>
  <c r="V147" i="8"/>
  <c r="U147" i="8"/>
  <c r="V146" i="8"/>
  <c r="U146" i="8"/>
  <c r="V145" i="8"/>
  <c r="U145" i="8"/>
  <c r="V144" i="8"/>
  <c r="U144" i="8"/>
  <c r="V143" i="8"/>
  <c r="U143" i="8"/>
  <c r="V142" i="8"/>
  <c r="U142" i="8"/>
  <c r="V141" i="8"/>
  <c r="U141" i="8"/>
  <c r="V140" i="8"/>
  <c r="U140" i="8"/>
  <c r="V139" i="8"/>
  <c r="U139" i="8"/>
  <c r="V138" i="8"/>
  <c r="U138" i="8"/>
  <c r="V137" i="8"/>
  <c r="U137" i="8"/>
  <c r="V136" i="8"/>
  <c r="U136" i="8"/>
  <c r="V135" i="8"/>
  <c r="U135" i="8"/>
  <c r="V134" i="8"/>
  <c r="U134" i="8"/>
  <c r="V133" i="8"/>
  <c r="U133" i="8"/>
  <c r="V132" i="8"/>
  <c r="U132" i="8"/>
  <c r="V131" i="8"/>
  <c r="U131" i="8"/>
  <c r="V130" i="8"/>
  <c r="U130" i="8"/>
  <c r="V129" i="8"/>
  <c r="U129" i="8"/>
  <c r="V128" i="8"/>
  <c r="U128" i="8"/>
  <c r="V125" i="8"/>
  <c r="U125" i="8"/>
  <c r="V124" i="8"/>
  <c r="U124" i="8"/>
  <c r="V123" i="8"/>
  <c r="U123" i="8"/>
  <c r="V122" i="8"/>
  <c r="U122" i="8"/>
  <c r="V121" i="8"/>
  <c r="U121" i="8"/>
  <c r="V120" i="8"/>
  <c r="U120" i="8"/>
  <c r="V119" i="8"/>
  <c r="U119" i="8"/>
  <c r="V113" i="8"/>
  <c r="U113" i="8"/>
  <c r="V112" i="8"/>
  <c r="U112" i="8"/>
  <c r="V111" i="8"/>
  <c r="U111" i="8"/>
  <c r="V110" i="8"/>
  <c r="U110" i="8"/>
  <c r="V109" i="8"/>
  <c r="U109" i="8"/>
  <c r="V108" i="8"/>
  <c r="U108" i="8"/>
  <c r="V107" i="8"/>
  <c r="U107" i="8"/>
  <c r="V106" i="8"/>
  <c r="U106" i="8"/>
  <c r="V105" i="8"/>
  <c r="U105" i="8"/>
  <c r="V104" i="8"/>
  <c r="U104" i="8"/>
  <c r="V103" i="8"/>
  <c r="U103" i="8"/>
  <c r="V102" i="8"/>
  <c r="U102" i="8"/>
  <c r="V101" i="8"/>
  <c r="U101" i="8"/>
  <c r="V100" i="8"/>
  <c r="U100" i="8"/>
  <c r="V99" i="8"/>
  <c r="U99" i="8"/>
  <c r="V98" i="8"/>
  <c r="U98" i="8"/>
  <c r="V97" i="8"/>
  <c r="U97" i="8"/>
  <c r="V96" i="8"/>
  <c r="U96" i="8"/>
  <c r="V95" i="8"/>
  <c r="U95" i="8"/>
  <c r="V94" i="8"/>
  <c r="U94" i="8"/>
  <c r="V93" i="8"/>
  <c r="U93" i="8"/>
  <c r="V92" i="8"/>
  <c r="U92" i="8"/>
  <c r="V90" i="8"/>
  <c r="U90" i="8"/>
  <c r="V89" i="8"/>
  <c r="U89" i="8"/>
  <c r="V88" i="8"/>
  <c r="U88" i="8"/>
  <c r="V87" i="8"/>
  <c r="U87" i="8"/>
  <c r="V86" i="8"/>
  <c r="U86" i="8"/>
  <c r="V85" i="8"/>
  <c r="U85" i="8"/>
  <c r="V84" i="8"/>
  <c r="U84" i="8"/>
  <c r="V83" i="8"/>
  <c r="U83" i="8"/>
  <c r="V82" i="8"/>
  <c r="U82" i="8"/>
  <c r="V81" i="8"/>
  <c r="U81" i="8"/>
  <c r="V80" i="8"/>
  <c r="U80" i="8"/>
  <c r="V79" i="8"/>
  <c r="U79" i="8"/>
  <c r="V78" i="8"/>
  <c r="U78" i="8"/>
  <c r="V77" i="8"/>
  <c r="U77" i="8"/>
  <c r="V76" i="8"/>
  <c r="U76" i="8"/>
  <c r="V75" i="8"/>
  <c r="U75" i="8"/>
  <c r="V74" i="8"/>
  <c r="U74" i="8"/>
  <c r="V73" i="8"/>
  <c r="U73" i="8"/>
  <c r="V72" i="8"/>
  <c r="U72" i="8"/>
  <c r="V71" i="8"/>
  <c r="U71" i="8"/>
  <c r="V68" i="8"/>
  <c r="U68" i="8"/>
  <c r="V66" i="8"/>
  <c r="U66" i="8"/>
  <c r="V65" i="8"/>
  <c r="U65" i="8"/>
  <c r="V64" i="8"/>
  <c r="U64" i="8"/>
  <c r="V63" i="8"/>
  <c r="U63" i="8"/>
  <c r="V62" i="8"/>
  <c r="U62" i="8"/>
  <c r="V61" i="8"/>
  <c r="U61" i="8"/>
  <c r="V60" i="8"/>
  <c r="U60" i="8"/>
  <c r="V58" i="8"/>
  <c r="U58" i="8"/>
  <c r="V57" i="8"/>
  <c r="U57" i="8"/>
  <c r="V56" i="8"/>
  <c r="U56" i="8"/>
  <c r="V55" i="8"/>
  <c r="U55" i="8"/>
  <c r="V53" i="8"/>
  <c r="U53" i="8"/>
  <c r="V52" i="8"/>
  <c r="U52" i="8"/>
  <c r="V50" i="8"/>
  <c r="U50" i="8"/>
  <c r="V49" i="8"/>
  <c r="U49" i="8"/>
  <c r="V48" i="8"/>
  <c r="U48" i="8"/>
  <c r="V47" i="8"/>
  <c r="U47" i="8"/>
  <c r="V46" i="8"/>
  <c r="U46" i="8"/>
  <c r="V45" i="8"/>
  <c r="U45" i="8"/>
  <c r="V44" i="8"/>
  <c r="U44" i="8"/>
  <c r="V43" i="8"/>
  <c r="U43" i="8"/>
  <c r="V42" i="8"/>
  <c r="U42" i="8"/>
  <c r="V41" i="8"/>
  <c r="U41" i="8"/>
  <c r="V40" i="8"/>
  <c r="U40" i="8"/>
  <c r="V39" i="8"/>
  <c r="U39" i="8"/>
  <c r="V38" i="8"/>
  <c r="U38" i="8"/>
  <c r="V37" i="8"/>
  <c r="U37" i="8"/>
  <c r="V36" i="8"/>
  <c r="U36" i="8"/>
  <c r="W35" i="8"/>
  <c r="Z35" i="8" s="1"/>
  <c r="V35" i="8"/>
  <c r="U35" i="8"/>
  <c r="AC30" i="8"/>
  <c r="AZ28" i="8"/>
  <c r="AY28" i="8"/>
  <c r="AX28" i="8"/>
  <c r="AW28" i="8"/>
  <c r="AV28" i="8"/>
  <c r="AU28" i="8"/>
  <c r="AT28" i="8"/>
  <c r="AS28" i="8"/>
  <c r="AR28" i="8"/>
  <c r="AQ28" i="8"/>
  <c r="AP28" i="8"/>
  <c r="AO28" i="8"/>
  <c r="AZ25" i="8"/>
  <c r="AY25" i="8"/>
  <c r="AX25" i="8"/>
  <c r="AW25" i="8"/>
  <c r="AV25" i="8"/>
  <c r="AU25" i="8"/>
  <c r="AT25" i="8"/>
  <c r="AS25" i="8"/>
  <c r="AR25" i="8"/>
  <c r="AQ25" i="8"/>
  <c r="AP25" i="8"/>
  <c r="AO25" i="8"/>
  <c r="AZ22" i="8"/>
  <c r="AY22" i="8"/>
  <c r="AX22" i="8"/>
  <c r="AW22" i="8"/>
  <c r="AV22" i="8"/>
  <c r="AU22" i="8"/>
  <c r="AT22" i="8"/>
  <c r="AS22" i="8"/>
  <c r="AR22" i="8"/>
  <c r="AQ22" i="8"/>
  <c r="AP22" i="8"/>
  <c r="AO22" i="8"/>
  <c r="L22" i="8"/>
  <c r="K22" i="8"/>
  <c r="H16" i="23" s="1"/>
  <c r="J22" i="8"/>
  <c r="I22" i="8"/>
  <c r="F16" i="23" s="1"/>
  <c r="H22" i="8"/>
  <c r="G22" i="8"/>
  <c r="C16" i="14" s="1"/>
  <c r="L21" i="8"/>
  <c r="K21" i="8"/>
  <c r="H15" i="10" s="1"/>
  <c r="J21" i="8"/>
  <c r="I21" i="8"/>
  <c r="F16" i="27" s="1"/>
  <c r="H21" i="8"/>
  <c r="G21" i="8"/>
  <c r="C16" i="27" s="1"/>
  <c r="D16" i="27" s="1"/>
  <c r="E16" i="27" s="1"/>
  <c r="L20" i="8"/>
  <c r="K20" i="8"/>
  <c r="H12" i="14" s="1"/>
  <c r="J20" i="8"/>
  <c r="I20" i="8"/>
  <c r="F15" i="25" s="1"/>
  <c r="H20" i="8"/>
  <c r="G20" i="8"/>
  <c r="C15" i="25" s="1"/>
  <c r="D15" i="25" s="1"/>
  <c r="E15" i="25" s="1"/>
  <c r="AZ19" i="8"/>
  <c r="AY19" i="8"/>
  <c r="AX19" i="8"/>
  <c r="AW19" i="8"/>
  <c r="AV19" i="8"/>
  <c r="AU19" i="8"/>
  <c r="AT19" i="8"/>
  <c r="AS19" i="8"/>
  <c r="AR19" i="8"/>
  <c r="AQ19" i="8"/>
  <c r="AP19" i="8"/>
  <c r="AO19" i="8"/>
  <c r="L19" i="8"/>
  <c r="K19" i="8"/>
  <c r="H10" i="27" s="1"/>
  <c r="J19" i="8"/>
  <c r="I19" i="8"/>
  <c r="F10" i="27" s="1"/>
  <c r="H19" i="8"/>
  <c r="G19" i="8"/>
  <c r="C11" i="14" s="1"/>
  <c r="D11" i="14" s="1"/>
  <c r="E11" i="14" s="1"/>
  <c r="L18" i="8"/>
  <c r="K18" i="8"/>
  <c r="H10" i="23" s="1"/>
  <c r="J18" i="8"/>
  <c r="I18" i="8"/>
  <c r="F10" i="20" s="1"/>
  <c r="H18" i="8"/>
  <c r="G18" i="8"/>
  <c r="C9" i="27" s="1"/>
  <c r="D9" i="27" s="1"/>
  <c r="E9" i="27" s="1"/>
  <c r="L17" i="8"/>
  <c r="K17" i="8"/>
  <c r="H9" i="20" s="1"/>
  <c r="J17" i="8"/>
  <c r="I17" i="8"/>
  <c r="F9" i="10" s="1"/>
  <c r="H17" i="8"/>
  <c r="G17" i="8"/>
  <c r="C8" i="27" s="1"/>
  <c r="D8" i="27" s="1"/>
  <c r="E8" i="27" s="1"/>
  <c r="AZ16" i="8"/>
  <c r="AY16" i="8"/>
  <c r="AX16" i="8"/>
  <c r="AW16" i="8"/>
  <c r="AV16" i="8"/>
  <c r="AU16" i="8"/>
  <c r="AT16" i="8"/>
  <c r="AS16" i="8"/>
  <c r="AR16" i="8"/>
  <c r="AQ16" i="8"/>
  <c r="AP16" i="8"/>
  <c r="AO16" i="8"/>
  <c r="L16" i="8"/>
  <c r="K16" i="8"/>
  <c r="H8" i="20" s="1"/>
  <c r="J16" i="8"/>
  <c r="I16" i="8"/>
  <c r="F8" i="10" s="1"/>
  <c r="H16" i="8"/>
  <c r="G16" i="8"/>
  <c r="C8" i="10" s="1"/>
  <c r="D8" i="10" s="1"/>
  <c r="E8" i="10" s="1"/>
  <c r="L15" i="8"/>
  <c r="J15" i="8"/>
  <c r="I15" i="8"/>
  <c r="F7" i="10" s="1"/>
  <c r="H15" i="8"/>
  <c r="G15" i="8"/>
  <c r="AZ13" i="8"/>
  <c r="AY13" i="8"/>
  <c r="AX13" i="8"/>
  <c r="AW13" i="8"/>
  <c r="AV13" i="8"/>
  <c r="AU13" i="8"/>
  <c r="AT13" i="8"/>
  <c r="AS13" i="8"/>
  <c r="AR13" i="8"/>
  <c r="AQ13" i="8"/>
  <c r="AP13" i="8"/>
  <c r="AO13" i="8"/>
  <c r="W106" i="27"/>
  <c r="V106" i="27"/>
  <c r="U106" i="27"/>
  <c r="T106" i="27"/>
  <c r="S106" i="27"/>
  <c r="R106" i="27"/>
  <c r="Q106" i="27"/>
  <c r="P106" i="27"/>
  <c r="O106" i="27"/>
  <c r="N106" i="27"/>
  <c r="M106" i="27"/>
  <c r="L106" i="27"/>
  <c r="K106" i="27"/>
  <c r="J106" i="27"/>
  <c r="I106" i="27"/>
  <c r="H106" i="27"/>
  <c r="G106" i="27"/>
  <c r="F106" i="27"/>
  <c r="E106" i="27"/>
  <c r="D106" i="27"/>
  <c r="C106" i="27"/>
  <c r="W105" i="27"/>
  <c r="U105" i="27"/>
  <c r="S105" i="27"/>
  <c r="P105" i="27"/>
  <c r="N105" i="27"/>
  <c r="L105" i="27"/>
  <c r="I105" i="27"/>
  <c r="G105" i="27"/>
  <c r="E105" i="27"/>
  <c r="W104" i="27"/>
  <c r="U104" i="27"/>
  <c r="S104" i="27"/>
  <c r="P104" i="27"/>
  <c r="N104" i="27"/>
  <c r="L104" i="27"/>
  <c r="I104" i="27"/>
  <c r="G104" i="27"/>
  <c r="E104" i="27"/>
  <c r="W102" i="27"/>
  <c r="V102" i="27"/>
  <c r="U102" i="27"/>
  <c r="T102" i="27"/>
  <c r="S102" i="27"/>
  <c r="R102" i="27"/>
  <c r="Q102" i="27"/>
  <c r="P102" i="27"/>
  <c r="O102" i="27"/>
  <c r="N102" i="27"/>
  <c r="M102" i="27"/>
  <c r="L102" i="27"/>
  <c r="K102" i="27"/>
  <c r="J102" i="27"/>
  <c r="I102" i="27"/>
  <c r="H102" i="27"/>
  <c r="G102" i="27"/>
  <c r="F102" i="27"/>
  <c r="E102" i="27"/>
  <c r="D102" i="27"/>
  <c r="C102" i="27"/>
  <c r="W101" i="27"/>
  <c r="U101" i="27"/>
  <c r="S101" i="27"/>
  <c r="P101" i="27"/>
  <c r="N101" i="27"/>
  <c r="L101" i="27"/>
  <c r="I101" i="27"/>
  <c r="G101" i="27"/>
  <c r="E101" i="27"/>
  <c r="W100" i="27"/>
  <c r="U100" i="27"/>
  <c r="S100" i="27"/>
  <c r="P100" i="27"/>
  <c r="N100" i="27"/>
  <c r="L100" i="27"/>
  <c r="I100" i="27"/>
  <c r="G100" i="27"/>
  <c r="E100" i="27"/>
  <c r="W99" i="27"/>
  <c r="U99" i="27"/>
  <c r="S99" i="27"/>
  <c r="P99" i="27"/>
  <c r="N99" i="27"/>
  <c r="L99" i="27"/>
  <c r="I99" i="27"/>
  <c r="G99" i="27"/>
  <c r="E99" i="27"/>
  <c r="W98" i="27"/>
  <c r="U98" i="27"/>
  <c r="S98" i="27"/>
  <c r="P98" i="27"/>
  <c r="N98" i="27"/>
  <c r="L98" i="27"/>
  <c r="I98" i="27"/>
  <c r="G98" i="27"/>
  <c r="E98" i="27"/>
  <c r="W97" i="27"/>
  <c r="U97" i="27"/>
  <c r="S97" i="27"/>
  <c r="P97" i="27"/>
  <c r="N97" i="27"/>
  <c r="L97" i="27"/>
  <c r="I97" i="27"/>
  <c r="G97" i="27"/>
  <c r="E97" i="27"/>
  <c r="W96" i="27"/>
  <c r="U96" i="27"/>
  <c r="S96" i="27"/>
  <c r="P96" i="27"/>
  <c r="N96" i="27"/>
  <c r="L96" i="27"/>
  <c r="I96" i="27"/>
  <c r="G96" i="27"/>
  <c r="E96" i="27"/>
  <c r="W95" i="27"/>
  <c r="U95" i="27"/>
  <c r="S95" i="27"/>
  <c r="P95" i="27"/>
  <c r="N95" i="27"/>
  <c r="L95" i="27"/>
  <c r="I95" i="27"/>
  <c r="G95" i="27"/>
  <c r="E95" i="27"/>
  <c r="W94" i="27"/>
  <c r="U94" i="27"/>
  <c r="S94" i="27"/>
  <c r="P94" i="27"/>
  <c r="N94" i="27"/>
  <c r="L94" i="27"/>
  <c r="I94" i="27"/>
  <c r="G94" i="27"/>
  <c r="E94" i="27"/>
  <c r="W93" i="27"/>
  <c r="U93" i="27"/>
  <c r="S93" i="27"/>
  <c r="P93" i="27"/>
  <c r="N93" i="27"/>
  <c r="L93" i="27"/>
  <c r="I93" i="27"/>
  <c r="G93" i="27"/>
  <c r="E93" i="27"/>
  <c r="W92" i="27"/>
  <c r="U92" i="27"/>
  <c r="S92" i="27"/>
  <c r="P92" i="27"/>
  <c r="N92" i="27"/>
  <c r="L92" i="27"/>
  <c r="I92" i="27"/>
  <c r="G92" i="27"/>
  <c r="E92" i="27"/>
  <c r="W91" i="27"/>
  <c r="U91" i="27"/>
  <c r="S91" i="27"/>
  <c r="P91" i="27"/>
  <c r="N91" i="27"/>
  <c r="L91" i="27"/>
  <c r="I91" i="27"/>
  <c r="G91" i="27"/>
  <c r="E91" i="27"/>
  <c r="W90" i="27"/>
  <c r="U90" i="27"/>
  <c r="S90" i="27"/>
  <c r="P90" i="27"/>
  <c r="N90" i="27"/>
  <c r="L90" i="27"/>
  <c r="I90" i="27"/>
  <c r="G90" i="27"/>
  <c r="E90" i="27"/>
  <c r="W84" i="27"/>
  <c r="V84" i="27"/>
  <c r="U84" i="27"/>
  <c r="T84" i="27"/>
  <c r="S84" i="27"/>
  <c r="R84" i="27"/>
  <c r="Q84" i="27"/>
  <c r="P84" i="27"/>
  <c r="O84" i="27"/>
  <c r="N84" i="27"/>
  <c r="M84" i="27"/>
  <c r="L84" i="27"/>
  <c r="K84" i="27"/>
  <c r="J84" i="27"/>
  <c r="I84" i="27"/>
  <c r="H84" i="27"/>
  <c r="G84" i="27"/>
  <c r="F84" i="27"/>
  <c r="E84" i="27"/>
  <c r="D84" i="27"/>
  <c r="C84" i="27"/>
  <c r="W83" i="27"/>
  <c r="U83" i="27"/>
  <c r="S83" i="27"/>
  <c r="P83" i="27"/>
  <c r="N83" i="27"/>
  <c r="L83" i="27"/>
  <c r="I83" i="27"/>
  <c r="G83" i="27"/>
  <c r="E83" i="27"/>
  <c r="W82" i="27"/>
  <c r="U82" i="27"/>
  <c r="S82" i="27"/>
  <c r="P82" i="27"/>
  <c r="N82" i="27"/>
  <c r="L82" i="27"/>
  <c r="I82" i="27"/>
  <c r="G82" i="27"/>
  <c r="E82" i="27"/>
  <c r="W80" i="27"/>
  <c r="V80" i="27"/>
  <c r="U80" i="27"/>
  <c r="T80" i="27"/>
  <c r="S80" i="27"/>
  <c r="R80" i="27"/>
  <c r="Q80" i="27"/>
  <c r="P80" i="27"/>
  <c r="O80" i="27"/>
  <c r="N80" i="27"/>
  <c r="M80" i="27"/>
  <c r="L80" i="27"/>
  <c r="K80" i="27"/>
  <c r="J80" i="27"/>
  <c r="I80" i="27"/>
  <c r="H80" i="27"/>
  <c r="G80" i="27"/>
  <c r="F80" i="27"/>
  <c r="E80" i="27"/>
  <c r="D80" i="27"/>
  <c r="C80" i="27"/>
  <c r="W79" i="27"/>
  <c r="U79" i="27"/>
  <c r="S79" i="27"/>
  <c r="P79" i="27"/>
  <c r="N79" i="27"/>
  <c r="L79" i="27"/>
  <c r="I79" i="27"/>
  <c r="G79" i="27"/>
  <c r="E79" i="27"/>
  <c r="W78" i="27"/>
  <c r="U78" i="27"/>
  <c r="S78" i="27"/>
  <c r="P78" i="27"/>
  <c r="N78" i="27"/>
  <c r="L78" i="27"/>
  <c r="I78" i="27"/>
  <c r="G78" i="27"/>
  <c r="E78" i="27"/>
  <c r="W77" i="27"/>
  <c r="U77" i="27"/>
  <c r="S77" i="27"/>
  <c r="P77" i="27"/>
  <c r="N77" i="27"/>
  <c r="L77" i="27"/>
  <c r="I77" i="27"/>
  <c r="G77" i="27"/>
  <c r="E77" i="27"/>
  <c r="W76" i="27"/>
  <c r="U76" i="27"/>
  <c r="S76" i="27"/>
  <c r="P76" i="27"/>
  <c r="N76" i="27"/>
  <c r="L76" i="27"/>
  <c r="I76" i="27"/>
  <c r="G76" i="27"/>
  <c r="E76" i="27"/>
  <c r="W75" i="27"/>
  <c r="U75" i="27"/>
  <c r="S75" i="27"/>
  <c r="P75" i="27"/>
  <c r="N75" i="27"/>
  <c r="L75" i="27"/>
  <c r="I75" i="27"/>
  <c r="G75" i="27"/>
  <c r="E75" i="27"/>
  <c r="W74" i="27"/>
  <c r="U74" i="27"/>
  <c r="S74" i="27"/>
  <c r="P74" i="27"/>
  <c r="N74" i="27"/>
  <c r="L74" i="27"/>
  <c r="I74" i="27"/>
  <c r="G74" i="27"/>
  <c r="E74" i="27"/>
  <c r="W73" i="27"/>
  <c r="U73" i="27"/>
  <c r="S73" i="27"/>
  <c r="P73" i="27"/>
  <c r="N73" i="27"/>
  <c r="L73" i="27"/>
  <c r="I73" i="27"/>
  <c r="G73" i="27"/>
  <c r="E73" i="27"/>
  <c r="W72" i="27"/>
  <c r="U72" i="27"/>
  <c r="S72" i="27"/>
  <c r="P72" i="27"/>
  <c r="N72" i="27"/>
  <c r="L72" i="27"/>
  <c r="I72" i="27"/>
  <c r="G72" i="27"/>
  <c r="E72" i="27"/>
  <c r="W71" i="27"/>
  <c r="U71" i="27"/>
  <c r="S71" i="27"/>
  <c r="P71" i="27"/>
  <c r="N71" i="27"/>
  <c r="L71" i="27"/>
  <c r="I71" i="27"/>
  <c r="G71" i="27"/>
  <c r="E71" i="27"/>
  <c r="W70" i="27"/>
  <c r="U70" i="27"/>
  <c r="S70" i="27"/>
  <c r="P70" i="27"/>
  <c r="N70" i="27"/>
  <c r="L70" i="27"/>
  <c r="I70" i="27"/>
  <c r="G70" i="27"/>
  <c r="E70" i="27"/>
  <c r="W69" i="27"/>
  <c r="U69" i="27"/>
  <c r="S69" i="27"/>
  <c r="P69" i="27"/>
  <c r="N69" i="27"/>
  <c r="L69" i="27"/>
  <c r="I69" i="27"/>
  <c r="G69" i="27"/>
  <c r="E69" i="27"/>
  <c r="W68" i="27"/>
  <c r="U68" i="27"/>
  <c r="S68" i="27"/>
  <c r="P68" i="27"/>
  <c r="N68" i="27"/>
  <c r="L68" i="27"/>
  <c r="I68" i="27"/>
  <c r="G68" i="27"/>
  <c r="E68" i="27"/>
  <c r="W62" i="27"/>
  <c r="V62" i="27"/>
  <c r="U62" i="27"/>
  <c r="T62" i="27"/>
  <c r="S62" i="27"/>
  <c r="R62" i="27"/>
  <c r="Q62" i="27"/>
  <c r="P62" i="27"/>
  <c r="O62" i="27"/>
  <c r="N62" i="27"/>
  <c r="M62" i="27"/>
  <c r="L62" i="27"/>
  <c r="K62" i="27"/>
  <c r="J62" i="27"/>
  <c r="I62" i="27"/>
  <c r="H62" i="27"/>
  <c r="G62" i="27"/>
  <c r="F62" i="27"/>
  <c r="E62" i="27"/>
  <c r="D62" i="27"/>
  <c r="C62" i="27"/>
  <c r="W61" i="27"/>
  <c r="U61" i="27"/>
  <c r="S61" i="27"/>
  <c r="P61" i="27"/>
  <c r="N61" i="27"/>
  <c r="L61" i="27"/>
  <c r="I61" i="27"/>
  <c r="G61" i="27"/>
  <c r="E61" i="27"/>
  <c r="W60" i="27"/>
  <c r="U60" i="27"/>
  <c r="S60" i="27"/>
  <c r="P60" i="27"/>
  <c r="N60" i="27"/>
  <c r="L60" i="27"/>
  <c r="I60" i="27"/>
  <c r="G60" i="27"/>
  <c r="E60" i="27"/>
  <c r="W58" i="27"/>
  <c r="V58" i="27"/>
  <c r="U58" i="27"/>
  <c r="T58" i="27"/>
  <c r="S58" i="27"/>
  <c r="R58" i="27"/>
  <c r="Q58" i="27"/>
  <c r="P58" i="27"/>
  <c r="O58" i="27"/>
  <c r="N58" i="27"/>
  <c r="M58" i="27"/>
  <c r="L58" i="27"/>
  <c r="K58" i="27"/>
  <c r="J58" i="27"/>
  <c r="I58" i="27"/>
  <c r="H58" i="27"/>
  <c r="G58" i="27"/>
  <c r="F58" i="27"/>
  <c r="E58" i="27"/>
  <c r="D58" i="27"/>
  <c r="C58" i="27"/>
  <c r="W57" i="27"/>
  <c r="U57" i="27"/>
  <c r="S57" i="27"/>
  <c r="P57" i="27"/>
  <c r="N57" i="27"/>
  <c r="L57" i="27"/>
  <c r="I57" i="27"/>
  <c r="G57" i="27"/>
  <c r="E57" i="27"/>
  <c r="W56" i="27"/>
  <c r="U56" i="27"/>
  <c r="S56" i="27"/>
  <c r="W55" i="27"/>
  <c r="U55" i="27"/>
  <c r="S55" i="27"/>
  <c r="P55" i="27"/>
  <c r="N55" i="27"/>
  <c r="L55" i="27"/>
  <c r="I55" i="27"/>
  <c r="G55" i="27"/>
  <c r="E55" i="27"/>
  <c r="W54" i="27"/>
  <c r="U54" i="27"/>
  <c r="S54" i="27"/>
  <c r="P54" i="27"/>
  <c r="N54" i="27"/>
  <c r="L54" i="27"/>
  <c r="I54" i="27"/>
  <c r="G54" i="27"/>
  <c r="E54" i="27"/>
  <c r="W53" i="27"/>
  <c r="U53" i="27"/>
  <c r="S53" i="27"/>
  <c r="P53" i="27"/>
  <c r="N53" i="27"/>
  <c r="L53" i="27"/>
  <c r="I53" i="27"/>
  <c r="G53" i="27"/>
  <c r="E53" i="27"/>
  <c r="W52" i="27"/>
  <c r="U52" i="27"/>
  <c r="S52" i="27"/>
  <c r="P52" i="27"/>
  <c r="N52" i="27"/>
  <c r="L52" i="27"/>
  <c r="I52" i="27"/>
  <c r="G52" i="27"/>
  <c r="E52" i="27"/>
  <c r="W51" i="27"/>
  <c r="U51" i="27"/>
  <c r="S51" i="27"/>
  <c r="P51" i="27"/>
  <c r="N51" i="27"/>
  <c r="L51" i="27"/>
  <c r="I51" i="27"/>
  <c r="G51" i="27"/>
  <c r="E51" i="27"/>
  <c r="W50" i="27"/>
  <c r="U50" i="27"/>
  <c r="S50" i="27"/>
  <c r="P50" i="27"/>
  <c r="N50" i="27"/>
  <c r="L50" i="27"/>
  <c r="I50" i="27"/>
  <c r="G50" i="27"/>
  <c r="E50" i="27"/>
  <c r="W49" i="27"/>
  <c r="U49" i="27"/>
  <c r="S49" i="27"/>
  <c r="P49" i="27"/>
  <c r="N49" i="27"/>
  <c r="L49" i="27"/>
  <c r="I49" i="27"/>
  <c r="G49" i="27"/>
  <c r="E49" i="27"/>
  <c r="W48" i="27"/>
  <c r="U48" i="27"/>
  <c r="S48" i="27"/>
  <c r="P48" i="27"/>
  <c r="N48" i="27"/>
  <c r="L48" i="27"/>
  <c r="I48" i="27"/>
  <c r="G48" i="27"/>
  <c r="E48" i="27"/>
  <c r="W47" i="27"/>
  <c r="U47" i="27"/>
  <c r="S47" i="27"/>
  <c r="P47" i="27"/>
  <c r="N47" i="27"/>
  <c r="L47" i="27"/>
  <c r="I47" i="27"/>
  <c r="G47" i="27"/>
  <c r="E47" i="27"/>
  <c r="W46" i="27"/>
  <c r="U46" i="27"/>
  <c r="S46" i="27"/>
  <c r="W40" i="27"/>
  <c r="V40" i="27"/>
  <c r="U40" i="27"/>
  <c r="T40" i="27"/>
  <c r="S40" i="27"/>
  <c r="R40" i="27"/>
  <c r="Q40" i="27"/>
  <c r="P40" i="27"/>
  <c r="O40" i="27"/>
  <c r="N40" i="27"/>
  <c r="M40" i="27"/>
  <c r="L40" i="27"/>
  <c r="K40" i="27"/>
  <c r="J40" i="27"/>
  <c r="I40" i="27"/>
  <c r="H40" i="27"/>
  <c r="G40" i="27"/>
  <c r="F40" i="27"/>
  <c r="E40" i="27"/>
  <c r="D40" i="27"/>
  <c r="C40" i="27"/>
  <c r="W39" i="27"/>
  <c r="U39" i="27"/>
  <c r="S39" i="27"/>
  <c r="W38" i="27"/>
  <c r="U38" i="27"/>
  <c r="S38" i="27"/>
  <c r="W36" i="27"/>
  <c r="V36" i="27"/>
  <c r="U36" i="27"/>
  <c r="T36" i="27"/>
  <c r="S36" i="27"/>
  <c r="R36" i="27"/>
  <c r="Q36" i="27"/>
  <c r="P36" i="27"/>
  <c r="O36" i="27"/>
  <c r="N36" i="27"/>
  <c r="M36" i="27"/>
  <c r="L36" i="27"/>
  <c r="K36" i="27"/>
  <c r="J36" i="27"/>
  <c r="I36" i="27"/>
  <c r="H36" i="27"/>
  <c r="G36" i="27"/>
  <c r="F36" i="27"/>
  <c r="E36" i="27"/>
  <c r="D36" i="27"/>
  <c r="C36" i="27"/>
  <c r="W35" i="27"/>
  <c r="U35" i="27"/>
  <c r="S35" i="27"/>
  <c r="W30" i="27"/>
  <c r="U30" i="27"/>
  <c r="S30" i="27"/>
  <c r="P30" i="27"/>
  <c r="N30" i="27"/>
  <c r="L30" i="27"/>
  <c r="W29" i="27"/>
  <c r="U29" i="27"/>
  <c r="S29" i="27"/>
  <c r="P29" i="27"/>
  <c r="N29" i="27"/>
  <c r="L29" i="27"/>
  <c r="W28" i="27"/>
  <c r="U28" i="27"/>
  <c r="S28" i="27"/>
  <c r="W27" i="27"/>
  <c r="U27" i="27"/>
  <c r="S27" i="27"/>
  <c r="W26" i="27"/>
  <c r="U26" i="27"/>
  <c r="S26" i="27"/>
  <c r="W25" i="27"/>
  <c r="U25" i="27"/>
  <c r="S25" i="27"/>
  <c r="W24" i="27"/>
  <c r="U24" i="27"/>
  <c r="S24" i="27"/>
  <c r="W106" i="25"/>
  <c r="V106" i="25"/>
  <c r="U106" i="25"/>
  <c r="T106" i="25"/>
  <c r="S106" i="25"/>
  <c r="R106" i="25"/>
  <c r="Q106" i="25"/>
  <c r="P106" i="25"/>
  <c r="O106" i="25"/>
  <c r="N106" i="25"/>
  <c r="M106" i="25"/>
  <c r="L106" i="25"/>
  <c r="K106" i="25"/>
  <c r="J106" i="25"/>
  <c r="I106" i="25"/>
  <c r="H106" i="25"/>
  <c r="G106" i="25"/>
  <c r="F106" i="25"/>
  <c r="E106" i="25"/>
  <c r="D106" i="25"/>
  <c r="C106" i="25"/>
  <c r="W105" i="25"/>
  <c r="U105" i="25"/>
  <c r="S105" i="25"/>
  <c r="P105" i="25"/>
  <c r="N105" i="25"/>
  <c r="L105" i="25"/>
  <c r="I105" i="25"/>
  <c r="G105" i="25"/>
  <c r="E105" i="25"/>
  <c r="W104" i="25"/>
  <c r="U104" i="25"/>
  <c r="S104" i="25"/>
  <c r="P104" i="25"/>
  <c r="N104" i="25"/>
  <c r="L104" i="25"/>
  <c r="I104" i="25"/>
  <c r="G104" i="25"/>
  <c r="E104" i="25"/>
  <c r="W102" i="25"/>
  <c r="V102" i="25"/>
  <c r="U102" i="25"/>
  <c r="T102" i="25"/>
  <c r="S102" i="25"/>
  <c r="R102" i="25"/>
  <c r="Q102" i="25"/>
  <c r="P102" i="25"/>
  <c r="O102" i="25"/>
  <c r="N102" i="25"/>
  <c r="M102" i="25"/>
  <c r="L102" i="25"/>
  <c r="K102" i="25"/>
  <c r="J102" i="25"/>
  <c r="I102" i="25"/>
  <c r="H102" i="25"/>
  <c r="G102" i="25"/>
  <c r="F102" i="25"/>
  <c r="E102" i="25"/>
  <c r="D102" i="25"/>
  <c r="C102" i="25"/>
  <c r="W101" i="25"/>
  <c r="U101" i="25"/>
  <c r="S101" i="25"/>
  <c r="P101" i="25"/>
  <c r="N101" i="25"/>
  <c r="L101" i="25"/>
  <c r="I101" i="25"/>
  <c r="G101" i="25"/>
  <c r="E101" i="25"/>
  <c r="W100" i="25"/>
  <c r="U100" i="25"/>
  <c r="S100" i="25"/>
  <c r="P100" i="25"/>
  <c r="N100" i="25"/>
  <c r="L100" i="25"/>
  <c r="I100" i="25"/>
  <c r="G100" i="25"/>
  <c r="E100" i="25"/>
  <c r="W99" i="25"/>
  <c r="U99" i="25"/>
  <c r="S99" i="25"/>
  <c r="P99" i="25"/>
  <c r="N99" i="25"/>
  <c r="L99" i="25"/>
  <c r="I99" i="25"/>
  <c r="G99" i="25"/>
  <c r="E99" i="25"/>
  <c r="W98" i="25"/>
  <c r="U98" i="25"/>
  <c r="S98" i="25"/>
  <c r="P98" i="25"/>
  <c r="N98" i="25"/>
  <c r="L98" i="25"/>
  <c r="I98" i="25"/>
  <c r="G98" i="25"/>
  <c r="E98" i="25"/>
  <c r="W97" i="25"/>
  <c r="U97" i="25"/>
  <c r="S97" i="25"/>
  <c r="P97" i="25"/>
  <c r="N97" i="25"/>
  <c r="L97" i="25"/>
  <c r="I97" i="25"/>
  <c r="G97" i="25"/>
  <c r="E97" i="25"/>
  <c r="W96" i="25"/>
  <c r="U96" i="25"/>
  <c r="S96" i="25"/>
  <c r="P96" i="25"/>
  <c r="N96" i="25"/>
  <c r="L96" i="25"/>
  <c r="I96" i="25"/>
  <c r="G96" i="25"/>
  <c r="E96" i="25"/>
  <c r="W95" i="25"/>
  <c r="U95" i="25"/>
  <c r="S95" i="25"/>
  <c r="P95" i="25"/>
  <c r="N95" i="25"/>
  <c r="L95" i="25"/>
  <c r="I95" i="25"/>
  <c r="G95" i="25"/>
  <c r="E95" i="25"/>
  <c r="W94" i="25"/>
  <c r="U94" i="25"/>
  <c r="S94" i="25"/>
  <c r="P94" i="25"/>
  <c r="N94" i="25"/>
  <c r="L94" i="25"/>
  <c r="I94" i="25"/>
  <c r="G94" i="25"/>
  <c r="E94" i="25"/>
  <c r="W93" i="25"/>
  <c r="U93" i="25"/>
  <c r="S93" i="25"/>
  <c r="P93" i="25"/>
  <c r="N93" i="25"/>
  <c r="L93" i="25"/>
  <c r="I93" i="25"/>
  <c r="G93" i="25"/>
  <c r="E93" i="25"/>
  <c r="W92" i="25"/>
  <c r="U92" i="25"/>
  <c r="S92" i="25"/>
  <c r="P92" i="25"/>
  <c r="N92" i="25"/>
  <c r="L92" i="25"/>
  <c r="I92" i="25"/>
  <c r="G92" i="25"/>
  <c r="E92" i="25"/>
  <c r="W91" i="25"/>
  <c r="U91" i="25"/>
  <c r="S91" i="25"/>
  <c r="P91" i="25"/>
  <c r="N91" i="25"/>
  <c r="L91" i="25"/>
  <c r="I91" i="25"/>
  <c r="G91" i="25"/>
  <c r="E91" i="25"/>
  <c r="W90" i="25"/>
  <c r="U90" i="25"/>
  <c r="S90" i="25"/>
  <c r="P90" i="25"/>
  <c r="N90" i="25"/>
  <c r="L90" i="25"/>
  <c r="I90" i="25"/>
  <c r="G90" i="25"/>
  <c r="E90" i="25"/>
  <c r="W84" i="25"/>
  <c r="V84" i="25"/>
  <c r="U84" i="25"/>
  <c r="T84" i="25"/>
  <c r="S84" i="25"/>
  <c r="R84" i="25"/>
  <c r="Q84" i="25"/>
  <c r="P84" i="25"/>
  <c r="O84" i="25"/>
  <c r="N84" i="25"/>
  <c r="M84" i="25"/>
  <c r="L84" i="25"/>
  <c r="K84" i="25"/>
  <c r="J84" i="25"/>
  <c r="I84" i="25"/>
  <c r="H84" i="25"/>
  <c r="G84" i="25"/>
  <c r="F84" i="25"/>
  <c r="E84" i="25"/>
  <c r="D84" i="25"/>
  <c r="C84" i="25"/>
  <c r="W83" i="25"/>
  <c r="U83" i="25"/>
  <c r="S83" i="25"/>
  <c r="P83" i="25"/>
  <c r="N83" i="25"/>
  <c r="L83" i="25"/>
  <c r="I83" i="25"/>
  <c r="G83" i="25"/>
  <c r="E83" i="25"/>
  <c r="W82" i="25"/>
  <c r="U82" i="25"/>
  <c r="S82" i="25"/>
  <c r="P82" i="25"/>
  <c r="N82" i="25"/>
  <c r="L82" i="25"/>
  <c r="I82" i="25"/>
  <c r="G82" i="25"/>
  <c r="E82" i="25"/>
  <c r="W80" i="25"/>
  <c r="V80" i="25"/>
  <c r="U80" i="25"/>
  <c r="T80" i="25"/>
  <c r="S80" i="25"/>
  <c r="R80" i="25"/>
  <c r="Q80" i="25"/>
  <c r="P80" i="25"/>
  <c r="O80" i="25"/>
  <c r="N80" i="25"/>
  <c r="M80" i="25"/>
  <c r="L80" i="25"/>
  <c r="K80" i="25"/>
  <c r="J80" i="25"/>
  <c r="I80" i="25"/>
  <c r="H80" i="25"/>
  <c r="G80" i="25"/>
  <c r="F80" i="25"/>
  <c r="E80" i="25"/>
  <c r="D80" i="25"/>
  <c r="C80" i="25"/>
  <c r="W79" i="25"/>
  <c r="U79" i="25"/>
  <c r="S79" i="25"/>
  <c r="P79" i="25"/>
  <c r="N79" i="25"/>
  <c r="L79" i="25"/>
  <c r="I79" i="25"/>
  <c r="G79" i="25"/>
  <c r="E79" i="25"/>
  <c r="W78" i="25"/>
  <c r="U78" i="25"/>
  <c r="S78" i="25"/>
  <c r="P78" i="25"/>
  <c r="N78" i="25"/>
  <c r="L78" i="25"/>
  <c r="I78" i="25"/>
  <c r="G78" i="25"/>
  <c r="E78" i="25"/>
  <c r="W77" i="25"/>
  <c r="U77" i="25"/>
  <c r="S77" i="25"/>
  <c r="P77" i="25"/>
  <c r="N77" i="25"/>
  <c r="L77" i="25"/>
  <c r="I77" i="25"/>
  <c r="G77" i="25"/>
  <c r="E77" i="25"/>
  <c r="W76" i="25"/>
  <c r="U76" i="25"/>
  <c r="S76" i="25"/>
  <c r="P76" i="25"/>
  <c r="N76" i="25"/>
  <c r="L76" i="25"/>
  <c r="I76" i="25"/>
  <c r="G76" i="25"/>
  <c r="E76" i="25"/>
  <c r="W75" i="25"/>
  <c r="U75" i="25"/>
  <c r="S75" i="25"/>
  <c r="P75" i="25"/>
  <c r="N75" i="25"/>
  <c r="L75" i="25"/>
  <c r="I75" i="25"/>
  <c r="G75" i="25"/>
  <c r="E75" i="25"/>
  <c r="W74" i="25"/>
  <c r="U74" i="25"/>
  <c r="S74" i="25"/>
  <c r="P74" i="25"/>
  <c r="N74" i="25"/>
  <c r="L74" i="25"/>
  <c r="I74" i="25"/>
  <c r="G74" i="25"/>
  <c r="E74" i="25"/>
  <c r="W73" i="25"/>
  <c r="U73" i="25"/>
  <c r="S73" i="25"/>
  <c r="P73" i="25"/>
  <c r="N73" i="25"/>
  <c r="L73" i="25"/>
  <c r="I73" i="25"/>
  <c r="G73" i="25"/>
  <c r="E73" i="25"/>
  <c r="W72" i="25"/>
  <c r="U72" i="25"/>
  <c r="S72" i="25"/>
  <c r="P72" i="25"/>
  <c r="N72" i="25"/>
  <c r="L72" i="25"/>
  <c r="I72" i="25"/>
  <c r="G72" i="25"/>
  <c r="E72" i="25"/>
  <c r="W71" i="25"/>
  <c r="U71" i="25"/>
  <c r="S71" i="25"/>
  <c r="P71" i="25"/>
  <c r="N71" i="25"/>
  <c r="L71" i="25"/>
  <c r="I71" i="25"/>
  <c r="G71" i="25"/>
  <c r="E71" i="25"/>
  <c r="W70" i="25"/>
  <c r="U70" i="25"/>
  <c r="S70" i="25"/>
  <c r="P70" i="25"/>
  <c r="N70" i="25"/>
  <c r="L70" i="25"/>
  <c r="I70" i="25"/>
  <c r="G70" i="25"/>
  <c r="E70" i="25"/>
  <c r="W69" i="25"/>
  <c r="U69" i="25"/>
  <c r="S69" i="25"/>
  <c r="P69" i="25"/>
  <c r="N69" i="25"/>
  <c r="L69" i="25"/>
  <c r="I69" i="25"/>
  <c r="G69" i="25"/>
  <c r="E69" i="25"/>
  <c r="W68" i="25"/>
  <c r="U68" i="25"/>
  <c r="S68" i="25"/>
  <c r="P68" i="25"/>
  <c r="N68" i="25"/>
  <c r="L68" i="25"/>
  <c r="I68" i="25"/>
  <c r="G68" i="25"/>
  <c r="E68" i="25"/>
  <c r="W62" i="25"/>
  <c r="V62" i="25"/>
  <c r="U62" i="25"/>
  <c r="T62" i="25"/>
  <c r="S62" i="25"/>
  <c r="R62" i="25"/>
  <c r="Q62" i="25"/>
  <c r="P62" i="25"/>
  <c r="O62" i="25"/>
  <c r="N62" i="25"/>
  <c r="M62" i="25"/>
  <c r="L62" i="25"/>
  <c r="K62" i="25"/>
  <c r="J62" i="25"/>
  <c r="I62" i="25"/>
  <c r="H62" i="25"/>
  <c r="G62" i="25"/>
  <c r="F62" i="25"/>
  <c r="E62" i="25"/>
  <c r="D62" i="25"/>
  <c r="C62" i="25"/>
  <c r="W61" i="25"/>
  <c r="U61" i="25"/>
  <c r="S61" i="25"/>
  <c r="P61" i="25"/>
  <c r="N61" i="25"/>
  <c r="L61" i="25"/>
  <c r="I61" i="25"/>
  <c r="G61" i="25"/>
  <c r="E61" i="25"/>
  <c r="W60" i="25"/>
  <c r="U60" i="25"/>
  <c r="S60" i="25"/>
  <c r="P60" i="25"/>
  <c r="N60" i="25"/>
  <c r="L60" i="25"/>
  <c r="I60" i="25"/>
  <c r="G60" i="25"/>
  <c r="E60" i="25"/>
  <c r="W58" i="25"/>
  <c r="V58" i="25"/>
  <c r="U58" i="25"/>
  <c r="T58" i="25"/>
  <c r="S58" i="25"/>
  <c r="R58" i="25"/>
  <c r="Q58" i="25"/>
  <c r="P58" i="25"/>
  <c r="O58" i="25"/>
  <c r="N58" i="25"/>
  <c r="M58" i="25"/>
  <c r="L58" i="25"/>
  <c r="K58" i="25"/>
  <c r="J58" i="25"/>
  <c r="I58" i="25"/>
  <c r="H58" i="25"/>
  <c r="G58" i="25"/>
  <c r="F58" i="25"/>
  <c r="E58" i="25"/>
  <c r="D58" i="25"/>
  <c r="C58" i="25"/>
  <c r="W57" i="25"/>
  <c r="U57" i="25"/>
  <c r="S57" i="25"/>
  <c r="P57" i="25"/>
  <c r="N57" i="25"/>
  <c r="L57" i="25"/>
  <c r="I57" i="25"/>
  <c r="G57" i="25"/>
  <c r="E57" i="25"/>
  <c r="W56" i="25"/>
  <c r="U56" i="25"/>
  <c r="S56" i="25"/>
  <c r="W55" i="25"/>
  <c r="U55" i="25"/>
  <c r="S55" i="25"/>
  <c r="P55" i="25"/>
  <c r="N55" i="25"/>
  <c r="L55" i="25"/>
  <c r="I55" i="25"/>
  <c r="G55" i="25"/>
  <c r="E55" i="25"/>
  <c r="W54" i="25"/>
  <c r="U54" i="25"/>
  <c r="S54" i="25"/>
  <c r="P54" i="25"/>
  <c r="N54" i="25"/>
  <c r="L54" i="25"/>
  <c r="I54" i="25"/>
  <c r="G54" i="25"/>
  <c r="E54" i="25"/>
  <c r="W53" i="25"/>
  <c r="U53" i="25"/>
  <c r="S53" i="25"/>
  <c r="P53" i="25"/>
  <c r="N53" i="25"/>
  <c r="L53" i="25"/>
  <c r="I53" i="25"/>
  <c r="G53" i="25"/>
  <c r="E53" i="25"/>
  <c r="W52" i="25"/>
  <c r="U52" i="25"/>
  <c r="S52" i="25"/>
  <c r="P52" i="25"/>
  <c r="N52" i="25"/>
  <c r="L52" i="25"/>
  <c r="I52" i="25"/>
  <c r="G52" i="25"/>
  <c r="E52" i="25"/>
  <c r="W51" i="25"/>
  <c r="U51" i="25"/>
  <c r="S51" i="25"/>
  <c r="P51" i="25"/>
  <c r="N51" i="25"/>
  <c r="L51" i="25"/>
  <c r="I51" i="25"/>
  <c r="G51" i="25"/>
  <c r="E51" i="25"/>
  <c r="W50" i="25"/>
  <c r="U50" i="25"/>
  <c r="S50" i="25"/>
  <c r="P50" i="25"/>
  <c r="N50" i="25"/>
  <c r="L50" i="25"/>
  <c r="I50" i="25"/>
  <c r="G50" i="25"/>
  <c r="E50" i="25"/>
  <c r="W49" i="25"/>
  <c r="U49" i="25"/>
  <c r="S49" i="25"/>
  <c r="P49" i="25"/>
  <c r="N49" i="25"/>
  <c r="L49" i="25"/>
  <c r="I49" i="25"/>
  <c r="G49" i="25"/>
  <c r="E49" i="25"/>
  <c r="W48" i="25"/>
  <c r="U48" i="25"/>
  <c r="S48" i="25"/>
  <c r="P48" i="25"/>
  <c r="N48" i="25"/>
  <c r="L48" i="25"/>
  <c r="I48" i="25"/>
  <c r="G48" i="25"/>
  <c r="E48" i="25"/>
  <c r="W47" i="25"/>
  <c r="U47" i="25"/>
  <c r="S47" i="25"/>
  <c r="P47" i="25"/>
  <c r="N47" i="25"/>
  <c r="L47" i="25"/>
  <c r="I47" i="25"/>
  <c r="G47" i="25"/>
  <c r="E47" i="25"/>
  <c r="W46" i="25"/>
  <c r="U46" i="25"/>
  <c r="S46" i="25"/>
  <c r="W40" i="25"/>
  <c r="V40" i="25"/>
  <c r="U40" i="25"/>
  <c r="T40" i="25"/>
  <c r="S40" i="25"/>
  <c r="R40" i="25"/>
  <c r="Q40" i="25"/>
  <c r="P40" i="25"/>
  <c r="O40" i="25"/>
  <c r="N40" i="25"/>
  <c r="M40" i="25"/>
  <c r="L40" i="25"/>
  <c r="K40" i="25"/>
  <c r="J40" i="25"/>
  <c r="I40" i="25"/>
  <c r="H40" i="25"/>
  <c r="G40" i="25"/>
  <c r="F40" i="25"/>
  <c r="E40" i="25"/>
  <c r="D40" i="25"/>
  <c r="C40" i="25"/>
  <c r="W39" i="25"/>
  <c r="U39" i="25"/>
  <c r="S39" i="25"/>
  <c r="P39" i="25"/>
  <c r="N39" i="25"/>
  <c r="L39" i="25"/>
  <c r="W38" i="25"/>
  <c r="U38" i="25"/>
  <c r="S38" i="25"/>
  <c r="W36" i="25"/>
  <c r="V36" i="25"/>
  <c r="U36" i="25"/>
  <c r="T36" i="25"/>
  <c r="S36" i="25"/>
  <c r="R36" i="25"/>
  <c r="Q36" i="25"/>
  <c r="P36" i="25"/>
  <c r="O36" i="25"/>
  <c r="N36" i="25"/>
  <c r="M36" i="25"/>
  <c r="L36" i="25"/>
  <c r="K36" i="25"/>
  <c r="J36" i="25"/>
  <c r="W35" i="25"/>
  <c r="U35" i="25"/>
  <c r="S35" i="25"/>
  <c r="W30" i="25"/>
  <c r="U30" i="25"/>
  <c r="S30" i="25"/>
  <c r="P30" i="25"/>
  <c r="N30" i="25"/>
  <c r="L30" i="25"/>
  <c r="W29" i="25"/>
  <c r="U29" i="25"/>
  <c r="S29" i="25"/>
  <c r="P29" i="25"/>
  <c r="N29" i="25"/>
  <c r="L29" i="25"/>
  <c r="W28" i="25"/>
  <c r="U28" i="25"/>
  <c r="S28" i="25"/>
  <c r="W27" i="25"/>
  <c r="U27" i="25"/>
  <c r="S27" i="25"/>
  <c r="W26" i="25"/>
  <c r="U26" i="25"/>
  <c r="S26" i="25"/>
  <c r="W25" i="25"/>
  <c r="U25" i="25"/>
  <c r="S25" i="25"/>
  <c r="W24" i="25"/>
  <c r="U24" i="25"/>
  <c r="S24" i="25"/>
  <c r="P24" i="25"/>
  <c r="N24" i="25"/>
  <c r="L24" i="25"/>
  <c r="W106" i="23"/>
  <c r="V106" i="23"/>
  <c r="U106" i="23"/>
  <c r="T106" i="23"/>
  <c r="S106" i="23"/>
  <c r="R106" i="23"/>
  <c r="Q106" i="23"/>
  <c r="P106" i="23"/>
  <c r="O106" i="23"/>
  <c r="N106" i="23"/>
  <c r="M106" i="23"/>
  <c r="L106" i="23"/>
  <c r="K106" i="23"/>
  <c r="J106" i="23"/>
  <c r="I106" i="23"/>
  <c r="H106" i="23"/>
  <c r="G106" i="23"/>
  <c r="F106" i="23"/>
  <c r="E106" i="23"/>
  <c r="D106" i="23"/>
  <c r="C106" i="23"/>
  <c r="W105" i="23"/>
  <c r="U105" i="23"/>
  <c r="S105" i="23"/>
  <c r="P105" i="23"/>
  <c r="N105" i="23"/>
  <c r="L105" i="23"/>
  <c r="I105" i="23"/>
  <c r="G105" i="23"/>
  <c r="E105" i="23"/>
  <c r="W104" i="23"/>
  <c r="U104" i="23"/>
  <c r="S104" i="23"/>
  <c r="P104" i="23"/>
  <c r="N104" i="23"/>
  <c r="L104" i="23"/>
  <c r="I104" i="23"/>
  <c r="G104" i="23"/>
  <c r="E104" i="23"/>
  <c r="W102" i="23"/>
  <c r="V102" i="23"/>
  <c r="U102" i="23"/>
  <c r="T102" i="23"/>
  <c r="S102" i="23"/>
  <c r="R102" i="23"/>
  <c r="Q102" i="23"/>
  <c r="P102" i="23"/>
  <c r="O102" i="23"/>
  <c r="N102" i="23"/>
  <c r="M102" i="23"/>
  <c r="L102" i="23"/>
  <c r="K102" i="23"/>
  <c r="J102" i="23"/>
  <c r="I102" i="23"/>
  <c r="H102" i="23"/>
  <c r="G102" i="23"/>
  <c r="F102" i="23"/>
  <c r="E102" i="23"/>
  <c r="D102" i="23"/>
  <c r="C102" i="23"/>
  <c r="W101" i="23"/>
  <c r="U101" i="23"/>
  <c r="S101" i="23"/>
  <c r="P101" i="23"/>
  <c r="N101" i="23"/>
  <c r="L101" i="23"/>
  <c r="I101" i="23"/>
  <c r="G101" i="23"/>
  <c r="E101" i="23"/>
  <c r="W100" i="23"/>
  <c r="U100" i="23"/>
  <c r="S100" i="23"/>
  <c r="P100" i="23"/>
  <c r="N100" i="23"/>
  <c r="L100" i="23"/>
  <c r="I100" i="23"/>
  <c r="G100" i="23"/>
  <c r="E100" i="23"/>
  <c r="W99" i="23"/>
  <c r="U99" i="23"/>
  <c r="S99" i="23"/>
  <c r="P99" i="23"/>
  <c r="N99" i="23"/>
  <c r="L99" i="23"/>
  <c r="I99" i="23"/>
  <c r="G99" i="23"/>
  <c r="E99" i="23"/>
  <c r="W98" i="23"/>
  <c r="U98" i="23"/>
  <c r="S98" i="23"/>
  <c r="P98" i="23"/>
  <c r="N98" i="23"/>
  <c r="L98" i="23"/>
  <c r="I98" i="23"/>
  <c r="G98" i="23"/>
  <c r="E98" i="23"/>
  <c r="W97" i="23"/>
  <c r="U97" i="23"/>
  <c r="S97" i="23"/>
  <c r="P97" i="23"/>
  <c r="N97" i="23"/>
  <c r="L97" i="23"/>
  <c r="I97" i="23"/>
  <c r="G97" i="23"/>
  <c r="E97" i="23"/>
  <c r="W96" i="23"/>
  <c r="U96" i="23"/>
  <c r="S96" i="23"/>
  <c r="P96" i="23"/>
  <c r="N96" i="23"/>
  <c r="L96" i="23"/>
  <c r="I96" i="23"/>
  <c r="G96" i="23"/>
  <c r="E96" i="23"/>
  <c r="W95" i="23"/>
  <c r="U95" i="23"/>
  <c r="S95" i="23"/>
  <c r="P95" i="23"/>
  <c r="N95" i="23"/>
  <c r="L95" i="23"/>
  <c r="I95" i="23"/>
  <c r="G95" i="23"/>
  <c r="E95" i="23"/>
  <c r="W94" i="23"/>
  <c r="U94" i="23"/>
  <c r="S94" i="23"/>
  <c r="P94" i="23"/>
  <c r="N94" i="23"/>
  <c r="L94" i="23"/>
  <c r="I94" i="23"/>
  <c r="G94" i="23"/>
  <c r="E94" i="23"/>
  <c r="W93" i="23"/>
  <c r="U93" i="23"/>
  <c r="S93" i="23"/>
  <c r="P93" i="23"/>
  <c r="N93" i="23"/>
  <c r="L93" i="23"/>
  <c r="I93" i="23"/>
  <c r="G93" i="23"/>
  <c r="E93" i="23"/>
  <c r="W92" i="23"/>
  <c r="U92" i="23"/>
  <c r="S92" i="23"/>
  <c r="P92" i="23"/>
  <c r="N92" i="23"/>
  <c r="L92" i="23"/>
  <c r="I92" i="23"/>
  <c r="G92" i="23"/>
  <c r="E92" i="23"/>
  <c r="W91" i="23"/>
  <c r="U91" i="23"/>
  <c r="S91" i="23"/>
  <c r="P91" i="23"/>
  <c r="N91" i="23"/>
  <c r="L91" i="23"/>
  <c r="I91" i="23"/>
  <c r="G91" i="23"/>
  <c r="E91" i="23"/>
  <c r="W90" i="23"/>
  <c r="U90" i="23"/>
  <c r="S90" i="23"/>
  <c r="P90" i="23"/>
  <c r="N90" i="23"/>
  <c r="L90" i="23"/>
  <c r="I90" i="23"/>
  <c r="G90" i="23"/>
  <c r="E90" i="23"/>
  <c r="W84" i="23"/>
  <c r="V84" i="23"/>
  <c r="U84" i="23"/>
  <c r="T84" i="23"/>
  <c r="S84" i="23"/>
  <c r="R84" i="23"/>
  <c r="Q84" i="23"/>
  <c r="P84" i="23"/>
  <c r="O84" i="23"/>
  <c r="N84" i="23"/>
  <c r="M84" i="23"/>
  <c r="L84" i="23"/>
  <c r="K84" i="23"/>
  <c r="J84" i="23"/>
  <c r="I84" i="23"/>
  <c r="H84" i="23"/>
  <c r="G84" i="23"/>
  <c r="F84" i="23"/>
  <c r="E84" i="23"/>
  <c r="D84" i="23"/>
  <c r="C84" i="23"/>
  <c r="W83" i="23"/>
  <c r="U83" i="23"/>
  <c r="S83" i="23"/>
  <c r="P83" i="23"/>
  <c r="N83" i="23"/>
  <c r="L83" i="23"/>
  <c r="I83" i="23"/>
  <c r="G83" i="23"/>
  <c r="E83" i="23"/>
  <c r="W82" i="23"/>
  <c r="U82" i="23"/>
  <c r="S82" i="23"/>
  <c r="P82" i="23"/>
  <c r="N82" i="23"/>
  <c r="L82" i="23"/>
  <c r="I82" i="23"/>
  <c r="G82" i="23"/>
  <c r="E82" i="23"/>
  <c r="W80" i="23"/>
  <c r="V80" i="23"/>
  <c r="U80" i="23"/>
  <c r="T80" i="23"/>
  <c r="S80" i="23"/>
  <c r="R80" i="23"/>
  <c r="Q80" i="23"/>
  <c r="P80" i="23"/>
  <c r="O80" i="23"/>
  <c r="N80" i="23"/>
  <c r="M80" i="23"/>
  <c r="L80" i="23"/>
  <c r="K80" i="23"/>
  <c r="J80" i="23"/>
  <c r="I80" i="23"/>
  <c r="H80" i="23"/>
  <c r="G80" i="23"/>
  <c r="F80" i="23"/>
  <c r="E80" i="23"/>
  <c r="D80" i="23"/>
  <c r="C80" i="23"/>
  <c r="W79" i="23"/>
  <c r="U79" i="23"/>
  <c r="S79" i="23"/>
  <c r="P79" i="23"/>
  <c r="N79" i="23"/>
  <c r="L79" i="23"/>
  <c r="I79" i="23"/>
  <c r="G79" i="23"/>
  <c r="E79" i="23"/>
  <c r="W78" i="23"/>
  <c r="U78" i="23"/>
  <c r="S78" i="23"/>
  <c r="P78" i="23"/>
  <c r="N78" i="23"/>
  <c r="L78" i="23"/>
  <c r="I78" i="23"/>
  <c r="G78" i="23"/>
  <c r="E78" i="23"/>
  <c r="W77" i="23"/>
  <c r="U77" i="23"/>
  <c r="S77" i="23"/>
  <c r="P77" i="23"/>
  <c r="N77" i="23"/>
  <c r="L77" i="23"/>
  <c r="I77" i="23"/>
  <c r="G77" i="23"/>
  <c r="E77" i="23"/>
  <c r="W76" i="23"/>
  <c r="U76" i="23"/>
  <c r="S76" i="23"/>
  <c r="P76" i="23"/>
  <c r="N76" i="23"/>
  <c r="L76" i="23"/>
  <c r="I76" i="23"/>
  <c r="G76" i="23"/>
  <c r="E76" i="23"/>
  <c r="W75" i="23"/>
  <c r="U75" i="23"/>
  <c r="S75" i="23"/>
  <c r="P75" i="23"/>
  <c r="N75" i="23"/>
  <c r="L75" i="23"/>
  <c r="I75" i="23"/>
  <c r="G75" i="23"/>
  <c r="E75" i="23"/>
  <c r="W74" i="23"/>
  <c r="U74" i="23"/>
  <c r="S74" i="23"/>
  <c r="P74" i="23"/>
  <c r="N74" i="23"/>
  <c r="L74" i="23"/>
  <c r="I74" i="23"/>
  <c r="G74" i="23"/>
  <c r="E74" i="23"/>
  <c r="W73" i="23"/>
  <c r="U73" i="23"/>
  <c r="S73" i="23"/>
  <c r="P73" i="23"/>
  <c r="N73" i="23"/>
  <c r="L73" i="23"/>
  <c r="I73" i="23"/>
  <c r="G73" i="23"/>
  <c r="E73" i="23"/>
  <c r="W72" i="23"/>
  <c r="U72" i="23"/>
  <c r="S72" i="23"/>
  <c r="P72" i="23"/>
  <c r="N72" i="23"/>
  <c r="L72" i="23"/>
  <c r="I72" i="23"/>
  <c r="G72" i="23"/>
  <c r="E72" i="23"/>
  <c r="W71" i="23"/>
  <c r="U71" i="23"/>
  <c r="S71" i="23"/>
  <c r="P71" i="23"/>
  <c r="N71" i="23"/>
  <c r="L71" i="23"/>
  <c r="I71" i="23"/>
  <c r="G71" i="23"/>
  <c r="E71" i="23"/>
  <c r="W70" i="23"/>
  <c r="U70" i="23"/>
  <c r="S70" i="23"/>
  <c r="P70" i="23"/>
  <c r="N70" i="23"/>
  <c r="L70" i="23"/>
  <c r="I70" i="23"/>
  <c r="G70" i="23"/>
  <c r="E70" i="23"/>
  <c r="W69" i="23"/>
  <c r="U69" i="23"/>
  <c r="S69" i="23"/>
  <c r="P69" i="23"/>
  <c r="N69" i="23"/>
  <c r="L69" i="23"/>
  <c r="I69" i="23"/>
  <c r="G69" i="23"/>
  <c r="E69" i="23"/>
  <c r="W68" i="23"/>
  <c r="U68" i="23"/>
  <c r="S68" i="23"/>
  <c r="P68" i="23"/>
  <c r="N68" i="23"/>
  <c r="L68" i="23"/>
  <c r="I68" i="23"/>
  <c r="G68" i="23"/>
  <c r="E68" i="23"/>
  <c r="W62" i="23"/>
  <c r="V62" i="23"/>
  <c r="U62" i="23"/>
  <c r="T62" i="23"/>
  <c r="S62" i="23"/>
  <c r="R62" i="23"/>
  <c r="Q62" i="23"/>
  <c r="P62" i="23"/>
  <c r="O62" i="23"/>
  <c r="N62" i="23"/>
  <c r="M62" i="23"/>
  <c r="L62" i="23"/>
  <c r="K62" i="23"/>
  <c r="J62" i="23"/>
  <c r="I62" i="23"/>
  <c r="H62" i="23"/>
  <c r="G62" i="23"/>
  <c r="F62" i="23"/>
  <c r="E62" i="23"/>
  <c r="D62" i="23"/>
  <c r="C62" i="23"/>
  <c r="W61" i="23"/>
  <c r="U61" i="23"/>
  <c r="S61" i="23"/>
  <c r="P61" i="23"/>
  <c r="N61" i="23"/>
  <c r="L61" i="23"/>
  <c r="I61" i="23"/>
  <c r="G61" i="23"/>
  <c r="E61" i="23"/>
  <c r="W60" i="23"/>
  <c r="U60" i="23"/>
  <c r="S60" i="23"/>
  <c r="P60" i="23"/>
  <c r="N60" i="23"/>
  <c r="L60" i="23"/>
  <c r="I60" i="23"/>
  <c r="G60" i="23"/>
  <c r="E60" i="23"/>
  <c r="W58" i="23"/>
  <c r="V58" i="23"/>
  <c r="U58" i="23"/>
  <c r="T58" i="23"/>
  <c r="S58" i="23"/>
  <c r="R58" i="23"/>
  <c r="Q58" i="23"/>
  <c r="P58" i="23"/>
  <c r="O58" i="23"/>
  <c r="N58" i="23"/>
  <c r="M58" i="23"/>
  <c r="L58" i="23"/>
  <c r="K58" i="23"/>
  <c r="J58" i="23"/>
  <c r="I58" i="23"/>
  <c r="H58" i="23"/>
  <c r="G58" i="23"/>
  <c r="F58" i="23"/>
  <c r="E58" i="23"/>
  <c r="D58" i="23"/>
  <c r="C58" i="23"/>
  <c r="W57" i="23"/>
  <c r="U57" i="23"/>
  <c r="S57" i="23"/>
  <c r="P57" i="23"/>
  <c r="N57" i="23"/>
  <c r="L57" i="23"/>
  <c r="I57" i="23"/>
  <c r="G57" i="23"/>
  <c r="E57" i="23"/>
  <c r="W56" i="23"/>
  <c r="U56" i="23"/>
  <c r="S56" i="23"/>
  <c r="P56" i="23"/>
  <c r="N56" i="23"/>
  <c r="L56" i="23"/>
  <c r="I56" i="23"/>
  <c r="G56" i="23"/>
  <c r="E56" i="23"/>
  <c r="W55" i="23"/>
  <c r="U55" i="23"/>
  <c r="S55" i="23"/>
  <c r="P55" i="23"/>
  <c r="N55" i="23"/>
  <c r="L55" i="23"/>
  <c r="I55" i="23"/>
  <c r="G55" i="23"/>
  <c r="E55" i="23"/>
  <c r="W54" i="23"/>
  <c r="U54" i="23"/>
  <c r="S54" i="23"/>
  <c r="P54" i="23"/>
  <c r="N54" i="23"/>
  <c r="L54" i="23"/>
  <c r="I54" i="23"/>
  <c r="G54" i="23"/>
  <c r="E54" i="23"/>
  <c r="W53" i="23"/>
  <c r="U53" i="23"/>
  <c r="S53" i="23"/>
  <c r="P53" i="23"/>
  <c r="N53" i="23"/>
  <c r="L53" i="23"/>
  <c r="I53" i="23"/>
  <c r="G53" i="23"/>
  <c r="E53" i="23"/>
  <c r="W52" i="23"/>
  <c r="U52" i="23"/>
  <c r="S52" i="23"/>
  <c r="P52" i="23"/>
  <c r="N52" i="23"/>
  <c r="L52" i="23"/>
  <c r="I52" i="23"/>
  <c r="G52" i="23"/>
  <c r="E52" i="23"/>
  <c r="W51" i="23"/>
  <c r="U51" i="23"/>
  <c r="S51" i="23"/>
  <c r="P51" i="23"/>
  <c r="N51" i="23"/>
  <c r="L51" i="23"/>
  <c r="I51" i="23"/>
  <c r="G51" i="23"/>
  <c r="E51" i="23"/>
  <c r="W50" i="23"/>
  <c r="U50" i="23"/>
  <c r="S50" i="23"/>
  <c r="P50" i="23"/>
  <c r="N50" i="23"/>
  <c r="L50" i="23"/>
  <c r="I50" i="23"/>
  <c r="G50" i="23"/>
  <c r="E50" i="23"/>
  <c r="W49" i="23"/>
  <c r="U49" i="23"/>
  <c r="S49" i="23"/>
  <c r="P49" i="23"/>
  <c r="N49" i="23"/>
  <c r="L49" i="23"/>
  <c r="I49" i="23"/>
  <c r="G49" i="23"/>
  <c r="E49" i="23"/>
  <c r="W48" i="23"/>
  <c r="U48" i="23"/>
  <c r="S48" i="23"/>
  <c r="P48" i="23"/>
  <c r="N48" i="23"/>
  <c r="L48" i="23"/>
  <c r="I48" i="23"/>
  <c r="G48" i="23"/>
  <c r="E48" i="23"/>
  <c r="W47" i="23"/>
  <c r="U47" i="23"/>
  <c r="S47" i="23"/>
  <c r="P47" i="23"/>
  <c r="N47" i="23"/>
  <c r="L47" i="23"/>
  <c r="I47" i="23"/>
  <c r="G47" i="23"/>
  <c r="E47" i="23"/>
  <c r="W46" i="23"/>
  <c r="U46" i="23"/>
  <c r="S46" i="23"/>
  <c r="P46" i="23"/>
  <c r="N46" i="23"/>
  <c r="L46" i="23"/>
  <c r="I46" i="23"/>
  <c r="G46" i="23"/>
  <c r="E46" i="23"/>
  <c r="W40" i="23"/>
  <c r="V40" i="23"/>
  <c r="U40" i="23"/>
  <c r="T40" i="23"/>
  <c r="S40" i="23"/>
  <c r="R40" i="23"/>
  <c r="Q40" i="23"/>
  <c r="P40" i="23"/>
  <c r="O40" i="23"/>
  <c r="N40" i="23"/>
  <c r="M40" i="23"/>
  <c r="L40" i="23"/>
  <c r="K40" i="23"/>
  <c r="J40" i="23"/>
  <c r="I40" i="23"/>
  <c r="H40" i="23"/>
  <c r="G40" i="23"/>
  <c r="F40" i="23"/>
  <c r="E40" i="23"/>
  <c r="D40" i="23"/>
  <c r="C40" i="23"/>
  <c r="W39" i="23"/>
  <c r="U39" i="23"/>
  <c r="S39" i="23"/>
  <c r="P39" i="23"/>
  <c r="N39" i="23"/>
  <c r="L39" i="23"/>
  <c r="I39" i="23"/>
  <c r="G39" i="23"/>
  <c r="E39" i="23"/>
  <c r="W38" i="23"/>
  <c r="U38" i="23"/>
  <c r="S38" i="23"/>
  <c r="P38" i="23"/>
  <c r="N38" i="23"/>
  <c r="L38" i="23"/>
  <c r="I38" i="23"/>
  <c r="G38" i="23"/>
  <c r="E38" i="23"/>
  <c r="W36" i="23"/>
  <c r="V36" i="23"/>
  <c r="U36" i="23"/>
  <c r="T36" i="23"/>
  <c r="S36" i="23"/>
  <c r="R36" i="23"/>
  <c r="Q36" i="23"/>
  <c r="P36" i="23"/>
  <c r="O36" i="23"/>
  <c r="N36" i="23"/>
  <c r="M36" i="23"/>
  <c r="L36" i="23"/>
  <c r="K36" i="23"/>
  <c r="J36" i="23"/>
  <c r="I36" i="23"/>
  <c r="H36" i="23"/>
  <c r="G36" i="23"/>
  <c r="F36" i="23"/>
  <c r="E36" i="23"/>
  <c r="D36" i="23"/>
  <c r="C36" i="23"/>
  <c r="W35" i="23"/>
  <c r="U35" i="23"/>
  <c r="S35" i="23"/>
  <c r="P35" i="23"/>
  <c r="N35" i="23"/>
  <c r="L35" i="23"/>
  <c r="I35" i="23"/>
  <c r="G35" i="23"/>
  <c r="E35" i="23"/>
  <c r="W34" i="23"/>
  <c r="U34" i="23"/>
  <c r="S34" i="23"/>
  <c r="P34" i="23"/>
  <c r="N34" i="23"/>
  <c r="L34" i="23"/>
  <c r="I34" i="23"/>
  <c r="G34" i="23"/>
  <c r="E34" i="23"/>
  <c r="W33" i="23"/>
  <c r="U33" i="23"/>
  <c r="S33" i="23"/>
  <c r="P33" i="23"/>
  <c r="N33" i="23"/>
  <c r="L33" i="23"/>
  <c r="I33" i="23"/>
  <c r="G33" i="23"/>
  <c r="E33" i="23"/>
  <c r="W32" i="23"/>
  <c r="U32" i="23"/>
  <c r="S32" i="23"/>
  <c r="P32" i="23"/>
  <c r="N32" i="23"/>
  <c r="L32" i="23"/>
  <c r="I32" i="23"/>
  <c r="G32" i="23"/>
  <c r="E32" i="23"/>
  <c r="W31" i="23"/>
  <c r="U31" i="23"/>
  <c r="S31" i="23"/>
  <c r="P31" i="23"/>
  <c r="N31" i="23"/>
  <c r="L31" i="23"/>
  <c r="I31" i="23"/>
  <c r="G31" i="23"/>
  <c r="E31" i="23"/>
  <c r="W30" i="23"/>
  <c r="U30" i="23"/>
  <c r="S30" i="23"/>
  <c r="P30" i="23"/>
  <c r="N30" i="23"/>
  <c r="L30" i="23"/>
  <c r="I30" i="23"/>
  <c r="G30" i="23"/>
  <c r="E30" i="23"/>
  <c r="W29" i="23"/>
  <c r="U29" i="23"/>
  <c r="S29" i="23"/>
  <c r="P29" i="23"/>
  <c r="N29" i="23"/>
  <c r="L29" i="23"/>
  <c r="I29" i="23"/>
  <c r="G29" i="23"/>
  <c r="E29" i="23"/>
  <c r="W28" i="23"/>
  <c r="U28" i="23"/>
  <c r="S28" i="23"/>
  <c r="P28" i="23"/>
  <c r="N28" i="23"/>
  <c r="L28" i="23"/>
  <c r="I28" i="23"/>
  <c r="G28" i="23"/>
  <c r="E28" i="23"/>
  <c r="W27" i="23"/>
  <c r="U27" i="23"/>
  <c r="S27" i="23"/>
  <c r="P27" i="23"/>
  <c r="N27" i="23"/>
  <c r="L27" i="23"/>
  <c r="I27" i="23"/>
  <c r="G27" i="23"/>
  <c r="E27" i="23"/>
  <c r="W26" i="23"/>
  <c r="U26" i="23"/>
  <c r="S26" i="23"/>
  <c r="P26" i="23"/>
  <c r="N26" i="23"/>
  <c r="L26" i="23"/>
  <c r="I26" i="23"/>
  <c r="G26" i="23"/>
  <c r="E26" i="23"/>
  <c r="W25" i="23"/>
  <c r="U25" i="23"/>
  <c r="S25" i="23"/>
  <c r="P25" i="23"/>
  <c r="N25" i="23"/>
  <c r="L25" i="23"/>
  <c r="I25" i="23"/>
  <c r="G25" i="23"/>
  <c r="E25" i="23"/>
  <c r="W24" i="23"/>
  <c r="U24" i="23"/>
  <c r="S24" i="23"/>
  <c r="P24" i="23"/>
  <c r="N24" i="23"/>
  <c r="L24" i="23"/>
  <c r="I24" i="23"/>
  <c r="G24" i="23"/>
  <c r="E24" i="23"/>
  <c r="W106" i="20"/>
  <c r="V106" i="20"/>
  <c r="U106" i="20"/>
  <c r="T106" i="20"/>
  <c r="S106" i="20"/>
  <c r="R106" i="20"/>
  <c r="Q106" i="20"/>
  <c r="P106" i="20"/>
  <c r="O106" i="20"/>
  <c r="N106" i="20"/>
  <c r="M106" i="20"/>
  <c r="L106" i="20"/>
  <c r="K106" i="20"/>
  <c r="J106" i="20"/>
  <c r="I106" i="20"/>
  <c r="H106" i="20"/>
  <c r="G106" i="20"/>
  <c r="F106" i="20"/>
  <c r="E106" i="20"/>
  <c r="D106" i="20"/>
  <c r="C106" i="20"/>
  <c r="W105" i="20"/>
  <c r="U105" i="20"/>
  <c r="S105" i="20"/>
  <c r="P105" i="20"/>
  <c r="N105" i="20"/>
  <c r="L105" i="20"/>
  <c r="I105" i="20"/>
  <c r="G105" i="20"/>
  <c r="E105" i="20"/>
  <c r="W104" i="20"/>
  <c r="U104" i="20"/>
  <c r="S104" i="20"/>
  <c r="P104" i="20"/>
  <c r="N104" i="20"/>
  <c r="L104" i="20"/>
  <c r="I104" i="20"/>
  <c r="G104" i="20"/>
  <c r="E104" i="20"/>
  <c r="W102" i="20"/>
  <c r="V102" i="20"/>
  <c r="U102" i="20"/>
  <c r="T102" i="20"/>
  <c r="S102" i="20"/>
  <c r="R102" i="20"/>
  <c r="Q102" i="20"/>
  <c r="P102" i="20"/>
  <c r="O102" i="20"/>
  <c r="N102" i="20"/>
  <c r="M102" i="20"/>
  <c r="L102" i="20"/>
  <c r="K102" i="20"/>
  <c r="J102" i="20"/>
  <c r="I102" i="20"/>
  <c r="H102" i="20"/>
  <c r="G102" i="20"/>
  <c r="F102" i="20"/>
  <c r="E102" i="20"/>
  <c r="D102" i="20"/>
  <c r="C102" i="20"/>
  <c r="W101" i="20"/>
  <c r="U101" i="20"/>
  <c r="S101" i="20"/>
  <c r="P101" i="20"/>
  <c r="N101" i="20"/>
  <c r="L101" i="20"/>
  <c r="I101" i="20"/>
  <c r="G101" i="20"/>
  <c r="E101" i="20"/>
  <c r="W100" i="20"/>
  <c r="U100" i="20"/>
  <c r="S100" i="20"/>
  <c r="P100" i="20"/>
  <c r="N100" i="20"/>
  <c r="L100" i="20"/>
  <c r="I100" i="20"/>
  <c r="G100" i="20"/>
  <c r="E100" i="20"/>
  <c r="W99" i="20"/>
  <c r="U99" i="20"/>
  <c r="S99" i="20"/>
  <c r="P99" i="20"/>
  <c r="N99" i="20"/>
  <c r="L99" i="20"/>
  <c r="I99" i="20"/>
  <c r="G99" i="20"/>
  <c r="E99" i="20"/>
  <c r="W98" i="20"/>
  <c r="U98" i="20"/>
  <c r="S98" i="20"/>
  <c r="P98" i="20"/>
  <c r="N98" i="20"/>
  <c r="L98" i="20"/>
  <c r="I98" i="20"/>
  <c r="G98" i="20"/>
  <c r="E98" i="20"/>
  <c r="W97" i="20"/>
  <c r="U97" i="20"/>
  <c r="S97" i="20"/>
  <c r="P97" i="20"/>
  <c r="N97" i="20"/>
  <c r="L97" i="20"/>
  <c r="I97" i="20"/>
  <c r="G97" i="20"/>
  <c r="E97" i="20"/>
  <c r="W96" i="20"/>
  <c r="U96" i="20"/>
  <c r="S96" i="20"/>
  <c r="P96" i="20"/>
  <c r="N96" i="20"/>
  <c r="L96" i="20"/>
  <c r="I96" i="20"/>
  <c r="G96" i="20"/>
  <c r="E96" i="20"/>
  <c r="W95" i="20"/>
  <c r="U95" i="20"/>
  <c r="S95" i="20"/>
  <c r="P95" i="20"/>
  <c r="N95" i="20"/>
  <c r="L95" i="20"/>
  <c r="I95" i="20"/>
  <c r="G95" i="20"/>
  <c r="E95" i="20"/>
  <c r="W94" i="20"/>
  <c r="U94" i="20"/>
  <c r="S94" i="20"/>
  <c r="P94" i="20"/>
  <c r="N94" i="20"/>
  <c r="L94" i="20"/>
  <c r="I94" i="20"/>
  <c r="G94" i="20"/>
  <c r="E94" i="20"/>
  <c r="W93" i="20"/>
  <c r="U93" i="20"/>
  <c r="S93" i="20"/>
  <c r="P93" i="20"/>
  <c r="N93" i="20"/>
  <c r="L93" i="20"/>
  <c r="I93" i="20"/>
  <c r="G93" i="20"/>
  <c r="E93" i="20"/>
  <c r="W92" i="20"/>
  <c r="U92" i="20"/>
  <c r="S92" i="20"/>
  <c r="P92" i="20"/>
  <c r="N92" i="20"/>
  <c r="L92" i="20"/>
  <c r="I92" i="20"/>
  <c r="G92" i="20"/>
  <c r="E92" i="20"/>
  <c r="W91" i="20"/>
  <c r="U91" i="20"/>
  <c r="S91" i="20"/>
  <c r="P91" i="20"/>
  <c r="N91" i="20"/>
  <c r="L91" i="20"/>
  <c r="I91" i="20"/>
  <c r="G91" i="20"/>
  <c r="E91" i="20"/>
  <c r="W90" i="20"/>
  <c r="U90" i="20"/>
  <c r="S90" i="20"/>
  <c r="P90" i="20"/>
  <c r="N90" i="20"/>
  <c r="L90" i="20"/>
  <c r="I90" i="20"/>
  <c r="G90" i="20"/>
  <c r="E90" i="20"/>
  <c r="W84" i="20"/>
  <c r="V84" i="20"/>
  <c r="U84" i="20"/>
  <c r="T84" i="20"/>
  <c r="S84" i="20"/>
  <c r="R84" i="20"/>
  <c r="Q84" i="20"/>
  <c r="P84" i="20"/>
  <c r="O84" i="20"/>
  <c r="N84" i="20"/>
  <c r="M84" i="20"/>
  <c r="L84" i="20"/>
  <c r="K84" i="20"/>
  <c r="J84" i="20"/>
  <c r="I84" i="20"/>
  <c r="H84" i="20"/>
  <c r="G84" i="20"/>
  <c r="F84" i="20"/>
  <c r="E84" i="20"/>
  <c r="D84" i="20"/>
  <c r="C84" i="20"/>
  <c r="W83" i="20"/>
  <c r="U83" i="20"/>
  <c r="S83" i="20"/>
  <c r="P83" i="20"/>
  <c r="N83" i="20"/>
  <c r="L83" i="20"/>
  <c r="I83" i="20"/>
  <c r="G83" i="20"/>
  <c r="E83" i="20"/>
  <c r="W82" i="20"/>
  <c r="U82" i="20"/>
  <c r="S82" i="20"/>
  <c r="P82" i="20"/>
  <c r="N82" i="20"/>
  <c r="L82" i="20"/>
  <c r="I82" i="20"/>
  <c r="G82" i="20"/>
  <c r="E82" i="20"/>
  <c r="W80" i="20"/>
  <c r="V80" i="20"/>
  <c r="U80" i="20"/>
  <c r="T80" i="20"/>
  <c r="S80" i="20"/>
  <c r="R80" i="20"/>
  <c r="Q80" i="20"/>
  <c r="P80" i="20"/>
  <c r="O80" i="20"/>
  <c r="N80" i="20"/>
  <c r="M80" i="20"/>
  <c r="L80" i="20"/>
  <c r="K80" i="20"/>
  <c r="J80" i="20"/>
  <c r="I80" i="20"/>
  <c r="H80" i="20"/>
  <c r="G80" i="20"/>
  <c r="F80" i="20"/>
  <c r="E80" i="20"/>
  <c r="D80" i="20"/>
  <c r="C80" i="20"/>
  <c r="W79" i="20"/>
  <c r="U79" i="20"/>
  <c r="S79" i="20"/>
  <c r="P79" i="20"/>
  <c r="N79" i="20"/>
  <c r="L79" i="20"/>
  <c r="I79" i="20"/>
  <c r="G79" i="20"/>
  <c r="E79" i="20"/>
  <c r="W78" i="20"/>
  <c r="U78" i="20"/>
  <c r="S78" i="20"/>
  <c r="P78" i="20"/>
  <c r="N78" i="20"/>
  <c r="L78" i="20"/>
  <c r="I78" i="20"/>
  <c r="G78" i="20"/>
  <c r="E78" i="20"/>
  <c r="W77" i="20"/>
  <c r="U77" i="20"/>
  <c r="S77" i="20"/>
  <c r="P77" i="20"/>
  <c r="N77" i="20"/>
  <c r="L77" i="20"/>
  <c r="I77" i="20"/>
  <c r="G77" i="20"/>
  <c r="E77" i="20"/>
  <c r="W76" i="20"/>
  <c r="U76" i="20"/>
  <c r="S76" i="20"/>
  <c r="P76" i="20"/>
  <c r="N76" i="20"/>
  <c r="L76" i="20"/>
  <c r="I76" i="20"/>
  <c r="G76" i="20"/>
  <c r="E76" i="20"/>
  <c r="W75" i="20"/>
  <c r="U75" i="20"/>
  <c r="S75" i="20"/>
  <c r="P75" i="20"/>
  <c r="N75" i="20"/>
  <c r="L75" i="20"/>
  <c r="I75" i="20"/>
  <c r="G75" i="20"/>
  <c r="E75" i="20"/>
  <c r="W74" i="20"/>
  <c r="U74" i="20"/>
  <c r="S74" i="20"/>
  <c r="P74" i="20"/>
  <c r="N74" i="20"/>
  <c r="L74" i="20"/>
  <c r="I74" i="20"/>
  <c r="G74" i="20"/>
  <c r="E74" i="20"/>
  <c r="W73" i="20"/>
  <c r="U73" i="20"/>
  <c r="S73" i="20"/>
  <c r="P73" i="20"/>
  <c r="N73" i="20"/>
  <c r="L73" i="20"/>
  <c r="I73" i="20"/>
  <c r="G73" i="20"/>
  <c r="E73" i="20"/>
  <c r="W72" i="20"/>
  <c r="U72" i="20"/>
  <c r="S72" i="20"/>
  <c r="P72" i="20"/>
  <c r="N72" i="20"/>
  <c r="L72" i="20"/>
  <c r="I72" i="20"/>
  <c r="G72" i="20"/>
  <c r="E72" i="20"/>
  <c r="W71" i="20"/>
  <c r="U71" i="20"/>
  <c r="S71" i="20"/>
  <c r="P71" i="20"/>
  <c r="N71" i="20"/>
  <c r="L71" i="20"/>
  <c r="I71" i="20"/>
  <c r="G71" i="20"/>
  <c r="E71" i="20"/>
  <c r="W70" i="20"/>
  <c r="U70" i="20"/>
  <c r="S70" i="20"/>
  <c r="P70" i="20"/>
  <c r="N70" i="20"/>
  <c r="L70" i="20"/>
  <c r="I70" i="20"/>
  <c r="G70" i="20"/>
  <c r="E70" i="20"/>
  <c r="W69" i="20"/>
  <c r="U69" i="20"/>
  <c r="S69" i="20"/>
  <c r="P69" i="20"/>
  <c r="N69" i="20"/>
  <c r="L69" i="20"/>
  <c r="I69" i="20"/>
  <c r="G69" i="20"/>
  <c r="E69" i="20"/>
  <c r="W68" i="20"/>
  <c r="U68" i="20"/>
  <c r="S68" i="20"/>
  <c r="P68" i="20"/>
  <c r="N68" i="20"/>
  <c r="L68" i="20"/>
  <c r="I68" i="20"/>
  <c r="G68" i="20"/>
  <c r="E68" i="20"/>
  <c r="W62" i="20"/>
  <c r="V62" i="20"/>
  <c r="U62" i="20"/>
  <c r="T62" i="20"/>
  <c r="S62" i="20"/>
  <c r="R62" i="20"/>
  <c r="Q62" i="20"/>
  <c r="P62" i="20"/>
  <c r="O62" i="20"/>
  <c r="N62" i="20"/>
  <c r="M62" i="20"/>
  <c r="L62" i="20"/>
  <c r="K62" i="20"/>
  <c r="J62" i="20"/>
  <c r="I62" i="20"/>
  <c r="H62" i="20"/>
  <c r="G62" i="20"/>
  <c r="F62" i="20"/>
  <c r="E62" i="20"/>
  <c r="D62" i="20"/>
  <c r="C62" i="20"/>
  <c r="W61" i="20"/>
  <c r="U61" i="20"/>
  <c r="S61" i="20"/>
  <c r="P61" i="20"/>
  <c r="N61" i="20"/>
  <c r="L61" i="20"/>
  <c r="I61" i="20"/>
  <c r="G61" i="20"/>
  <c r="E61" i="20"/>
  <c r="W60" i="20"/>
  <c r="U60" i="20"/>
  <c r="S60" i="20"/>
  <c r="P60" i="20"/>
  <c r="N60" i="20"/>
  <c r="L60" i="20"/>
  <c r="I60" i="20"/>
  <c r="G60" i="20"/>
  <c r="E60" i="20"/>
  <c r="W58" i="20"/>
  <c r="V58" i="20"/>
  <c r="U58" i="20"/>
  <c r="T58" i="20"/>
  <c r="S58" i="20"/>
  <c r="R58" i="20"/>
  <c r="Q58" i="20"/>
  <c r="P58" i="20"/>
  <c r="O58" i="20"/>
  <c r="N58" i="20"/>
  <c r="M58" i="20"/>
  <c r="L58" i="20"/>
  <c r="K58" i="20"/>
  <c r="J58" i="20"/>
  <c r="I58" i="20"/>
  <c r="H58" i="20"/>
  <c r="G58" i="20"/>
  <c r="F58" i="20"/>
  <c r="E58" i="20"/>
  <c r="D58" i="20"/>
  <c r="C58" i="20"/>
  <c r="W57" i="20"/>
  <c r="U57" i="20"/>
  <c r="S57" i="20"/>
  <c r="P57" i="20"/>
  <c r="N57" i="20"/>
  <c r="L57" i="20"/>
  <c r="I57" i="20"/>
  <c r="G57" i="20"/>
  <c r="E57" i="20"/>
  <c r="W56" i="20"/>
  <c r="U56" i="20"/>
  <c r="S56" i="20"/>
  <c r="P56" i="20"/>
  <c r="N56" i="20"/>
  <c r="L56" i="20"/>
  <c r="I56" i="20"/>
  <c r="G56" i="20"/>
  <c r="E56" i="20"/>
  <c r="W55" i="20"/>
  <c r="U55" i="20"/>
  <c r="S55" i="20"/>
  <c r="P55" i="20"/>
  <c r="N55" i="20"/>
  <c r="L55" i="20"/>
  <c r="I55" i="20"/>
  <c r="G55" i="20"/>
  <c r="E55" i="20"/>
  <c r="W54" i="20"/>
  <c r="U54" i="20"/>
  <c r="S54" i="20"/>
  <c r="P54" i="20"/>
  <c r="N54" i="20"/>
  <c r="L54" i="20"/>
  <c r="I54" i="20"/>
  <c r="G54" i="20"/>
  <c r="E54" i="20"/>
  <c r="W53" i="20"/>
  <c r="U53" i="20"/>
  <c r="S53" i="20"/>
  <c r="P53" i="20"/>
  <c r="N53" i="20"/>
  <c r="L53" i="20"/>
  <c r="I53" i="20"/>
  <c r="G53" i="20"/>
  <c r="E53" i="20"/>
  <c r="W52" i="20"/>
  <c r="U52" i="20"/>
  <c r="S52" i="20"/>
  <c r="P52" i="20"/>
  <c r="N52" i="20"/>
  <c r="L52" i="20"/>
  <c r="I52" i="20"/>
  <c r="G52" i="20"/>
  <c r="E52" i="20"/>
  <c r="W51" i="20"/>
  <c r="U51" i="20"/>
  <c r="S51" i="20"/>
  <c r="P51" i="20"/>
  <c r="N51" i="20"/>
  <c r="L51" i="20"/>
  <c r="I51" i="20"/>
  <c r="G51" i="20"/>
  <c r="E51" i="20"/>
  <c r="W50" i="20"/>
  <c r="U50" i="20"/>
  <c r="S50" i="20"/>
  <c r="P50" i="20"/>
  <c r="N50" i="20"/>
  <c r="L50" i="20"/>
  <c r="I50" i="20"/>
  <c r="G50" i="20"/>
  <c r="E50" i="20"/>
  <c r="W49" i="20"/>
  <c r="U49" i="20"/>
  <c r="S49" i="20"/>
  <c r="P49" i="20"/>
  <c r="N49" i="20"/>
  <c r="L49" i="20"/>
  <c r="I49" i="20"/>
  <c r="G49" i="20"/>
  <c r="E49" i="20"/>
  <c r="W48" i="20"/>
  <c r="U48" i="20"/>
  <c r="S48" i="20"/>
  <c r="P48" i="20"/>
  <c r="N48" i="20"/>
  <c r="L48" i="20"/>
  <c r="I48" i="20"/>
  <c r="G48" i="20"/>
  <c r="E48" i="20"/>
  <c r="W47" i="20"/>
  <c r="U47" i="20"/>
  <c r="S47" i="20"/>
  <c r="P47" i="20"/>
  <c r="N47" i="20"/>
  <c r="L47" i="20"/>
  <c r="I47" i="20"/>
  <c r="G47" i="20"/>
  <c r="E47" i="20"/>
  <c r="W46" i="20"/>
  <c r="U46" i="20"/>
  <c r="S46" i="20"/>
  <c r="P46" i="20"/>
  <c r="N46" i="20"/>
  <c r="L46" i="20"/>
  <c r="I46" i="20"/>
  <c r="G46" i="20"/>
  <c r="E46" i="20"/>
  <c r="W40" i="20"/>
  <c r="V40" i="20"/>
  <c r="U40" i="20"/>
  <c r="T40" i="20"/>
  <c r="S40" i="20"/>
  <c r="R40" i="20"/>
  <c r="Q40" i="20"/>
  <c r="P40" i="20"/>
  <c r="O40" i="20"/>
  <c r="N40" i="20"/>
  <c r="M40" i="20"/>
  <c r="L40" i="20"/>
  <c r="K40" i="20"/>
  <c r="J40" i="20"/>
  <c r="I40" i="20"/>
  <c r="H40" i="20"/>
  <c r="G40" i="20"/>
  <c r="F40" i="20"/>
  <c r="E40" i="20"/>
  <c r="D40" i="20"/>
  <c r="C40" i="20"/>
  <c r="W39" i="20"/>
  <c r="U39" i="20"/>
  <c r="S39" i="20"/>
  <c r="P39" i="20"/>
  <c r="N39" i="20"/>
  <c r="L39" i="20"/>
  <c r="I39" i="20"/>
  <c r="G39" i="20"/>
  <c r="E39" i="20"/>
  <c r="W38" i="20"/>
  <c r="U38" i="20"/>
  <c r="S38" i="20"/>
  <c r="P38" i="20"/>
  <c r="N38" i="20"/>
  <c r="L38" i="20"/>
  <c r="I38" i="20"/>
  <c r="G38" i="20"/>
  <c r="E38" i="20"/>
  <c r="W36" i="20"/>
  <c r="V36" i="20"/>
  <c r="U36" i="20"/>
  <c r="T36" i="20"/>
  <c r="S36" i="20"/>
  <c r="R36" i="20"/>
  <c r="Q36" i="20"/>
  <c r="P36" i="20"/>
  <c r="O36" i="20"/>
  <c r="N36" i="20"/>
  <c r="M36" i="20"/>
  <c r="L36" i="20"/>
  <c r="K36" i="20"/>
  <c r="J36" i="20"/>
  <c r="I36" i="20"/>
  <c r="H36" i="20"/>
  <c r="G36" i="20"/>
  <c r="F36" i="20"/>
  <c r="E36" i="20"/>
  <c r="D36" i="20"/>
  <c r="C36" i="20"/>
  <c r="W35" i="20"/>
  <c r="U35" i="20"/>
  <c r="S35" i="20"/>
  <c r="P35" i="20"/>
  <c r="N35" i="20"/>
  <c r="L35" i="20"/>
  <c r="I35" i="20"/>
  <c r="G35" i="20"/>
  <c r="E35" i="20"/>
  <c r="W34" i="20"/>
  <c r="U34" i="20"/>
  <c r="S34" i="20"/>
  <c r="P34" i="20"/>
  <c r="N34" i="20"/>
  <c r="L34" i="20"/>
  <c r="I34" i="20"/>
  <c r="G34" i="20"/>
  <c r="E34" i="20"/>
  <c r="W33" i="20"/>
  <c r="U33" i="20"/>
  <c r="S33" i="20"/>
  <c r="P33" i="20"/>
  <c r="N33" i="20"/>
  <c r="L33" i="20"/>
  <c r="I33" i="20"/>
  <c r="G33" i="20"/>
  <c r="E33" i="20"/>
  <c r="W32" i="20"/>
  <c r="U32" i="20"/>
  <c r="S32" i="20"/>
  <c r="P32" i="20"/>
  <c r="N32" i="20"/>
  <c r="L32" i="20"/>
  <c r="I32" i="20"/>
  <c r="G32" i="20"/>
  <c r="E32" i="20"/>
  <c r="W31" i="20"/>
  <c r="U31" i="20"/>
  <c r="S31" i="20"/>
  <c r="P31" i="20"/>
  <c r="N31" i="20"/>
  <c r="L31" i="20"/>
  <c r="I31" i="20"/>
  <c r="G31" i="20"/>
  <c r="E31" i="20"/>
  <c r="W30" i="20"/>
  <c r="U30" i="20"/>
  <c r="S30" i="20"/>
  <c r="P30" i="20"/>
  <c r="N30" i="20"/>
  <c r="L30" i="20"/>
  <c r="I30" i="20"/>
  <c r="G30" i="20"/>
  <c r="E30" i="20"/>
  <c r="W29" i="20"/>
  <c r="U29" i="20"/>
  <c r="S29" i="20"/>
  <c r="P29" i="20"/>
  <c r="N29" i="20"/>
  <c r="L29" i="20"/>
  <c r="I29" i="20"/>
  <c r="G29" i="20"/>
  <c r="E29" i="20"/>
  <c r="W28" i="20"/>
  <c r="U28" i="20"/>
  <c r="S28" i="20"/>
  <c r="P28" i="20"/>
  <c r="N28" i="20"/>
  <c r="L28" i="20"/>
  <c r="I28" i="20"/>
  <c r="G28" i="20"/>
  <c r="E28" i="20"/>
  <c r="W27" i="20"/>
  <c r="U27" i="20"/>
  <c r="S27" i="20"/>
  <c r="P27" i="20"/>
  <c r="N27" i="20"/>
  <c r="L27" i="20"/>
  <c r="I27" i="20"/>
  <c r="G27" i="20"/>
  <c r="E27" i="20"/>
  <c r="W26" i="20"/>
  <c r="U26" i="20"/>
  <c r="S26" i="20"/>
  <c r="P26" i="20"/>
  <c r="N26" i="20"/>
  <c r="L26" i="20"/>
  <c r="I26" i="20"/>
  <c r="G26" i="20"/>
  <c r="E26" i="20"/>
  <c r="W25" i="20"/>
  <c r="U25" i="20"/>
  <c r="S25" i="20"/>
  <c r="P25" i="20"/>
  <c r="N25" i="20"/>
  <c r="L25" i="20"/>
  <c r="I25" i="20"/>
  <c r="G25" i="20"/>
  <c r="E25" i="20"/>
  <c r="W24" i="20"/>
  <c r="U24" i="20"/>
  <c r="S24" i="20"/>
  <c r="P24" i="20"/>
  <c r="N24" i="20"/>
  <c r="L24" i="20"/>
  <c r="I24" i="20"/>
  <c r="G24" i="20"/>
  <c r="E24" i="20"/>
  <c r="W106" i="14"/>
  <c r="V106" i="14"/>
  <c r="U106" i="14"/>
  <c r="T106" i="14"/>
  <c r="S106" i="14"/>
  <c r="R106" i="14"/>
  <c r="Q106" i="14"/>
  <c r="P106" i="14"/>
  <c r="O106" i="14"/>
  <c r="N106" i="14"/>
  <c r="M106" i="14"/>
  <c r="L106" i="14"/>
  <c r="K106" i="14"/>
  <c r="J106" i="14"/>
  <c r="I106" i="14"/>
  <c r="H106" i="14"/>
  <c r="G106" i="14"/>
  <c r="F106" i="14"/>
  <c r="E106" i="14"/>
  <c r="D106" i="14"/>
  <c r="C106" i="14"/>
  <c r="W105" i="14"/>
  <c r="U105" i="14"/>
  <c r="S105" i="14"/>
  <c r="P105" i="14"/>
  <c r="N105" i="14"/>
  <c r="L105" i="14"/>
  <c r="I105" i="14"/>
  <c r="G105" i="14"/>
  <c r="E105" i="14"/>
  <c r="W104" i="14"/>
  <c r="U104" i="14"/>
  <c r="S104" i="14"/>
  <c r="P104" i="14"/>
  <c r="N104" i="14"/>
  <c r="L104" i="14"/>
  <c r="I104" i="14"/>
  <c r="G104" i="14"/>
  <c r="E104" i="14"/>
  <c r="W102" i="14"/>
  <c r="V102" i="14"/>
  <c r="U102" i="14"/>
  <c r="T102" i="14"/>
  <c r="S102" i="14"/>
  <c r="R102" i="14"/>
  <c r="Q102" i="14"/>
  <c r="P102" i="14"/>
  <c r="O102" i="14"/>
  <c r="N102" i="14"/>
  <c r="M102" i="14"/>
  <c r="L102" i="14"/>
  <c r="K102" i="14"/>
  <c r="J102" i="14"/>
  <c r="I102" i="14"/>
  <c r="H102" i="14"/>
  <c r="G102" i="14"/>
  <c r="F102" i="14"/>
  <c r="E102" i="14"/>
  <c r="D102" i="14"/>
  <c r="C102" i="14"/>
  <c r="W101" i="14"/>
  <c r="U101" i="14"/>
  <c r="S101" i="14"/>
  <c r="P101" i="14"/>
  <c r="N101" i="14"/>
  <c r="L101" i="14"/>
  <c r="I101" i="14"/>
  <c r="G101" i="14"/>
  <c r="E101" i="14"/>
  <c r="W100" i="14"/>
  <c r="U100" i="14"/>
  <c r="S100" i="14"/>
  <c r="P100" i="14"/>
  <c r="N100" i="14"/>
  <c r="L100" i="14"/>
  <c r="I100" i="14"/>
  <c r="G100" i="14"/>
  <c r="E100" i="14"/>
  <c r="W99" i="14"/>
  <c r="U99" i="14"/>
  <c r="S99" i="14"/>
  <c r="P99" i="14"/>
  <c r="N99" i="14"/>
  <c r="L99" i="14"/>
  <c r="I99" i="14"/>
  <c r="G99" i="14"/>
  <c r="E99" i="14"/>
  <c r="W98" i="14"/>
  <c r="U98" i="14"/>
  <c r="S98" i="14"/>
  <c r="P98" i="14"/>
  <c r="N98" i="14"/>
  <c r="L98" i="14"/>
  <c r="I98" i="14"/>
  <c r="G98" i="14"/>
  <c r="E98" i="14"/>
  <c r="W97" i="14"/>
  <c r="U97" i="14"/>
  <c r="S97" i="14"/>
  <c r="P97" i="14"/>
  <c r="N97" i="14"/>
  <c r="L97" i="14"/>
  <c r="I97" i="14"/>
  <c r="G97" i="14"/>
  <c r="E97" i="14"/>
  <c r="W96" i="14"/>
  <c r="U96" i="14"/>
  <c r="S96" i="14"/>
  <c r="P96" i="14"/>
  <c r="N96" i="14"/>
  <c r="L96" i="14"/>
  <c r="I96" i="14"/>
  <c r="G96" i="14"/>
  <c r="E96" i="14"/>
  <c r="W95" i="14"/>
  <c r="U95" i="14"/>
  <c r="S95" i="14"/>
  <c r="P95" i="14"/>
  <c r="N95" i="14"/>
  <c r="L95" i="14"/>
  <c r="I95" i="14"/>
  <c r="G95" i="14"/>
  <c r="E95" i="14"/>
  <c r="W94" i="14"/>
  <c r="U94" i="14"/>
  <c r="S94" i="14"/>
  <c r="P94" i="14"/>
  <c r="N94" i="14"/>
  <c r="L94" i="14"/>
  <c r="I94" i="14"/>
  <c r="G94" i="14"/>
  <c r="E94" i="14"/>
  <c r="W93" i="14"/>
  <c r="U93" i="14"/>
  <c r="S93" i="14"/>
  <c r="P93" i="14"/>
  <c r="N93" i="14"/>
  <c r="L93" i="14"/>
  <c r="I93" i="14"/>
  <c r="G93" i="14"/>
  <c r="E93" i="14"/>
  <c r="W92" i="14"/>
  <c r="U92" i="14"/>
  <c r="S92" i="14"/>
  <c r="P92" i="14"/>
  <c r="N92" i="14"/>
  <c r="L92" i="14"/>
  <c r="I92" i="14"/>
  <c r="G92" i="14"/>
  <c r="E92" i="14"/>
  <c r="W91" i="14"/>
  <c r="U91" i="14"/>
  <c r="S91" i="14"/>
  <c r="P91" i="14"/>
  <c r="N91" i="14"/>
  <c r="L91" i="14"/>
  <c r="I91" i="14"/>
  <c r="G91" i="14"/>
  <c r="E91" i="14"/>
  <c r="W90" i="14"/>
  <c r="U90" i="14"/>
  <c r="S90" i="14"/>
  <c r="P90" i="14"/>
  <c r="N90" i="14"/>
  <c r="L90" i="14"/>
  <c r="I90" i="14"/>
  <c r="G90" i="14"/>
  <c r="E90" i="14"/>
  <c r="W84" i="14"/>
  <c r="V84" i="14"/>
  <c r="U84" i="14"/>
  <c r="T84" i="14"/>
  <c r="S84" i="14"/>
  <c r="R84" i="14"/>
  <c r="Q84" i="14"/>
  <c r="P84" i="14"/>
  <c r="O84" i="14"/>
  <c r="N84" i="14"/>
  <c r="M84" i="14"/>
  <c r="L84" i="14"/>
  <c r="K84" i="14"/>
  <c r="J84" i="14"/>
  <c r="I84" i="14"/>
  <c r="H84" i="14"/>
  <c r="G84" i="14"/>
  <c r="F84" i="14"/>
  <c r="E84" i="14"/>
  <c r="D84" i="14"/>
  <c r="C84" i="14"/>
  <c r="W83" i="14"/>
  <c r="U83" i="14"/>
  <c r="S83" i="14"/>
  <c r="P83" i="14"/>
  <c r="N83" i="14"/>
  <c r="L83" i="14"/>
  <c r="I83" i="14"/>
  <c r="G83" i="14"/>
  <c r="E83" i="14"/>
  <c r="W82" i="14"/>
  <c r="U82" i="14"/>
  <c r="S82" i="14"/>
  <c r="P82" i="14"/>
  <c r="N82" i="14"/>
  <c r="L82" i="14"/>
  <c r="I82" i="14"/>
  <c r="G82" i="14"/>
  <c r="E82" i="14"/>
  <c r="W80" i="14"/>
  <c r="V80" i="14"/>
  <c r="U80" i="14"/>
  <c r="T80" i="14"/>
  <c r="S80" i="14"/>
  <c r="R80" i="14"/>
  <c r="Q80" i="14"/>
  <c r="P80" i="14"/>
  <c r="O80" i="14"/>
  <c r="N80" i="14"/>
  <c r="M80" i="14"/>
  <c r="L80" i="14"/>
  <c r="K80" i="14"/>
  <c r="J80" i="14"/>
  <c r="I80" i="14"/>
  <c r="H80" i="14"/>
  <c r="G80" i="14"/>
  <c r="F80" i="14"/>
  <c r="E80" i="14"/>
  <c r="D80" i="14"/>
  <c r="C80" i="14"/>
  <c r="W79" i="14"/>
  <c r="U79" i="14"/>
  <c r="S79" i="14"/>
  <c r="P79" i="14"/>
  <c r="N79" i="14"/>
  <c r="L79" i="14"/>
  <c r="I79" i="14"/>
  <c r="G79" i="14"/>
  <c r="E79" i="14"/>
  <c r="W78" i="14"/>
  <c r="U78" i="14"/>
  <c r="S78" i="14"/>
  <c r="P78" i="14"/>
  <c r="N78" i="14"/>
  <c r="L78" i="14"/>
  <c r="I78" i="14"/>
  <c r="G78" i="14"/>
  <c r="E78" i="14"/>
  <c r="W77" i="14"/>
  <c r="U77" i="14"/>
  <c r="S77" i="14"/>
  <c r="P77" i="14"/>
  <c r="N77" i="14"/>
  <c r="L77" i="14"/>
  <c r="I77" i="14"/>
  <c r="G77" i="14"/>
  <c r="E77" i="14"/>
  <c r="W76" i="14"/>
  <c r="U76" i="14"/>
  <c r="S76" i="14"/>
  <c r="P76" i="14"/>
  <c r="N76" i="14"/>
  <c r="L76" i="14"/>
  <c r="I76" i="14"/>
  <c r="G76" i="14"/>
  <c r="E76" i="14"/>
  <c r="W75" i="14"/>
  <c r="U75" i="14"/>
  <c r="S75" i="14"/>
  <c r="P75" i="14"/>
  <c r="N75" i="14"/>
  <c r="L75" i="14"/>
  <c r="I75" i="14"/>
  <c r="G75" i="14"/>
  <c r="E75" i="14"/>
  <c r="W74" i="14"/>
  <c r="U74" i="14"/>
  <c r="S74" i="14"/>
  <c r="P74" i="14"/>
  <c r="N74" i="14"/>
  <c r="L74" i="14"/>
  <c r="I74" i="14"/>
  <c r="G74" i="14"/>
  <c r="E74" i="14"/>
  <c r="W73" i="14"/>
  <c r="U73" i="14"/>
  <c r="S73" i="14"/>
  <c r="P73" i="14"/>
  <c r="N73" i="14"/>
  <c r="L73" i="14"/>
  <c r="I73" i="14"/>
  <c r="G73" i="14"/>
  <c r="E73" i="14"/>
  <c r="W72" i="14"/>
  <c r="U72" i="14"/>
  <c r="S72" i="14"/>
  <c r="P72" i="14"/>
  <c r="N72" i="14"/>
  <c r="L72" i="14"/>
  <c r="I72" i="14"/>
  <c r="G72" i="14"/>
  <c r="E72" i="14"/>
  <c r="W71" i="14"/>
  <c r="U71" i="14"/>
  <c r="S71" i="14"/>
  <c r="P71" i="14"/>
  <c r="N71" i="14"/>
  <c r="L71" i="14"/>
  <c r="I71" i="14"/>
  <c r="G71" i="14"/>
  <c r="E71" i="14"/>
  <c r="W70" i="14"/>
  <c r="U70" i="14"/>
  <c r="S70" i="14"/>
  <c r="P70" i="14"/>
  <c r="N70" i="14"/>
  <c r="L70" i="14"/>
  <c r="I70" i="14"/>
  <c r="G70" i="14"/>
  <c r="E70" i="14"/>
  <c r="W69" i="14"/>
  <c r="U69" i="14"/>
  <c r="S69" i="14"/>
  <c r="P69" i="14"/>
  <c r="N69" i="14"/>
  <c r="L69" i="14"/>
  <c r="I69" i="14"/>
  <c r="G69" i="14"/>
  <c r="E69" i="14"/>
  <c r="W68" i="14"/>
  <c r="U68" i="14"/>
  <c r="S68" i="14"/>
  <c r="P68" i="14"/>
  <c r="N68" i="14"/>
  <c r="L68" i="14"/>
  <c r="I68" i="14"/>
  <c r="G68" i="14"/>
  <c r="E68" i="14"/>
  <c r="W62" i="14"/>
  <c r="V62" i="14"/>
  <c r="U62" i="14"/>
  <c r="T62" i="14"/>
  <c r="S62" i="14"/>
  <c r="R62" i="14"/>
  <c r="Q62" i="14"/>
  <c r="P62" i="14"/>
  <c r="O62" i="14"/>
  <c r="N62" i="14"/>
  <c r="M62" i="14"/>
  <c r="L62" i="14"/>
  <c r="K62" i="14"/>
  <c r="J62" i="14"/>
  <c r="I62" i="14"/>
  <c r="H62" i="14"/>
  <c r="G62" i="14"/>
  <c r="F62" i="14"/>
  <c r="E62" i="14"/>
  <c r="D62" i="14"/>
  <c r="C62" i="14"/>
  <c r="W61" i="14"/>
  <c r="U61" i="14"/>
  <c r="S61" i="14"/>
  <c r="P61" i="14"/>
  <c r="N61" i="14"/>
  <c r="L61" i="14"/>
  <c r="I61" i="14"/>
  <c r="G61" i="14"/>
  <c r="E61" i="14"/>
  <c r="W60" i="14"/>
  <c r="U60" i="14"/>
  <c r="S60" i="14"/>
  <c r="P60" i="14"/>
  <c r="N60" i="14"/>
  <c r="L60" i="14"/>
  <c r="I60" i="14"/>
  <c r="G60" i="14"/>
  <c r="E60" i="14"/>
  <c r="W58" i="14"/>
  <c r="V58" i="14"/>
  <c r="U58" i="14"/>
  <c r="T58" i="14"/>
  <c r="S58" i="14"/>
  <c r="R58" i="14"/>
  <c r="Q58" i="14"/>
  <c r="P58" i="14"/>
  <c r="O58" i="14"/>
  <c r="N58" i="14"/>
  <c r="M58" i="14"/>
  <c r="L58" i="14"/>
  <c r="K58" i="14"/>
  <c r="J58" i="14"/>
  <c r="I58" i="14"/>
  <c r="H58" i="14"/>
  <c r="G58" i="14"/>
  <c r="F58" i="14"/>
  <c r="E58" i="14"/>
  <c r="D58" i="14"/>
  <c r="C58" i="14"/>
  <c r="W57" i="14"/>
  <c r="U57" i="14"/>
  <c r="S57" i="14"/>
  <c r="P57" i="14"/>
  <c r="N57" i="14"/>
  <c r="L57" i="14"/>
  <c r="I57" i="14"/>
  <c r="G57" i="14"/>
  <c r="E57" i="14"/>
  <c r="W56" i="14"/>
  <c r="U56" i="14"/>
  <c r="S56" i="14"/>
  <c r="P56" i="14"/>
  <c r="N56" i="14"/>
  <c r="L56" i="14"/>
  <c r="I56" i="14"/>
  <c r="G56" i="14"/>
  <c r="E56" i="14"/>
  <c r="W55" i="14"/>
  <c r="U55" i="14"/>
  <c r="S55" i="14"/>
  <c r="P55" i="14"/>
  <c r="N55" i="14"/>
  <c r="L55" i="14"/>
  <c r="I55" i="14"/>
  <c r="G55" i="14"/>
  <c r="E55" i="14"/>
  <c r="W54" i="14"/>
  <c r="U54" i="14"/>
  <c r="S54" i="14"/>
  <c r="P54" i="14"/>
  <c r="N54" i="14"/>
  <c r="L54" i="14"/>
  <c r="I54" i="14"/>
  <c r="G54" i="14"/>
  <c r="E54" i="14"/>
  <c r="W53" i="14"/>
  <c r="U53" i="14"/>
  <c r="S53" i="14"/>
  <c r="P53" i="14"/>
  <c r="N53" i="14"/>
  <c r="L53" i="14"/>
  <c r="I53" i="14"/>
  <c r="G53" i="14"/>
  <c r="E53" i="14"/>
  <c r="W52" i="14"/>
  <c r="U52" i="14"/>
  <c r="S52" i="14"/>
  <c r="P52" i="14"/>
  <c r="N52" i="14"/>
  <c r="L52" i="14"/>
  <c r="I52" i="14"/>
  <c r="G52" i="14"/>
  <c r="E52" i="14"/>
  <c r="W51" i="14"/>
  <c r="U51" i="14"/>
  <c r="S51" i="14"/>
  <c r="P51" i="14"/>
  <c r="N51" i="14"/>
  <c r="L51" i="14"/>
  <c r="I51" i="14"/>
  <c r="G51" i="14"/>
  <c r="E51" i="14"/>
  <c r="W50" i="14"/>
  <c r="U50" i="14"/>
  <c r="S50" i="14"/>
  <c r="P50" i="14"/>
  <c r="N50" i="14"/>
  <c r="L50" i="14"/>
  <c r="I50" i="14"/>
  <c r="G50" i="14"/>
  <c r="E50" i="14"/>
  <c r="W49" i="14"/>
  <c r="U49" i="14"/>
  <c r="S49" i="14"/>
  <c r="P49" i="14"/>
  <c r="N49" i="14"/>
  <c r="L49" i="14"/>
  <c r="I49" i="14"/>
  <c r="G49" i="14"/>
  <c r="E49" i="14"/>
  <c r="W48" i="14"/>
  <c r="U48" i="14"/>
  <c r="S48" i="14"/>
  <c r="P48" i="14"/>
  <c r="N48" i="14"/>
  <c r="L48" i="14"/>
  <c r="I48" i="14"/>
  <c r="G48" i="14"/>
  <c r="E48" i="14"/>
  <c r="W47" i="14"/>
  <c r="U47" i="14"/>
  <c r="S47" i="14"/>
  <c r="P47" i="14"/>
  <c r="N47" i="14"/>
  <c r="L47" i="14"/>
  <c r="I47" i="14"/>
  <c r="G47" i="14"/>
  <c r="E47" i="14"/>
  <c r="W46" i="14"/>
  <c r="U46" i="14"/>
  <c r="S46" i="14"/>
  <c r="P46" i="14"/>
  <c r="N46" i="14"/>
  <c r="L46" i="14"/>
  <c r="I46" i="14"/>
  <c r="G46" i="14"/>
  <c r="E46" i="14"/>
  <c r="W40" i="14"/>
  <c r="V40" i="14"/>
  <c r="U40" i="14"/>
  <c r="T40" i="14"/>
  <c r="S40" i="14"/>
  <c r="R40" i="14"/>
  <c r="Q40" i="14"/>
  <c r="P40" i="14"/>
  <c r="O40" i="14"/>
  <c r="N40" i="14"/>
  <c r="M40" i="14"/>
  <c r="L40" i="14"/>
  <c r="K40" i="14"/>
  <c r="J40" i="14"/>
  <c r="I40" i="14"/>
  <c r="H40" i="14"/>
  <c r="G40" i="14"/>
  <c r="F40" i="14"/>
  <c r="E40" i="14"/>
  <c r="D40" i="14"/>
  <c r="C40" i="14"/>
  <c r="W39" i="14"/>
  <c r="U39" i="14"/>
  <c r="S39" i="14"/>
  <c r="P39" i="14"/>
  <c r="N39" i="14"/>
  <c r="L39" i="14"/>
  <c r="I39" i="14"/>
  <c r="G39" i="14"/>
  <c r="E39" i="14"/>
  <c r="W38" i="14"/>
  <c r="U38" i="14"/>
  <c r="S38" i="14"/>
  <c r="P38" i="14"/>
  <c r="N38" i="14"/>
  <c r="L38" i="14"/>
  <c r="I38" i="14"/>
  <c r="G38" i="14"/>
  <c r="E38" i="14"/>
  <c r="W36" i="14"/>
  <c r="V36" i="14"/>
  <c r="U36" i="14"/>
  <c r="T36" i="14"/>
  <c r="S36" i="14"/>
  <c r="R36" i="14"/>
  <c r="Q36" i="14"/>
  <c r="P36" i="14"/>
  <c r="O36" i="14"/>
  <c r="N36" i="14"/>
  <c r="M36" i="14"/>
  <c r="L36" i="14"/>
  <c r="K36" i="14"/>
  <c r="J36" i="14"/>
  <c r="I36" i="14"/>
  <c r="H36" i="14"/>
  <c r="G36" i="14"/>
  <c r="F36" i="14"/>
  <c r="E36" i="14"/>
  <c r="D36" i="14"/>
  <c r="C36" i="14"/>
  <c r="W35" i="14"/>
  <c r="U35" i="14"/>
  <c r="S35" i="14"/>
  <c r="P35" i="14"/>
  <c r="N35" i="14"/>
  <c r="L35" i="14"/>
  <c r="I35" i="14"/>
  <c r="G35" i="14"/>
  <c r="E35" i="14"/>
  <c r="W34" i="14"/>
  <c r="U34" i="14"/>
  <c r="S34" i="14"/>
  <c r="W33" i="14"/>
  <c r="U33" i="14"/>
  <c r="S33" i="14"/>
  <c r="W32" i="14"/>
  <c r="U32" i="14"/>
  <c r="S32" i="14"/>
  <c r="W31" i="14"/>
  <c r="U31" i="14"/>
  <c r="S31" i="14"/>
  <c r="P31" i="14"/>
  <c r="N31" i="14"/>
  <c r="L31" i="14"/>
  <c r="I31" i="14"/>
  <c r="G31" i="14"/>
  <c r="E31" i="14"/>
  <c r="W30" i="14"/>
  <c r="U30" i="14"/>
  <c r="S30" i="14"/>
  <c r="P30" i="14"/>
  <c r="N30" i="14"/>
  <c r="L30" i="14"/>
  <c r="I30" i="14"/>
  <c r="G30" i="14"/>
  <c r="E30" i="14"/>
  <c r="W29" i="14"/>
  <c r="U29" i="14"/>
  <c r="S29" i="14"/>
  <c r="P29" i="14"/>
  <c r="N29" i="14"/>
  <c r="L29" i="14"/>
  <c r="I29" i="14"/>
  <c r="G29" i="14"/>
  <c r="E29" i="14"/>
  <c r="W28" i="14"/>
  <c r="U28" i="14"/>
  <c r="S28" i="14"/>
  <c r="W27" i="14"/>
  <c r="U27" i="14"/>
  <c r="S27" i="14"/>
  <c r="W26" i="14"/>
  <c r="U26" i="14"/>
  <c r="S26" i="14"/>
  <c r="W25" i="14"/>
  <c r="U25" i="14"/>
  <c r="S25" i="14"/>
  <c r="P25" i="14"/>
  <c r="N25" i="14"/>
  <c r="L25" i="14"/>
  <c r="I25" i="14"/>
  <c r="G25" i="14"/>
  <c r="E25" i="14"/>
  <c r="W24" i="14"/>
  <c r="U24" i="14"/>
  <c r="S24" i="14"/>
  <c r="P24" i="14"/>
  <c r="N24" i="14"/>
  <c r="L24" i="14"/>
  <c r="I24" i="14"/>
  <c r="G24" i="14"/>
  <c r="E24" i="14"/>
  <c r="W83" i="10"/>
  <c r="V83" i="10"/>
  <c r="U83" i="10"/>
  <c r="T83" i="10"/>
  <c r="S83" i="10"/>
  <c r="R83" i="10"/>
  <c r="Q83" i="10"/>
  <c r="P83" i="10"/>
  <c r="O83" i="10"/>
  <c r="N83" i="10"/>
  <c r="M83" i="10"/>
  <c r="L83" i="10"/>
  <c r="K83" i="10"/>
  <c r="J83" i="10"/>
  <c r="I83" i="10"/>
  <c r="H83" i="10"/>
  <c r="G83" i="10"/>
  <c r="F83" i="10"/>
  <c r="E83" i="10"/>
  <c r="D83" i="10"/>
  <c r="C83" i="10"/>
  <c r="W82" i="10"/>
  <c r="U82" i="10"/>
  <c r="S82" i="10"/>
  <c r="P82" i="10"/>
  <c r="N82" i="10"/>
  <c r="L82" i="10"/>
  <c r="I82" i="10"/>
  <c r="G82" i="10"/>
  <c r="E82" i="10"/>
  <c r="W81" i="10"/>
  <c r="U81" i="10"/>
  <c r="S81" i="10"/>
  <c r="P81" i="10"/>
  <c r="N81" i="10"/>
  <c r="L81" i="10"/>
  <c r="I81" i="10"/>
  <c r="G81" i="10"/>
  <c r="E81" i="10"/>
  <c r="W79" i="10"/>
  <c r="V79" i="10"/>
  <c r="U79" i="10"/>
  <c r="T79" i="10"/>
  <c r="S79" i="10"/>
  <c r="R79" i="10"/>
  <c r="Q79" i="10"/>
  <c r="P79" i="10"/>
  <c r="O79" i="10"/>
  <c r="N79" i="10"/>
  <c r="M79" i="10"/>
  <c r="L79" i="10"/>
  <c r="K79" i="10"/>
  <c r="J79" i="10"/>
  <c r="I79" i="10"/>
  <c r="H79" i="10"/>
  <c r="G79" i="10"/>
  <c r="F79" i="10"/>
  <c r="E79" i="10"/>
  <c r="D79" i="10"/>
  <c r="C79" i="10"/>
  <c r="W78" i="10"/>
  <c r="U78" i="10"/>
  <c r="S78" i="10"/>
  <c r="P78" i="10"/>
  <c r="N78" i="10"/>
  <c r="L78" i="10"/>
  <c r="I78" i="10"/>
  <c r="G78" i="10"/>
  <c r="E78" i="10"/>
  <c r="W77" i="10"/>
  <c r="U77" i="10"/>
  <c r="S77" i="10"/>
  <c r="P77" i="10"/>
  <c r="N77" i="10"/>
  <c r="L77" i="10"/>
  <c r="I77" i="10"/>
  <c r="G77" i="10"/>
  <c r="E77" i="10"/>
  <c r="W76" i="10"/>
  <c r="U76" i="10"/>
  <c r="S76" i="10"/>
  <c r="P76" i="10"/>
  <c r="N76" i="10"/>
  <c r="L76" i="10"/>
  <c r="I76" i="10"/>
  <c r="G76" i="10"/>
  <c r="E76" i="10"/>
  <c r="W75" i="10"/>
  <c r="U75" i="10"/>
  <c r="S75" i="10"/>
  <c r="P75" i="10"/>
  <c r="N75" i="10"/>
  <c r="L75" i="10"/>
  <c r="I75" i="10"/>
  <c r="G75" i="10"/>
  <c r="E75" i="10"/>
  <c r="W74" i="10"/>
  <c r="U74" i="10"/>
  <c r="S74" i="10"/>
  <c r="P74" i="10"/>
  <c r="N74" i="10"/>
  <c r="L74" i="10"/>
  <c r="I74" i="10"/>
  <c r="G74" i="10"/>
  <c r="E74" i="10"/>
  <c r="W67" i="10"/>
  <c r="V67" i="10"/>
  <c r="U67" i="10"/>
  <c r="T67" i="10"/>
  <c r="S67" i="10"/>
  <c r="R67" i="10"/>
  <c r="Q67" i="10"/>
  <c r="P67" i="10"/>
  <c r="O67" i="10"/>
  <c r="N67" i="10"/>
  <c r="M67" i="10"/>
  <c r="L67" i="10"/>
  <c r="K67" i="10"/>
  <c r="J67" i="10"/>
  <c r="W66" i="10"/>
  <c r="U66" i="10"/>
  <c r="S66" i="10"/>
  <c r="P66" i="10"/>
  <c r="N66" i="10"/>
  <c r="L66" i="10"/>
  <c r="W65" i="10"/>
  <c r="U65" i="10"/>
  <c r="S65" i="10"/>
  <c r="P65" i="10"/>
  <c r="N65" i="10"/>
  <c r="L65" i="10"/>
  <c r="W63" i="10"/>
  <c r="V63" i="10"/>
  <c r="U63" i="10"/>
  <c r="T63" i="10"/>
  <c r="S63" i="10"/>
  <c r="R63" i="10"/>
  <c r="Q63" i="10"/>
  <c r="P63" i="10"/>
  <c r="O63" i="10"/>
  <c r="N63" i="10"/>
  <c r="M63" i="10"/>
  <c r="L63" i="10"/>
  <c r="K63" i="10"/>
  <c r="J63" i="10"/>
  <c r="W62" i="10"/>
  <c r="U62" i="10"/>
  <c r="S62" i="10"/>
  <c r="P62" i="10"/>
  <c r="N62" i="10"/>
  <c r="L62" i="10"/>
  <c r="W61" i="10"/>
  <c r="U61" i="10"/>
  <c r="S61" i="10"/>
  <c r="P61" i="10"/>
  <c r="N61" i="10"/>
  <c r="L61" i="10"/>
  <c r="W60" i="10"/>
  <c r="U60" i="10"/>
  <c r="S60" i="10"/>
  <c r="P60" i="10"/>
  <c r="N60" i="10"/>
  <c r="L60" i="10"/>
  <c r="W59" i="10"/>
  <c r="U59" i="10"/>
  <c r="S59" i="10"/>
  <c r="P59" i="10"/>
  <c r="N59" i="10"/>
  <c r="L59" i="10"/>
  <c r="W58" i="10"/>
  <c r="U58" i="10"/>
  <c r="S58" i="10"/>
  <c r="P58" i="10"/>
  <c r="N58" i="10"/>
  <c r="L58" i="10"/>
  <c r="W51" i="10"/>
  <c r="V51" i="10"/>
  <c r="U51" i="10"/>
  <c r="T51" i="10"/>
  <c r="S51" i="10"/>
  <c r="R51" i="10"/>
  <c r="Q51" i="10"/>
  <c r="P51" i="10"/>
  <c r="O51" i="10"/>
  <c r="N51" i="10"/>
  <c r="M51" i="10"/>
  <c r="L51" i="10"/>
  <c r="K51" i="10"/>
  <c r="J51" i="10"/>
  <c r="I51" i="10"/>
  <c r="H51" i="10"/>
  <c r="G51" i="10"/>
  <c r="F51" i="10"/>
  <c r="E51" i="10"/>
  <c r="D51" i="10"/>
  <c r="C51" i="10"/>
  <c r="W50" i="10"/>
  <c r="U50" i="10"/>
  <c r="S50" i="10"/>
  <c r="P50" i="10"/>
  <c r="N50" i="10"/>
  <c r="L50" i="10"/>
  <c r="I50" i="10"/>
  <c r="G50" i="10"/>
  <c r="E50" i="10"/>
  <c r="W49" i="10"/>
  <c r="U49" i="10"/>
  <c r="S49" i="10"/>
  <c r="P49" i="10"/>
  <c r="N49" i="10"/>
  <c r="L49" i="10"/>
  <c r="I49" i="10"/>
  <c r="G49" i="10"/>
  <c r="E49" i="10"/>
  <c r="W47" i="10"/>
  <c r="V47" i="10"/>
  <c r="U47" i="10"/>
  <c r="T47" i="10"/>
  <c r="S47" i="10"/>
  <c r="R47" i="10"/>
  <c r="Q47" i="10"/>
  <c r="P47" i="10"/>
  <c r="O47" i="10"/>
  <c r="N47" i="10"/>
  <c r="M47" i="10"/>
  <c r="L47" i="10"/>
  <c r="K47" i="10"/>
  <c r="J47" i="10"/>
  <c r="I47" i="10"/>
  <c r="H47" i="10"/>
  <c r="G47" i="10"/>
  <c r="F47" i="10"/>
  <c r="E47" i="10"/>
  <c r="D47" i="10"/>
  <c r="C47" i="10"/>
  <c r="W46" i="10"/>
  <c r="U46" i="10"/>
  <c r="S46" i="10"/>
  <c r="P46" i="10"/>
  <c r="N46" i="10"/>
  <c r="L46" i="10"/>
  <c r="I46" i="10"/>
  <c r="G46" i="10"/>
  <c r="E46" i="10"/>
  <c r="W45" i="10"/>
  <c r="U45" i="10"/>
  <c r="S45" i="10"/>
  <c r="P45" i="10"/>
  <c r="N45" i="10"/>
  <c r="L45" i="10"/>
  <c r="I45" i="10"/>
  <c r="G45" i="10"/>
  <c r="E45" i="10"/>
  <c r="W44" i="10"/>
  <c r="U44" i="10"/>
  <c r="S44" i="10"/>
  <c r="P44" i="10"/>
  <c r="N44" i="10"/>
  <c r="L44" i="10"/>
  <c r="I44" i="10"/>
  <c r="G44" i="10"/>
  <c r="E44" i="10"/>
  <c r="W43" i="10"/>
  <c r="U43" i="10"/>
  <c r="S43" i="10"/>
  <c r="P43" i="10"/>
  <c r="N43" i="10"/>
  <c r="L43" i="10"/>
  <c r="I43" i="10"/>
  <c r="G43" i="10"/>
  <c r="E43" i="10"/>
  <c r="W42" i="10"/>
  <c r="U42" i="10"/>
  <c r="S42" i="10"/>
  <c r="P42" i="10"/>
  <c r="N42" i="10"/>
  <c r="L42" i="10"/>
  <c r="I42" i="10"/>
  <c r="G42" i="10"/>
  <c r="E42" i="10"/>
  <c r="W41" i="10"/>
  <c r="U41" i="10"/>
  <c r="S41" i="10"/>
  <c r="P41" i="10"/>
  <c r="N41" i="10"/>
  <c r="L41" i="10"/>
  <c r="I41" i="10"/>
  <c r="G41" i="10"/>
  <c r="E41" i="10"/>
  <c r="W35" i="10"/>
  <c r="V35" i="10"/>
  <c r="U35" i="10"/>
  <c r="T35" i="10"/>
  <c r="S35" i="10"/>
  <c r="R35" i="10"/>
  <c r="Q35" i="10"/>
  <c r="P35" i="10"/>
  <c r="O35" i="10"/>
  <c r="N35" i="10"/>
  <c r="M35" i="10"/>
  <c r="L35" i="10"/>
  <c r="K35" i="10"/>
  <c r="J35" i="10"/>
  <c r="I35" i="10"/>
  <c r="H35" i="10"/>
  <c r="G35" i="10"/>
  <c r="F35" i="10"/>
  <c r="E35" i="10"/>
  <c r="D35" i="10"/>
  <c r="C35" i="10"/>
  <c r="W34" i="10"/>
  <c r="U34" i="10"/>
  <c r="S34" i="10"/>
  <c r="P34" i="10"/>
  <c r="N34" i="10"/>
  <c r="L34" i="10"/>
  <c r="I34" i="10"/>
  <c r="G34" i="10"/>
  <c r="E34" i="10"/>
  <c r="W33" i="10"/>
  <c r="U33" i="10"/>
  <c r="S33" i="10"/>
  <c r="P33" i="10"/>
  <c r="N33" i="10"/>
  <c r="L33" i="10"/>
  <c r="I33" i="10"/>
  <c r="G33" i="10"/>
  <c r="E33" i="10"/>
  <c r="W31" i="10"/>
  <c r="V31" i="10"/>
  <c r="U31" i="10"/>
  <c r="T31" i="10"/>
  <c r="S31" i="10"/>
  <c r="R31" i="10"/>
  <c r="Q31" i="10"/>
  <c r="P31" i="10"/>
  <c r="O31" i="10"/>
  <c r="N31" i="10"/>
  <c r="M31" i="10"/>
  <c r="L31" i="10"/>
  <c r="K31" i="10"/>
  <c r="J31" i="10"/>
  <c r="I31" i="10"/>
  <c r="H31" i="10"/>
  <c r="G31" i="10"/>
  <c r="F31" i="10"/>
  <c r="E31" i="10"/>
  <c r="D31" i="10"/>
  <c r="C31" i="10"/>
  <c r="W30" i="10"/>
  <c r="U30" i="10"/>
  <c r="S30" i="10"/>
  <c r="P30" i="10"/>
  <c r="N30" i="10"/>
  <c r="L30" i="10"/>
  <c r="I30" i="10"/>
  <c r="G30" i="10"/>
  <c r="E30" i="10"/>
  <c r="W29" i="10"/>
  <c r="U29" i="10"/>
  <c r="S29" i="10"/>
  <c r="P29" i="10"/>
  <c r="N29" i="10"/>
  <c r="L29" i="10"/>
  <c r="I29" i="10"/>
  <c r="G29" i="10"/>
  <c r="E29" i="10"/>
  <c r="W28" i="10"/>
  <c r="U28" i="10"/>
  <c r="S28" i="10"/>
  <c r="P28" i="10"/>
  <c r="N28" i="10"/>
  <c r="L28" i="10"/>
  <c r="I28" i="10"/>
  <c r="G28" i="10"/>
  <c r="E28" i="10"/>
  <c r="W27" i="10"/>
  <c r="U27" i="10"/>
  <c r="S27" i="10"/>
  <c r="P27" i="10"/>
  <c r="N27" i="10"/>
  <c r="L27" i="10"/>
  <c r="I27" i="10"/>
  <c r="G27" i="10"/>
  <c r="E27" i="10"/>
  <c r="W26" i="10"/>
  <c r="U26" i="10"/>
  <c r="S26" i="10"/>
  <c r="P26" i="10"/>
  <c r="N26" i="10"/>
  <c r="L26" i="10"/>
  <c r="I26" i="10"/>
  <c r="G26" i="10"/>
  <c r="E26" i="10"/>
  <c r="W25" i="10"/>
  <c r="U25" i="10"/>
  <c r="S25" i="10"/>
  <c r="P25" i="10"/>
  <c r="N25" i="10"/>
  <c r="L25" i="10"/>
  <c r="I25" i="10"/>
  <c r="G25" i="10"/>
  <c r="E25" i="10"/>
  <c r="Q7" i="15" l="1"/>
  <c r="C7" i="20"/>
  <c r="D7" i="20" s="1"/>
  <c r="G23" i="8"/>
  <c r="F16" i="14"/>
  <c r="G16" i="14" s="1"/>
  <c r="H12" i="20"/>
  <c r="H15" i="14"/>
  <c r="C11" i="25"/>
  <c r="D11" i="25" s="1"/>
  <c r="E11" i="25" s="1"/>
  <c r="H11" i="23"/>
  <c r="H11" i="27"/>
  <c r="H16" i="14"/>
  <c r="I16" i="14" s="1"/>
  <c r="F16" i="10"/>
  <c r="H16" i="10"/>
  <c r="C15" i="20"/>
  <c r="D15" i="20" s="1"/>
  <c r="E15" i="20" s="1"/>
  <c r="H12" i="23"/>
  <c r="H11" i="25"/>
  <c r="H15" i="27"/>
  <c r="C12" i="10"/>
  <c r="D12" i="10" s="1"/>
  <c r="E12" i="10" s="1"/>
  <c r="H10" i="14"/>
  <c r="H16" i="20"/>
  <c r="H16" i="25"/>
  <c r="H8" i="27"/>
  <c r="I8" i="27" s="1"/>
  <c r="H10" i="10"/>
  <c r="H15" i="20"/>
  <c r="H15" i="23"/>
  <c r="H15" i="25"/>
  <c r="I15" i="25" s="1"/>
  <c r="H16" i="27"/>
  <c r="I16" i="27" s="1"/>
  <c r="H12" i="10"/>
  <c r="C12" i="14"/>
  <c r="D12" i="14" s="1"/>
  <c r="E12" i="14" s="1"/>
  <c r="H10" i="20"/>
  <c r="C10" i="23"/>
  <c r="D10" i="23" s="1"/>
  <c r="E10" i="23" s="1"/>
  <c r="H9" i="25"/>
  <c r="H9" i="27"/>
  <c r="I9" i="27" s="1"/>
  <c r="C12" i="20"/>
  <c r="D12" i="20" s="1"/>
  <c r="E12" i="20" s="1"/>
  <c r="H10" i="25"/>
  <c r="C11" i="27"/>
  <c r="D11" i="27" s="1"/>
  <c r="E11" i="27" s="1"/>
  <c r="F12" i="10"/>
  <c r="F12" i="14"/>
  <c r="C8" i="23"/>
  <c r="D8" i="23" s="1"/>
  <c r="E8" i="23" s="1"/>
  <c r="C15" i="23"/>
  <c r="C16" i="25"/>
  <c r="D16" i="25" s="1"/>
  <c r="E16" i="25" s="1"/>
  <c r="F11" i="27"/>
  <c r="F10" i="10"/>
  <c r="C15" i="10"/>
  <c r="D15" i="10" s="1"/>
  <c r="E15" i="10" s="1"/>
  <c r="C10" i="14"/>
  <c r="D10" i="14" s="1"/>
  <c r="E10" i="14" s="1"/>
  <c r="C15" i="14"/>
  <c r="D15" i="14" s="1"/>
  <c r="E15" i="14" s="1"/>
  <c r="C9" i="20"/>
  <c r="D9" i="20" s="1"/>
  <c r="E9" i="20" s="1"/>
  <c r="C16" i="23"/>
  <c r="D16" i="23" s="1"/>
  <c r="E16" i="23" s="1"/>
  <c r="F11" i="25"/>
  <c r="F9" i="27"/>
  <c r="G9" i="27" s="1"/>
  <c r="C15" i="27"/>
  <c r="D15" i="27" s="1"/>
  <c r="E15" i="27" s="1"/>
  <c r="C16" i="20"/>
  <c r="D16" i="20" s="1"/>
  <c r="E16" i="20" s="1"/>
  <c r="H11" i="10"/>
  <c r="C16" i="10"/>
  <c r="H11" i="14"/>
  <c r="I11" i="14" s="1"/>
  <c r="H11" i="20"/>
  <c r="F16" i="20"/>
  <c r="C12" i="23"/>
  <c r="D12" i="23" s="1"/>
  <c r="E12" i="23" s="1"/>
  <c r="H8" i="25"/>
  <c r="K23" i="8"/>
  <c r="C11" i="10"/>
  <c r="D11" i="10" s="1"/>
  <c r="E11" i="10" s="1"/>
  <c r="C10" i="20"/>
  <c r="D10" i="20" s="1"/>
  <c r="E10" i="20" s="1"/>
  <c r="C9" i="23"/>
  <c r="D9" i="23" s="1"/>
  <c r="E9" i="23" s="1"/>
  <c r="C9" i="25"/>
  <c r="D9" i="25" s="1"/>
  <c r="E9" i="25" s="1"/>
  <c r="C11" i="20"/>
  <c r="D11" i="20" s="1"/>
  <c r="E11" i="20" s="1"/>
  <c r="C10" i="25"/>
  <c r="D10" i="25" s="1"/>
  <c r="E10" i="25" s="1"/>
  <c r="C10" i="27"/>
  <c r="D10" i="27" s="1"/>
  <c r="E10" i="27" s="1"/>
  <c r="C10" i="10"/>
  <c r="D10" i="10" s="1"/>
  <c r="E10" i="10" s="1"/>
  <c r="C11" i="23"/>
  <c r="D11" i="23" s="1"/>
  <c r="E11" i="23" s="1"/>
  <c r="H9" i="14"/>
  <c r="H9" i="23"/>
  <c r="H7" i="20"/>
  <c r="H12" i="25"/>
  <c r="H12" i="27"/>
  <c r="H8" i="10"/>
  <c r="I8" i="10" s="1"/>
  <c r="H9" i="10"/>
  <c r="H7" i="23"/>
  <c r="H8" i="14"/>
  <c r="H8" i="23"/>
  <c r="F9" i="25"/>
  <c r="H7" i="27"/>
  <c r="C8" i="25"/>
  <c r="D8" i="25" s="1"/>
  <c r="E8" i="25" s="1"/>
  <c r="C12" i="25"/>
  <c r="D12" i="25" s="1"/>
  <c r="E12" i="25" s="1"/>
  <c r="C9" i="10"/>
  <c r="D9" i="10" s="1"/>
  <c r="E9" i="10" s="1"/>
  <c r="C9" i="14"/>
  <c r="D9" i="14" s="1"/>
  <c r="E9" i="14" s="1"/>
  <c r="C12" i="27"/>
  <c r="H7" i="10"/>
  <c r="H7" i="14"/>
  <c r="H7" i="25"/>
  <c r="F11" i="23"/>
  <c r="F11" i="14"/>
  <c r="G11" i="14" s="1"/>
  <c r="F15" i="14"/>
  <c r="F10" i="23"/>
  <c r="F11" i="20"/>
  <c r="F15" i="20"/>
  <c r="F12" i="23"/>
  <c r="F15" i="27"/>
  <c r="F12" i="20"/>
  <c r="F15" i="23"/>
  <c r="F16" i="25"/>
  <c r="F11" i="10"/>
  <c r="F15" i="10"/>
  <c r="F10" i="25"/>
  <c r="C7" i="10"/>
  <c r="D7" i="10" s="1"/>
  <c r="C8" i="14"/>
  <c r="D8" i="14" s="1"/>
  <c r="E8" i="14" s="1"/>
  <c r="C7" i="23"/>
  <c r="D7" i="23" s="1"/>
  <c r="C7" i="27"/>
  <c r="D7" i="27" s="1"/>
  <c r="H23" i="8"/>
  <c r="G16" i="27"/>
  <c r="C7" i="14"/>
  <c r="C8" i="20"/>
  <c r="D8" i="20" s="1"/>
  <c r="E8" i="20" s="1"/>
  <c r="J23" i="8"/>
  <c r="L23" i="8"/>
  <c r="G8" i="10"/>
  <c r="C7" i="25"/>
  <c r="D7" i="25" s="1"/>
  <c r="G15" i="25"/>
  <c r="F7" i="14"/>
  <c r="I23" i="8"/>
  <c r="F7" i="23"/>
  <c r="F7" i="20"/>
  <c r="F9" i="14"/>
  <c r="F8" i="27"/>
  <c r="G8" i="27" s="1"/>
  <c r="F8" i="25"/>
  <c r="F9" i="23"/>
  <c r="F9" i="20"/>
  <c r="F12" i="27"/>
  <c r="F12" i="25"/>
  <c r="F8" i="20"/>
  <c r="F8" i="23"/>
  <c r="F8" i="14"/>
  <c r="D16" i="14"/>
  <c r="E16" i="14" s="1"/>
  <c r="F7" i="25"/>
  <c r="F7" i="27"/>
  <c r="F10" i="14"/>
  <c r="Q8" i="15" l="1"/>
  <c r="G11" i="25"/>
  <c r="G11" i="27"/>
  <c r="G9" i="14"/>
  <c r="G16" i="23"/>
  <c r="G12" i="14"/>
  <c r="G15" i="20"/>
  <c r="I8" i="23"/>
  <c r="I15" i="20"/>
  <c r="G15" i="10"/>
  <c r="I11" i="25"/>
  <c r="I12" i="14"/>
  <c r="I15" i="10"/>
  <c r="G16" i="10"/>
  <c r="G12" i="10"/>
  <c r="I16" i="10"/>
  <c r="I12" i="10"/>
  <c r="D16" i="10"/>
  <c r="E16" i="10" s="1"/>
  <c r="I10" i="25"/>
  <c r="I16" i="23"/>
  <c r="I11" i="27"/>
  <c r="G10" i="25"/>
  <c r="I15" i="23"/>
  <c r="I12" i="20"/>
  <c r="I10" i="23"/>
  <c r="G10" i="23"/>
  <c r="G10" i="14"/>
  <c r="D15" i="23"/>
  <c r="E15" i="23" s="1"/>
  <c r="G12" i="20"/>
  <c r="I9" i="20"/>
  <c r="H13" i="27"/>
  <c r="H17" i="27" s="1"/>
  <c r="G9" i="20"/>
  <c r="G16" i="25"/>
  <c r="G11" i="20"/>
  <c r="I11" i="20"/>
  <c r="G8" i="23"/>
  <c r="I16" i="25"/>
  <c r="G16" i="20"/>
  <c r="F13" i="10"/>
  <c r="F17" i="10" s="1"/>
  <c r="I12" i="23"/>
  <c r="I16" i="20"/>
  <c r="G15" i="14"/>
  <c r="I15" i="14"/>
  <c r="I10" i="14"/>
  <c r="I15" i="27"/>
  <c r="G15" i="23"/>
  <c r="G15" i="27"/>
  <c r="G12" i="23"/>
  <c r="H13" i="20"/>
  <c r="H17" i="20" s="1"/>
  <c r="I11" i="10"/>
  <c r="I10" i="27"/>
  <c r="G10" i="20"/>
  <c r="G10" i="27"/>
  <c r="G9" i="10"/>
  <c r="D13" i="23"/>
  <c r="G9" i="25"/>
  <c r="G9" i="23"/>
  <c r="I10" i="20"/>
  <c r="I9" i="25"/>
  <c r="G10" i="10"/>
  <c r="I10" i="10"/>
  <c r="I9" i="23"/>
  <c r="I11" i="23"/>
  <c r="G11" i="23"/>
  <c r="I12" i="27"/>
  <c r="G12" i="25"/>
  <c r="H13" i="10"/>
  <c r="H17" i="10" s="1"/>
  <c r="H13" i="25"/>
  <c r="H17" i="25" s="1"/>
  <c r="D12" i="27"/>
  <c r="D13" i="27" s="1"/>
  <c r="I8" i="14"/>
  <c r="G8" i="14"/>
  <c r="G11" i="10"/>
  <c r="H13" i="14"/>
  <c r="H17" i="14" s="1"/>
  <c r="I12" i="25"/>
  <c r="H13" i="23"/>
  <c r="H17" i="23" s="1"/>
  <c r="G12" i="27"/>
  <c r="I9" i="10"/>
  <c r="D13" i="10"/>
  <c r="C13" i="14"/>
  <c r="C17" i="14" s="1"/>
  <c r="D13" i="25"/>
  <c r="D17" i="25" s="1"/>
  <c r="I9" i="14"/>
  <c r="I8" i="25"/>
  <c r="G8" i="25"/>
  <c r="C13" i="10"/>
  <c r="D7" i="14"/>
  <c r="D13" i="14" s="1"/>
  <c r="C13" i="23"/>
  <c r="C17" i="23" s="1"/>
  <c r="F13" i="23"/>
  <c r="F17" i="23" s="1"/>
  <c r="C13" i="27"/>
  <c r="C17" i="27" s="1"/>
  <c r="I8" i="20"/>
  <c r="C13" i="20"/>
  <c r="C17" i="20" s="1"/>
  <c r="C13" i="25"/>
  <c r="C17" i="25" s="1"/>
  <c r="D13" i="20"/>
  <c r="D17" i="20" s="1"/>
  <c r="G8" i="20"/>
  <c r="F13" i="27"/>
  <c r="F13" i="25"/>
  <c r="F13" i="14"/>
  <c r="F13" i="20"/>
  <c r="Q9" i="15" l="1"/>
  <c r="I17" i="14"/>
  <c r="D17" i="23"/>
  <c r="E17" i="23" s="1"/>
  <c r="E12" i="27"/>
  <c r="E13" i="14"/>
  <c r="E13" i="10"/>
  <c r="E13" i="25"/>
  <c r="E17" i="25"/>
  <c r="D17" i="10"/>
  <c r="I17" i="23"/>
  <c r="D17" i="14"/>
  <c r="E17" i="14" s="1"/>
  <c r="I13" i="14"/>
  <c r="C17" i="10"/>
  <c r="I17" i="10" s="1"/>
  <c r="I13" i="10"/>
  <c r="I13" i="23"/>
  <c r="E13" i="23"/>
  <c r="G13" i="10"/>
  <c r="I17" i="27"/>
  <c r="G13" i="23"/>
  <c r="G17" i="23"/>
  <c r="I17" i="25"/>
  <c r="I13" i="27"/>
  <c r="I17" i="20"/>
  <c r="I13" i="20"/>
  <c r="E13" i="20"/>
  <c r="I13" i="25"/>
  <c r="E17" i="20"/>
  <c r="G13" i="27"/>
  <c r="F17" i="27"/>
  <c r="G17" i="27" s="1"/>
  <c r="E13" i="27"/>
  <c r="D17" i="27"/>
  <c r="E17" i="27" s="1"/>
  <c r="G13" i="20"/>
  <c r="F17" i="20"/>
  <c r="G17" i="20" s="1"/>
  <c r="F17" i="14"/>
  <c r="G17" i="14" s="1"/>
  <c r="G13" i="14"/>
  <c r="G13" i="25"/>
  <c r="F17" i="25"/>
  <c r="G17" i="25" s="1"/>
  <c r="Q10" i="15" l="1"/>
  <c r="G17" i="10"/>
  <c r="E17" i="10"/>
  <c r="Q11" i="15" l="1"/>
  <c r="Q12" i="15" l="1"/>
  <c r="R11" i="15" s="1"/>
  <c r="R12" i="15" l="1"/>
  <c r="R5" i="15"/>
  <c r="R6" i="15"/>
  <c r="R7" i="15"/>
  <c r="R8" i="15"/>
  <c r="R9" i="15"/>
  <c r="R10" i="15"/>
</calcChain>
</file>

<file path=xl/sharedStrings.xml><?xml version="1.0" encoding="utf-8"?>
<sst xmlns="http://schemas.openxmlformats.org/spreadsheetml/2006/main" count="11147" uniqueCount="3433">
  <si>
    <t>Now day</t>
  </si>
  <si>
    <t>NO</t>
  </si>
  <si>
    <t>BIDANG</t>
  </si>
  <si>
    <t>NOW DAY</t>
  </si>
  <si>
    <t>Jml regulasi</t>
  </si>
  <si>
    <t>Identifikasi</t>
  </si>
  <si>
    <t>Evaluasi</t>
  </si>
  <si>
    <t>Implementasi</t>
  </si>
  <si>
    <t>Jml</t>
  </si>
  <si>
    <t>%</t>
  </si>
  <si>
    <t>CORPORATE MATTERS</t>
  </si>
  <si>
    <t>LABOR &amp; HUMAN RIGHTS</t>
  </si>
  <si>
    <t>INTELLECTUAL PROPERTY</t>
  </si>
  <si>
    <t>FAIR TRADING</t>
  </si>
  <si>
    <t>SAFETY &amp; HEALTH</t>
  </si>
  <si>
    <t>ENVIRONMENT</t>
  </si>
  <si>
    <t>TOTAL</t>
  </si>
  <si>
    <t>EXIM MANAGEMENT</t>
  </si>
  <si>
    <t>FINANCE ACCOUNTING</t>
  </si>
  <si>
    <t>PT. SEMARANG AUTOCOMP MANUFACTURING INDONESIA</t>
  </si>
  <si>
    <t>KEPATUHAN TERHADAP PERATURAN PERUNDANGAN</t>
  </si>
  <si>
    <t>COMPLIANCE IN GENERAL (1)</t>
  </si>
  <si>
    <t>LABOR &amp; HUMAN RIGHTS (3)</t>
  </si>
  <si>
    <t>INTELLECTUAL PROPERTY (4)</t>
  </si>
  <si>
    <t>FAIR TRADING (5)</t>
  </si>
  <si>
    <t>ENVIRONMENT, SAFETY &amp; HEALTH (8)</t>
  </si>
  <si>
    <t>COMPANY /BUSINESS OPERATIONS &amp; LICENSE (2)</t>
  </si>
  <si>
    <t>EXIM MANAGEMENT (6)</t>
  </si>
  <si>
    <t>ACCOUNTING /FINANCE (7)</t>
  </si>
  <si>
    <t>a. HR</t>
  </si>
  <si>
    <t>b. Expat</t>
  </si>
  <si>
    <t>c. TRN</t>
  </si>
  <si>
    <t>a. Safety &amp; Health</t>
  </si>
  <si>
    <t>b. Environment</t>
  </si>
  <si>
    <t>c. SoC</t>
  </si>
  <si>
    <t xml:space="preserve">     PT Semarang Autocomp Manufacturing Indonesia</t>
  </si>
  <si>
    <t xml:space="preserve"> </t>
  </si>
  <si>
    <t>No</t>
  </si>
  <si>
    <t>COMPLIANCE FIELD コンプライアンスフィールド</t>
  </si>
  <si>
    <t>PIC 担当者</t>
  </si>
  <si>
    <t>STATUS 法律のステータス</t>
  </si>
  <si>
    <t>EVALUASI 評価</t>
  </si>
  <si>
    <t>IMPLEMENTASI 実行</t>
  </si>
  <si>
    <t>No. Doc      :   LA-RDP-07</t>
  </si>
  <si>
    <t>Active 有効</t>
  </si>
  <si>
    <t>No Active 無効</t>
  </si>
  <si>
    <t>SUDAH 評価済</t>
  </si>
  <si>
    <t>BELUM 未評価</t>
  </si>
  <si>
    <t>OK</t>
  </si>
  <si>
    <t>NOK</t>
  </si>
  <si>
    <t>No.Rev        :  01</t>
  </si>
  <si>
    <t>FYH/STI</t>
  </si>
  <si>
    <t>Tanggal Eff  : 1 Jan 2018</t>
  </si>
  <si>
    <t>FAD/FYH/NDP/DAP</t>
  </si>
  <si>
    <t>AKA</t>
  </si>
  <si>
    <t>AWI</t>
  </si>
  <si>
    <t>JAW/ANG</t>
  </si>
  <si>
    <t>YYS</t>
  </si>
  <si>
    <t>Month</t>
  </si>
  <si>
    <t>BRI</t>
  </si>
  <si>
    <t>Qty</t>
  </si>
  <si>
    <t>EVALUASI</t>
  </si>
  <si>
    <t>SUDAH</t>
  </si>
  <si>
    <t>IDENTIFIKASI　法律の把握</t>
  </si>
  <si>
    <t>EVALUASI
評価</t>
  </si>
  <si>
    <t>IMPLEMENTASI
　実行</t>
  </si>
  <si>
    <t>COMPLIANCE
コンプライアンス</t>
  </si>
  <si>
    <t>COMPLIANCE FIELD
コンプライアンスフィールド</t>
  </si>
  <si>
    <t>ITEM FIELD
項目</t>
  </si>
  <si>
    <t>JENIS 
PERATURAN
法律</t>
  </si>
  <si>
    <t>TAHUN 
年</t>
  </si>
  <si>
    <t>NAMA PERATURAN
タイトル</t>
  </si>
  <si>
    <t>OBJECT
法律対象</t>
  </si>
  <si>
    <t>PUBLISHED DATE
公布日</t>
  </si>
  <si>
    <t>EFFECTIVE DATE
実行日</t>
  </si>
  <si>
    <t>ADD ON LIST
(M-Y)
リスト表に追加日</t>
  </si>
  <si>
    <t>REASON
理由</t>
  </si>
  <si>
    <t>STATUS
ステータス</t>
  </si>
  <si>
    <t>LINGKUP HUKUM
適用範囲</t>
  </si>
  <si>
    <t>Sumber Informasi
情報提供者</t>
  </si>
  <si>
    <t>EVALUASI REGULASI
法律の評価</t>
  </si>
  <si>
    <t>BAGIAN PERATURAN TERKAIT
該当条項</t>
  </si>
  <si>
    <t>SANKSI
制裁</t>
  </si>
  <si>
    <t>ANALISA RESIKO　リスク解析</t>
  </si>
  <si>
    <t>PENERAPAN DI SAMI
SAMIでの実行</t>
  </si>
  <si>
    <t>EVALUASI PERNERAPAN
実行の評価</t>
  </si>
  <si>
    <t>RENCANA  TINDAKAN
(JIKA N.OK)
対応計画　（N-OKの場合）</t>
  </si>
  <si>
    <t>DUE DATE
締切</t>
  </si>
  <si>
    <t>PIC
担当者</t>
  </si>
  <si>
    <t>SANKSI (a)
制裁 (a)</t>
  </si>
  <si>
    <t>KASUS (b)
事件 (b)</t>
  </si>
  <si>
    <t>NILAI (a+b)
評価点 (a+b)</t>
  </si>
  <si>
    <t>UU</t>
  </si>
  <si>
    <t>Peraturan Dasar Pokok-Pokok Agraria</t>
  </si>
  <si>
    <t>N</t>
  </si>
  <si>
    <t>Affiliate</t>
  </si>
  <si>
    <t>Pasal 15
Memelihara tanah, termasuk menambah kesuburannya serta mencegah kerusakannya adalah kewajiban tiap-tiap orang, badan hukum atau instansi yang mempunyai hubungan hukum dengan tanah itu, dengan memperhatikan pihak yang ekonomis lemah.
Pasal 35
1) Hak guna-bangunan adalah hak untuk mendirikan dan mempunyai bangunan-bangunan atas tanah yang
bukan miliknya sendiri, dengan jangka waktu paling lama 30 tahun.
(2) Atas permintaan pemegang hak dan dengan mengingat keperluan serta keadaan bangunan bangunannya, jangka waktu tersebut dalam ayat (1) dapat diperpanjang dengan waktu paling lama 20
tahun.
(3) Hak guna-bangunan dapat beralih dan dialihkan kepada pihak lain.</t>
  </si>
  <si>
    <t>Pasal 52
(1) Barangsiapa dengan sengaja melanggar ketentuan dalam pasal 15 dipidana dengan hukuman kurungan selama-lamanya 3 bulan dan/atau denda setinggi-tingginya Rp10.000,-
(2) Peraturan Pemerintah dan peraturan perundangan yang dimaksud dalam pasal 19, 22, 24, 26, ayat (1), 46, 47, 48, 49, ayat (3) dan 50 ayat (2) dapat memberikan ancaman pidana atas pelanggaran peraturannya dengan hukuman kurungan selama-lamanya 3 bulan dan/atau denda setinggi-tingginya
Rp10.000,-.
(3) Tindak pidana dalam ayat (1) dan (2) pasal ini adalah pelanggaran.</t>
  </si>
  <si>
    <t>Pembuatan kompos, biopori dan penanaman pohon
HGB masih berlaku sampai tahun 2032
HGB no. 100, 101, 102, 103, 104, 105, 106, 107, 108, 109, 110</t>
  </si>
  <si>
    <t>Wajib Daftar Perusahaan</t>
  </si>
  <si>
    <t>Pasal 5
(1) Setiap perusahaan wajib didaftarkan dalam Daftar Perusahaan.</t>
  </si>
  <si>
    <t>TDP no. 11.01.1.29.04381
IUI no. 28/33/T/INDUSTRI/2004</t>
  </si>
  <si>
    <t>Pajak Bumi dan Bangunan</t>
  </si>
  <si>
    <t>Pasal 7
Besarnya pajak yang terhutang dihitung dengan cara mengalikan tarif pajak dengan Nilai Jual Kena Pajak.</t>
  </si>
  <si>
    <t>Perubahan Atas Undang-Undang Nomor 12 Tahun 1985 Tentang Pajak Bumi Dan Bangunan</t>
  </si>
  <si>
    <t>Pasal 3
(3). Besarnya Nilai Jual Objek Pajak Tidak Kena Pajak ditetapkan sebesar Rp.8.000.000,00 (delapan juta rupiah) untuk setiap Wajib Pajak.</t>
  </si>
  <si>
    <t>Sama dengan Undang-undang No. 12 Tahun 1985</t>
  </si>
  <si>
    <t>Bangunan Gedung</t>
  </si>
  <si>
    <t>Pasal 7
(1) Setiap bangunan gedung harus memenuhi persyaratan administratif dan persyaratan teknis sesuai dengan fungsi bangunan gedung.
(2) Persyaratan administratif bangunan gedung sebagaimana dimaksud dalam ayat (1) meliputi persyaratan status hak atas tanah, status kepemilikan bangunan gedung, dan izin mendirikan bangunan.
Pasal 17
(1) Persyaratan keselamatan bangunan gedung sebagaimana dimaksud dalam Pasal 16 ayat (1) meliputi persyaratan kemampuan bangunan gedung untuk mendukung beban muatan, serta kemampuan bangunan gedung dalam mencegah dan menanggulangi bahaya kebakaran dan bahaya petir.
Pasal 30
(1) Akses evakuasi dalam keadaan darurat sebagaimana dimaksud dalam Pasal 27 ayat (2) harus disediakan di dalam bangunan gedung meliputi sistem peringatan bahaya bagi pengguna, pintu keluar darurat, dan jalur evakuasi apabila terjadi bencana kebakaran dan/atau bencana lainnya, kecuali rumah tinggal.
Pasal 31
(1) Penyediaan fasilitas dan aksesibilitas bagi penyandang cacat dan lanjut usia sebagaimana dimaksud dalam Pasal 27 ayat (2) merupakan keharusan bagi semua bangunan gedung, kecuali rumah tinggal.</t>
  </si>
  <si>
    <t>HGB no. 100, 101, 102, 103, 104, 105, 106, 107, 108, 109, 110
IMB no. 648.1/448/2002
IMB no. 6441/1522/BPPT/IX/2016
IMB no. 644,4/1957/DPM-PTSP/XI/2017
Gedung: IMB
Petir : sertifikasi penangkal petir
Ada akses khusus penyandang cacat diarea kantin dan parkir kendaraan</t>
  </si>
  <si>
    <t>Perseroan Terbatas</t>
  </si>
  <si>
    <t>Penanaman Modal</t>
  </si>
  <si>
    <t>Pasal 34
(1) Badan usaha atau usaha perseorangan sebagaimana
dimaksud dalam Pasal 5 yang tidak memenuhi kewajiban
sebagaimana ditentukan dalam Pasal 15 dapat dikenai
sanksi administratif berupa:
a. peringatan tertulis;
b. pembatasan kegiatan usaha;
c. pembekuan kegiatan usaha dan/atau fasilitas
penanaman modal; atau
d. pencabutan kegiatan usaha dan/atau fasilitas
penanaman modal.
(2) Sanksi administratif sebagaimana dimaksud pada ayat (1)
diberikan oleh instansi atau lembaga yang berwenang
sesuai dengan ketentuan peraturan perundangundangan.
(3) Selain dikenai sanksi administratif, badan usaha atau
usaha perseorangan dapat dikenai sanksi lainnya sesuai
dengan ketentuan peraturan perundang-undangan.</t>
  </si>
  <si>
    <t>Akta no. 2 tanggal 7 Januari 2002
Pelaksanaan CSR 2kali dalam setahun
LKPM dilaporkan ke BKPM secara online</t>
  </si>
  <si>
    <t>Pajak Daerah dan Retribusi Daerah</t>
  </si>
  <si>
    <t>Sosialiasi Bapenda Jateng</t>
  </si>
  <si>
    <t>Pasal 100
(1) Kepala Daerah dapat menerbitkan STPD jika:
a. pajak dalam tahun berjalan tidak atau kurang dibayar;
b. dari hasil penelitian SPTPD terdapat kekurangan
pembayaran sebagai akibat salah tulis dan/atau salah
hitung;
c. Wajib Pajak dikenakan sanksi administratif berupa
bunga dan/atau denda.
(2) Jumlah kekurangan pajak yang terutang dalam STPD
sebagaimana dimaksud pada ayat (1) huruf a dan huruf b ditambah dengan sanksi administratif berupa bunga
sebesar 2% (dua persen) setiap bulan untuk paling lama 15 (lima belas) bulan sejak saat terutangnya pajak.
(3) SKPD yang tidak atau kurang dibayar setelah jatuh tempo pembayaran dikenakan sanksi administratif berupa bunga sebesar 2% (dua persen) sebulan dan ditagih melalui STPD.</t>
  </si>
  <si>
    <t>- NPWPD ABT : P.2.9021776.16.02
- NPWPD PPJ : P.2.0110065.16.02
- Pajak air tanah sudah rutin tiap bulan max. Tgl 10</t>
  </si>
  <si>
    <t>Perindustrian</t>
  </si>
  <si>
    <t>- ISO 14000
- IATF
- TKA sudah ada RPTKA, IMTA,dll
- Izin Usaha Industri
- UKL UPL
- NIB</t>
  </si>
  <si>
    <t>Perdagangan</t>
  </si>
  <si>
    <t>SAMI sudah memiliki ijin untuk melakukan export import seperti NIB dan NIK</t>
  </si>
  <si>
    <t>PERPRES</t>
  </si>
  <si>
    <t>Daftar Bidang Usaha Yang Tertutup dan Bidang Usaha Yang Terbuka dengan Persyaratan di Bidang Penanaman Modal</t>
  </si>
  <si>
    <t>Pasal 3
Bidang Usaha yang tidak tercantum dalam Bidang Usaha Yang Tertutup dan Bidang Usaha Yang Terbuka Dengan Persyaratan merupakan Bidang Usaha Yang Terbuka.</t>
  </si>
  <si>
    <t>prosentase pembagian saham dalam akta</t>
  </si>
  <si>
    <t>Percepatan Pelaksanaan Berusaha</t>
  </si>
  <si>
    <t>hukumonline.com</t>
  </si>
  <si>
    <t>Pasal 31
(1) Seluruh Perizinan Berusaha yang menjadi kewenangan menteri/kepala lembaga, gubernur, dan bupati/walikota wajib dilakukan melalui Sistem Perizinan Berusaha Terintegrasi Secara Elektronik (Online Single Submission).
Pasal 34
(1) Untuk dapat mengakses Sistem Perizinan Berusaha Terintegrasi Secara Elektronik (Online Single Submission), para pihak pengguna wajib memiliki hak akses.</t>
  </si>
  <si>
    <t>sudah punya hak akses dan NIB nomor 8120006832977</t>
  </si>
  <si>
    <t>PP</t>
  </si>
  <si>
    <t>Hak Guna Usaha, Hak Guna Bangunan dan Hak Pakai Atas Tanah</t>
  </si>
  <si>
    <t>Pasal 25
(1) Hak Guna Bangunan sebagaimana dimaksud dalam Pasal 22 diberikan untuk jangka waktu paling lama tiga puluh tahun dan dapat diperpanjang untuk jangka waktu paling lama dua puluh tahun.
(2) Sesuai jangka waktu Hak Guna Bangunan dan perpanjangannya sebagaimana dimaksud dalam ayat (1) berakhir, kepada bekas pemegang hak dapat diberikan pembaharuan Hak Guna bangunan di atas tanah yang sama.
Pasal 27
(1) Permohonan perpanjangan jangka waktu Hak Guna Bangunan atau pembaharuannya diajukan selambat-lambatnya dua tahun sebelum berakhir jangka waktu Hak Guna Bangunan tersebut atau perpanjangannya.
Pasal 30
Pemegang Hak Guna Bangunan Berkewajiban:
a. Membayar uang pemasukan yang jumlah dan cara pembayarannya ditetapkan dalam keputusan pemberian haknya; Menggunakan tanah sesuai dengan peruntukannya dan persyaratan sebagaimana ditetapkan dalam keputusan dan perjanjian pemberiannya;
b. Memelihara dengan baik tanah dan bangunan yang ada diatasnya serta menjaga kelestarian lingkungan hidup;
c. Menyerahkan kembali tanah yang diberikan dengan Hak Guna Bangunan kepada Negara, pemegang Hak Pengelolaan atau pemegang Hak Milik sesudah Hak Guna Bangunan itu hapus;
d. Menyerahkan sertifikat Hak Guna Bangunan yang telah hapus kepada Kepala Kantor Pertanahan.</t>
  </si>
  <si>
    <t>HGB masih berlaku sampai tahun 2032
HGB no. 100, 101, 102, 103, 104, 105, 106, 107, 108, 109, 110</t>
  </si>
  <si>
    <t>Peraturan Pelaksanaan Undang-Undang Nomor 28 Tahun 2002 Tentang Bangunan Gedung</t>
  </si>
  <si>
    <t>Pasal 8
(1) Setiap bangunan gedung harus memenuhi persyaratan administratif dan persyaratan teknis sesuai dengan fungsi bangunan gedung.
(2) Persyaratan administratif bangunan gedung meliputi:
a. status hak atas tanah, dan/atau izin pemanfaatan dan pemegang hak atas tanah;
b. status kepemilikan bangunan gedung; dan c. izin mendirikan bangunan gedung.
(3) Persyaratan teknis bangunan gedung meliputi persyaratan tata bangunan dan persyaratan keandalan bangunan gedung.
Pasal11
(1) Setiap bangunan gedung harus didirikan pada tanah yang status kepemilikannya jelas, baik milik sendiri maupun milik pihak lain.
Pasal 14
(1) Setiap orang yang akan mendirikan bangunan gedung wajib memiliki izin mendirikan bangunan gedung.
(2) Izin mendirikan bangunan gedung sebagaimana dimaksud pada ayat (1) diberikan oleh pemerintah daerah, kecuali bangunan gedung fungsi khusus oleh Pemerintah, melalui proses permohonan izin mendirikan bangunan gedung."
(3) Pemerintah daerah wajib memberikan surat keterangan rencana kabupaten/ kota untuk lokasi yang bersangkutan kepada setiap orang yang akan mengajukan permohonan izin mendirikan bangunan gedung.</t>
  </si>
  <si>
    <t>HGB no. 100, 101, 102, 103, 104, 105, 106, 107, 108, 109, 110
IMB no. 648.1/448/2002
IMB no. 6441/1522/BPPT/IX/2016
IMB no. 644,4/1957/DPM-PTSP/XI/2017</t>
  </si>
  <si>
    <t>Tanggung Jawab Sosial dan Lingkungan Perseroan Terbatas</t>
  </si>
  <si>
    <t>Pasal 2
Setiap Perseroan selaku subjek hukum mempunyai tanggung jawab sosial dan lingkungan.
Pasal 4
(1) Tanggung jawab sosial dan lingkungan dilaksanakan oleh Direksi berdasarkan rencana kerja tahunan Perseroan setelah mendapat persetujuan Dewan Komisaris atau RUPS sesuai dengan anggaran dasar Perseroan, kecuali ditentukan lain dalam peraturan perundang-undangan.
(2) Rencana kerja tahunan Perseroan sebagaimana dimaksud pada ayat (1) memuat rencana kegiatan dan anggaran yang dibutuhkan untuk pelaksanaan tanggung jawab sosial dan lingkungan.
Pasal 6
Pelaksanaan tanggung jawab sosial dan lingkungan dimuat dalam laporan tahunan Perseroan dan dipertanggungjawabkan kepada RUPS.</t>
  </si>
  <si>
    <t>Pelayanan Perizinan Berusaha Terintegrasi Secara Elektronik</t>
  </si>
  <si>
    <t>Sudah melakukan pendaftaran pada laman OSS dan NIB telah terbit dengan Nomor 8120006832977</t>
  </si>
  <si>
    <t>PERMEN</t>
  </si>
  <si>
    <t xml:space="preserve">Peraturan menteri perindustrian dan perdagangan RI 37/M-DAG/Per/9/2007 </t>
  </si>
  <si>
    <t>Penyelenggaraan Pendaftaran Perusahaan</t>
  </si>
  <si>
    <t>Dicabut PERMENDAG No. 76 Tahun 2018</t>
  </si>
  <si>
    <t>Peraturan Menteri Perindustrian RI No. 41/M-IND/PER/6/2008</t>
  </si>
  <si>
    <t>Ketentuan dan Tata Cara Pemberian Ijin Usaha Industri, Ijin Perluasan dan Tanda Daftar Industri</t>
  </si>
  <si>
    <t>Dicabut PERMENPERIN No. 15 Tahun 2019</t>
  </si>
  <si>
    <t>Pasal 2
(1) Setiap pendirian Perusahaan Industri wajib memiliki Izin Usaha Industri (IUI), kecuali bagi Industri Kecil.
Pasal 7
Perusahaan Industri yang melakukan perluasan melebihi 30% (tiga puluh persen) dari kapasitas produksi yang telah diizinkan, wajib memiliki Izin Perluasan.</t>
  </si>
  <si>
    <t>Pasal 50
(1) Perusahaan Industri yang dengan sengaja melanggar ketentuan Pasal 2 atau Pasal 37, dan merugikan Negara atau orang lain dipidana penjara selama-lamanya 5 (lima) tahun atau denda sebanyak-banyaknya Rp. 25.000.000,- (dua puluh lima juta rupiah) dengan hukuman tambahan pencabutan IUI/Izin Perluasan/TDI-nya sesuai dengan ketentuan Pasal 24 ayat (1) Undang-Undang Nomor 5 Tahun 1984 tentang Perindustrian.
(2) Perusahaan Industri yang karena kelalaiannya melanggar ketentuan Pasal 2 atau Pasal 37 dan merugikan Negara atau orang lain dipidana penjara selama-lamanya 1 (satu) tahun atau denda sebanyakbanyaknya Rp. 1.000.000,- (satu juta rupiah) dengan tambahan pencabutan IUI /Izin Perluasan/TDI-nya sesuai dengan ketentuan Pasal 24 ayat (2) Undang-Undang Nomor 5 Tahun 1984 tentang Perindustrian.</t>
  </si>
  <si>
    <t>IUI no. 28/33/T/INDUSTRI/2004
No. 69/II/PMA/2007
Surat Persetujuan Perluasan Penanaman Modal</t>
  </si>
  <si>
    <t>Izin Lokasi</t>
  </si>
  <si>
    <t>Dicabut PERMEN ATR No. 14 Tahun 2018</t>
  </si>
  <si>
    <t>Pasal 2
(1) Setiap Perusahaan yang telah memperoleh persetujuan penanaman modal wajib mempunyai Izin Lokasi untuk memperoleh tanah yang diperlukan untuk melaksanakan rencana penanaman modal yang bersangkutan.</t>
  </si>
  <si>
    <t>Konfirmasi lokasi no. 400.01/GIS/III/02</t>
  </si>
  <si>
    <t>Perubahan Atas Peraturan Menteri Perdagangan Nomor 37/M-DAG/PER/9/2007 Tentang Penyelenggaraan Pendaftaran Perusahaan</t>
  </si>
  <si>
    <t>Standarisasi Bidang Perdagangan</t>
  </si>
  <si>
    <t>Dicabut Peraturan Menteri Perdagangan Nomor 81 Tahun 2019</t>
  </si>
  <si>
    <t>Pasal 5
(1) Barang yang telah diberlakukan SNI dan/atau Persyaratan Teknis secara wajib oleh kementerian teknis
serta telah dinotifikasi ke Organisasi Perdagangan Dunia, sebelum diimpor untuk Barang luar negeri, dan untuk Barang produksi dalam negeri sebelum Barang dimaksud diperdagangkan, harus didaftarkan ke Direktorat Standardisasi dan Pengendalian Mutu Kementerian Perdagangan.
(2) Pendaftaran sebagaimana dimaksud pada ayat (1) dilakukan dalam rangka pengawasan pra pasar dengan menerbitkan NRP untuk Barang produksi dalam negeri dan NPB untuk Barang impor.
(3) Pelaku Usaha yang memperdagangkan Barang sebagaimana dimaksud pada ayat (1) wajib memiliki NRP untuk Barang produksi dalam negeri dan NPB untuk Barang impor.
Pasal 6
Produsen atau Importir wajib bertanggungjawab terhadap konsistensi mutu Barang yang telah diberlakukan SNI dan/atau Persyaratan Teknis secara wajib atau SNI yang diterapkan secara sukarela.</t>
  </si>
  <si>
    <t>Pasal 57
Pelaku Usaha yang melanggar ketentuan sebagaimana dimaksud dalam Pasal 5 ayat (3), dikenakan sanksi administratif berupa penarikan Barang dari peredaran dan/atau pemusnahan Barang.
Pasal 58
Pelaku Usaha yang tidak memenuhi kewajiban sebagaimana dimaksud dalam Pasal 6, dikenakan sanksi administratif berupa:
a. penarikan Barang dari peredaran dan/atau pemusnahan Barang; dan
b. Pencabutan NRP atau NPB.</t>
  </si>
  <si>
    <t>N-A</t>
  </si>
  <si>
    <t>Registrasi Pelanggan Jasa Telekomunikasi</t>
  </si>
  <si>
    <t>Pasal 3
Pelaksanaan Registrasi calon Pelanggan Prabayar dilakukan dengan menggunakan identitas calon Pelanggan sebagai berikut:
a. Nomor MSISDN atau Nomor Pelanggan yang digunakan;
b. NIK bagi Warga Negara Indonesia; dan
c. Paspor, Kartu Izin Tinggal Tetap (KITAP), atau Kartu Izin Tinggal Terbatas (KITAS) bagi Warga Negara Asing.
Pasal 12
Registrasi Pelanggan Pascabayar dilaksanakan sesuai dengan kontrak antara Penyelenggara Jasa Telekomunikasi dengan Pelanggan Pascabayar yang tata caranya ditentukan oleh Penyelenggara Jasa Telekomunikasi dengan berpedoman pada ketentuan sebagaimana dimaksud dalam Pasal 5.
Pasal 13
Pelanggan Pascabayar sebagaimana dimaksud dalam Pasal 12 dapat berupa Pelanggan perorangan atau Pelanggan korporasi.</t>
  </si>
  <si>
    <t>Pasal 16
(1) Penyelenggara Jasa Telekomunikasi wajib melakukan pemblokiran layanan bagi Pelanggan Prabayar yang datanya belum divalidasi dan tidak melakukan Registrasi ulang sesuai dengan tahapan waktu sebagaimana dimaksud dalam Pasal 15 ayat (2).
(2) Pemblokiran layanan sebagaimana dimaksud pada ayat (1) berupa:
a. pemblokiran layanan panggilan keluar (outgoing call) dan layanan pesan singkat keluar (outgoing SMS) jika tidak melakukan Registrasi ulang paling lambat 30 (tiga puluh) hari kalender terhitung sejak pemberitahuan pelaksanaan Registrasi ulang oleh Penyelenggara Jasa Telekomunikasi;
b. pemblokiran layanan panggilan masuk (incoming call) dan layanan pesan singkat masuk (incoming SMS) jika tidak melakukan Registrasi ulang paling lambat 15 (lima belas) hari kalender terhitung sejak pemblokiran layanan sebagaimana dimaksud pada huruf a; dan
c. pemblokiran layanan data internet jika tidak melakukan Registrasi ulang paling lambat 15 (lima belas) hari kalender terhitung sejak pemblokiran layanan sebagaimana dimaksud pada huruf b.
(3) Pelanggan Prabayar yang terkena pemblokiran layanan sebagaimana dimaksud pada ayat (2) tetap dapat menggunakan layanan Jasa Telekomunikasi untuk keperluan Registrasi sebagaimana dimaksud dalam Pasal 2 ayat (2).</t>
  </si>
  <si>
    <t>Semua nomor seluler SAMI sudah terdaftar (pascabayar)</t>
  </si>
  <si>
    <t>Perubahan Atas Peraturan Menteri Komunikasi Dan Informatika Nomor 12 Tahun 2016 Tentang Registrasi Pelanggan Jasa Telekomunikasi</t>
  </si>
  <si>
    <t>Tidak ada pasal terkait karena ditujukan kepada penyelenggara jasa telekomunikasi</t>
  </si>
  <si>
    <t>Perubahan Kedua Atas Peraturan Menteri Komunikasi Dan Informatika Nomor 12 Tahun 2016 Tentang Registrasi Pelanggan Jasa Telekomunikasi</t>
  </si>
  <si>
    <t>Pasal 6
Registrasi sendiri melalui layanan pesan singkat atau Pusat Kontak Layanan sebagaimana dimaksud dalam Pasal 4 ayat (2) huruf a dilakukan oleh calon Pelanggan Prabayar dengan tahapan sebagai berikut:
a. calon Pelanggan Prabayar mengirimkan layanan pesan singkat atau menghubungi Pusat Kontak Layanan yang diakses melalui Nomor MSISDN yang akan didaftarkan dengan mengirimkan/menyampaikan data berupa:
1. NIK; dan
2. nomor Kartu Keluarga;
b. setelah menerima data dari calon Pelanggan Prabayar, Penyelenggara Jasa Telekomunikasi melakukan Validasi;
c. dalam hal data yang dimasukkan oleh calon Pelanggan Prabayar tervalidasi, proses Registrasi dinyatakan berhasil; dan</t>
  </si>
  <si>
    <t>Perubahan Kedua Atas Peraturan Menteri Perdagangan Nomor 37/M-DAG/PER/9/2007 Tentang Penyelenggaraan Pendaftaran Perusahaan</t>
  </si>
  <si>
    <t>Perubahan Atas Peraturan Menteri Agraria Dan Tata Ruang/ Kepala Badan Pertanahan Nasional Nomor 5 Tahun 2015 Tentang Izin Lokasi</t>
  </si>
  <si>
    <t>Pasal 2
(3) Izin Lokasi sebagaimana dimaksud pada ayat (1), tidak diperlukan dan dianggap sudah dipunyai oleh Perusahaan yang bersangkutan dalam hal:
f. tanah yang diperlukan untuk melaksanakan rencana Penanaman Modal tidak lebih dari:
1) 25 Ha (dua puluh lima hektar) untuk usaha pertanian;
2) 10.000 m2 (sepuluh ribu meter persegi) untuk usaha bukan pertanian; dan
3) 50.000 m2 (lima puluh ribu meter persegi) untuk pembangunan rumah bagi MBR;</t>
  </si>
  <si>
    <t>Pelaksanaan Konfirmasi Status Wajib Pajak Dalam Rangka Pemberian Perizinan Tertentu Di Kementerian Perdagangan</t>
  </si>
  <si>
    <t>Pasal 1
(1) Setiap pemberian perizinan tertentu di Kementerian Perdagangan harus dilakukan Konfirmasi Status Wajib Pajak sesuai dengan ketentuan peraturan perundang-undangan di bidang perpajakan.
(2) Konfirmasi Status Wajib Pajak sebagaimana dimaksud pada ayat (1) dilakukan untuk memperoleh Keterangan Status Wajib Pajak.
Pasal 2
(1) Konfirmasi Status Wajib Pajak sebagaimana dimaksud dalam Pasal 1 dilakukan sebelum perizinan tertentu diberikan kepada pelaku usaha.
(2) Keterangan Status Wajib Pajak sebagaimana dimaksud dalam Pasal 1 yang memuat status valid digunakan sebagai salah satu persyaratan pemberian perizinan tertentu di Kementerian Perdagangan.</t>
  </si>
  <si>
    <t>Pemberian Pengurangan Pajak Bumi Dan Bangunan</t>
  </si>
  <si>
    <t>Pasal 2
(1) Pengurangan PBB dapat diberikan kepada Wajib Pajak:
a. karena kondisi tertentu Objek Pajak yang ada hubungannya dengan subjek pajak; atau
b. dalam hal Objek Pajak terkena bencana alam atau sebab lain yang luar biasa.
Pasal 4
(1) Pengurangan PBB sebagaimana dimaksud dalam Pasal 2 ayat (1) dapat diberikan:
a. sebesar paling tinggi 75% (tujuh puluh lima persen) dari PBB yang terutang dalam hal kondisi tertentu Objek Pajak yang ada hubungannya dengan subjek pajak sebagaimana dimaksud dalam Pasal 2 ayat (1) huruf a; atau
b. sebesar paling tinggi 100% (seratus persen) dari PBB yang terutang dalam hal Objek Pajak terkena bencana alam
Pasal 5
(1) Pengurangan PBB sebagaimana dimaksud dalam Pasal 2 diberikan berdasarkan permohonan Wajib Pajak yang ditujukan kepada Menteri Keuangan dan disampaikan melalui Kepala KPP.</t>
  </si>
  <si>
    <t>SAMI membayar PBB sesuai SPPT</t>
  </si>
  <si>
    <t>Perubahan Atas Peraturan Menteri Perdagangan Nomor 24/M-DAG/PER/4/2016 Tentang Standarisasi Bidang Perdagangan</t>
  </si>
  <si>
    <t>Pasal 5
(1) Barang yang telah diberlakukan SNI dan/atau Persyaratan Teknis secara wajib harus didaftarkan ke Direktorat Standardisasi dan Pengendalian Mutu, sebelum diimpor untuk Barang luar negeri atau sebelum diperdagangkan untuk Barang produksi dalam negeri.
(2) Pendaftaran sebagaimana dimaksud pada ayat (1) dilakukan dalam rangka pengawasan pra pasar dengan menerbitkan NRP untuk Barang produksi dalam negeri dan NPB untuk Barang impor.
(3) Pelaku Usaha yang memperdagangkan Barang sebagaimana dimaksud pada ayat (1) wajib memiliki NRP untuk Barang produksi dalam negeri atau NPB untuk Barang impor.</t>
  </si>
  <si>
    <t>Pasal 57
(1) Pelaku Usaha yang melanggar ketentuan sebagaimana dimaksud dalam Pasal 5 ayat (3), dikenakan sanksi administratif berupa penarikan Barang dari peredaran dan pemusnahan Barang.
(2) Importir yang melanggar ketentuan sebagaimana dimaksud dalam Pasal 8A ayat (1) dikenakan sanksi administratif berupa peringatan tertulis oleh Direktur Standardisasi dan Pengendalian Mutu.
(3) Dalam hal importir setelah 2 (dua) kali peringatan sebagaimana dimaksud pada ayat (2) tetap tidak mencantumkan NPB atau mencantumkan NPB yang tidak benar pada dokumen Pemberitahuan Impor Barang, Direktur Standardisasi dan Pengendalian Mutu menyampaikan rekomendasi pencabutan API kepada instansi penerbit.
(4) Peringatan tertulis sebagaimana dimaksud pada ayat (2) tidak menghapus kewenangan Direktur Standardisasi dan Pengendalian Mutu untuk menyampaikan hasil pemeriksaan kesesuaian kepada Direktur Pengawasan Barang Beredar dan Jasa atau Direktur Tertib Niaga</t>
  </si>
  <si>
    <t>ISO 9001 : 2015</t>
  </si>
  <si>
    <t>Mencabut Permendag 37/M-DAG/Per/9/2007</t>
  </si>
  <si>
    <t>Pasal 2
(1) Setiap perusahaan yang berbentuk Perseroan Terbatas (PT), Koperasi, Persekutuan Komanditer (CV), Firma (Fa), Perorangan, dan bentuk usaha lainnya, termasuk Perusahaan Asing dengan status Perwakilan Perusahaan yang berkedudukan dan menjalankan usahanya di wilayah Negara Kesatuan Republik Indonesia wajib didaftarkan dalam daftar perusahaan.
(2) Pendaftaran perusahaan sebagaimana dimaksud pada ayat (1) dilakukan melalui OSS.
Pasal 3
(1) Pelaku usaha yang telah melakukan Pendaftaran perusahaan sebagaimana dimaksud dalam Pasal 2 mendapatkan NIB yang berlaku sebagai TDP.
Pasal 5
(3) Perusahaan yang telah menerima NIB yang berlaku sebagai TDP harus:
a. memasang NIB di tempat yang mudah dibaca dan dilihat oleh umum; dan
b. mencantumkan NIB pada papan nama dan dokumen-dokumen perusahaan yang dipergunakan dalam kegiatan usahanya.
Pasal 7
Setiap pelaku usaha yang melakukan perubahan data perusahaan yang didaftarkan wajib melaporkan
perubahan data melalui sistem OSS.</t>
  </si>
  <si>
    <t>Pasal 8
(1) Pelaku usaha yang melanggar ketentuan sebagaimana dimaksud dalam Pasal 7 dikenai sanksi administratif berupa peringatan tertulis.
(2) Peringatan tertulis sebagaimana dimaksud pada ayat (1) diberikan paling banyak 3 (tiga) kali dengan jangka waktu antara masing-masing peringatan paling lama 14 (empat belas) hari.
(3) Apabila dalam jangka waktu 14 (empat belas) hari setelah dikenakan peringatan tertulis sebagaimana dimaksud pada ayat (2) pelaku usaha tidak memenuhi ketentuan Pasal 7, pelaku usaha dikenai sanksi administratif sesuai dengan ketentuan peraturan perundang-undangan.</t>
  </si>
  <si>
    <t>SAMI telah memiliki NIB no. 8120006832977 yang berlaku juga sebagai TDP
NIB telah dipasang di tempat yang mudah dibaca dan dilihat oleh umum</t>
  </si>
  <si>
    <t>Pelayanan Perizinan Berusahan Terintegrasi Secara Elektronik Di Bidang Perdagangan</t>
  </si>
  <si>
    <t>Dicabut Permendag Nomor 8 Tahun 2020</t>
  </si>
  <si>
    <t>Pasal 3
(1) Pemohon Perizinan Berusaha di bidang perdagangan terdiri atas:
a. Pelaku Usaha perseorangan; dan
b. Pelaku Usaha nonperseorangan.
(3) Pelaku Usaha non perseorangan sebagaimana dimaksud pada ayat (1) huruf b terdiri atas Pelaku Usaha nonperseorangan berbadan hukum maupun tidak berbadan hukum.
Pasal 7
(1) Pelaku Usaha wajib memiliki NIB untuk mendapatkan Perizinan Berusaha di bidang perdagangan.
(2) Izin Usaha wajib dimiliki oleh Pelaku Usaha yang telah mendapatkan NIB.</t>
  </si>
  <si>
    <t>SAMI telah memiliki NIB no. 8120006832977</t>
  </si>
  <si>
    <t>KEPMEN</t>
  </si>
  <si>
    <t>Tata Cara Perolehan Tanah Bagi Perusahaan Dalam Rangka Penanaman Modal</t>
  </si>
  <si>
    <t>Pasal 3
(4) Jika perolehan tanah dilakukan dengan pemindahan hak dengan terlebih dahulu mengubah hak yang bersangkutan menjadi Hak Guna Bangunan sebagaimana dimaksud dalam ayat (3), maka untuk kepentingan para pihak, sebelum pembuatan akta jual beli Hak Guna Bangunan oleh PPAT, dapat dilakukan penguasaan tanah dengan membayar harga yang disepakati, yang dituangkan dalam suatu perjanjian dengan menggunakan
formulir sesuai Lampiran I Keputusan ini sebagai contoh atau dengan cara lain disepakati oleh kedua belah pihak.</t>
  </si>
  <si>
    <t>Akta jual beli no. 420/2002, 49/2002, 468/2002, 466/2002, 516/2002, 517/2002, 529/2002, 528/2002, 459/2002, 500/2002, 460/2002</t>
  </si>
  <si>
    <t>PERKA BKPM</t>
  </si>
  <si>
    <t>Pedoman dan Tata Cara Perizinan dan Non Perizinan Penanaman Modal</t>
  </si>
  <si>
    <t>Dicabut PERKA BKPM No. 13 Tahun 2017</t>
  </si>
  <si>
    <t>Konfirmasi Status Wajib Pajak Dalam Pelayanan Perizinan Dan Non Perizinan Pada Pelayanan Terpadu Satu Pintu Pusat Di Badan Koordinasi Penanaman Modal</t>
  </si>
  <si>
    <t>Tidak ada pasal terkait karena mengaturpemberian layanan publik pada PTSP Pusat di BKPM</t>
  </si>
  <si>
    <t>Pedoman Dan Tata Cara Perizinan Dan Fasilitas Penanaman Modal</t>
  </si>
  <si>
    <t>Dicabut PERKA BKPM No. 6 Tahun 2018</t>
  </si>
  <si>
    <t>Pedoman Dan Tata Cara Pengendalian Pelaksanaan Penanaman Modal</t>
  </si>
  <si>
    <t>Dicabut PERKA BKPM No. 7 Tahun 2018</t>
  </si>
  <si>
    <t>Pasal 5
(1) Perusahaan yang akan memulai usaha terlebih dahulu memiliki NIB dan Perizinan Berusaha sesuai dengan ketentuan peraturan perundang-undangan.
Pasal 6
(3) Perusahaan PMA sebagaimana dimaksud pada ayat (1), kecuali ditentukan lain oleh peraturan perundang-undangan, harus memenuhi ketentuan nilai investasi, yaitu:
a. total nilai investasi lebih besar dari Rp10.000.000.000,00 (sepuluh miliar rupiah), diluar tanah dan bangunan;
b. nilai modal ditempatkan sama dengan modal disetor, paling sedikit Rp2.500.000.000,00 (dua miliar lima ratus juta rupiah);
c. persentase kepemilikan saham dihitung berdasarkan nilai nominal saham; dan
d. Nilai nominal saham sebagaimana dimaksud dalam huruf c, untuk masing-masing pemegang saham paling sedikit Rp10.000.000,00 (sepuluh juta rupiah).
(6) Penanam Modal dilarang membuat perjanjian dan/atau pernyataan yang menegaskan bahwa kepemilikan saham dalam perseroan terbatas untuk dan atas nama orang lain.</t>
  </si>
  <si>
    <t>Pasal 64
(1) Pimpinan Perusahaan dan/atau kuasa pemohon yang memberikan keterangan dan/atau data palsu, tidak dapat melakukan pengurusan Perizinan dan Fasilitas Penanaman Modal di BKPM untuk paling sedikit 1 (satu) tahun dan akan diumumkan secara terbuka.
(2) Pimpinan Perusahaan dan/atau kuasa pemohon Perizinan dan Fasilitas Penanaman Modal yang memberikan keterangan dan/atau data palsu yang telah terbukti dalam permohonan yang disampaikan pada BKPM, akan dikenakan sanksi pidana sesuai dengan ketentuan peraturan perundang-undangan.</t>
  </si>
  <si>
    <t>NIB no. 8120006832977</t>
  </si>
  <si>
    <t>- Melaksanakan CSR
- Menyampaiakan LKPM tiap 3 bulan secara online</t>
  </si>
  <si>
    <t>PERDA JATENG</t>
  </si>
  <si>
    <t>Penanaman Modal di Provinsi Jawa Tengah</t>
  </si>
  <si>
    <t>R</t>
  </si>
  <si>
    <t>jdihukum.jatengprov.go.id</t>
  </si>
  <si>
    <t>Pasal 28
(1) Setiap penanam modal yang melanggar ketentuan Pasal 17 dikenakan sanksi yang berupa :
a. peringatan tertulis;
b. pembatasan kegiatan usaha;
c. pembekuan kegiatan usaha dan/atau fasilitas penanaman modal; atau
d. pencabutan izin usaha dan/atau fasilitas penanaman modal.
(2) Ketentuan pengenaan sanksi administrasi sebagaimana dimaksud pada ayat (1) ditetapkan dengan Peraturan Gubernur.</t>
  </si>
  <si>
    <t>Tanggung Jawab Sosial dan Lingkungan Perusahaan</t>
  </si>
  <si>
    <t>Pasal 26 (b)
TJSLP sebagaimana dimaksud dalam Pasal 4 dilaksanakan dengan mengacu pada rencana kerja tahunan Perusahaan
Pasal 27
(1) Setiap Perusahaan yang berstatus pusat, cabang dan/atau kantor operasional perusahaan yang berkedudukan di wilayah Daerah, wajib sebagai pelaksana TJSLP.
Pasal 40
(1) Setiap Perusahaan yang melaksanakan TJSLP wajib menyampaikan laporan kepada Gubernur dan Dewan Perwakilan Rakyat Daerah Provinsi Jawa Tengah melalui FTJLSP.
(2) Laporan sebagaimana dimaksud pada ayat (1) disampaikan secara periodik setiap triwulan, semester dan tahunan.</t>
  </si>
  <si>
    <t>Pasal 41
(1) Setiap Perusahaan yang melanggar ketentuan sebagaimana dimaksud dalam Pasal 35 dikenakan sanksi administratif berupa :
a. peringatan tertulis; dan/atau
b. diumumkan di media massa cetak dan elektronik Daerah.
(2) Ketentuan lebih lanjut mengenai pengenaan sanksi administratif sebagaimana dimaksud pada ayat (1) diatur dengan Peraturan Gubernur.</t>
  </si>
  <si>
    <t>Pengelolaan Air Tanah</t>
  </si>
  <si>
    <t>Pasal 56
(1) Setiap orang atau Badan Usaha yang melanggar ketentuan dalam Pasal 25 ayat (2), Pasal 27 ayat (2), Pasal 29 ayat (2), Pasal 30 ayat (1) dan ayat (5), Pasal 32 ayat (2) Pasal 36 ayat (2) dan Pasal 44 ayat (2) dikenakan sanksi
administratif.
(2) Sanksi administratif sebagaimana dimaksud pada ayat (1), berupa:
a. teguran lisan;
b. teguran tertulis;
c. penghentian sementara kegiatan;
d. penghentian tetap kegiatan;
e. pencabutan sementara izin;
f. pencabutan tetap izin;
g. denda administratif; dan y atau
h. sanksi administratif lain sesuai ketentuan peraturan perundang-undangan.
Pasal 59
(1) Setiap orang atau badan yang melanggar ketentuan dalam Pasal 18 ayat (4) dipidana dengan pidana kurungan paling lama 6 (enam) bulan atau denda paling banyak Rp 50.000.000,- (lima puluh juta rupiah).
(2) Tindak pidana sebagaimana dimaksud pada ayat (1) adalah pelanggaran.</t>
  </si>
  <si>
    <t>PERGUB</t>
  </si>
  <si>
    <t>Sosialiasi Bapenda Kota Semarang</t>
  </si>
  <si>
    <t>Pasal 8
(2) Pembagian wilayah sebagaimana dimaksud pada ayat (1) adalah sebagai berikut:
a. Wilayah A : Kota Semarang, Kota Tegal, Kota Pekalongan, Kota Surakarta, Kabupaten Kudus, Kabupaten Rembang, Kabupaten Blora, Kabupaten Pemalang, Kabupaten Brebes dan Kabupaten Demak.</t>
  </si>
  <si>
    <t>Membayar pajak ABT sesuai SKPD (surat keterangan pajak daerah) yang dikeluarkan Bapenda Pemkot Semarang maksimal tanggal 10 setiap bulannya.</t>
  </si>
  <si>
    <t>Mengubah ketentuan lampiran Pergub Jateng No. 19 Tahun 2017</t>
  </si>
  <si>
    <t>PERDA SEMARANG</t>
  </si>
  <si>
    <t>L</t>
  </si>
  <si>
    <t>Pasal 119 ayat 7
b. pengembangan kawasan industri dikembangan dengan koefisien dasar bangunan paling tinggi 60 % (enam puluh persen);
c. pengembangan jalan dan saluran dengan komposisi 8 (delapan) sampai 12 % (dua belas persen) dari luas kawasan;
d. diwajibkan menyediakan ruang untuk zona penyangga berupa sabuk hijau (green belt) dan RTH sekurang-kurangnya 10 % (sepuluh persen) dari luas kawasan;
e. diwajibkan menyediakan fasilitas penunjang kegiatan industri dengan komposisi 6 (enam) sampai 12 % (dua belas persen) dari luas kawasan;</t>
  </si>
  <si>
    <t>Pasal 145
(1) Setiap orang yang melakukan pelanggaran terhadap ketentuan yang diatur dalam Peraturan Daerah ini dikenakan sanksi administrasi.
(2) Sanksi administrasi sebagaimana dimaksud pada ayat (1) dapat berupa:
a. peringatan tertulis;
b. penghentian sementara kegiatan;
c. penghentian sementara pelayanan umum;
d. penutupan lokasi;
e. pencabutan izin;
f. pembatalan izin;
g. pembongkaran bangunan;
h. pemulihan fungsi ruang; dan/atau
i. denda administrasi.
Pasal 167
(1) Setiap orang dan/atau korporasi yang melanggar ketentuan dalam Pasal 111, Pasal 112, Pasal 113, Pasal 114, Pasal 115, Pasal 116, Pasal 117, Pasal 118, Pasal 119, Pasal 120, dan Pasal 122 diancam pidana kurungan paling lama 6 (enam) bulan atau denda paling banyak Rp. 50.000.000,- (lima puluh juta rupiah).
(2) Tindak pidana sebagaimana dimaksud pada ayat (1) adalah pelanggaran.</t>
  </si>
  <si>
    <t>- Bangunan 41 %
- Jalan &amp; saluran 30%
- Ruang terbuka hijau 14%
- Fasilitas penunjang 13%</t>
  </si>
  <si>
    <t>Pajak Penerangan Jalan</t>
  </si>
  <si>
    <t>Pasal 3
(1) Objek Pajak Penerangan Jalan adalah penggunaan tenaga Listrik, baik yang dihasilkan sendiri maupun yang diperoleh dari sumber lain.
(2) Listrik yang dihasilkan sendiri sebagaiman dimaksud pada ayat (1) meliputi seluruh pembangkit listrik.
Pasal 4
(1) Subjek Pajak Penerangan  Jalan adalah orang pribadi atau Badan yang dapat menggunakan tenaga listrik.
(2) Wajib Pajak Penerangan Jalan adalah orang pribadi atau Badan yang menggunakan tenaga listrik.
(3) Dalam hal tenaga listrik disediakan oleh sumber lain, Wajib Pajak Penerangan Jalan adalah penyedia tenaga listrik. 
Pasal 6
Tarif Pajak ditetapkan sebagai berikut :
e. Penggunaan tenaga listrik yang dihasilkan sendiri sebesar 1,5 %  (satu koma lima persen).
Pasal 10
Masa pajak adalah jangka waktu 1 (satu) bulan kalender.</t>
  </si>
  <si>
    <t xml:space="preserve">Pasal 14
(3) SKPDKB dan SKPDKBT yang tidak atau kurang dibayar setelah jatuh tempo pembayaran dikenakan sanksi administrasi berupa bunga sebesar 2% (dua persen) sebulan dan ditagih sebulan dan ditagih melalui STPD.
Pasal 28
Walikota dapat melakukan penyegelan terhadap penggunaan obyek Pajak yang tenaga listriknya dihasilkan sendiri apabila :
a. Pengguna melalaikan dan atau selama 2 bulan berturut-turut tidak membayar Pajak; atau
b. Pengguna tidak melayani dengan baik petugas dan atau tanpa dasar alasan yang sah, menolak untuk diadakan tindakan pemeriksaan dan melawan petugas pemeriksa yang sah yang dilengkapi dengan Surat Tugas dari Walikota. </t>
  </si>
  <si>
    <t>Peraturan Daerah Kota Semarang Nomor 4 Tahun 2012</t>
  </si>
  <si>
    <t>Pasal 5
Subjek Retribusi IMB adalah orang pribadi atau badan yang memperoleh IMB dari Pemerintah Daerah.
Pasal 12
Subjek Retribusi Izin Gangguan adalah orang pribadi atau Badan yang memperoleh izin gangguan dari Pemerintah Daerah.
Pasal 33
Dalam hal Wajib Retribusi tertentu tidak membayar tepat pada waktunya atau kurang membayar, dikenakan sanksi administratif berupa bunga sebesar 2% (dua persen) setiap bulan dari Retribusi yang terutang yang tidak atau kurang dibayar dan ditagih dengan menggunakan STRD.</t>
  </si>
  <si>
    <t>Pasal 45
(1) Wajib Retribusi yang tidak melaksanakan kewajibannya sehingga merugikan keuangan Daerah diancam pidana kurungan paling lama 3 (tiga) bulan atau pidana denda paling banyak 3 (tiga) kali jumlah Retribusi terutang yang tidak atau kurang dibayar.
(2) Tindak pidana sebagaimana dimaksud pada ayat (1) adalah pelanggaran.</t>
  </si>
  <si>
    <t>Peraturan Daerah Kota Semarang Nomor 1 Tahun 2018</t>
  </si>
  <si>
    <t>Pencabutan Peraturan Daerah Kota Semarang Nomor 2 Tahun 2013 Tentang Pengelolaan Air Tanah</t>
  </si>
  <si>
    <t>jdih.semarangkota.go.id</t>
  </si>
  <si>
    <t>Tidak ada pasal terkait karena hanya mengatur tentang pencabutan Perda No 2 Tahun 2013</t>
  </si>
  <si>
    <t>Peraturan Daerah Kota Semarang Nomor 2 Tahun 2018</t>
  </si>
  <si>
    <t>Pencabutan Peraturan Daerah Kota Semarang Nomor 20 Tahun 2011 Tentang Ijin Gangguan</t>
  </si>
  <si>
    <t>Peraturan Daerah Kota Semarang Nomor 20 Tahun 2011 tentang Ijin Gangguan, dicabut dan dinyatakan tidak berlaku.</t>
  </si>
  <si>
    <t>Sejak peraturan ini berlaku, SAMI tidak perlu mengurus ijin gangguan / HO lagi</t>
  </si>
  <si>
    <t>PERWAL</t>
  </si>
  <si>
    <t>Peraturan Walikota Semarang Nomor 50 Tahun 2017</t>
  </si>
  <si>
    <t>Tidak ada pasal terkait karena mengatur pembebasan PBB untuk wajib pajak pribadi</t>
  </si>
  <si>
    <t>Peraturan Walikota Semarang Nomor 51 Tahun 2017</t>
  </si>
  <si>
    <t>Pemberian Stimulus Berupa Pengurangan Pajak Bumi Dan Bangunan Tahun 2018</t>
  </si>
  <si>
    <t>Pasal 4
Pemberian stimulus berupa pengurangan Pajak Bumi dan Bangunan diberikan secara otomatis untuk setiap ketetapan Pajak Bumi dan Bangunan yang akan dituangkan dalam Surat Pemberitahuan Pajak Terutang (SPPT) masa pajak tahun 2018
Pasal 6
Pemberian stimulus berupa pengurangan Pajak Bumi dan Bangunan sebagaimana dimaksud dalam Pasal 4 diberikan sesuai besaran NJOP dengan kategori sebagai berikut:
a. untuk NJOP di atas Rp 2.000.000.000,- (dua milyar rupiah) sampai dengan Rp 5.000.000.000,- (lima milyar rupiah) diberikan stimulus 5% (lima persen); dan
b. untuk NJOP diatas Rp 5.000.000.000,- (lima milyar rupiah) diberikan stimulus 10% (sepuluh persen).</t>
  </si>
  <si>
    <t>SAMI sudah membayar PPB masa pajak tahun 2018 sesuai SPPT</t>
  </si>
  <si>
    <t>Peraturan Walikota Semarang Nomor 8 Tahun 2018</t>
  </si>
  <si>
    <t>Perubahan Atas Peraturan Walikota Semarang Nomor 50 Tahun 2017 Tentang Pembebasan Pajak Bumi Dan Bangunan Perkotaan Atas Objek Pajak Dengan Nilai Jual Objek Pajak Sampai Dengan Rp 130.000.000,- (Seratus Tiga Puluh Juta Rupiah)</t>
  </si>
  <si>
    <t>Peraturan Walikota Semarang Nomor 10 Tahun 2018</t>
  </si>
  <si>
    <t>Perubahan Atas Peraturan Walikota Nomor 38 Tahun 2011 Tentang Tata Cara Pengembalian Kelebihan Pembayaran Pajak Bumi Dan Bangunan Perkotaan</t>
  </si>
  <si>
    <t>Pasal 3A
(1) Dalam hal kelebihan pembayaran Pajak Bumi dan Bangunan (PBB) sebagaimana dimaksud dalam Pasal 2 diakibatkan kesalahan penetapan dan bersifat masal, maka pengembalian kelebihan sebagaimana dimaksud dalam Pasal 3 ayat (1) dilaksanakan sebagai berikut:
a. Kelebihan pembayaran PBB dengan NJOP sampai dengan Rp. 130.000.000,- (seratus tiga puluh juta rupiah) dikembalikan melalui Restitusi pada tahun berjalan tanpa permohonan.
b. Kelebihan pembayaran PBB dengan NJOP lebih dari Rp. 130.000.000,- (seratus tiga puluh juta rupiah)melalui restitusi pada tahun berjalan dengan permohonan sesuai ketentuan yang berlaku;</t>
  </si>
  <si>
    <t>Belum pernah kelebihan pembayaran, SAMI membayar PPB  sesuai SPPT</t>
  </si>
  <si>
    <t>Peraturan Walikota Semarang Nomor 12 Tahun 2018</t>
  </si>
  <si>
    <t>Pelaporan, Pembayaran Dan Pengawasan Pajak Daerah Melalui Sistem Elektronik</t>
  </si>
  <si>
    <t>Peraturan Walikota Semarang Nomor 14 Tahun 2018</t>
  </si>
  <si>
    <t>Perubahan Tarif Retribusi Izin Mendirikan Bangunan Di Kota Semarang</t>
  </si>
  <si>
    <t>Pasal 2
Dengan Peraturan Walikota ini ditetapkan Perubahan Tarif Retribusi Kota Semarang khususnya Tarif Retribusi Izin Mendirikan Bangunan yang diatur dalam Pasal 9 ayat (5) Peraturan Daearah Kota Semarang Nomor 4 Tahun 2012 tentang Retribusi Perizinan Tertentu di Kota Semarang, yaitu ketentuan tentang Harga Satuan bangunan gedung (HSbg) dan Harga Satuan prasarana bangunan gedung (HSpbg) serta besarnya biaya pengadministrasian IMB yang tercantum dalam Lampiran III.</t>
  </si>
  <si>
    <t>Tarif Retribusi mengikuti peraturan pemerintah</t>
  </si>
  <si>
    <t>Peraturan Walikota Semarang Nomor 27 Tahun 2018</t>
  </si>
  <si>
    <t>Perubahan Tarif Retribusi Pemeriksaan Alat Pemadam Kebakaran Di Kota Semarang</t>
  </si>
  <si>
    <t>Pasal 1 ayat 6
Pemerikasaaan alat pemadam kebakaran adalah pemeriksanaan alat dan atau pengujian alat kebakaran, alat penanggulangan kebakaran dan alat penyelamatan jiwa oleh pemerintah daerah terhadao alat-alat pemadam kembakaran, alat penanggulangan kebakara, dan alat penyelamat jiwa yang dimiliki dan/atau dipergunakan oleh masyarkat</t>
  </si>
  <si>
    <t>PERDA NO.1 tahun 2017 PERUBAHAN KEDUA ATAS PERATURAN DAERAH KOTA SEMARANG NOMOR 2 TAHUN 2012 TENTANG RETRIBUSI JASA UMUM DI KOTA SEMARANG
76. Surat Tagihan Retribusi Daerah, yang selanjutnya
disingkat STRD, adalah surat untuk melakukan
tagihan retribusi dan/atau sanksi administratif berupa
bunga dan/atau denda. (2% / Bulan)</t>
  </si>
  <si>
    <t>Pembayaran tarif retribusi dilakukan setelah ada pemeriksaan dari Dinas Damkar dan dikeluarkannya Surat Ketetapan Retribusi Daerah oleh Dinas Damkar</t>
  </si>
  <si>
    <t>Peraturan Walikota Semarang Nomor 59 Tahun 2018</t>
  </si>
  <si>
    <t>Perubahan Peraturan Walikota Semarang Nomor 12 Tahun 2018 Tentang Pelaporan, Pembayaran Dan Pengawasan Pajak Daerah Melalui Sistem Elektronik</t>
  </si>
  <si>
    <t>Pasal 8
(1) Dalam rangka pengawasan terhadap wajib pajak, Walikota menempatkan alat/sistem elektronik pada obyek pajak.
(1a) Penempatan alat/ sistem sebagaimana dimaksud pada ayat (1) berkoordinasi dengan Wajib pajak
(lb) Wajib Pajak memberi dukungan terhadap penempatan alat/ sistem sebagaimana dimaksud pada ayat (1).</t>
  </si>
  <si>
    <t>Pasal 8A
Wajib Pajak yang melanggar ketentuan sebagaimana dimaksud dalam Pasal 8 ayat (1b), dikenakan sanksi sebagai berikut:
a. teguran/ peringatan ;
b. penutupan sementara usaha; dan/ atau
c. pencabutan perijinan dan penutupan usaha.
Sanksi sebagaimana dimaksud pada ayat (1) dilaksanakan dengan tahapan sebagai berikut;
a. teguran / peringatan diberikan oleh Walikota berdasarkal Berita Acara Pemeriksaan di tempat atau alat bukti lain yang dapat dipertanggunglawabkan, dengan jangka waktu paling lama 7 (tujuh) hari sejak diterima;
b. apabila teguran/peringatan sebagaimana dimaksud pada huruf a tidak dipenuhi, maka diberikan teguran/peringatan kedua dengan jangka waktu paling lama 5 (lima) hari;
c. apabila teguran / peringatan kedua sebagaimana dimaksud pada huruf b tidak dipenuhi, maka diberikan teguran/ peringatan ketiga dengan jangka waktu paling lama 3 (tiga) hari;</t>
  </si>
  <si>
    <t>KEPWAL</t>
  </si>
  <si>
    <t>Keputusan Walikota Semarang Nomor 671/101 Tahun 2018</t>
  </si>
  <si>
    <t>Kesatu
Menetapkan Harga Satuan Listrik Atas Penggunaan Tenaga Listrik yang bukan berasal dari Perusahaan Listrik Negara (PLN).
Kedua
Harga Satuan Listrik sebagaimana dimaksud Diktum Kesatu mengikuti Harga Satuan Listrik yang ditetapkan oleh Perusahaan Listrik Negara (PLN) yang berlaku di Kota Semarang.</t>
  </si>
  <si>
    <t>Penghitungan pajak menggunakan harga satuan listrik dari PLN</t>
  </si>
  <si>
    <t>Pasal 4
(1) Pengusaha atau pengurus wajib melaporkan secara tertulis setiap mendirikan, menghentikan, menjalankan kembali, memindahkan atau membubarkan perusahaan kepada Menteri atau pejabat yang ditunjuk.</t>
  </si>
  <si>
    <t>Pasal 10
(1) Pengusaha atau pengurus yang tidak memenuhi kewajiban-kewajiban sebagaimana dimaksud dalam Pasal 6 ayat (1), Pasal 7 ayat (1), Pasal 8 ayat (1) dan Pasal 13 diancam dengan pidana kurungan selama-lamanya 3 (tiga) bulan atau denda setinggi-tingginya Rp. 1.000.000,- (satu juta rupiah).
(2) Dalam pengulangan pelanggaran untuk kedua kali atau lebih setelah putusan yang terakhir tidak dapat diubah lagi, maka pelanggaran tersebut hanya dijatuhkan pidana kurungan
(3) Perbuatan sebagaimana dimaksud dalam ayat (1) merupakan pelanggaran</t>
  </si>
  <si>
    <t>Pasal 42
(1) Pelanggaran terhadap Pasal 5 ayat (2), Pasal 6 ayat (2), Pasal 7 ayat (2), Pasal 21 atau Pasal 31 dapat dikenakan sanksi administratif pencabutan nomor bukti pencatatan serikat pekerja/serikat buruh, federasi dan konfederasi serikat pekerja/serikat buruh.
Pasal 43
(1) Barang siapa yang menghalang-halangi atau memaksa pekerja/ buruh sebagaimana dimaksud dalam Pasal 28, dikenakan sanksi pidana penjara paling singkat 1 (satu) tahun dan paling lama 5 (lima) tahun dan atau denda paling sedikit Rp 100.000.000,- (seratus juta rupiah) dan paling banyak Rp 500.000.000,- (lima ratus juta rupiah).
(2) Tindak pidana sebagaimana dimaksud dalam ayat (1) merupakan tindak pidana kejahatan.</t>
  </si>
  <si>
    <t>Ketenagakerjaan</t>
  </si>
  <si>
    <t>Administrasi Kependudukan</t>
  </si>
  <si>
    <t>Pasal 17
(1) Orang Asing yang memiliki Izin Tinggal Terbatas dan Orang Asing yang memiliki Izin Tinggal Tetap yang pindah dalam wilayah Negara Kesatuan Republik Indonesia wajib melaporkan rencana kepindahannya kepada Instansi Pelaksana di daerah asal.
(3) Orang Asing sebagaimana dimaksud pada ayat (1) melaporkan kedatangan kepada Instansi Pelaksana di daerah tujuan paling lambat 30 (tiga puluh) hari sejak diterbitkan Surat Keterangan Pindah Datang.
Pasal 20
(1) Orang Asing yang memiliki Izin Tinggal Terbatas yang datang dari luar negeri dan Orang Asing yang memiliki izin lainnya yang telah berubah status sebagai pemegang Izin Tinggal Terbatas yang berencana bertempat tanggal di wilayah Negara Kesatuan Republik Indonesia wajib melaporkan kepada Instansi Pelaksana paling lambat 14 (empat belas) hari sejak diterbitkan Izin Tinggal Terbatas.
(2) Berdasarkan laporan sebagaimana dimaksud pada ayat (1), Instansi Pelaksana mendaftar dan menerbitkan Surat Keterangan Tempat Tinggal.
(4) Surat Keterangan Tempat Tinggal sebagaimana dimaksud pada ayat (2) wajib dibawa pada saat berpergian.
Pasal 22
(1) Orang Asing yang memiliki Izin Tinggal Terbatas atau Orang Asing yang memiliki Izin Tinggal Tetap yang akan pindah ke luar negeri wajib melaporkan kepada Instansi Pelaksana paling lambat 14 (empat belas) hari sebelum rencana kepindahannya.</t>
  </si>
  <si>
    <t>Pasal 89
(1) Setiap Penduduk dikenal sanksi administratif berupa denda apabila melampaui batas waktu
pelaporan Peristiwa Kependudukan dalam hal:
a. pindah datang bagi Orang Asing yang memiliki Izin Tinggal Terbatas atau Orang Asing yang memiliki Izin Tinggal Tetap sebagaimana dimaksud dalam Pasal 17 ayat (3);
d. pindah datang dari luar negeri bagi Orang Asing yang memiliki Izin Tinggal Terbatas sebagaimana dimaksud dalam Pasal 20 ayat (1);
e. perubahan status Orang Asing yang memiliki Izin Tinggal Terbatas menjadi Orang Asing yang memiliki Izin Tinggal Tetap sebagaimana dimaksud dalam Pasal 21 ayat (1);
f. pindah ke luar negeri bagi Orang Asing yang memiliki Izin Tinggal Terbatas atau Orang Asing yang memiliki Izin Tinggal Tetap sebagaimana dimaksud dalam Pasal 22 ayat (1);
(2) Denda administratif sebagaimana dimaksud pada ayat (1) terhadap Penduduk Warga Negara Indonesia paling banyak Rp. 1.000.000,00 (satu juta rupiah) dan Penduduk Orang Asing paling banyak Rp. 2.000.000,00 (dua juta rupiah).
Pasal 91
(2) Setiap Orang Asing yang memiliki Izin Tinggal Terbatas sebagaimana dimaksud dalam Pasal 20 ayat (4) yang berpergian tidak membawa Surat Keterangan Tempat Tinggal dikenai denda administratif paling banyak Rp100.000,00 (seratus ribu rupiah).</t>
  </si>
  <si>
    <t>- Orang asing / TKA SAMI telah memiliki ITAS dan SKTT</t>
  </si>
  <si>
    <t>Keimigrasian</t>
  </si>
  <si>
    <t>- TKA SAMI saat masuk atau keluar Indonesia memiliki dokumen yang sah dan berlaku seperti paspor, visa, stamp EPO
- Tamu asing saat berkunjung ke SAMI telah memiliki dokumen visa kunjungan 211B
- TKA SAMI telah memiliki ITAS dari kantor imigrasi setempat</t>
  </si>
  <si>
    <t>Pasal 15
(1) Pemberi Kerja secara bertahap wajib mendaftarkan dirinya dan Pekerjanya sebagai Peserta kepada BPJS sesuai dengan program Jaminan Sosial yang diikuti.
(2) Pemberi Kerja, dalam melakukan pendaftaran sebagaimana dimaksud pada ayat (1), wajib memberikan data dirinya dan Pekerjanya berikut anggota keluarganya secara lengkap dan benar kepada BPJS.</t>
  </si>
  <si>
    <t>Pasal 17
(1) Pemberi Kerja selain penyelenggara negara yang tidak melaksanakan ketentuan sebagaimana dimaksud dalam Pasal 15 ayat (1) dan ayat (2), dan setiap orang yang tidak melaksanakan ketentuan sebagaimana dimaksud dalam Pasal 16 dikenai sanksi administratif.
(2) Sanksi administratif sebagaimana dimaksud pada ayat (1) dapat berupa:
a. teguran tertulis
b. denda; dan/atau
c. tidak mendapat pelayanan publik tertentu</t>
  </si>
  <si>
    <t>Seluruh pekerja telah didaftarkan ke BPJS Kesehatan dan Ketenagakerjaan</t>
  </si>
  <si>
    <t>Perubahan Atas Undang-Undang Nomor 23 Tahun 2006 tentang Administrasi Kependudukan</t>
  </si>
  <si>
    <t>Pasal 63
(1) Penduduk Warga Negara Indonesia dan Orang Asing yang memiliki Izin Tinggal Tetap yang telah berumur 17 (tujuh belas) tahun atau telah kawin atau pernah kawin wajib memiliki KTP-el.</t>
  </si>
  <si>
    <t>Orang asing/ TKA SAMI tidak ada yang memiliki izin tinggal tetap</t>
  </si>
  <si>
    <t>Penyandang Disabilitas</t>
  </si>
  <si>
    <t>Pasal 145
Setiap Orang yang menghalang-halangi dan/atau melarang Penyandang Disabilitas untuk mendapatkan hak sebagaimana dimaksud dalam Pasal 143 dipidana dengan pidana penjara paling lama 2 (dua) tahun dan denda paling banyak Rp200.000.000,00 (dua ratus juta rupiah).</t>
  </si>
  <si>
    <t>- Lowongan kerja terbuka untuk penyandang disabilitas dengan Pengalokasian pekerja difabel disesuaikan dengan jenis dan derajat kecacatannya dan low risk
- Aktual Agustus 2018 = 36 org, dari total mp = 3666 org</t>
  </si>
  <si>
    <t>Peraturan Pemerintah No. 43 Tahun 1998</t>
  </si>
  <si>
    <t>Upaya Peningkatan Kesejahteraan Sosial Penyandang Cacat</t>
  </si>
  <si>
    <t>Dicabut Peraturan Pemerintah Nomor 52 Tahun 2019</t>
  </si>
  <si>
    <t>Pasal 26 
Pengusaha wajib memberikan kesempatan yang sama kepada tenaga kerja penyandang cacat yang memenuhi persyaratan jabatan dan kualifikasi pekerjaan untuk memperoleh pekerjaan sesuai dengan jenis dan derajat kecacatannya
Pasal 27
Pengusaha wajib memberikan perlakuan yang sama kepada pekerja penyandang cacat.
Pasal 28
Pengusaha harus mempekerjakan sekurang-kurangnya 1 (satu) orang penyandang cacat yang memenuhi persyaratan jabatan dan kualifikasi pekerjaan sebagai pekerja pada perusahaannya untuk setiap 100 (seratus) orang pekerja perusahaannya.
Pasal 30
(1) Persyaratan jabatan dan kualifikasi pekerjaan bagi penyandang cacat ditetapkan dengan memperhatikan faktor: a. jenis dan derajat kecacatan; b. pendidikan; c. keterampilan dan/atau keahlian; d. kesehatan; e. formasi yang tersedia; f. jenis atau bidang usaha; g. faktor lain. (2) Persyaratan jabatan dan kualifikasi pekerjaan bagi penyandang cacat sebagaimana dimaksud pada ayat (1) ditetapkan oleh Menteri yang bertanggung jawab di bidang ketenagakerjaan setelah mendapat pertimbangan dari Menteri.</t>
  </si>
  <si>
    <t>- Pengalokasian pekerja difabel disesuaikan dengan jenis dan derajat kecacatannya dan low risk
- Aktual Agustus 2018 = 36 org, dari total mp = 3666 org
- Pengalokasian pekerja difabel disesuaikan dengan jenis dan derajat kecacatannya dan low risk</t>
  </si>
  <si>
    <t>Peraturan Pelaksanaan Undang-Undang No. 06 Tahun 2011 Tentang Keimigrasian</t>
  </si>
  <si>
    <t>Tata Cara Pengenaan Sanksi Administratif Kepada Pemberi Kerja Selain Penyelenggara Negara Dan Setiap Orang, Selain Pemberi Kerja, Dan Penerima Bantuan Iuran Dalam Penyelenggaraan Jaminan Sosial</t>
  </si>
  <si>
    <t>Penyelenggaraan Program Jaminan Kecelakaan Kerja Dan Jaminan Kematian</t>
  </si>
  <si>
    <t>Pasal 59
(1) Pemberi Kerja selain penyelenggara negara yang melanggar ketentuan sebagaimana dimaksud dalam Pasal 8 ayat (3), Pasal 10 ayat (4) dan ayat (7), Pasal 27 ayat (1), Pasal 32 ayat (2), ayat (3), dan ayat (4), Pasal 35 ayat (1), Pasal 43 ayat (1) dan ayat (3), Pasal 44 ayat (1) dan ayat (3), Pasal 45 ayat (4), Pasal 52 ayat (1), dan Pasal 53, dikenai sanksi administratif. (2) Sanksi administratif sebagaimana dimaksud pada ayat (1) berupa: a. teguran tertulis; b. denda; dan/atau c. tidak mendapat pelayanan publik tertentu.
Pasal 22
(1) Keterlambatan pembayaran Iuran bagi Pemberi Kerja selain penyelenggara negara dikenakan denda sebesar 2% (dua persen) untuk setiap bulan keterlambatan yang dihitung dari Iuran yang seharusnya dibayar oleh Pemberi Kerja selain penyelenggara negara
(2) Denda akibat keterlambatan pembayaran Iuran sebagaimana dimaksud pada ayat (1) ditanggung sepenuhnya oleh Pemberi Kerja selain penyelenggara negara dan pembayarannya dilakukan sekaligus bersama-sama dengan penyetoran Iuran bulan berikutnya.</t>
  </si>
  <si>
    <t>- Seluruh pekerja telah didaftarkan ke BPJS Kesehatan dan Ketenagakerjaan
- Setiap Perubahan data dilaporkan ke kantor BPJS Ketenagakerjaan melalui aplikasi BPJS SIPP Online
- Iuran untuk JKK ditanggung perusahaan sebesar 0,89% upah pekerja sebulan
- Iuran JKM ditanggung perusahaan sebesar 0,3% upah pekerja sebulan
- Pembayaran iuran BPJS Ketenagakerjaan dibayarkan tanggal 10 setiap bulannya</t>
  </si>
  <si>
    <t>Penyelenggaraan Program Jaminan Pensiun</t>
  </si>
  <si>
    <t>Pasal 34
Pemberi Kerja selain penyelenggara negara yang tidak melaksanakan ketentuan Pasal 4, Pasal 10 ayat (2), Pasal 11 ayat (2), Pasal 14 ayat (5) dikenakan sanksi administratif berupa teguran tertulis, denda, dan tidak mendapat pelayanan publik tertentu yang pelaksanaannya sesuai dengan ketentuan peraturan perundang-undangan.
Pasal 31
(1) Keterlambatan penyetoran Iuran oleh Pemberi Kerja selain penyelenggara negara dikenakan denda sebesar 2% (dua persen) untuk setiap bulan keterlambatan yang dihitung dari Iuran yang
seharusnya disetor oleh Pemberi Kerja selain penyelenggara negara.
(2) Denda akibat keterlambatan penyetoran Iuran sebagaimana dimaksud pada ayat (1) ditanggung sepenuhnya oleh Pemberi Kerja selain penyelenggara negara yang dibayarkan bersamaan dengan total Iuran yang tertunggak.</t>
  </si>
  <si>
    <t>- Seluruh pekerja telah didaftarkan ke BPJS Kesehatan dan Ketenagakerjaan
- Setiap Perubahan data dilaporkan ke kantor BPJS Ketenagakerjaan melalui aplikasi BPJS SIPP Online
- Iuran untuk BPJS Kesehatan :
a. 2% dari upah sebulan dibayar oleh Pemberi Kerja (SAMI)
b. 1% dari upah sebulan dibayar oleh Pekerja
- Pembayaran iuran BPJS Ketenagakerjaan dibayarkan tanggal 10 setiap bulannya</t>
  </si>
  <si>
    <t>Penyelenggaraan Program Jaminan Hari Tua</t>
  </si>
  <si>
    <t>Pasal 33
(1) Pemberi Kerja selain penyelenggara negara yang melanggar ketentuan sebagaimana dimaksud dalam Pasal 6, Pasal 7 ayat (1), Pasal 9 ayat (2), Pasal 10 ayat (2) dan ayat (3), Pasal 11 ayat (4), Pasal 19 ayat
(1) dan ayat (2), dan Pasal 24 dikenai sanksi administratif.
(2) Sanksi administratif sebagaimana dimaksud pada ayat (1) dapat berupa:
a. teguran tertulis;
b. denda; dan/atau
c. tidak mendapat pelayanan publik tertentu
Pasal 20
(1) Keterlambatan pembayaran Iuran bagi Pemberi Kerja selain penyelenggara negara dikenakan denda sebesar 2% (dua persen) untuk setiap bulan keterlambatan yang dihitung dari Iuran yang seharusnya dibayar oleh Pemberi Kerja selain penyelenggara negara.
(2) Denda akibat keterlambatan pembayaran Iuran sebagaimana dimaksud pada ayat (1) ditanggung sepenuhnya oleh Pemberi Kerja selain penyelenggara negara dan pembayarannya dilakukan sekaligus bersama-sama dengan penyetoran Iuran bulan berikutnya.</t>
  </si>
  <si>
    <t>- Seluruh pekerja telah didaftarkan ke BPJS Kesehatan dan Ketenagakerjaan
- Setiap Perubahan data dilaporkan ke kantor BPJS Ketenagakerjaan melalui aplikasi BPJS SIPP Online
- Iuran untuk BPJS Ketenagakerjaan:
a. 3,7% dari upah sebulan dibayar oleh Pemberi Kerja (SAMI)
b. 2% dari upah sebulan dibayar oleh Pekerja
- Pembayaran iuran BPJS Ketenagakerjaan dibayarkan tanggal 10 setiap bulannya</t>
  </si>
  <si>
    <t>Perubahan Atas Peraturan Pemerintah Nomor 46 Tahun 2015 Tentang Penyelenggaraan Program Jaminan Hari Tua</t>
  </si>
  <si>
    <t>Pasal 26
(1) Manfaat JHT wajib dibayarkan kepada Peserta
apabila:
a. Peserta mencapai usia pensiun;
b. Peserta mengalami cacat total tetap; atau
c. Peserta meninggal dunia.
(2) Manfaat JHT bagi Peserta yang mencapai usia pensiun sebagaimana dimaksud pada ayat (1) huruf a diberikan kepada Peserta.
(3) Manfaat JHT bagi Peserta yang mengalami cacat total tetap sebagaimana dimaksud pada ayat (1) huruf b diberikan kepada Peserta sesuai dengan ketentuan peraturan perundang-undangan.
(4) Manfaat JHT bagi Peserta yang meninggal dunia sebagaimana dimaksud pada ayat (1) huruf c sebelum mencapai usia pensiun diberikan kepada ahli waris sebagaimana dimaksud dalam Pasal 23 ayat (2).
(5) Ketentuan lebih lanjut mengenai tata cara dan persyaratan pembayaran manfaat JHT sebagaimana dimaksud pada ayat (1) diatur dengan Peraturan Menteri.</t>
  </si>
  <si>
    <t>Manfaar JHT diberikan kepada peserta sesuai peraturan</t>
  </si>
  <si>
    <t>Peraturan Pemerintah No. 78 Tahun 2015</t>
  </si>
  <si>
    <t>Pengupahan</t>
  </si>
  <si>
    <t>Pasal 3
(1) Kebijakan pengupahan diarahkan untuk pencapaian penghasilan yang memenuhi penghidupan yang layak bagi Pekerja/Buruh.
(2) Kebijakan pengupahan sebagaimana dimaksud pada ayat (1) meliputi:
a. Upah minimum;
b. Upah kerja lembur;
c. Upah tidak masuk kerja karena berhalangan;
d. Upah tidak masuk kerja karena melakukan kegiatan lain di luar pekerjaannya;
e. Upah karena menjalankan hak waktu istirahat kerjanya;
f. bentuk dan cara pembayaran Upah;
g. denda dan potongan Upah;
h. hal-hal yang dapat diperhitungkan dengan Upah;
i. struktur dan skala pengupahan yang proporsional;
j. Upah untuk pembayaran pesangon; dan
k. Upah untuk perhitungan pajak penghasilan
Pasal 4
(1) Penghasilan yang layak merupakan jumlah penerimaan atau pendapatan Pekerja/Buruh dari hasil pekerjaannya sehingga mampu memenuhi kebutuhan hidup Pekerja/Buruh dan keluarganya secara wajar.
(2) Penghasilan yang layak sebagaimana dimaksud pada ayat (1) diberikan dalam bentuk:
a. Upah; dan
b. pendapatan non Upah.</t>
  </si>
  <si>
    <t>Pasal 59
(1) Sanksi administratif dikenakan kepada Pengusaha yang
a. tidak membayar tunjangan hari raya keagamaan kepada Pekerja/Buruh sebagaimana dimaksud dalam Pasal 7 ayat (1) dan ayat (2);
b. tidak membagikan uang servis pada usaha tertentu kepada Pekerja/Buruh sebagaimana dimaksud dalam Pasal 10 ayat (2);
c. tidak menyusun struktur dan skala Upah sebagaimana dimaksud dalam Pasal 14 ayat (2) serta tidak memberitahukan kepada seluruh Pekerja/Buruh sebagaimana dimaksud dalam Pasal 14 ayat (3);
d. tidak membayar Upah sampai melewati jangka waktu sebagaimana dimaksud dalam Pasal 19;
e. tidak memenuhi kewajibannya untuk membayar denda sebagaimana dimaksud dalam Pasal 53; dan/atau
f. melakukan pemotongan Upah lebih dari 50% (lima puluh persen) dari setiap pembayaran Upah yang diterima Pekerja/Buruh sebagaimana dimaksud dalam Pasal 58.
(2) Sanksi administratif sebagaimana dimaksud pada ayat (1) berupa:
a. teguran tertulis;
b. pembatasan kegiatan usaha;
c. penghentian sementara sebagian atau seluruh alat produksi; dan
d. pembekuan kegiatan usaha.</t>
  </si>
  <si>
    <t>Upah untuk karyawan :
1. masa kerja 1 (satu) tahun atau kurang dari 1 (satu) tahun adalah UMK yang berlaku
2. masa kerja lebih dari 1 tahun berdasarkan inflasi dan dirundingkan dengan Serikat Pekerja
Upah yang dimaksud terdiri :
 - upah pokok / gaji pokok
 - tunjangan tetap
sedangkan pendapatan (bruto) terdiri dari upah dan tunjangan tidak tetap
Tunjangan Hari Raya Keagamaan diberikan kepada seluruh pekerja yang pelaksanaannya dilakukan 1 tahun sekali pada Hari Raya Idul Fitri sesuai PKB yang telah disepakati (dibayarkan paling lambat 7 hari sebelum hari Idul Fitri)</t>
  </si>
  <si>
    <t>Perubahan Atas Peraturan Pemerintah Nomor 31 Tahun 2013 Tentang Peraturan Pelaksanaan Undang-Undang Nomor 6 Tahun 2011 Tentang Keimigrasian</t>
  </si>
  <si>
    <t>Pasal 111
(2) Visa kunjungan untuk beberapa kali perjalanan berlaku selama 5 (lima) tahun terhitung sejak tanggal diterbitkan
Pasal 136
(1) Izin Tinggal kunjungan bagi pemegang Visa kunjungan 1 (satu) kali perjalanan dan beberapa kali perjalanan diberikan untuk waktu paling lama 60 (enam puluh) hari sejak tanggal diberikannya Tanda Masuk.
(2) Izin Tinggal kunjungan bagi pemegang Visa kunjungan 1 (satu) kali perjalanan sebagaimana dimaksud pada ayat (1) dapat diperpanjang paling banyak 4 (empat) kali dan jangka waktu setiap perpanjangan paling lama 30 (tiga puluh) hari.
(3) Izin Tinggal kunjungan bagi pemegang Visa kunjungan beberapa kali perjalanan sebagaimana dimaksud pada ayat (1) tidak dapat diperpanjang.
(4) Ketentuan Izin Tinggal sebagaimana dimaksud pada ayat (3) dikecualikan bagi Orang Asing eks warga negara Indonesia dan keluarganya pemegang Visa kunjungan beberapa kali perjalanan.
(5) Izin Tinggal kunjungan bagi Orang Asing eks warga negara Indonesia dan keluarganya sebagaimana dimaksud pada ayat (4) dapat diperpanjang paling banyak 2 (dua) kali dan jangka waktu setiap perpanjangan paling lama 60 (enam puluh) hari.
(6) Ketentuan lebih lanjut mengenai prosedur teknis Izin Tinggal kunjungan sebagaimana dimaksud pada ayat (4) dan ayat (5) diatur dengan Peraturan Menteri.</t>
  </si>
  <si>
    <t>visa kunjungan digunakan oleh tamu asing sesuai peraturan</t>
  </si>
  <si>
    <t>Peraturan Presiden No. 12 Tahun 2013</t>
  </si>
  <si>
    <t>Jaminan Kesehatan</t>
  </si>
  <si>
    <t>Dicabut Perpres 82/2018</t>
  </si>
  <si>
    <t>Peraturan Presiden No. 111 Tahun 2013</t>
  </si>
  <si>
    <t>Jaminan Kesehatan (Perubahan-1)</t>
  </si>
  <si>
    <t>Peraturan Presiden No. 72 Tahun 2014</t>
  </si>
  <si>
    <t>Penggunaan Tenaga Kerja Asing Serta Pelaksanaan Pendidikan Dan Pelatihan Tenaga Kerja Pendamping (TKA Pendamping)</t>
  </si>
  <si>
    <t>Dicabut Perpres 20/2018</t>
  </si>
  <si>
    <t>Peraturan Presiden No. 19 Tahun 2016</t>
  </si>
  <si>
    <t>Jaminan Kesehatan (Perubahan-2)</t>
  </si>
  <si>
    <t>Peraturan Presiden No. 28 Tahun 2016</t>
  </si>
  <si>
    <t>Jaminan Kesehatan (Perubahan-3)</t>
  </si>
  <si>
    <t>Peraturan Presiden No. 20 Tahun 2018</t>
  </si>
  <si>
    <t>Penggunaan Tenaga Kerja Asing</t>
  </si>
  <si>
    <t xml:space="preserve">Pasal 5
(1) TKA dilarang menduduki jabatan yang mengurusi personalia dan/atau jabatan tertentu.
Pasal 7
(1) Setiap Pemberi Kerja TKA yang menggunakan TKA harus memiliki RPTKA yang disahkan oleh Menteri atau pejabat yang ditunjuk.
(2) RPTKA sebagaimana dimaksud pada ayat (1) paling sedikit memuat:
a. alasan penggunaan TKA;
b. jabatan dan/atau kedudukan TKA dalam struktur organisasi perusahaan yang bersangkutan;
c. jangka waktu penggunaan TKA; dan
d. penunjukan tenaga kerja Indonesia sebagai pendamping TKA yang dipekerjakan.
(3) Untuk mendapatkan pengesahan RPTKA sebagaimana dimaksud pada ayat (1), Pemberi Kerja TKA mengajukan permohonan kepada Menteri atau pejabat yang ditunjuk.
(4) Permohonan pengesahan RPTKA sebagaimana dimaksud pada ayat (3) disampaikan oleh Pemberi Kerja TKA dengan melampirkan:
a. surat izin usaha dari instansi yang berwenang;
b. akta dan keputusan pengesahan pendirian dan/atau perubahan dari instansi yang berwenang;
c. bagan struktur organisasi perusahaan;
d. surat pernyataan untuk penunjukan Tenaga Kerja Pendamping dan pelaksanaan pendidikan
dan pelatihan kerja; dan
</t>
  </si>
  <si>
    <t>Pasal 34
(1) Pemberi Kerja TKA yang melanggar ketentuan penggunaan TKA, pelaksanaan pendidikan danpelatihan Tenaga Kerja Pendamping, dan pelaporan dikenakan sanksi sesuai dengan ketentuan peraturan perundang-undangan di bidang ketenagakerjaan.
(2) Pemberi Kerja TKA yang memberikan keterangan tidak benar dalam pernyataan penjaminan atau tidak memenuhi jaminan yang diberikannya dan TKA yang melanggar ketentuan izin tinggal keimigrasian dikenakan sanksi sesuai dengan ketentuan peraturan perundang-undangan di bidang keimigrasian.</t>
  </si>
  <si>
    <t>- TKA SAMI tidak ada yang menduduki jabatan yang mengurusi personalia
- SAMI memiliki RPTKA untuk semua TKA yang bekerja di SAMI
- Permohonan RPTKA sesuai peraturan
- Membayar DKP TKA melaluai Bank BNI
- Semua TKA sudah didaftarkan BPJS Ketenagakerjaan
- Semua TKA ada tenaga kerja pendamping kecuali jabatan direktur
- Kemampuan bahasa Indonesia dibuktikan dengan sertifikat
-  Melaporkan pelaksanaan penggunaan TKA setiap 1 (satu) tahun kepada Menteri, start januari 2019</t>
  </si>
  <si>
    <t>Pasal 13
(1) Pemberi Kerja wajib mendaftarkan dirinya dan Pekerjanya sebagai Peserta Jaminan Kesehatan kepada BPJS Kesehatan dengan membayar Iuran.
Pasal 31
(1) Iuran bagi Peserta PPU selain Peserta sebagaimana dimaksud dalam Pasal 30 ayat (1) yaitu sebesar
5% (lima persen) dari Gaji atau Upah per bulan dengan ketentuan:
a. 4% (empat persen) dibayar oleh Pemberi Kerja; dan
b. 1% (satu persen) dibayar oleh Peserta.
(2) Iuran sebagaimana dimaksud pada ayat (1) dibayarkan secara langsung oleh Pemberi Kerja kepada BPJS Kesehatan.</t>
  </si>
  <si>
    <t>Pasal 13
(6) Pemberi Kerja selain penyelenggara negara yang melanggar ketentuan sebagaimana dimaksud pada ayat (1) dikenai sanksi administratif berupa:
a. teguran tertulis;
b. denda; dan/atau
c. tidak mendapat pelayanan publik tertentu</t>
  </si>
  <si>
    <t>- Seluruh pekerja telah didaftarkan ke BPJS Kesehatan dan Ketenagakerjaan
- Iuran untuk BPJS Kesehatan :
a. 4% (empat persen) dari upah sebulan dibayar oleh Pemberi Kerja (SAMI)
b. 1% (satu persen) dari upah sebulan dibayar oleh Peserta</t>
  </si>
  <si>
    <t>Pelaksanaan Program Jaminan Sosial Tenaga Kerja Bagi Tenaga Kerja Asing</t>
  </si>
  <si>
    <t>Pasal 2
Pengusaha yang mempekerjakan Tenaga Kerja Asing yang telah memiliki perlindungan melalui program jaminan sosial tenaga kerja di negara asalnya yang sejenis dengan program jaminan sosial tenaga kerja sebagaimana diatur dalam Undang-Undang Nomor 3 Tahun 1992 tentang Jaminan Sosial Tenaga Kerja, tidak wajib mengikutsertakan tenaga kerja asing yang bersangkutan dalam program jaminan sosial tenaga kerja di Indonesia.
Pasal 3
Keikutsertaan Tenaga Kerja Asing pada program jaminan sosial tenaga kerja sebagaimana dimaksud dalam Pasal 2 harus dibuktikan dengan polis asuransi asli.</t>
  </si>
  <si>
    <t>- Semua TKA sudah didaftarkan BPJS Ketenagakerjaan</t>
  </si>
  <si>
    <t>Tata Cara Pembentukan Dan Susunan Keanggotaan Lembaga Kerja Sama Bipartit</t>
  </si>
  <si>
    <t>LKS Bipartit telah terbentuk</t>
  </si>
  <si>
    <t>Peraturan Menteri Tenaga Kerja Dan Transmigrasi Nomor 19 Tahun 2012</t>
  </si>
  <si>
    <t>Syarat-Syarat Penyerahan Sebagian Pelaksanaan Pekerjaan Kepada Perusahaan Lain</t>
  </si>
  <si>
    <t>Jenis pekerjaan yang diserahkan ke pihak kedua :
 - Cleaning Service
 - Security
 - Penyediaan angkutan pekerja
 - Penyediaan makanan (catering)</t>
  </si>
  <si>
    <t>Peraturan Menteri Ketenagakerjaan Nomor 27 Tahun 2014</t>
  </si>
  <si>
    <t>Perubahan Atas Peraturan Menteri Tenaga Kerja Dan Transmigrasi Nomor 19 Tahun 2012 Tentang Syarat-Syarat Penyerahan Sebagian Pelaksanaan Pekerjaan Kepada Perusahaan Lain</t>
  </si>
  <si>
    <t>Pasal 1
Peraturan Menteri Tenaga Kerja dan Transmigrasi Nomor 19 Tahun 2012
tentang Syarat-Syarat Penyerahan Sebagian Pelaksanaan Pekerjaan
Kepada Perusahaan Lain, diubah sebagai berikut:
1. Di antara Pasal 1 angka 5 dan angka 6 disisipkan 1 (satu) angka, yakni angka 5a sehingga berbunyi sebagai berikut:
Pasal 1
5a. Penanam modal asing adalah perseorangan warga negara asing,badan usaha asing, dan/atau pemerintah asing yang melakukan penanaman modal di wilayah Negara Republik Indonesia.
2. Di antara Pasal 25 dan Pasal 26 disisipkan 1 (satu) Pasal, yakni Pasal 25A sehingga berbunyi sebagai berikut:
Pasal 25A
Dalam hal perusahaan penyedia jasa pekerja/buruh merupakan penanam modal asing, maka izin operasional sebagaimana dimaksud dalam Pasal 25, diterbitkan oleh Badan Koordinasi Penanaman Modal.</t>
  </si>
  <si>
    <t>Sesuai Undang-undang</t>
  </si>
  <si>
    <t>Peraturan Menteri Ketenagakerjaan No. 26 Tahun 2015</t>
  </si>
  <si>
    <t>Tata Cara Penyelenggaraan Program Jaminan Kecelakaan Kerja (JKK), Jaminan Kematian (JKM), Dan Jaminan Hari Tua (JHT) Bagi Peserta Penerima Upah</t>
  </si>
  <si>
    <t>- Pekerja yang mengalami kecelakaan kerja kepada atasan ybs, untuk kemudian atasan / penanggung jawab area kerja ybs membuat accident report ke HR dan selanjutnya HR membuat pelaporan ke dinas terkait dengan batas waktu maksimal 2 x 24 jam
- Pelaporan dan pengurusan diproses oleh bagian HR sesuai prosedur / mekanisme dari BPJS Ketenagakerjaan</t>
  </si>
  <si>
    <t>Peraturan Menteri Ketenagakerjaan No. 16 Tahun 2015</t>
  </si>
  <si>
    <t>Tata Cara Penggunaan Tenaga Kerja Asing (TKA)</t>
  </si>
  <si>
    <t>Dicabut Permenaker 10/2018</t>
  </si>
  <si>
    <t>Peraturan Menteri Ketenagakerjaan No. 35 Tahun 2015</t>
  </si>
  <si>
    <t>Tata Cara Penggunaan Tenaga Kerja Asing (TKA) (Perubahan-1)</t>
  </si>
  <si>
    <t>Pasal 2
(1) Pengusaha wajib memberikan THR Keagamaan kepada Pekerja/Buruh yang telah mempunyai masa kerja 1 (satu) bulan secara terus menerus atau lebih.
(2) THR Keagamaan sebagaimana dimaksud pada ayat (1) diberikan kepada Pekerja/Buruh yang mempunyai hubungan kerja dengan Pengusaha berdasarkan perjanjian kerja waktu tidak tertentu atau perjanjian kerja waktu tertentu.
Pasal 5
(1) THR Keagamaan sebagaimana dimaksud dalam Pasal 2 ayat (1) diberikan 1 (satu) kali dalam 1 (satu) tahun sesuai dengan Hari Raya Keagamaan masing­ masing Pekerja/Buruh.
(2) Dalam hal Hari Raya Keagamaan yang sama terjadi lebih dari 1 (satu) kali dalam 1 (satu) tahun, THR Keagamaan diberikan sesuai dengan pelaksanaan Hari Raya Keagamaan.
(3) THR Keagamaan sebagaimana dimaksud pada ayat (1) dibayarkan sesuai dengan Hari Raya Keagamaan masing-masing Pekerja/Buruh, kecuali ditentukan lain sesuai dengan kesepakatan Pengusaha dan Pekerja/Buruh yang dituangkan dalam perjanjian kerja, peraturan perusahaan atau perjanjian kerja bersama.
(4) THR Keagamaan sebagaimana dimaksud pada ayat (1) dan ayat (2) wajib dibayarkan oleh Pengusaha paling lambat 7 (tujuh) hari sebelum Hari Raya Keagamaan.</t>
  </si>
  <si>
    <t>Pasal 10
(1) Pengusaha yang terlambat membayar THR Keagamaan kepada Pekerja/Buruh sebagaimana dimaksud dalam Pasal 5 ayat (4) dikenai denda sebesar 5% (lima persen) dari total THR Keagamaan yang harus dibayar sejak berakhirnya batas waktu kewajiban Pengusaha untuk membayar.
Pasal 11
( 1) Pengusaha yang tidak membayar THR Keagamaan kepada Pekerja/Buruh sebagaimana dimaksud dalam Pasal 5 dikenai sanksi administratif.
(2) Sanksi administratif sebagaimana dimaksud pada ayat (1) sesuai dengan ketentuan peraturan perundang­ undangan.</t>
  </si>
  <si>
    <t>- Tunjangan Hari Raya Keagamaan diberikan kepada seluruh pekerja yang pelaksanaannya dilakukan 1 tahun sekali pada Hari Raya Idul Fitri sesuai PKB yang telah disepakati
- THR dibayarkan 14 hari sebelum Hari Raya</t>
  </si>
  <si>
    <t>Prosedur Teknis Permohonan Dan Pemberian Visa Kunjungan Dan Visa Tinggal Terbatas</t>
  </si>
  <si>
    <t>- TKA dan tamu asing SAMI semua memiliki visa visa sesuai tujuannya.
TKA : VTT 312
Tamu asing : VK 211B
- Apply visa melalui visaonline.imigrasi.go.id</t>
  </si>
  <si>
    <t>Peraturan Menteri Hukum &amp; Hak Asasi Manusia No. 51 Tahun 2016</t>
  </si>
  <si>
    <t>Perubahan Atas Peraturan Menteri Hukum Dan Hak Asasi Manusia Nomor 24 Tahun 2016 Tentang Prosedur Teknis Permononan Dan Pemberian Visa Kunjungan Dan Visa Tinggal Terbatas</t>
  </si>
  <si>
    <t>Apply visa melalui visaonline.imigrasi.go.id dengan melampirkan semua dokumen yang disyaratkan</t>
  </si>
  <si>
    <t>Peraturan Menteri Ketenagakerjaan No. 36 Tahun 2016</t>
  </si>
  <si>
    <t>Penyelenggaraan Pemagangan Di Dalam Negeri</t>
  </si>
  <si>
    <t>Dicabut Permenaker No. 6 Tahun 2020</t>
  </si>
  <si>
    <t>sosialisasi APINDO Jateng</t>
  </si>
  <si>
    <t>Pasal 1
Dalam Peraturan Menteri ini yang dimaksud dengan:
1. Pemagangan adalah bagian dari sistem pelatihan kerja yang diselenggarakan secara terpadu antara pelatihan di lembaga pelatihan dengan bekerja secara langsung di bawah bimbingan dan pengawasan instruktur atau pekeija yang lebih berpengalaman dalam proses produksi barang dan/atau jasa di perusahaan, dalam rangka menguasai keterampilan atau keahlian tertentu.
Pasal 2
(1) Pemagangan diselenggarakan oleh Perusahaan yang
memiliki Unit Pelatihan.
(2) Dalam hal perusahaan tidak memiliki unit pelatihan, Perusahaan dapat melakukan kerjasama dengan LPK yang terakreditasi dan mempunyai skema program yang sama.
(3) Unit Pelatihan sebagaimana dimaksud pada ayat (1)
harus memiliki:
a. susunan kepengurusan unit pelatihan;
b. tenaga pelatihan dan Pembimbing Pemagangan yang berasal dari karyawan perusahaan yang kompeten;
c. ruangan teori dan praktik; dan
d. skema program pemagangan yang akan diselenggarakan.
Pasal 3
Perusahaan hanya dapat menerima peserta pemagangan paling banyak 30% (tiga puluh persen} dari jumlah karyawan.</t>
  </si>
  <si>
    <t>Pasal 5
(1) Pengusaha atau Pengurus wajib melakukan pelaporan secara daring pada saat:
a. setelah mendirikan, menjalankan kembali, atau memindahkan Perusahaan; atau
b. sebelum memindahkan, menghentikan atau membubarkan Perusahaan.
(2) Pelaporan dilakukan 30 (tiga puluh) hari setelah atau sebelum melakukan kegiatan sebagaimana dimaksud pada ayat (1).
(3) Selain pelaporan sebagaimana dimaksud pada ayat (1), Pengusaha atau Pengurus wajib melakukan pelaporan secara berkala setiap 1 (satu) tahun pada bulan Desember.</t>
  </si>
  <si>
    <t>Pasal 18
Pengusaha atau Pengurus yang tidak memenuhi kewajiban sebagaimana dimaksud dalam Pasal 5 ayat (1) dan ayat (3) dikenakan sanksi sesuai dengan Undang-Undang Nomor 7 Tahun 1981 tentang Wajib Lapor Ketenagakerjaan di Perusahaan.
UU No. 7 Tahun 1981 Pasal 10
(1) Pengusaha atau pengurus yang tidak memenuhi kewajiban-kewajiban sebagaimana dimaksud dalam Pasal 6 ayat (1), Pasal 7 ayat (1), Pasal 8 ayat (1) dan Pasal 13 diancam dengan pidana kurungan selama-lamanya 3 (tiga) bulan atau denda setinggi-tingginya Rp. 1.000.000,- (satu juta rupiah).</t>
  </si>
  <si>
    <t>Telah registrasi dan melakukan Wajib Lapor Ketenagakerjaan melalui sistem daring per 2018</t>
  </si>
  <si>
    <t>Peraturan Menteri Ketenagakerjaan RI Nomor 10 Tahun 2018</t>
  </si>
  <si>
    <t>Tata Cara Penggunaan Tenaga Kerja Asing</t>
  </si>
  <si>
    <t>Tata Cara Pemberian Visa Dan Izin Tinggal Bagi Tenaga Kerja Asing</t>
  </si>
  <si>
    <t>- TKA SAMI sudah memiliki Vitas untuk bekerja
- Vitas diajukan melalui TKA Online
- TKA yang memiliki Vitas juga telah memiliki Itas</t>
  </si>
  <si>
    <t>Peraturan Menteri Ketenagakerjaan RI Nomor 15 Tahun 2018</t>
  </si>
  <si>
    <t>Upah Minimum</t>
  </si>
  <si>
    <t xml:space="preserve">- Untuk karyawan dengan masa kerja kurang dari 1 tahun menggunakan UMK sedangkan untuk yang lebih dari 1 tahun menggunakan formula yang telah disepakati dengan Serikat Pekerja
- Pemberian gaji bulanan dengan tanggal sesuai yang telah disepakati dalam PKB
- SAMI menggunakan UMK </t>
  </si>
  <si>
    <t>Keputusan Menteri Tenaga Kerja dan Transmigrasi Nomor KEP-224/MEN/2003 Tahun 2003</t>
  </si>
  <si>
    <t>Kewajiban Pengusaha Yang Mempekerjakan Pekerja / Buruh Perempuan Antara Pukul 23.00 Sampai dengan 07.00</t>
  </si>
  <si>
    <t>Pasal 2
(1). Pengusaha yang mempekerjakan pekerja/buruh perempuan antara pukul 23.00 sampai dengan 07.00 berkewajiban untuk :
a. memberikan makanan dan minuman bergizi;
b. menjaga kesusilaan dan keamanan selama di tempat kerja.
(2). Pengusaha wajib menyediakan angkutan antar jemput bagi pekerja/buruh perempuan yang berangkat dan pulang bekerja antara pukul 23.00 sampai dengan 05.00.
Pasal 3
(1). Makanan dan minuman yang bergizi sebagaimana dimaksud dalam Pasal 2 ayat (1) huruf a harus sekurang-kurangnya memenuhi 1.400 kalori dan diberikan pada waktu istirahat antara jam kerja.
(2). Makanan dan minuman tidak dapat diganti dengan uang.
Pasal 5
Pengusaha wajib menjaga keamanan dan kesusilaan pekerja/buruh perempuan sebagaimana dimaksud dalam Pasal 2 ayat (1) huruf b dengan :
a. menyediakan petugas keamanan di tempat kerja;
b. menyediakan kamar mandi/wc yang layak dengan penerangan yang memadai serta terpisah antara pekerja/buruh perempuan dan laki-laki.
Pasal 6
(1). Pengusaha wajib menyediakan antar jemput dimulai dari tempat penjemputan ke tempat kerja dan sebaliknya;
(2). Penjemputan dilakukan dari tempat penjemputan ke tempat kerja dan sebaliknya antara pukul 23.00 sampai dengan pukul 05.00.</t>
  </si>
  <si>
    <t>- Jam Kerja untuk shift 2 (malam) adalah jam 20:00 - 05:00
- Makan malam diberikan 1 kali dengan tambahan suplemen tambahan berupa Yakult
- Petugas keamanan / Security ada dan selalu melakukan patroli periodik di lingkungan perusahan Kamar mandi / WC khusus wanita telah tersedia 
- tidak menyediakan jemputan karyawan karena jam kerja untuk shift 2 (malam) adalah jam 20:00 - 05:00</t>
  </si>
  <si>
    <t>Keputusan Menteri Tenaga Kerja dan Transmigrasi Nomor KEP-100/MEN/VI/2004 Tahun 2004</t>
  </si>
  <si>
    <t>Ketentuan Pelaksanaan Perjanjian Kerja Waktu Tertentu (PKWT)</t>
  </si>
  <si>
    <t>- SAMI memberlakukan PKWT paling lama 2 (dua) tahun
- tidak ada pekerjaan yang bersifat musiman</t>
  </si>
  <si>
    <t>Keputusan Menteri Tenaga Kerja dan Transmigrasi Nomor KEP-102/MEN/VI/2004 Tahun 2004</t>
  </si>
  <si>
    <t>Waktu Kerja Lembur Dan Upah Kerja Lembur</t>
  </si>
  <si>
    <t>- Lembur paling lama 2 (dua) jam per hari
- Upah lembur dibayarkan bersamaan dengan gaji tiap bulannya
- Setip kerja lembur wajib disertai dengan dokumen SPKL (Surat Perintah Kerja Lembur) yang telah disetujui oleh kedua belah pihak
- Dasar pehitungan dengan menggunakan upah
- (1)   Hari kerja biasa :
Jam lembur pertama = 1,5 x TUL
Jam lembur kedua dst = 2 x TUL
(2)   Hari Libur Mingguan &amp; Resmi
7 jam lembur pertama = 2 x TUL
Jam lembur ke 8 = 3 x TUL
Jam lembur ke 9 dan ke 11 = 4 x TUL</t>
  </si>
  <si>
    <t>Keputusan Menteri Tenaga Kerja dan Transmigrasi Nomor KEP.261/MEN/X/2004 Tahun 2004</t>
  </si>
  <si>
    <t>Perusahaan Yang Wajib Melaksanakan Pelatihan Kerja</t>
  </si>
  <si>
    <t>- Training Skill Up di internal Perusahaan
- Biaya menjadi tanggung jawab Perusahaan
- Pelaporan dilakukan minimal 1 bulan sekali</t>
  </si>
  <si>
    <t>Keputusan Menteri Tenaga Kerja No. KEP.40 Tahun 2012</t>
  </si>
  <si>
    <t>Jabatan-Jabatan Tertentu Yang Dilarang Diduduki Tenaga Kerja Asing</t>
  </si>
  <si>
    <t>Dicabut Keputusan Menteri Ketenagakerjaan Republik Indonesia Nomor 349 Tahun 2019</t>
  </si>
  <si>
    <t>KESATU:
Jabatan-jabatan tertentu yang dilarang diduduki Tenaga Kerja Asing sebagaimana tercantum dalam Lampiran Keputusan Menteri ini.</t>
  </si>
  <si>
    <t>TKA SAMI menduduki jabatan selain yang disebutkan dalam lampiran Keputusan Menteri ini</t>
  </si>
  <si>
    <t>PUTUSAN MK</t>
  </si>
  <si>
    <t>Pengujian Undang-Undang No. 13 Tahun 2003 Tentang Ketenagakerjaan Pasal 153 Ayat (1) Huruf D.</t>
  </si>
  <si>
    <t>Menyatakan Frasa "kecuali telah diatur dalam perjanjian kerja, peraturan perusahaan, atau perjanjian kerja bersama" dalam Undang-undang No 13 Tahun 2003 Pasal 153 ayat (1) huruf f : "Pengusaha dilarang melakukan pemutusan hubungan kerja dengan alasan :
f. Pekerja/buruh mempunyai pertalian darah dan/atau ikatan perkawinan dengan pekerja/buruh lainnya didalam satu perusahaan, kecuali telah diatur dalam perjanjian kerja, peraturan perusahaan, atau perjanjian kerja bersama
dinyatakan bertentangan dengan UUD 1945 dan tidak mempunyai kekuatan hukum mengikat</t>
  </si>
  <si>
    <t>Revisi PKB periode 2018 - 2020 dengan menghilangkan pasal PHK karena menikah dengan sesama pekerja dan PHK karena hubungan pertalian saudara/sedarah</t>
  </si>
  <si>
    <t>Putusan Mahkamah Konstitusi Nomor 64/PUU-IX/2011</t>
  </si>
  <si>
    <t>AMAR PUTUSAN :
Pasal 97 ayat (1) Undang-Undang Nomor 6 Tahun 2011 tentang Keimigrasian “Jangka waktu Pencegahan berlaku paling lama 6 (enam) bulan dan dapat diperpanjang paling lama 6 (enam) bulan”</t>
  </si>
  <si>
    <t>SE MENAKER</t>
  </si>
  <si>
    <t>Optimalisasi Pengawasan Norma Penggunaan Tenaga Kerja Asing Di Indonesia</t>
  </si>
  <si>
    <t>Dalam penggunakan TKA SAMI telah memiliki :
- RPTKA
- IMTA
- SK Penunjukan TKI Pendamping
- Bukti pembayaran DKP-TKA
dan TKA juga telah memiliki :
- Paspor
- KITAS</t>
  </si>
  <si>
    <t>Proses Peralihan Pelayanan Perizinan Penggunaan Tenaga Kerja Asing</t>
  </si>
  <si>
    <t>1. Aplikasi Sistem TKA Online terintegrasi dengan sistem OSS, dan Sistem TKA Online terintegrasi dengan Sistem Keimigrasian masih dalam pengembangan dan penyempurnaan, maka pengesahan RPTKA diajukan melalui TKA Online.
2. Proses penerbitan RPTKA Perpanjangan masih memberlakukan mekanisme sistem yang berjalan saat ini, untuk:
a. TKA yang lokasi kerjanya lebih dari 1 (satu) wilayah provinsi, permohonan diajukan kepada Direktur Pengendalian Penggunaan TKA melalui TKA Online;
3. Sedangkan, proses pengesahan IMTA Perpanjangan juga diberlakukan mekanisme sistem yang berjalan saat ini, untuk:
a. TKA yang lokasi kerjanya lebih dari 1 (satu) wilayah provinsi, permohonan diajukan kepada Direktur Pengendalian Penggunaan TKA melalui TKA Online;
Pemberi Kerja TKA wajib melakukan pembayaran Dana Kompensasi Penggunaan TKA (DKP-TKA) sesuai lokasi kerja TKA.
4. Selama integrasi sistem TKA Online dengan sistem Keimigrasian belum selesai terbentuk, Pemberi Kerja TKA yang akan memperpanjang lzin Tinggal Sementara (ITAS) masih berdasarkan perpanjangan IMTA.
5. Proses pengajuan pengesahan RPTKA maupun IMTA sebagaimana disampaikan pada angka 2, angka 3, dan angka 4, tetap diberlakukan sampai dengan tanggal 31 Oktober 2018.</t>
  </si>
  <si>
    <t>Sesuai peraturan</t>
  </si>
  <si>
    <t>SE DIRJEN IMIGRASI</t>
  </si>
  <si>
    <t>Perubahan Persyaratan Permohonan izin Tinggal Keimigrasian Bagi Pemegang Izin Tinggal Terbatas Dan Izin Tinggal Tetap</t>
  </si>
  <si>
    <t>Peraturan Daerah Provinsi Jawa Tengah Nomor 11 Tahun 2014</t>
  </si>
  <si>
    <t>Pemenuhan Hak Penyandang Disabilitas</t>
  </si>
  <si>
    <t>Pasal 88
(2) Badan Hukum dan Badan Usaha yang melanggar ketentuan Pasal 35
ayat (1) dan Pasal 75 dikenakan sanksi administrasi.
(3) Sanksi administrasi sebagaimana dimaksud pada ayat (2) berupa:
a. teguran tertulis;
b. penghentian sementara sebagian atau seluruh kegiatan usaha;
c. pembekuan izin usaha; dan
d. pencabutan izin usaha.</t>
  </si>
  <si>
    <t>- Lowongan kerja terbuka untuk penyandang disabilitas dengan Pengalokasian pekerja difabel disesuaikan dengan jenis dan derajat kecacatannya dan low risk
- Kerjasama dengan Dinas Terkait dan Komunitas Penyandang Disabilitas
- Pelatihan sesuai kurikulum dan kebutuhan training tiap-tiap pekerja</t>
  </si>
  <si>
    <t>Peraturan Gubernur Jawa Tengah Nomor 11 Tahun 2017</t>
  </si>
  <si>
    <t>Peraturan pelaksanaan Peraturan Daerah Provinsi Jawa Tengah Nomor 11 Tahun 2014 Tentang Pemenuhan Hak Penyandang Disabilitas</t>
  </si>
  <si>
    <t>Pasal 118
(1)Bagi setiap orang, badan, organisasi atau lembaga yang dengan sengaja tidak melaksanakan pemenuhan hak penyandang disabilitas, dapatdikenakan sanksi administrasi.
(2)Sanksi administrasi sebagaimana yang dimaksud pada ayat (1) dilakukan dengan :
a.teguran lisan;
b.teguran tertulis;
c.pembekuan izin;
d.pencabutan izin.</t>
  </si>
  <si>
    <t>Peraturan Daerah Kota Semarang Nomor 4 Tahun 2016</t>
  </si>
  <si>
    <t>Penyelenggaraan Administrasi Kependudukan</t>
  </si>
  <si>
    <t>Pasal 15
(1) Orang Asing yang memiliki Izin Tinggal Terbatas dan Orang Asing yang memiliki Izin Tinggal Tetap yang pindah ke luar Daerah wajib melaporkan rencana kepindahannya kepada Instansi Pelaksana.
Pasal 16
(1) Setiap kedatangan penduduk Orang Asing yang diakibatkan perpindahan wajib dilaporkan kepada Instansi Pelaksana paling
lambat 14 (empatbelas) hari sejak di terbitkannya Surat Keterangan
Pindah dari daerah asal.
(3) Masa berlaku Surat Keterangan Tempat Tinggal sebagaimana
dimaksud pada ayat (2) disesuaikan dengan masa berlaku Izin
Tinggal Terbatas.
(4) Surat Keterangan Tempat Tinggal sebagaimana dimaksud pada ayat (2) wajib di bawa pada saat bepergian.
Pasal 16
(1) Setiap kedatangan penduduk Orang Asing yang diakibatkan
perpindahan wajib dilaporkan kepada Instansi Pelaksana paling
lambat 14 (empatbelas) hari sejak di terbitkannya Surat Keterangan
Pindah dari daerah asal.
Pasal 17
(1) Penduduk Orang Asing sebagaimana dimaksud dalam Pasal 16 wajib
menyerahkan uang jaminan dan Surat Keterangan atau jaminan
bertempat tinggal dari Kepala Keluarga tempat tinggalnya yang
diketahui RT/RW dan Lurah.</t>
  </si>
  <si>
    <t>Pasal 93
(1) Setiap penduduk dikenai sanksi administratif berupa denda apabila melampaui batas waktu pelaporan peristiwa kependudukan dalam hal:
e. pindah datang bagi Orang Asing yang memiliki izin Tinggal
Terbatas atau Orang Asing yang memiliki Izin Tinggal Tetap
sebagaimana dimaksud dalam Pasal 22 ayat (1);
f. perubahan status Orang Asing yang memiliki Izin Tinggal
Terbatas menjadi Orang Asing yang memiliki Izin Tinggal Tetap
sebagaimana dimaksud dalam Pasal 24 ayat (1);
g. pindah datang dari Luar Negeri bagi Orang Asing yang memiliki Izin Tinggal Terbatas sebagaimana dimaksud dalam Pasal 25 ayat (1);
(2) Denda administratif sebagaimana dimaksud pada ayat (1) terhadap:
a. Penduduk WNI paling banyak Rp. 1.000.000,00 (satu juta rupiah); dan
b. Penduduk Orang Asing paling banyak Rp. 2.000.000,00 (dua juta rupiah).
Pasal 97
Setiap orang yang melanggar ketentuan dalam Pasal 18 ayat (1), Pasal 18 ayat (5), Pasal 22 ayat (1), Pasal 22 ayat (4), Pasal 66 ayat (1), dan Pasal 66 ayat (4) diancam pidana kurungan paling lama 3 (tiga) bulan atau denda paling banyak Rp. 50.000.000,00 (lima puluh juta rupiah).</t>
  </si>
  <si>
    <t>TKA SAMI sudah dilaporkan ke Dispendukcapil dan telah memiliki SKTT serta sudah membayar uang jaminan</t>
  </si>
  <si>
    <t>Rahasia Dagang</t>
  </si>
  <si>
    <t>Pasal 8
(1) Perjanjian Lisensi wajib dicatatkan pada Direktorat Jenderal dengan dikenai biaya sebagaimana diatur dalam Undang-undang ini.
(2) Perjanjian Lisensi Rahasia Dagang yang tidak dicatatkan pada Direktorat Jenderal tidak mempunyai akibat hukum terhadap pihak ketiga.
(3) Perjanjian Lisensi sebagaimana dimaksud dalam ayat (1) diumumkan dalam Berita Resmi Rahasia Dagang.
Pasal 13
Pelanggaran Rahasia Dagang juga terjadi apabila seseorang dengan sengaja mengungkapkan Rahasia Dagang, mengingkari kesepakatan atau mengingkari kewajiban tertulis atau tidak tertulis untuk menjaga Rahasia Dagang yang bersangkutan.</t>
  </si>
  <si>
    <t>Pasal 17
(1) Barangsiapa dengan sengaja dan tanpa hak menggunakan Rahasia Dagang pihak lain atau melakukan perbuatan sebagaimana dimaksud dalam Pasal 13 atau Pasal 14 dipidana dengan pidana penjara paling lama 2 (dua) tahun dan/atau denda paling banyak Rp 300.000.000,00 (tiga ratus juta rupiah).
(2) Tindak pidana sebagaimana dimaksud dalam ayat (1) merupakan delik aduan.</t>
  </si>
  <si>
    <t>Tidak menggunakan rahasia dagang perusahaan lain.</t>
  </si>
  <si>
    <t>Informasi Dan Transaksi Elektronik</t>
  </si>
  <si>
    <t>Pasal 9
Pelaku usaha yang menawarkan produk melalui Sistem Elektronik harus menyediakan informasi yang lengkap dan benar berkaitan dengan syarat kontrak, produsen, dan produk yang ditawarkan.
Pasal 10
(1) Setiap pelaku usaha yang menyelenggarakan Transaksi Elektronik dapat disertifikasi oleh Lembaga Sertifikasi Keandalan.
Pasal 23
(1) Setiap penyelenggara negara, Orang, Badan Usaha, dan/atau masyarakat berhak memiliki Nama Domain berdasarkan prinsip pendaftar pertama.
(2) Pemilikan dan penggunaan Nama Domain sebagaimana dimaksud pada ayat (1) harus di dasarkan pada itikad baik, tidak melanggar prinsip persaingan usaha secara sehat, dan tidak melanggar hak Orang lain.
(3) Setiap penyelenggara negara, Orang, Badan Usaha, atau masyarakat yang dirugikan karena penggunaan Nama Domain secara tanpa hak oleh Orang lain, berhak mengajukan gugatan pembatalan Nama Domain dimaksud.</t>
  </si>
  <si>
    <t>Pasal 45
(1) Setiap Orang yang memenuhi unsur sebagaimana dimaksud dalam Pasal 27 ayat (1), ayat (2), ayat (3),
atau ayat (4) dipidana dengan pidana penjara paling lama 6 (enam) tahun dan/atau denda paling banyak
Rp. 1.000.000.000,00 (satu miliar rupiah).
(2) Setiap Orang yang memenuhi unsur sebagaimana dimaksud dalam Pasal, 28 ayat (1) atau ayat (2)
dipidana dengan pidana penjara paling lama 6 (enam) tahun dan/atau denda paling banyak
Rp1.000.000.000,00 (satu miliar rupiah).
(3) Setiap Orang yang memenuhi unsur sebagaimana dimaksud dalam Pasal 29 dipidana dengan pidana
penjara paling lama 12 (dua belas) tahun dan/atau denda paling banyak Rp2.000.000.000,00 (dua miliar
rupiah).</t>
  </si>
  <si>
    <t>Hak Cipta</t>
  </si>
  <si>
    <t>Pasal 113
(1) Setiap Orang yang dengan tanpa hak melakukan pelanggaran hak ekonomi sebagaimana dimaksud dalam Pasal 9 ayat (1) huruf i untuk Penggunaan Secara Komersial dipidana dengan pidana penjara paling lama 1 (satu) tahun dan/atau pidana denda paling banyak Rp100.000.000 (seratus juta rupiah).
(2) Setiap Orang yang dengan tanpa hak dan/atau tanpa izin Pencipta atau pemegang Hak Cipta melakukan pelanggaran hak ekonomi Pencipta sebagaimana dimaksud dalam Pasal 9 ayat (1) huruf c, huruf d, huruf f, dan/atau huruf h untuk Penggunaan Secara Komersial dipidana dengan pidana penjara paling lama 3 (tiga) tahun dan/atau pidana denda paling banyak Rp500.000.000,00 (lima ratus juta rupiah).
(3) Setiap Orang yang dengan tanpa hak dan/atau tanpa izin Pencipta atau pemegang Hak Cipta melakukan pelanggaran hak ekonomi Pencipta sebagaimana dimaksud dalam Pasal 9 ayat (1) huruf a, huruf b, huruf e, dan/atau huruf g untuk Penggunaan Secara Komersial dipidana dengan pidana penjara paling lama 4 (empat) tahun dan/atau pidana denda paling banyak Rp1.000.000.000,00 (satu miliar rupiah).
(4) Setiap Orang yang memenuhi unsur sebagaimana dimaksud pada ayat (3) yang dilakukan dalam bentuk pembajakan, dipidana dengan pidana penjara paling lama 10 (sepuluh) tahun dan/atau pidana denda paling banyak Rp4.000.000.000,00 (empat miliar rupiah).</t>
  </si>
  <si>
    <t>Menggunakan software komputer berlicensi</t>
  </si>
  <si>
    <t>Perubahan Atas Undang-Undang Nomor 11 Tahun 2008 Tentang Informasi Dan Transaksi Elektronik</t>
  </si>
  <si>
    <t>Pasal 31
(1) Setiap Orang dengan sengaja dan tanpa hak atau melawan hukum melakukan intersepsi atau penyadapan atas Informasi Elektronik dan/atau Dokumen Elektronik dalam suatu Komputer dan/atau Sistem Elektronik tertentu milik Orang lain.
(2) Setiap Orang dengan sengaja dan tanpa hak atau melawan hukum melakukan intersepsi atas transmisi Informasi Elektronik dan/atau Dokumen Elektronik yang tidak bersifat publik dari, ke, dan di dalam suatu Komputer dan/atau Sistem Elektronik tertentu milik Orang lain, baik yang tidak menyebabkan perubahan apa pun maupun yang menyebabkan adanya perubahan, penghilangan, dan/atau penghentian Informasi Elektronik dan/atau Dokumen Elektronik yang sedang ditransmisikan.</t>
  </si>
  <si>
    <t>Pasal 45A
(1) Setiap Orang yang dengan sengaja dan tanpa hak menyebarkan berita bohong dan menyesatkan yang mengakibatkan kerugian konsumen dalam Transaksi Elektronik sebagaimana dimaksud dalam Pasal 28 ayat (1) dipidana dengan pidana penjara paling lama 6 (enam) tahun dan/atau denda paling banyak Rp1.000.000.000,00 (satu miliar rupiah).
(2) Setiap Orang yang dengan sengaja dan tanpa hak menyebarkan informasi yang ditujukan untuk menimbulkan rasa kebencian atau permusuhan individu dan/atau kelompok masyarakat tertentu berdasarkan atas suku, agama, ras, dan antargolongan (SARA) sebagaimana dimaksud dalam Pasal 28 ayat (2) dipidana dengan pidana penjara paling lama 6 (enam) tahun dan/atau denda paling banyak Rp1.000.000.000,00 (satu miliar rupiah).
Pasal 45B
Setiap Orang yang dengan sengaja dan tanpa hak mengirimkan Informasi Elektronik dan/atau Dokumen Elektronik yang berisi ancaman kekerasan atau menakut-nakuti yang ditujukan secara pribadi sebagaimana dimaksud dalam Pasal 29 dipidana dengan pidana penjara paling lama 4 (empat) tahun dan/atau denda paling banyak Rp750.000.000,00 (tujuh ratus lima puluh juta rupiah).</t>
  </si>
  <si>
    <t>Larangan Praktek Monopoli Dan Persaingan Usaha Tidak Sehat</t>
  </si>
  <si>
    <t>tidak membuat perjanjian dengan pelaku usaha lain untuk menetapkan harga atas suatu barang/jasa kecuali dengan perusahaan satu affiliate yazaki</t>
  </si>
  <si>
    <t>Dicabut sebagian:
- Putusan Mahkamah Konstitusi Nomor 20/PUU-XIV/2016</t>
  </si>
  <si>
    <t>Pasal 5
(1) Dipidana dengan pidana penjara paling singkat 1 (satu) tahun dan paling lama 5 (lima) tahun dan atau pidana denda paling sedikit Rp 50.000.000,00 (lima puluh juta rupiah) dan paling banyak Rp 250.000.000,00 (dua ratus lima puluh juta rupiah) setiap orang yang :
a. memberi atau menjanjikan sesuatu kepada pegawai negri atau penyelenggara negara dengan maksud supaya pegawai negeri atau penyelenggara negara tersebut berbuat atau tidak berbuat sesuatu dalam jabatannya, yang bertentangan dengan kewajibannya; atau
b. memberi sesuatu kepada pegawai negeri atau penyelenggara negara karena atau berhubungan dengan sesuatu yang bertentangan dengan kewajiban, dilakukan atau tidak dilakukan dalam jabatannya.
(2) Bagi pegawai negeri atau penyelenggara negara yang menerima pemberian atau janji sebagaimana dimaksud dalam ayat (1) huruf a atau huruf b, dipidana dengan pidana yang sama sebagaimana dimaksud dalam ayat (1).</t>
  </si>
  <si>
    <t>Peraturan Menteri Keuangan RI No. 147/PMK.04/2011 Tahun 2011</t>
  </si>
  <si>
    <t>Kawasan Berikat</t>
  </si>
  <si>
    <t>Dicabut Permenkeu No 131/PMK.04/2018 Tahun 2018</t>
  </si>
  <si>
    <t>Peraturan Menteri Keuangan RI No. 255/PMK.04/2011 Tahun 2011</t>
  </si>
  <si>
    <t>Perubahan Atas Peraturan Menteri Keuangan Nomor 147/PMK.04/2011 Tentang Kawasan Berikat</t>
  </si>
  <si>
    <t>Peraturan Menteri Keuangan RI No. 44/PMK.04/2012 Tahun 2012</t>
  </si>
  <si>
    <t>Perubahan Kedua Atas Peraturan Menteri Keuangan Nomor 147/PMK.04/2011 Tentang Kawasan Berikat Sebagaimana Telah Diubah Dengan Peraturan Menteri Keuangan Nomor 255/PMK.04/2011</t>
  </si>
  <si>
    <t>Peraturan Menteri Keuangan RI Nomor 120/PMK.04/2013 Tahun 2013</t>
  </si>
  <si>
    <t>Perubahan Ketiga Atas Peraturan Menteri Keuangan Nomor 147/PMK.04/2011 Tentang Kawasan Berikat</t>
  </si>
  <si>
    <t>Peraturan Menteri Perdagangan RI No. 70/M-DAG/PER/9/2015 Tahun 2015</t>
  </si>
  <si>
    <t>Angka Pengenal Importir</t>
  </si>
  <si>
    <t>Dicabut Permendag No. 75 Th 2018</t>
  </si>
  <si>
    <t>Peraturan Menteri Perdagangan RI No. 127/M-DAG/PER/12/2015 Tahun 2015</t>
  </si>
  <si>
    <t>Ketentuan Impor Barang Modal Dalam Keadaan Tidak Baru</t>
  </si>
  <si>
    <t>Dicabut Permendag No. 118 Th 2018</t>
  </si>
  <si>
    <t>PERDIRJEN BC</t>
  </si>
  <si>
    <t>Peraturan Direktur Jenderal Bea Dan Cukai No. 57/BC/2011</t>
  </si>
  <si>
    <t>Dicabut Per DJBC PER-19/BC/2018 Tahun 2018</t>
  </si>
  <si>
    <t>Peraturan Direktur Jenderal Bea Dan Cukai No. 17/BC/2012</t>
  </si>
  <si>
    <t>Perubahan Kedua Atas Peraturan Direktur Jenderal Bea Dan Cukai Nomor PER-57/BC/2011 Tentang Kawasan Berikat</t>
  </si>
  <si>
    <t>Peraturan Direktur Jenderal Bea Dan Cukai No. 35/BC/2013</t>
  </si>
  <si>
    <t>Perubahan Ketiga Atas Peraturan Direktur Jenderal Bea Dan Cukai Nomor PER-57/BC/2011 Tentang Kawasan Berikat</t>
  </si>
  <si>
    <t>Penerapan Sistem Informasi Persediaan Berbasis Komputer Pada Perusahaan Pengguna Fasilitas Pembebasan, Pengembalian, Dan Tempat Penimbunan Berikat, Serta Kerahasiaan Data Dan/Atau Informasi Oleh Direktorat Jenderal Bea Dan Cukai</t>
  </si>
  <si>
    <t>penerapan dengan penggunaan SIS
ada kegiatan monitoring data</t>
  </si>
  <si>
    <t>Ketentuan Umum Dan Tata Cara Perpajakan</t>
  </si>
  <si>
    <t>Peruturan telah diupdate ke Undang-undang No. 9 Tahun 1994</t>
  </si>
  <si>
    <t>Perubahan Atas Undang-Undang Nomor 6 Tahun 1983 Tentang Ketentuan Umum Dan Tata Cara Perpajakan</t>
  </si>
  <si>
    <t>Pasal 2
(1) Setiap Wajib Pajak wajib mendaftarkan diri pada kantor Direktorat Jenderal Pajak yang wilayah kerjanya meliputi tempat tinggal atau tempat kedudukan Wajib Pajak dan kepadanya diberikan Nomor Pokok Wajib Pajak. 
(2) Setiap Pengusaha yang dikenakan pajak berdasarkan Undang-undang Pajak Pertambahan Nilai 1984, wajib melaporkan usahanya pada kantor Direktorat Jenderal Pajak yang wilayah kerjanya meliputi tempat tinggal atau tempat kedudukan Pengusaha, dan tempat kegiatan usaha dilakukan untuk dikukuhkan menjadi Pengusaha Kena Pajak dan kepadanya diberikan Nomor Pengukuhan Pengusaha Kena Pajak.</t>
  </si>
  <si>
    <t>SAMI telah melampirkan bersama dengan pelaporan SPT Badan Tahunan</t>
  </si>
  <si>
    <t>Perubahan Kedua Atas Undang-Undang Nomor 6 Tahun 1983 Tentang Ketentuan Umum Dan Tata Cara Perpajakan</t>
  </si>
  <si>
    <t>"Pasal 2
(1) Setiap Wajib Pajak wajib mendaftarkan diri pada kantor Direktorat Jenderal Pajak yang wilayah kerjanya meliputi tempat tinggal atau tempat kedudukan Wajib Pajak dan kepadanya diberikan Nomor Pokok Wajib Pajak.</t>
  </si>
  <si>
    <t>NPWP no 01.869.469.5-055.00, 01.869.469.5-511.01,01.869.469.5-505.001</t>
  </si>
  <si>
    <t>Perubahan Ketiga Atas Undang-Undang Nomor 6 Tahun 1983 Tentang Ketentuan Umum Dan Tata Cara Perpajakan</t>
  </si>
  <si>
    <t>Pasal 2
(1) Setiap Wajib Pajak yang telah memenuhi persyaratan subjektif dan objektif sesuai dengan ketentuan peraturan perundang-undangan perpajakan wajib mendaftarkan diri pada kantor Direktorat Jenderal Pajak yang wilayah kerjanya meliputi tempat tinggal atau tempat kedudukan Wajib Pajak dan kepadanya diberikan Nomor Pokok Wajib Pajak.
(2) Setiap Wajib Pajak sebagai Pengusaha yang dikenai pajak berdasarkan Undang-Undang Pajak Pertambahan Nilai 1984 dan perubahannya, wajib melaporkan usahanya pada kantor Direktorat Jenderal Pajak yang wilayah kerjanya meliputi tempat tinggal atau tempat kedudukan Pengusaha, dan tempat kegiatan usaha dilakukan untuk dikukuhkan menjadi Pengusaha Kena Pajak.</t>
  </si>
  <si>
    <t>PERDIRJEN PAJAK</t>
  </si>
  <si>
    <t>Peraturan Direktur Jenderal Pajak No. PER-20/PJ/2013 Tahun 2013</t>
  </si>
  <si>
    <t>Tata Cara Pendaftaran Dan Pemberian Nomor Pokok Wajib Pajak, Pelaporan Usaha Dan Pengukuhan Pengusaha Kena Pajak, Penghapusan Nomor Pokok Wajib Pajak Dan Pencabutan Pengukuhan Pengusaha Kena Pajak, Serta Perubahan Data Dan Pemindahan Wajib Pajak</t>
  </si>
  <si>
    <t>Dicabut Peraturan Direktur Jenderal Pajak Nomor PER-04/PJ/2020 Tahun 2020</t>
  </si>
  <si>
    <t xml:space="preserve">Pasal 2
(1) Wajib Pajak yang telah memenuhi persyaratan subjektif dan objektif sesuai
dengan ketentuan peraturan perundang-undangan di bidang perpajakan, wajib
mendaftarkan diri pada KPP yang wilayah kerjanya meliputi tempat tinggal
atau tempat kedudukan, dan tempat kegiatan usaha Wajib Pajak, dan kepada
Wajib Pajak diberikan Nomor Pokok
Pasal 9
(1) Penghapusan Nomor Pokok Wajib Pajak dilakukan terhadap Wajib Pajak yang
sudah tidak memenuhi persyaratan subjektif dan/atau objektif sesuai dengan
ketentuan peraturan perundang-undangan di bidang perpajakan. 
Pasal 15
Setiap Wajib Pajak sebagai Pengusaha yang melakukan penyerahan yang dikenai
Pajak Pertambahan Nilai berdasarkan Undang-Undang Pajak Pertambahan
Nilai 1984, kecuali pengusaha kecil yang batasannya ditetapkan oleh Menteri
Keuangan, wajib melaporkan usahanya pada KPP yang wilayah kerjanya meliputi
tempat tinggal atau tempat kedudukan, dan/atau tempat kegiatan usaha untuk
dikukuhkan menjadi Pengusaha Kena Pajak. 
</t>
  </si>
  <si>
    <t>SAMI Telah memiliki NPWP dan telah sebagai PKP
Untuk Expat yang meninggalkan SAMI NPWP Sudah dilakukan Pencabutan</t>
  </si>
  <si>
    <t>PBI</t>
  </si>
  <si>
    <t>Pelaporan Kegiatan Lalu Lintas Devisa Dan Pelaporan Kegiatan Penerapan Prinsip Kehati-hatian Dalam Pengelolaan Utang Luar Negeri Korporasi Nonbank</t>
  </si>
  <si>
    <t>Dicabut sebagian Peraturan Bank Indonesia Nomor 21/2/PBI/2019 Tahun 2019</t>
  </si>
  <si>
    <t xml:space="preserve">Ruang Lingkup Pelaporan
1)   Laporan LLD yang meliputi keterangan dan data mengenai: (1) transaksi perdagangan barang, jasa, dan transaksi lainnya antara Penduduk dengan bukan Penduduk; </t>
  </si>
  <si>
    <t>Laporan LLD setiap bulan paling lambat tanggal 15 bulan berikutnya dengan masa koreksi paling lambat tanggal 20 pada bulan laporan yang bersangkutan</t>
  </si>
  <si>
    <t>Kewajiban Penggunaan Rupiah di Wilayah Negara Kesatuan Republik Indonesia</t>
  </si>
  <si>
    <t>Pasal 2
(1) Setiap pihak wajib menggunakan Rupiah dalam transaksi yang dilakukan di Wilayah Negara Kesatuan Republik Indonesia.
Pasal 8
(1) Transaksi perdagangan internasional sebagaimana dimaksud dalam Pasal 4 huruf c meliputi:
a. kegiatan ekspor dan/atau impor barang ke atau dari luar wilayah pabean Republik Indonesia;</t>
  </si>
  <si>
    <t xml:space="preserve">Pasal (18)
(2) Sanksi kewajiban membayar sebagaimana dimaksud pada ayat (1) huruf b ditetapkan sebesar 1% (satu persen) dari nilai transaksi, dengan jumlah kewajiban membayar paling banyak sebesar Rp1.000.000.000,00 (satu miliar rupiah). </t>
  </si>
  <si>
    <t>Peraturan Bank Indonesia No. 18/10/PBI/2016 Tahun 2016</t>
  </si>
  <si>
    <t>Pemantauan Kegiatan Lalu Lintas Devisa Bank Dan Nasabah</t>
  </si>
  <si>
    <t>Dicabut Peraturan Bank Indonesia Nomor 21/15/PBI/2019 Tahun 2019</t>
  </si>
  <si>
    <t>Pasal 10
(1) Untuk transaksi LLD berupa transfer dana keluar (outgoing transfer) dalam valuta asing dengan nilai setara di atas USD100,000.00 (seratus ribu dolar Amerika Serikat), Nasabah harus menyampaikan dokumen pendukung kepada Bank.</t>
  </si>
  <si>
    <t>Pasal 17
(1) Nasabah yang dinyatakan tidak menyampaikan keterangan, data, dan/atau dokumen pendukung dengan benar kepada Bank sebagaimana dimaksud dalam Pasal 9 ayat (3) dikenakan sanksi administratif berupa teguran  tertulis dan/atau denda sebesar 0,25% (nol koma dua puluh lima persen) dari nilai transaksi dengan nominal paling banyak sebesar Rp50.000.000,00 (lima puluh juta rupiah) untuk setiap Perintah Transfer Dana.
(2) Selain dikenakan sanksi administratif berupa denda sebagaimana dimaksud pada ayat (1), Nasabah yang dinyatakan tidak menyampaikan dokumen pendukung dengan benar kepada Bank dapat dikenakan sanksi administratif berupa pemberitahuan kepada instansi terkait.</t>
  </si>
  <si>
    <t>Data Pendukung dilampirkan saat melakukan transfer melalui MUFG</t>
  </si>
  <si>
    <t>PERPU</t>
  </si>
  <si>
    <t>Akses Informasi Keuangan Untuk Kepentingan Perpajakan</t>
  </si>
  <si>
    <t>Ditetapkan menjadi Undang-Undang Nomor 9 Tahun 2017</t>
  </si>
  <si>
    <t>Pasal (1)
Direktur Jenderal Pajak berwenang mendapatkan akses informasi keuangan untuk kepentingan perpajakan sebagaimana dimaksud dalam Pasal 1 dari lembaga jasa keuangan yang melaksanakan kegiatan di sektor perbankan, pasar modal, perasuransian, lembaga jasa keuangan lainnya, dan/atau entitas lain yang dikategorikan sebagai lembaga keuangan sesuai standar pertukaran informasi keuangan berdasarkan perjanjian internasional di bidang perpajakan.</t>
  </si>
  <si>
    <t>Pasal (7)
Pimpinan dan/atau pegawai lembaga jasa keuangan, pimpinan dan/atau pegawai lembaga jasa keuangan lainnya, dan pimpinan dan/atau pegawai entitas lain sebagaimana dimaksud dalam Pasal 2 ayat (1), yang:
a. tidak menyampaikan laporan sebagaimana dimaksud dalam Pasal 2 ayat (2);
b. tidak melaksanakan prosedur identifikasi rekening keuangan secara benar sebagaimana dimaksud dalam Pasal 2 ayat (4); dan/atau
c. tidak memberikan informasi dan/atau bukti atau keterangan sebagaimana dimaksud dalam Pasal 4 ayat (2),
dipidana dengan pidana kurungan paling lama 1 (satu) tahun atau denda paling banyak Rp1.000.000.000,00 (satu miliar rupiah).</t>
  </si>
  <si>
    <t>Peraturan Bank Indonesia No. 19/11/PBI/2017 Tahun 2017</t>
  </si>
  <si>
    <t>Penyelesaian Transaksi Perdagangan Bilateral Menggunakan Mata Uang Lokal (Local Currency Settlement) Melalui Bank</t>
  </si>
  <si>
    <t>Pasal 30
(1) Transaksi rupiah atau valuta asing terhadap mata uang negara mitra yang dilakukan antara Bank ACCD Indonesia dengan Importir/Eksportir di Indonesia sebagaimana dimaksud dalam Pasal 10 ayat (1) melalui transaksi spot sebagaimana dimaksud dalam Pasal 10 ayat (4) huruf a, wajib didukung dengan dokumen Underlying Transaksi yang bersifat final (firmcommitment).</t>
  </si>
  <si>
    <t>Pasal (41)
dikenakan sanksi administrasi berupa teguran tertulis.</t>
  </si>
  <si>
    <t>Penyampaian Underlying melalui MUFG</t>
  </si>
  <si>
    <t>Rincian Jenis Data Dan Informasi Serta Tata Cara Penyampaian Data Dan Informasi Yang Berkaitan Dengan Perpajakan</t>
  </si>
  <si>
    <t xml:space="preserve">Pasal (2)
( 1) Rincian jenis data dan informasi sebagaimana dimaksud dalam Pasal 1 ayat (3) harus diberikan dalam bentuk elektronik.
(2) Yang dimaksud dengan rincian jenis data dan informasi dalam bentuk elektronik sebagaimana dimaksud pada ayat ( 1) adalah rincian jenis data dan informasi yang sifat dan bentuknya elektronik yang dihasilkan oleh komputer dan/ atau pengolah data elektronik lainnya, yang disimpan dalam media elektronik dan/ atau yang masih berada dalam suatu jaringan elektronik.
(3) Rincian jenis data dan informasi dalam bentuk elektronik sebagaimana dimaksud pada ayat ( 1), dapat disampaikan secara online atau secara langsung.
( 4) Dalam hal penyampaian rincian jenis data dan informasi dalam ben tuk elektronik dilakukan secara online sebagaimana dimaksud pada ayat (3), penyampaiannya dilakukan melalui jaringan komunikasi data yang tersedia.
(5) Dalam hal penyampaian rincian jenis data dan informasi dalam ben tuk elektronik dilakukan secara langsung sebagaimana dimaksud pada ayat (3), penyampaiannya dilakukan dengan menggunakan media elektronik yang berupa sarana penyimpan data elektronik yang dapat digunakan untuk memindahkan data.
(6) Dalam hal terjadi kegagalan dalam jaringan komunikasi yang mengakibatkan rincian jenis data dan informasi tidak dapat disampaikan secara online sebagaimana dimaksud pada ayat (4), rincian jenis data dan informasi dapat disampaikan secara langsung. </t>
  </si>
  <si>
    <t>Pelaporan dilakukan secara efilling</t>
  </si>
  <si>
    <t>Keselamatan Kerja</t>
  </si>
  <si>
    <t xml:space="preserve">Pasal 3 :
1) Dengan peraturan perundangan-undangan ditetapkan syarat-syarat keselamatan kerja untuk:
a. mencegah dan mengurangi kecelakaan;
b. mencegah, mengurangi dan memadamkan kebakaran;
d. memberi kesempatan atau jalan menyelamatkan diri pada waktu kebakaran atau kejadian kejadian lain yang berbahaya;
e. memberi pertolongan pada kecelakaan;
f. memberi alat-alat perlindungan diri pada para pekerja;
g. mencegah dan mengendalikan timbul atau menyebar luasnya suhu, kelembaban, debu,kotoran, asap, uap, gas, hembusan angin, cuaca, sinar atau radiasi, suara dan getaran;
h. mencegah dan mengendalikan timbulnya penyakit akibat kerja baik physik maupun psychis, peracunan, infeksi dan penularan;
i. memperoleh penerangan yang cukup dan sesuai;
j. menyelenggarakan suhu dan lembab udara yang baik;
k. menyelenggarakan penyegaran udara yang cukup;
l. memelihara kebersihan, kesehatan dan ketertiban; kerjanya;
q. mencegah terkena aliran listrik yang berbahaya;
r. menyeseuaikan dan menyempurnakan pengamanan pada pekerjaan yang bahaya, kecelakaannya menjadi bertambah tinggi. </t>
  </si>
  <si>
    <t>a. mencegah kecelakaan dengan program inspeksi k3 dan menerapkan hierarki pengendalian.
b. dilakukan pemeriksaan berkala alat proteksi kebakaran dan training damkar, dibentuknya tim tanggap darurat.
d. adanya jalur evakuais dan titik evakuasi (assembly point)
e. adanya training P3K, dan klinik
f. adanya APD untuk karyawan
g. adanya pengukuran pemantauan lingkungan setiap 6 bulan sekali
h. adanya klinik, dokter perusahaan dan perawat perusahaan.
i. penerangan di produksi sudah menggunakan lampu LED dan sesuai dengan standar.
j. di area produksi sudah menggunakan AC &amp; kipas angin
k. adanya ruang terbuka hijau dan exhaust fan
l. ada program  5s
q. adanya inspeksi K3
r. adanya ijin kerja</t>
  </si>
  <si>
    <t>Penerapan sistem manajemen keselamatan dan kesehatan kerja</t>
  </si>
  <si>
    <t>Pasal 5 ayat 1 :
(1) Setiap perusahaan wajib menerapkan SMK3 di perusahaannya.</t>
  </si>
  <si>
    <t xml:space="preserve">Peraturan Menteri Tenaga Kerja RI No. Per.04/ MEN/ 1985
</t>
  </si>
  <si>
    <t>Pesawat Tenaga dan Produksi</t>
  </si>
  <si>
    <t>Dicabut Permenaker No. 38 Th 2016</t>
  </si>
  <si>
    <t xml:space="preserve">Pasal 2
Pesawat tenaga dan produksi harus dirancang, dibuat, dipasang, digunakan dan dipelihara sesuai ketentuan yang berlaku. </t>
  </si>
  <si>
    <t>Forklift sudah mempunyai akte pengesahan dari Disnaker dan di cek setiap satu tahun sekali.</t>
  </si>
  <si>
    <t>Peraturan Menteri Tenaga Kerja RI 
No. Per.05/ MEN/ 1985</t>
  </si>
  <si>
    <t>Pesawat Angkat dan Angkut</t>
  </si>
  <si>
    <t>- Dicabut Sebagian Permenaker No. 6 Th 2017 (Elevator &amp; Eskalator)
- Dicabut Peraturan Menteri Ketenagakerjaan Republik Indonesia
Nomor 8 Tahun 2020
Tentang
Keselamatan Dan Kesehatan Kerja Pesawat Angkat Dan Pesawat Angkut</t>
  </si>
  <si>
    <t>Pasal 4
Setiap pesawat angkat dan angkut harus dilayani oleh operator yang mempunyai kemampuan dan telah memiliki ketrampilan khusus tentang Pesawat Angkat dan Angkut.</t>
  </si>
  <si>
    <t>Setiap operator forklift memiliki SIO dari Kemenaker.</t>
  </si>
  <si>
    <t>Pengawasan Instalasi Penyalur Petir</t>
  </si>
  <si>
    <t>Pasal 2
(1) Instalasi penyalur petir harus direncanakan, dibuat, dipasang dan dipelihara sesuai dengan ketentuan dalam Peraturan Menteri ini dan atau standard yang diakui;</t>
  </si>
  <si>
    <t>Tata Cara Pelaporan dan Pemeriksaan Kecelakaan</t>
  </si>
  <si>
    <t>Pasal 2
(1) Pengurus atau pengusaha wajib melaporkan tiap kecelakaan yang terjadi di tempat kerja pimpinannya.
(2) Kecelakaan sebagaimana dimaksud pada ayat (1) terdiri dari :
a. Kecelakaan Kerja;
b. Kebakaran atau peledakan atau bahaya pembuangan limbah;
c. Kejadian berbahaya lainnya.</t>
  </si>
  <si>
    <t>Setiap kecelakaan kerja tertuang  pada form accident report dan dilaporkan ke pihak terkait.</t>
  </si>
  <si>
    <t>Unit Penanggulangan Kebakaran di Tempat Kerja</t>
  </si>
  <si>
    <t xml:space="preserve">Pasal 2
(1) Pengurus atau pengusaha wajib mencegah, mengurangi dan memadamkan
kebakaran, latihan penanggulanggan kebakaran di tempat kerja. </t>
  </si>
  <si>
    <t>PT SAMI menyediakan alat proteksi kebakaran seperti APAR, Hydrant, instalasi fire alarm, kemudian melakukan trn damkar dan simulasi evakuasi.
Sudah ada lisensi kebakaran kelas D, tepati untuk kelas C, B, A belum ada</t>
  </si>
  <si>
    <t xml:space="preserve">Training untuk sertifikasi pemadam kebakaran
</t>
  </si>
  <si>
    <t>JAW</t>
  </si>
  <si>
    <t xml:space="preserve">Pasal 2
Peraturan ini mulai berlaku untuk perencanaan, pemasangan, pemeliharaan, dan pengujian instalasi alarm kebakaran automatik di tempat kerja. </t>
  </si>
  <si>
    <t xml:space="preserve">Terdapat instalasi fire alarm yang sudah memiliki akte pengesahan dari Disnaker </t>
  </si>
  <si>
    <t>Panitia Pembina Keselamatan dan Kesehatan Kerja serta tata cara penunjukan Ahli Keselamatan Kerja</t>
  </si>
  <si>
    <t>Dicabut sebagian:
-  pasal 1, huruf a, b, dan c, 5, 6,
7, 8, 9,10,11, dan 13 oleh Peraturan Menteri Tenaga Kerja Nomor PER.02/MEN/1992 Tahun 1992</t>
  </si>
  <si>
    <t xml:space="preserve">Pasal 2
(1) Setiap tempat kerja dengan kriteria tertentu pengusaha atau pengurus wajib membentuk P2K3. 
Pasal 12
Sekurang-kurangnya 3 bulan sekali pengurus wajib menyampaikan laporan tentang kegiatan P2K3 kepada Menteri melalui Kantor Departemen Tenaga Kerja setempat. </t>
  </si>
  <si>
    <t>1)  PT SAMI sudah membentuk P2K3 yang disahkan oleh disnaker setempat
2) PT SAMI melaporkan laporan P2K3 setiap 3 bulan sekali</t>
  </si>
  <si>
    <t>Tata cara penunjukan, kewajiban dan wewenang Ahli Keselamatan dan Kesehatan Kerja</t>
  </si>
  <si>
    <t>Pasal 2
(1) Menteri Tenaga Kerja atau Pejabat yang ditunjuk berwenang menunjuk ahli keselamatan dan kesehatan kerja pada tempat kerja dengan kriteria tertentu dan pada perusahaan yang memberikan jasa dibidang keselamatan dan kesehatan kerja.
(2) Kriteria tertentu sebagaimana dimaksud dalam ayat (1) adalah:
a. Suatu tempat kerja dimana pengurus mempekerjakan tenaga kerja lebih dari 100 orang;
b. Suatu tempat kerja dimana pengurus mempekerjakan tenaga kerja kurang dari 100 orang akan tetapi menggunakan bahan, proses, alat dan atau instalasi yang besar risiko bahaya terhadap keselamatan dan kesehatan kerja;</t>
  </si>
  <si>
    <t>Keselamatan dan Kesehatan Kerja Lingkungan Kerja</t>
  </si>
  <si>
    <t xml:space="preserve">Pasal 5 
(1) Pelaksanaan syarat-syarat K3 Lingkungan Kerja sebagaimana dimaksud dalam Pasal 4 dilakukan melalui kegiatan: a. pengukuran dan pengendalian Lingkungan Kerja; dan b. penerapan Higiene dan Sanitasi. 
(2) Pengukuran dan pengendalian Lingkungan Kerja sebagaimana dimaksud pada ayat (1) huruf a meliputi faktor: a. fisika; b. kimia; c. biologi; d. ergonomi; dan e. psikologi.
 (3) Penerapan Higiene dan Sanitasi sebagaimana dimaksud pada ayat (1) huruf b meliputi: a. Bangunan Tempat Kerja; b. fasilitas Kebersihan; c. kebutuhan udara; dan d. tata laksana kerumahtanggaan.
Pasal 8
 (1) Pengukuran dan pengendalian Faktor Fisika sebagaimana dimaksud dalam Pasal 5 ayat (2) huruf a meliput: a. Iklim Kerja; b. Kebisingan; c. Getaran; d. gelombang radio atau gelombang mikro; e. sinar Ultra Ungu (Ultra Violet); f. Medan Magnet Statis; g. tekanan udara; dan h. Pencahayaan
Pasal 45 
(1) Pengukuran dan pengendalian Lingkungan Kerja sebagaimana dimaksud dalam Pasal 5 ayat (2) harus dilakukan oleh personil K3 bidang Lingkungan Kerja.
 (2) Personil K3 sebagaimana dimaksud pada ayat (I) meliputi: a. Ahli K3 Muda Lingkungan Kerja; b. Ahli K3 Madya Lingkungan Kerja; dan c. Ahli K3 Utama Lingkungan Kerja. </t>
  </si>
  <si>
    <t>Pengukuran dan pengendalian lingkungan kerja  faktor fisika dan kimia sudah dilakukan (fisika meliputi kebisingan, pencayahaan, udara ambien dll sedangkan untuk faktor kimia meliputi pengecekan SOC)</t>
  </si>
  <si>
    <t>Peraturan Mnteri Tenaga Kerja dan Transmigrasi RI NO Per-03/MEN/1978</t>
  </si>
  <si>
    <t>Persyaratan Penunjukan dan Wewenang serta kewajiban Pegawai Pengawas Keselamatan dan Ahli Keselamatan Kerja</t>
  </si>
  <si>
    <t>Dicabut Permenaker No. 2 Th 1992</t>
  </si>
  <si>
    <t>Pasal 5
(1) Ahli Keselamatan Kerja berwenang untuk:
c. Memerintahkan agar Pengusaha, pengurus dan tenaga kerja melaksanakan syarat-syarat keselamatan dan kesehatan kerja yang bersangkutan;</t>
  </si>
  <si>
    <t>adanya kebijakan K3 dan program K3</t>
  </si>
  <si>
    <t xml:space="preserve">Pasal 4
(1) Setiap satu atau kelompok alat pemadam api ringan harus ditempatkan pada posisi yang mudah dilihat dengan jelas, mudah dicapai dan diambil serta dilengkapi dengan pemberian tanda pemasangan. </t>
  </si>
  <si>
    <t>Penempatan  APAR sudah sesuai standard yang telah ditentukan, mudah terlihat, mudah dicapai dan ada tanda pemasangan.</t>
  </si>
  <si>
    <t>Peraturan Menteri Tenaga Kerja dan Transmigrasi No. Per. 01/ Men/ 1982</t>
  </si>
  <si>
    <t>Bejana Tekanan</t>
  </si>
  <si>
    <t>Dicabut Permenaker No. 37 Th 2016</t>
  </si>
  <si>
    <t xml:space="preserve">Pasal 5
(1) Bahan dan konstruksi bejana tekanan harus cukup kuat dan memenuhi syarat. 
Pasal 6
(1) Dengan tidak mengurangi ketentuan tersebut pasal 5 maka:
a. Untuk bejana-bejana harus disertai sertifikat asli dari bahan konstruksinya dari badan yang tidak memihak dan diakui.
b. Bejana-bejana tekanan harus memenuhi syarat-syarat yang ditentukan dalam dasar-dasar perhitungan kekuatan konstruksi bejana tekanan yang dikeluarkan Direktur atau pejabat yang ditunjuknya. </t>
  </si>
  <si>
    <t>untuk air receiver yang setiap tahun diuji, dan sudah ada pengesahannya dari dinaker setempat</t>
  </si>
  <si>
    <t xml:space="preserve">Pasal 2
(1) Pengusaha wajib menyediakan petugas P3K dan fasilitas P3K di tempat kerja.
(2) Pengurus wajib melaksanakan P3K di tempat kerja. </t>
  </si>
  <si>
    <t>Pasal 2
(1) Pengusaha wajib menyediakan APD bagi pekerja/buruh di tempat kerja.
(2) APD sebagaimana dimaksud pada ayat (1) harus sesuai dengan Standar Nasional Indonesia (SNI) atau standar yang berlaku.
(3) APD sebagaimana dimaksud pada ayat (1) wajib diberikan oleh pengusaha secara cuma-cuma.</t>
  </si>
  <si>
    <t>Pasal 1
Setiap perusahaan diwajibkan untuk mengirimkan setiap dokter perusahaannya untuk mendapatkan latihan dalam bidang Hygiene Perusahaan, Kesehatan dan Keselamatan Kerja.</t>
  </si>
  <si>
    <t>Mempunyai 1 dokter perusahaan yang bersertifikasi hiperkes</t>
  </si>
  <si>
    <t xml:space="preserve">Pasal 1
Setiap perusahaan yang mempekerjakan tenaga Para Medis diwajibkan untuk mengirimkan setiap tenaga tersebut untuk mendapatkan latihan dalam bidang Hygiene Perusahaan, Kesehatan dan Keselamatan Kerja. </t>
  </si>
  <si>
    <t xml:space="preserve">mempunyai 3 perawat yang bersertifikasi  hiperkes </t>
  </si>
  <si>
    <t>Pasal 2
(1) Pemeriksaan Kesehatan sebelum bekerja ditujukan agar tenaga kerja yang diterima berada dalam kondisi kesehatan yang setinggi-tingginya, tidak mempunyai penyakit menular yang akan mengenai tenaga kerja lainnya, dan cocok untuk pekerjaan yang akan dilakukan sehingga keselamatan dan kesehatan tenaga kerja yang bersangkutan dan tenaga kerja yang lain-lainnya dapat dijamin.</t>
  </si>
  <si>
    <t>Pelayanan Kesehatan Tenaga Kerja</t>
  </si>
  <si>
    <t>Pasal 3
(1) Setiap tenaga kerja berhak mendapatkan Pelayanan Kesehatan Kerja.
(2) Pengurus wajib memberikan Pelayanan Kesehatan Kerja sesuai dengan kemajuan ilmu pengetahuan dan teknologi.
Pasal 4
(1) Penyelenggaraan Pelayanan Kesehatan Kerja dapat:
a. Diselenggarakan sendiri oleh pengurus.
b. Diselenggarakan oleh pengurus dengan mengadakan ikatan dengan dokter atau Pelayanan Kesehatan lain.
c. Pengurus dari beberapa perusahaan secara bersama-sama menyelenggarakan suatu Pelayanan Kesehatan Kerja.
(2) Direktur mengesahkan cara penyelenggaraan Pelayanan Kesehatan Kerja sesuai dengan keadaan.</t>
  </si>
  <si>
    <t>PT SAMI mempunyai klinik yang bekerja sama dengan pihak ketiga</t>
  </si>
  <si>
    <t>Keputusan Menteri Tenaga Kerja dan Transmigrasi No. KEP-75/MEN/2002 Tahun 2002</t>
  </si>
  <si>
    <t>Pemberlakuan Standar Nasional Indonesia (SNI) Nomor: SNI-04-0225-2000 Mengenai Persyaratan Umum Instalasi Listrik 2000 (PUIL 2000) Di Tempat Kerja</t>
  </si>
  <si>
    <t>Dicabut Permenaker No. 12 Th 2015</t>
  </si>
  <si>
    <t>Pasal 2
Perencanaan, pemasangan, penggunaan, pemeriksaan dan pengujian instalasi listrik ditempat kerja harus sesuai dengan ketentuan-ketentuan yang ditetapkan dalam Standar Nasional Indonesia (SNI) No. SNI 04-0225-2000 mengenai Persyaratan Umum Instalasi listrik 2000 (PUIL 2000) di Tempat Kerja.
Pengurus bertanggung jawab terhadap ditaatinya dan wajib melaksanakan ketentuan Standar Nasional Indonesia (SNI) No. 04-0225-2000 mengenai Persyaratan Umum Instalasi Listrik 2000 (PUIL 2000) di Tempat Kerja.
Instalasi listrik yang telah terpasang sebelum diberlakukannya Keputusan ini, wajib disesuaikan dengan Standar Nasional Indonesia (SNI) No.04-0225-2000 mengenai Persyaratan Umum Instalasi Listrik 2000 (PUIL 2000) di Tempat Kerja dalam jangka waktu 3 (tiga) tahun.</t>
  </si>
  <si>
    <t>Instalasi listrik sudah memiliki SLO, Instalasi kabel sudah mendapatkan sertifikat K3 dari Dinas dan diuji setiap setahun sekali.</t>
  </si>
  <si>
    <t xml:space="preserve">Pasal 2.
1. Pengusaha wajib melakukan upaya pencegahan dan penanggulangan HIV/AIDS di tempat kerja.
2. Untuk melaksanakan upaya pencegahan dan penanggulangan HIV/AIDS di tempat kerja sebagaimana dimaksud dalam ayat (1) pengusaha wajib;
a. mengembangkan kebijakan tentang upaya pencegahan dan penanggulangan HIV/AIDS;
b. mengkomunikasikan kebijakan sebagaimana dimaksud dalam huruf a dengan cara menyebarluaskan informasi dan menyelenggarakan pendidikan dan pelatihan;
c. memberikan perlindungan kepada Pekerja/Buruh dengan HIV/AIDS dari tindak dan perlakuan diskriminatif;
d. menerapkan prosedur Keselamatan dan Kesehatan Kerja (K3) khusus untuk pencegahan dan penanggulangan HIV/AIDS sesuai dengan peraturan perundang-undangan dan standar yang berlaku.
Pasal 3.
Pekerja/Buruh dengan HIV/AIDS berhak mendapatkan pelayanan kesehatan kerja dengan pekerja/buruh lainnya sesuai dengan peraturan perundang-undangan yang berlaku. </t>
  </si>
  <si>
    <t>IV Penyelenggaraan
1. Pelaksana
untuk melaksanakan bulan K3  Nasional dengan berbagai kegiatannya yang akan menggerakkan masyarakat secara luasmaka dalam pelaksanaan kegiatan bulan K3 Nasional dapat membentuk Panitia Pelaksana dengan melibatkan berbagai unsur terkait sesuai dengan kebutuhan
2.  Pelaksanaan Bulan K3  dimulai  tanggal 12 Januari - 12 Februari 2019
3. Program kegiatan Bulan K3 meliputi
a. Kegiatan Strategis seperti 
(1). apel K3
(2) pencanangan bulan K3 Nasional
b. Kegiatan yang bersifat promotif :
(1) pemasangan bendera, spanduk, umbul-umbul dan baliho K3
(2) pameran k3
(3) sosialisasi dan pubrikasi k3
(4) aksi sosial k3
(5) cerdas cermat k3
c. Kegiatan yang bersifat implementatif :
(1) penilaian penghargaan K3
(2) Audit SMK3
(3) Pembinaan dan pengujian lisensi K3
(4) pemeriksaan kesehatan tenaga kerja
(5) pengukuran dan pengujian lingkungan kerja</t>
  </si>
  <si>
    <t>PT SAMI Ikut memperingati Bulan K3 dengan pemasangan bendera,spanduk K3, pemeriksaan kesehatan tenaga kerja dan apel K3 di disnaker kota maupun provinsi</t>
  </si>
  <si>
    <t>INSMEN</t>
  </si>
  <si>
    <t>6. Alat Pemadam Api Ringan (APAR). Apakah alat pemadan api ringan telah sesuai jenis dan cukup jumlahnya. Apakah penempatannya mudah dilihat dan mudah dijangkau serta mudah untuk diambil. Periksa pula masa efektif bahan pemadamnya serta masa uji tabungnya. 
7. Instalasi alarm. a. Periksa apakah memiliki pengesahan, ada dokumen teknis seperti gambar pemasang, katalog, dan petunjuk pemeliharaan; b. Periksa hasil pemeriksaan terakhir, apakah syarat-syarat yang diberikan sebelumnya telah dilaksanakan; c. Periksalah indikator pada panel kontrol dalam status stand by; INS. 11/M/BW/1997 7 dari 22 d. Lakukan test fungsi perlengkapan pada panel. Apakah semua perlengkapan dan indikator bekerja dengan baik. Apakah telah dipasang penandaan zone alarm; e. Lakukan test fungsi kerja sistem dengan mengaktifkan tombol manual dan detektor pada setiap zona alarm sambil mencocokkan gambar dengan pelaksanaannnya. Amati konfirmasi indikasi lokal alarm dan indikasi pada panel, apakah berfungsi dan sesuai dengan nomor zonanya. Amati pula apakah kekerasan suara alarm dapat didengar pada jarak terjauh pada zona tersebut. f. Lakukan test open circuit dengan cara membuka resistor pada rangkaian detektor terakhir. Amati konfirmasi pada panel, apakah ada indikasi foult alarm; g. Catat semua penyimpangan yang ditemukan.</t>
  </si>
  <si>
    <t>sudah tertuang dalam checksheet  APAR,  Fire ALARM dan Hydrant dicek 1 bulan sekali</t>
  </si>
  <si>
    <t>Konservasi Sumber Daya Alam Hayati Dan Ekosistemnya</t>
  </si>
  <si>
    <t>Pasal 9 ayat 1
Setiap pemegang hak atas tanah dan hak pengusahaan di perairan dalam wilayah sistem penyangga kehidupan wajib menjaga kelangsungan fungsi perlindungan wilayah tersebut</t>
  </si>
  <si>
    <t>Program penghijauan dengan penanaman pohon, pembibitan dengan pencangkokan, pembuatan hutan kota (penanaman pohon jati), larangan mengijak rumput dan tanaman</t>
  </si>
  <si>
    <t>Keputusan Menteri Negara Lingkungan Hidup No. 42 Tahun 1994</t>
  </si>
  <si>
    <t>Pedoman Umum Pelaksanaan Audit Lingkungan</t>
  </si>
  <si>
    <t>Dicabut Permen LH No. 3 Tahun 2013</t>
  </si>
  <si>
    <t>Pasal 3 :
Penanggung jawab usaha atau kegiatan dapat memberikan sebagian atau
seluruh laporan audit lingkungan kepada Pemerintah, masyarakat umum atau organisasi lainnya dengan tujuan; 3. pengembangan sistem pengelolaan dan pemantauan lingkungan</t>
  </si>
  <si>
    <t>Melakukan audit lingkungan internal &amp; eksternal</t>
  </si>
  <si>
    <t>Keputusan Menteri Negara Lingkungan Hidup Nomor KEP-13/MENLH/3/1995 Tahun 1995</t>
  </si>
  <si>
    <t>Baku Mutu Emisi Sumber Tidak Bergerak</t>
  </si>
  <si>
    <t>Dicabut sebagian Permen LH No. 4 Tahun 2014 (Lampiran V.A &amp; V.B) dan dicabut sebagian Permen LH No. 19 Tahun 2017 (Lampiran IV.A &amp; IV.B)</t>
  </si>
  <si>
    <t>Pasal 7 ayat 1  :
Setiap penanggung jawab jenis kegiatan wajib memenuhi ketentuan sbb:
a. Membuat cerobong emisi yang dilengkapi dengan sarana pendukung dan alat pengaman</t>
  </si>
  <si>
    <t>Cerobong Asap Genset sudah dilengkapi dengan tangga dan pengamannya</t>
  </si>
  <si>
    <t>KEPKABAPEDAL</t>
  </si>
  <si>
    <t>Keputusan Kepala Badan Pengendalian Dampak Lingkungan Nomor 1 Tahun 1995</t>
  </si>
  <si>
    <t>Tata Cara Dan Persyaratan Teknis Penyimpanan Dan Pengumpulan Limbah Bahan Berbahaya Dan Beracun</t>
  </si>
  <si>
    <t>Dicabut Peraturan Menteri Lingkungan Hidup Dan Kehutanan Republik Indonesia
Nomor P.12/Menlhk/Setjen/Plb.3/5/2020 Tahun 2020
Tentang
Penyimpanan Limbah Bahan Berbahaya Dan Beracun</t>
  </si>
  <si>
    <t>Lampiran mengenai penempatan tangki :
1.Disekitar tangki harus dibuat tanggul dengan dilengkapi saluran pembuangan yang menuju bak penampung
2. Bak penampung harus kedap air dan mampu menampung cairan minimal 110 % dari kapasitas maksimum volume tangki 
3. Tangki harus diatur sedemikian rupa sehingga bila tergulir akan terjadi di daerah tanggul dan tidak akan menimpa tangki lain.
4. Tangki harus terlindung dari penyinaran matahari dan masuknya air hujan secara langsung
Persyaratan bangunan untuk penempatan tangki :
a. Tangki penyimpanan limbah B3 harus terletak di luar bangunan tempat penyimpanan limbah B3
b. Bangunan penyimpanan tangki merupakan konstruksi tanpa dinding yang memiliki atap pelindung dan memiliki lantai kedap air
c. Tangki dan daerah tanggul serta bak penampungannya harus terlindung dari penyinaran matahari secara langsung serta terhindar dari masuknya air hujan, baik secara langsung maupun tidak langsung.</t>
  </si>
  <si>
    <t>Tangki solar yang terpasang di SAMI sudah  memenuhi seperti yang di persyaratkan</t>
  </si>
  <si>
    <t>Keputusan Kepala Badan Pengendalian Dampak Lingkungan
Nomor Kep-02/BAPEDAL/09/1995</t>
  </si>
  <si>
    <t>Dokumen Limbah Bahan Berbahaya Dan Beracun</t>
  </si>
  <si>
    <t>DICABUT PERATURAN MENTERI LINGKUNGAN HIDUP DAN KEHUTANAN REPUBLIK INDONESIA
NOMOR P.4/MENLHK/SETJEN/KUM.1/1/2020 TAHUN 2020</t>
  </si>
  <si>
    <t>Pasal 1 : 
" Dokumen limbah B3 adalah : surat yang diberikan pada waktu penyerahan limbah B3 untuk diangkut dari lokasi kegiatan penghasil ke tempatpenyimpanan di luar lokasi kegiatan, dan atau pengumpulan dan atau pengangkutan dan atau pengolahan limbah B3 dan atau pemanfaatan limbah B3 serta penimbunan hasil pengolahan." 
Pasal 2 :
Dokumen limbah B3 sebagaimana dimaksud dalam pasal 1 terdiri dari :
a. Bagian I : yang harus diisi oleh penghasil/ pengumpul
b. Bagian II : yang harus diisi oleh pengangkut
c. Bagian III : yang harus diisi oleh pengumpul/ pemanfaat/ pengolah
Pasal 3 :
" Setiap badan usaha yang melakukan pengolahan limbah B3 wajib mengajukan permohonan kepada Kepala Bapedal untuk mendapatkan nomor
registrasi terlebih dahulu sebelum dokumen limbah B3 dipergunakan dengan melampirkan ijin pengelolaan limbah B3."</t>
  </si>
  <si>
    <t>Manifest Limbah B3 di serahkan ke DLH</t>
  </si>
  <si>
    <t xml:space="preserve">Keputusan Kepala Badan Pengendalian Dampak Lingkungan Nomor KEP-03/BAPEDAL/09/1995 TAHUN 1995 </t>
  </si>
  <si>
    <t>Persyaratan Teknis Pengolahan Limbah Bahan Berbahaya Dan Beracun</t>
  </si>
  <si>
    <t>Pasal 6 :
" Setiap karyawan/operator yang langsung berhubungan dengan unit operasi pengolahan  limbah B3 wajib mengikuti pelatihan pengelolaan limbah B3."</t>
  </si>
  <si>
    <t>Training Internal tentang B3</t>
  </si>
  <si>
    <t>Keputusan Menteri Negara Lingkungan Hidup Nomor 48 Tahun 1996</t>
  </si>
  <si>
    <t>Baku Tingkat Kebisingan</t>
  </si>
  <si>
    <t>Pasal 3 :
Menteri menetapkan baku tingkat kebisingan untuk usaha atau kegiatan
di luar peruntukan kawasan/ lingkungan kegiatan sebagaimana dimaksud dalam Lampiran Keputusan ini setelah memperhatikan masukan dari instansi teknis yang bersangkutan</t>
  </si>
  <si>
    <t>Melakukan pengujian kebisingan ambient oleh pihak ketiga yang bersertifikat di area sekitar SAMI</t>
  </si>
  <si>
    <t>Keputusan Menteri Negara Lingkungan Hidup Nomor 50 Tahun 1996</t>
  </si>
  <si>
    <t>Baku Tingkat Kebauan</t>
  </si>
  <si>
    <t>Pasal 5 ayat 1
Setiap penanggung jawab usaha atau kegiatan wajib :
Mengendalikan sumber penyebab bau yang dapat mengganggu kesehatan manusia dan kenyamanan lingkungan</t>
  </si>
  <si>
    <t>Pengambilan &amp; pembuangan rutin isi septic tank</t>
  </si>
  <si>
    <t>Keputusan Kepala Badan Pengendalian Dampak Lingkungan Nomor 255/Bapedal/08/1996 Tahun 1996</t>
  </si>
  <si>
    <t>Tata Cara Dan Persyaratan Penyimpanan Dan Pengumpulan Minyak Pelumas Bekas</t>
  </si>
  <si>
    <t>Pasal 1 :
Oli bekas atau pelumas bekas selanjutnya disebut minyak pelumas bekas adalah sisa pada suatu kegiatan dan/atau proses produksi
Pasal 2 :
Kemasan harus sesuai dengan karakteristik pelumas bekas dapat berupa drum / tangki</t>
  </si>
  <si>
    <t>Penyimpanan oli bekas di tempatkan pada drum dan diberi label Limbah B3
. Drum tempat oli bekas di simpan di TPS B3 dan di buang melaluhi vendor berijin</t>
  </si>
  <si>
    <t>Peraturan Pemerintah Nomor 41 Tahun 1999</t>
  </si>
  <si>
    <t>Pengendalian Pencemaran Udara</t>
  </si>
  <si>
    <t>Pasal 21 :
Setiap orang yang melakukan usaha dan/ atau kegiatan yang mengeluarkan emisi dan/ atau gangguan ke udara ambient wajib : 
a. Menaati baku mutu udara ambien, baku mutu emisi dan baku tingkat yang ditetapkan untuk usaha dan/ atau kegiatan yang dilakukan
b. Melakukan pencegahan dan/ atau penanggulangan pencemaran udara yang diakibatkan oleh usaha/ atau kegiatan yang dilakukan
c. Memberikan informasi yang benar dan akurat kepada masyarakat dalam rangka upaya pengendalian pencemaran udara dalam lingkup usaha dan atau kegiatannya</t>
  </si>
  <si>
    <t>Melakukan pengujian udara ambient 
Memasang fan exhaust untuk mesin bonder</t>
  </si>
  <si>
    <t>Keputusan Kepala Badan Pengendalian Dampak Lingkungan Nomor 03 Tahun 1998</t>
  </si>
  <si>
    <t>Program Kemitraan Dalam Pengelolaan Bahan Berbahaya Dan Beracun</t>
  </si>
  <si>
    <t>Pasal 1 :
Pengelolaan limbah B3 adalah rangkaian kegiatan yang mencakup penyimpanan, pengumpulan, pengangkutan, pemanfaatan, pengolahan limbah B3 termasuk penimbunan hasil pengolahan tersebut.
Pasal 2 :
Program kendali B3 bertujuan :
a. Terkendalinya pencemaran lingkungan 
b. Terkendalinya pembuangan limbah B3 ke lingkungan tanpa pengolahan
c. Mendorong pelaksanaan upaya minimalisasi limbah B3 melalui kegiatan pengurangan limbah pada sumber, penggunaan kembali, daur ulang dan  pemanfaatan kembali
d. Tercapainya kualitas lingkungan yang baik
e. Ditaatinya ketentuan-ketentuan pengelolaan limbah B3</t>
  </si>
  <si>
    <t>TPS Limbah B3 SAMI sudah memiliki ijin dari DLH kota Semarang 
Limbah B3 di pisahkan sesuai dengan karakteristiknya &amp; di pasang simbol B3
sedangkan pembuangan limbah B3 dilakukan melaluhi pihak ketiga yang sudah memiliki ijin dari instansi yang berwenang</t>
  </si>
  <si>
    <t>Keputusan Menteri Negara Lingkungan Hidup Nomor 30 Tahun 1999</t>
  </si>
  <si>
    <t>Panduan Penyusunan Dokumen Pengelolaan Lingkungan Hidup</t>
  </si>
  <si>
    <t>Pasal 5 :
Setiap usaha dan/atau kegiatan sebagaimana dimaksud dalam Pasal 2 wajib
menyampaikan laporan Pelaksanaan Penyusunan Dokumen Pengelolaan
Lingkungan kepada instansi teknis/pembina yang membidangi kegiatan yang
bersangkutan dan Kepala Badan Pengendalian Dampak Lingkungan</t>
  </si>
  <si>
    <t xml:space="preserve">Membuat laporan UKL / UPL &amp; di laporkan ke DLH  setiap 6 bulan sekali </t>
  </si>
  <si>
    <t>Peraturan Pemerintah Nomor 74 Tahun 2001</t>
  </si>
  <si>
    <t>Pengelolaan Bahan Berbahaya Dan Beracun</t>
  </si>
  <si>
    <t>Pasal 15 ayat 1 :
" Setiap kemasan B3 wajib diberikan simbol dan label serta dilengkapi dengan Lembar data keselamatan bahan (Material safety data sheet)."
Pasal 17 ayat 1
" Dalam hal simbol dan label mengalami kerusakan wajib diberikan simbol dan label yang baru."
Pasal 19 :
" Pengelolaan tempat penyimpanan B3 sebagaimana dimaksud dalam pasal 18 ayat 2 wajib dilengkapi dengan sistem tanggap darurat dan prosedur penanganan B3."</t>
  </si>
  <si>
    <t>Setiap kemasan material B3 di pasang simbol B3 yang sesuai
Tempat penyimpanan di lengkapi dengan MSDS material B3 yang disimpan</t>
  </si>
  <si>
    <t>Peraturan Pemerintah Nomor 82 Tahun 2001</t>
  </si>
  <si>
    <t>Pengelolaan Kualitas Air Dan Pengendalian Pencemaran Air</t>
  </si>
  <si>
    <t>Pasal 37 :
" Setiap penanggungjawab usaha dan atau kegiatan yang membuang air limbah ke air atau sumber air, wajib mencegah dan menanggulangi terjadinya pencemaran."</t>
  </si>
  <si>
    <t>Melakukan uji air limbah setiap bulannya</t>
  </si>
  <si>
    <t>KEPGUB</t>
  </si>
  <si>
    <t>Pasal 2 ayat 2 
Baku mutu udara ambient sebagaimana dimaksud dalam ayat 1 ditinjau secara berkala sekurang-kurangnya sekali dalam 5 tahun
Pasal 3
Setiap penanggung jawab jenis usaha dan/ atau kegiatan wajib memenuhi ketentuan sbb :
Mentaati baku mutu udara ambient yang telah ditentukan oleh Gubernur
Melakukan pencegahan dan/ atau penanggulangan pencemaran udara yang diakibatkan oleh usaha/ atau kegiatan yang dilakukan</t>
  </si>
  <si>
    <t>Melakukan pengujian kualitas udara ambient lingkungan kerja di area pemukiman dan jalan di sekitar perusahaan 
Pengujian lingkungan di lakukan setiap 6 bulan sekali oleh pihak ketiga yang bersertifikat</t>
  </si>
  <si>
    <t>Pengelolaan Kualitas Air Dan Pengendalian Pencemaran Air Lintas Kabupaten/Kota Di Propinsi Jawa Tengah</t>
  </si>
  <si>
    <t>Pasal 8 :
1) Klasifikasi mutu air ditetapkan menjadi 4 kelas sebagai berikut :
b. Kelas 2, air yang peruntukannya dapat digunakan untuk prasarana/ sarana rekreasi air, pembudidayaan ikan air tawar, peternakan, air untuk mengairi pertamanan dan atau peruntukan lain yang mempersyaratkan mutu air yang sama dengan kegunaan tersebut.</t>
  </si>
  <si>
    <t>Air digunakan untuk menyiram tanaman</t>
  </si>
  <si>
    <t xml:space="preserve">Undang-undang No. 7 Tahun 2004 </t>
  </si>
  <si>
    <t>Sumber Daya Air</t>
  </si>
  <si>
    <t>Dicabut Putusan Mahkamah Konstitusi Nomor 85/PUU-XI/2013</t>
  </si>
  <si>
    <t>Pasal 8 ayat 2b
" Hak guna pakai air sebagaimana dimaksud pada ayat 1 memerlukan ijin apabila ditujukan untuk keperluan kelompok yang memerlukan air dalam jumlah besar "</t>
  </si>
  <si>
    <t>SAMI telah memiliki ijin pemanfaatan air tanah ( SIPA )
Dan tiap bulannya di lakukan pencatatan</t>
  </si>
  <si>
    <t>KEPDIRJENHUB</t>
  </si>
  <si>
    <t>Keputusan Direktur Jenderal Perhubungan Darat Nomor SK.725/AJ.302/DRJD/2004 Tahun 2004</t>
  </si>
  <si>
    <t>Pengangkutan Bahan Berbahaya Dan Beracun (B3) Di Jalan</t>
  </si>
  <si>
    <t>Pasal 4 ayat 1 
Setiap kendaraan pengangkut bahan berbahaya dan beracun (B3) harus memenuhi persyaratan umum dan persyaratan khusus sesuai dengan jenis dan karakteristik bahan berbahaya dan beracun (B3) yang diangkut.</t>
  </si>
  <si>
    <t>Armada yang dipakai untuk mengangkut B3 dilengkapi dengan perijinan angkutan dari Kemenhub darat</t>
  </si>
  <si>
    <t>Pasal 8
Setiap pemilik kendaraan bermotor dan sepeda motor berkewajiban :
Melakukan pengukuran emisi gas buang kendaraan bermotor secara berkala 6 bulan sekali</t>
  </si>
  <si>
    <t>Melakukan pengujian emisi gas buang forklift oleh pihak ketiga yang bersertifikat</t>
  </si>
  <si>
    <t>Keputusan Menteri Negara Lingkungan Hidup Nomor 45 Tahun 2005</t>
  </si>
  <si>
    <t>Pedoman Penyusunan Laporan Pelaksanaan Rencana Pengelolaan Lingkungan Hidup (RKL) Dan Rencana Pemantauan Lingkungan Hidup (RPL)</t>
  </si>
  <si>
    <t>Pasal 2 :
Pedoman yang diatur dalam Keputusan ini bertujuan agar terdapat keseragaman format pelaporan dalam pelaksanaan rencana pengelolaan lingkungan hidup (RKL) dan rencana pemantauan lingkungan hidup (RPL) sehingga dapat tercipta kepastian hukum dan dapat digunakan sebagai bahan evaluasi dalam menetapkan kebijakan dalam pengelolaan lingkungan hidup.</t>
  </si>
  <si>
    <t>Dokumen UKL / UPL SAMI sudah di sahkan oleh DLH setempat</t>
  </si>
  <si>
    <t>Peraturan Presiden Nomor 5 Tahun 2006</t>
  </si>
  <si>
    <t>Kebijakan Energi Nasional</t>
  </si>
  <si>
    <t>Dicabut PP Nomor 79 tahun 2014</t>
  </si>
  <si>
    <t>Pasal 3 :
(1) Sasaran sebagaimana dimaksud dalam Pasal 2 ayat (2) dicapai melalui Kebijakan Utama dan Kebijakan
Pendukung.
(2) Kebijakan Utama sebagaimana dimaksud pada ayat (1)
meliputi :
b. Pemanfaatan energi melalui :
1) efisiensi pemanfaatan energi;</t>
  </si>
  <si>
    <t>SAMI menggunakan lampu hemat energi tipe LED umtuk area PRD &amp; beberapa area office</t>
  </si>
  <si>
    <t>Peraturan Menteri Negara Lingkungan Hidup Nomor 5 Tahun 2006</t>
  </si>
  <si>
    <t>Ambang Batas Emisi Gas Buang Kendaraan Bermotor Lama</t>
  </si>
  <si>
    <t>Pasal 4 :
Setiap kendaraan bermotor lama wajib melakukan uji emisi sesuai dengan peraturan perundang-undangan.</t>
  </si>
  <si>
    <t>Melakukan uji emisi forklift secara rutin</t>
  </si>
  <si>
    <t>Pengendalian Lingkungan Hidup</t>
  </si>
  <si>
    <t>Pasal 1 :
Instansi yang berwenang adalah instansi yang berwenang memberikan keputusan ijin  melakukan kegiatan usaha dan/ atau kegiatan
Pasal 16 ayat 1 :
Kegiatan pengendalian pencemaran lingkungan hidup dilakukan secara terpadu yang, meliputi : Pencemaran air permukaan dan air bawah tanah, Pencemaran udara, pencemaran tanah, limbah padat dan limbah domestik, bahan dan limbah B3</t>
  </si>
  <si>
    <t>UKL / UPL SAMI telah di sahkan oleh DLH setempat 
Uji air limbah &amp; uji / pemantauan lingkungan di lakukan secara berkala</t>
  </si>
  <si>
    <t>Undang-Undang Nomor 26 Tahun 2007</t>
  </si>
  <si>
    <t>Penataan Ruang</t>
  </si>
  <si>
    <t>Pasal 3 :
Penyelenggaraan penataan ruang bertujuan untuk mewujudkan ruang wilayah nasional yang aman, nyaman, produktif, dan berkelanjutan  berlandaskan wawasan nusantara dan ketahanan nasional dengan : 
a. Terwujudnya keharmonisan antara lingkungan alam dan lingkungan buatan
b. Terwujudnya keterpaduan dalam penggunaan sumber daya alam dan sumber daya buatan dengan memperhatikan sumber daya manusia
c. Terwujudnya perlindungan fungsi ruang dan pencegahan dampak negatif terhadap lingkungan akibat pemanfaatan ruang. rus, antara lain minyak bumi, gas bumi, gambut, dan serpihan bitumen</t>
  </si>
  <si>
    <t>SAMI telah memiliki Ijin Mendirikan Bangunan ( IMB ) , ijin gangguan ( HO )
SAMI melakukan penanaman pohon dan memeliharanya di sekitar perusahaan</t>
  </si>
  <si>
    <t>Undang-Undang Nomor 30 Tahun 2007</t>
  </si>
  <si>
    <t>Energi</t>
  </si>
  <si>
    <t>Pasal 1 :
1. Energi adalah kemampuan untuk melakukan kerja yg dapat berupa panas,cahaya, mekanika, kimia dan elektromagnetika
2. Sumber energi adalah sesuatu yang dapat menghasilkan energi, baik secara langsung maupun melalui proses konversi atau transformasi.
3. Sumber daya energi adalah sumber daya alam yang dapat dimanfaatkan baik sebagai sumber energi maupun sebagai energi 
11. Pelestarian fungsi lingkungan hidup adalah rangkaian upaya untuk memelihara kelangsungan daya dukung dan daya tampung lingkungan hidup</t>
  </si>
  <si>
    <t xml:space="preserve">Pemakaian lampu hemat energi ( LED ) menggantikan lampu mercury &amp; TL </t>
  </si>
  <si>
    <t>Peraturan Menteri Negara Lingkungan Hidup Nomor 12 Tahun 2007</t>
  </si>
  <si>
    <t>Dokumen Pengelolaan Dan Pemantauan Lingkungan Hidup Bagi Usaha Dan/Atau Kegiatan Yang Tidak Memiliki Dokumen Pengelolaan Lingkungan Hidup</t>
  </si>
  <si>
    <t>Pasal 1 ayat 3 :
" Dokumen pengelolaan lingkungan hidup adalah dokumen yang berupa analisis mengenai dampak lingkungan ( AMDAL ) atau upaya pengelolaan lingkungan hidup dan upaya pemantauan lingkungan hidup ( UKL / UPL )</t>
  </si>
  <si>
    <t>Peraturan Menteri Perindustrian Nomor 33/M-IND/PER/4/2007 Tahun 2007</t>
  </si>
  <si>
    <t>Larangan Memproduksi Bahan Perusak Lapisan Ozon Serta Memproduksi Barang Yang Menggunakan Bahan Perusak Lapisan Ozon</t>
  </si>
  <si>
    <t>Pasal 3  :
BPO (bahan perusak lapisan ozon) sebagaimana dimaksud dalam Pasal 1 Angka 1 dilarang digunakan pada produksi mesin pengatur suhu udara (Air Conditioning) yang digunakan dalam ruangan dan kendaraan bermotor; lemari es tipe rumah tangga; dan alat pemadam api.</t>
  </si>
  <si>
    <t>SAMI menggunakan Hidro Carbon untuk AC &amp; CO2 untuk APAR</t>
  </si>
  <si>
    <t>Pasal 1 ayat 21 :
" UKL dan UPL adalah upaya yang dilakukan dalam pengelolaan dan pemantauan lingkungan hidup oleh penanggung jawab usaha dan/ atau kegiatan yang tidak wajib melakukan analisa mengenai dampak lingkungan hidup. "</t>
  </si>
  <si>
    <t xml:space="preserve">UKL / UPL SAMI telah di sahkan oleh DLH setempat 
</t>
  </si>
  <si>
    <t>Undang-Undang Nomor 18 Tahun 2008</t>
  </si>
  <si>
    <t>Pengelolaan Sampah</t>
  </si>
  <si>
    <t xml:space="preserve">Pasal 20 :
(1) Pengurangan sampah sebagaimana dimaksud dalam pasal 19 huruf a meliputi kegiatan :
a. Pembatasan timbulan sampah
b. Pendauran ulang sampah dan/ atau
c. Pemanfaatan kembali sampah
Pelaku usaha dalam melaksanakan kegiatan sebagaimana dimaksud pada ayat (1) menggunakan bahan produksi yang menimbulkan sampah sesedikit mungkin, dapat diguna ulang, dapat didaur ulang, dan/atau mudah diurai oleh proses alam
Pasal 22 :
(1) Kegiatan penanganan sampah sebagaimana dimaksud dalam pasal 19 huruf b meliputi :
a. Pemilahan dalam bentuk pengelompokan dan pemisahan sampah sesuai  dengan jenis, jumlah, dan/atau sifat sampah 
b. Pengumpulan dalam bentuk pengambilan dan pemindahan sampah dari sumber sampah ke tempat penampungan sementara atau tempat pengo lahan sampah terpadu </t>
  </si>
  <si>
    <t>SAMI melakukan program Reuse &amp; Recycle untuk sampah jenis kertas.
Reuse yaitu SAMI menggunakan kertas bekas untuk mencetak pada di sisi yang belum di gunakan 
Recycle yaitu SAMI memanfaatkan kardus bekas untuk pembuatan corner post
Pembedaan sampah secara garis besarnya adalah sampah B3 &amp; non B3 yang masing2 di kelola sesuai karakteristiknya
Sampah Non B3 juga di pilah2 menurut jenisnya ( kertas , plastik, daun, dsb )</t>
  </si>
  <si>
    <t>Peraturan Pemerintah Nomor 42 Tahun 2008</t>
  </si>
  <si>
    <t>Pengelolaan Sumber Daya Air</t>
  </si>
  <si>
    <t>Pasal 1 :
1. Sumber air adalah air, sumber air dan daya air yang terkandung didalamnya
2. Air adalah semua air yang terdapat pada di atas, ataupun di bawah permukaan.
3. Air permukaan adalah semua air yang terdapat pada permukaan tanah.
Pasal 62 :
Upaya penghematan air dapat dilakukan dengan cara :
b. Menggunakan air secara efisien dan efektif untuk segala macam kebutuhan
c. Mencegah kehilangan atau kebocoran air pada sumber air, pipa atau saluran transmisi, instalasi pengolahan air, jaringan distribusi, dan unit pelayanan</t>
  </si>
  <si>
    <t>Peraturan Pemerintah Nomor 43 Tahun 2008</t>
  </si>
  <si>
    <t>Air Tanah</t>
  </si>
  <si>
    <t>Pasal 42 :
(1) Penghematan air tanah sebagaimana dimaksud
dalam Pasal 41 ayat (2) huruf a dilakukan dengan
cara:
a. menggunakan air tanah secara efektif dan efisien
untuk berbagai macam kebutuhan;
b. mengurangi penggunaan, menggunakan kembali,
dan mendaur ulang air tanah;
c. mengambil air tanah sesuai dengan kebutuhan;
d. menggunakan air tanah sebagai alternatif
terakhir;
e. memberikan insentif bagi pelaku penghematan
air tanah;
f. memberikan desinsentif bagi pelaku pemborosan
air tanah; dan/atau
g. mengembangkan dan menerapkan teknologi
hemat air.</t>
  </si>
  <si>
    <t>Peraturan Menteri Negara Lingkungan Hidup Nomor 03 Tahun 2008</t>
  </si>
  <si>
    <t>Tata Cara Pemberian Simbol Dan Label Bahan Berbahaya Dan Beracun</t>
  </si>
  <si>
    <t>Pasal 1 :
2) Simbol B3 adalah gambar yang menunjukkan klasifikasi B3
3) Label adalah uraian singkat yang menunjukkan antara lain klasifikasi dan jenis B3
4) Kemasan adalah wadah atau tempat yang bagian dalamnya terdapat B3 dan dilengkapi dengan penutup 
5) Tempat penyimpanan B3 adalah bangunan atau dalam bentuk lain yang digunakan untuk menyimpan kemasan B3
Pasal 2 :
Setiap kemasan wajib diberikan simbol sesuai dengan klasifikasinya dan label sesuai dengan jenis dan klasifikasinya
Pasal 3 :
Setiap tempat penyimpanan kemasan dan alat pengangkutan B3 wajib diberi simbol B3</t>
  </si>
  <si>
    <t>Setiap kemasan material B3 di pasang simbol B3 yang sesuai
Tempat penyimpanan di lengkapi dengan MSDS material B3 yang disimpan
Tempat penyimpanan material B3 terpisah dengan material Non B3</t>
  </si>
  <si>
    <t>Undang-Undang Nomor 32 Tahun 2009</t>
  </si>
  <si>
    <t>Perlindungan Dan Pengelolaan Lingkungan Hidup</t>
  </si>
  <si>
    <t xml:space="preserve">Pasal 13 :
2. Pengendalian pencemaran dan/atau kerusakan lingkungan hidup sebagai mana dimaksud pada ayat 1 meliputi :
a. pencegahan     b. penanggulangan  c. pemulihan
Pasal 20 :
Penentuan terjadinya pencemaran lingkungan hidup diukur melalui baku mutu lingkungan hidup </t>
  </si>
  <si>
    <t xml:space="preserve">Melakukan uji lingkungan setiap 6 bulan sekali 
Menerapkan prosedur penanganan tumpahan B3 jika ada kejadian B3 tumpah
Pembuangan Limbah B3 melaluhi vendor yang memiliki ijin </t>
  </si>
  <si>
    <t>Peraturan Menteri Negara Lingkungan Hidup Nomor 4 Tahun 2009</t>
  </si>
  <si>
    <t>Ambang Batas Emisi Gas Buang Kendaraan Bermotor Tipe Baru</t>
  </si>
  <si>
    <t>Dicabut Permen LHK Nomor P.20/MENLHK/SETJEN/KUM.1/3/2017 Tahun 2017</t>
  </si>
  <si>
    <t xml:space="preserve">Pasal 5 :
1.Uji tipe emisi gas buang kendaraan bermotor tipe baru dilaksanakan dengan tahapan :
a. Penanggung jawab usaha dan/ atau kegiatan mengajukan permohonan uji tipe emisi kepada instansi yang bertanggung jawab di bidang lalu lintas dan angkutan jalan.
b. Instansi yang bertanggung jawab di bidang lalu lintas dan angkutan jalan  melakukan uji emisi di laboratorium yang terakreditasi
</t>
  </si>
  <si>
    <t>Melakukan uji emisi pada kendaraan operasional</t>
  </si>
  <si>
    <t>Pemanfaatan Air Hujan</t>
  </si>
  <si>
    <t xml:space="preserve">Pasal 1 :
1. pemanfaatan air hujan adalah serangkaian kegiatan mengumpulkan, menggunakan, dan/atau meresapkan air hujan ke dalam tanah.
4. lubang resapan biopori adalah lubang yang  dibuat secara tegak lurus (vertikal) ke dalam tanah, dengan diameter 10 - 25 cm dan kedalaman sekitar 100 cm atau tidak  melebihi kedalaman muka air tanah
Pasal 3 :
Pemanfaatan air hujan sebagaimana dimaksud pada ayat 1 dilakukan dgn cara membuat : 
a. Kolam pengumpul air hujan  
b. sumur resapan dan/atau 
c. lubang resapan biopori  </t>
  </si>
  <si>
    <t>Membuat lubang biopori di area SAMI</t>
  </si>
  <si>
    <t>Peraturan Menteri Negara Lingkungan Hidup Nomor 18 Tahun 2009</t>
  </si>
  <si>
    <t>Tata Cara Perizinan Pengelolaan Limbah Bahan Berbahaya Dan Beracun</t>
  </si>
  <si>
    <t>Pasal 2 :
4. Kontrak kerjasama sebagaimana dimaksud pada ayat 3 huruf b wajib memuat tanggung jawab masing-masing pihak bila terdapat pencemaran lingkungan
Pasal 3 :
2. Kegiatan penyimpanan sementara limbah B3 sebagaimana dimaksud dalam pasal 2 ayat 1 huruf b wajib memiliki ijin bupati/ walikota
3. Kegiatan pengumpulan limbah B3 sebagaiamana dimaksud dalam pasal 2 ayat 1 huruf c wajib memiliki ijin dari :
c. Bupati/ walikota untuk pengumpulan limbah B3 skala kabupaten/ kota
Pasal 4 :
2. Pengangkutan limbah B3 hanya diperkenankan jika penghasil telah melakukan kontrak kerjasama dengan perusahaan pemanfaat limbah B3, penimbun limbah B3, pengolah limbah B3 dan/atau pengumpul limbah B3.
Pasal 15 :
Permohonan perpanjangan ijin diajukan kepada Menteri, Gubernur, atau Bupati/ Walikota 2 bulan sebelum masa berlaku berakhir</t>
  </si>
  <si>
    <t>Tempat Penampungan Sementara ( TPS ) Limbah B3 SAMI telah mendapatkan ijin dari DLH
Sampah B3 di buang melaluhi pihak ketiga yang memiliki ijin</t>
  </si>
  <si>
    <t>Peraturan Menteri Negara Lingkungan Hidup Nomor 30 Tahun 2009</t>
  </si>
  <si>
    <t>Tata Laksanan Perizinan Dan Pengawasan Pengelolaan Limbah Bahan Berbahaya Dan Beracun Serta Pengawasan Pemulihan Akibat Pencemaran Limbah Bahan Berbahaya Dan Beracun Oleh Pemerintah Daerah</t>
  </si>
  <si>
    <t>Pasal 2 :
1. Ruang lingkup yang diatur dalam peraturan menteri ini meliputi :
a. perijinan yang meliputi : 1. ijin penyimpanan sementara limbah B3
Pasal 3 :
2. Bupati/ walikota berwenang menerbitkan ijin penyimpanan sementara limbah B3 dan pengumpulan limbah B3 skala kabupaten/ kota
Pasal 5 :
1. Badan usaha yang melakukan kegiatan penyimpanan sementara dan/ atau pengumpulan limbah B3 wajib mengajukan permohonan ijin kepada :
b. Bupati/ walikota untuk ijin penyimpanan sementara dan ijin pengumpu lan limbah B3 skala kabupaten/ kota
Pasal 13 :
1. Ijin penyimpanan dan/atau pengumpulan limbah B3 berlaku selama 5 tahun dan dapat diperpanjang
2. Permohonan perpanjangan ijin sebagaimana dimaksud pada ayat 1 diajukan kepada Gubernur atau bupati/ walikota paling lama 60 hari kerja 
sebelum masa berlaku ijin berakhir</t>
  </si>
  <si>
    <t>Peraturan Menteri Negara Lingkungan Hidup Nomor 33 Tahun 2009</t>
  </si>
  <si>
    <t>Tata Cara Pemulihan Lahan Terkontaminasi Limbah Bahan Berbahaya Dan Beracun</t>
  </si>
  <si>
    <t>Dicabut Permen LHK No P.101/MENLHK/SETJEN/KUM.1/11/2018 Tahun 2018</t>
  </si>
  <si>
    <t>Kawasan Tanpa Rokok (KTR) dan Kawasan Terbatas Merokok (KTM) di Kota Semarang</t>
  </si>
  <si>
    <t>Pasal 3 ayat 1 :
Di tempat-tempat sebagaimana dimaksud pada ayat (1) harus disediakan tempat khusus untuk merokok (smoking area)
Pasal 3 ayat 4 :
Tempat khusus untuk merokok sebagaimana dimaksud pada ayat (2) harus memenuhi persyaratan, sebagai beriikut :
a.       terpisah dari ruangan atau area yang dinyatakan sebagai tempat dilarang merokok;
b.      dilengkapi dengan alat penghisap udara; dan
c.       memiliki sistem sirkulasi udara yang memadai.</t>
  </si>
  <si>
    <t xml:space="preserve">Menyediakan area khusus merokok yang terpisah dari area dilarang merokok </t>
  </si>
  <si>
    <t>Peraturan Menteri Negara Lingkungan Hidup Nomor 13 Tahun 2010</t>
  </si>
  <si>
    <t>Upaya Pengelolaan Lingkungan Hidup Dan Upaya Pemantauan Lingkungan Hidup Dan Surat Pernyataan Kesanggupan Pengelolaan Dan Pemantauan Lingkungan Hidup</t>
  </si>
  <si>
    <t>Dicabut Permen LH No. 8 Tahun 2013</t>
  </si>
  <si>
    <t>Pasal  2 :
Setiap usaha dan/atau kegiatan yang tidak termasuk dalam kriteria wajib amdal wajib memiliki UKL-UPL.</t>
  </si>
  <si>
    <t>SAMI telah memiliki dokumen UKL / UPL yang telah disahkan oleh DLH</t>
  </si>
  <si>
    <t>Pasal 18 :
(1) Setiap pemakaian air tanah dan pengusahaan air tanah dilaksanakan setelah mendapatkan izin dari Bupati/Walikota.</t>
  </si>
  <si>
    <t>Peraturan Pemerintah Nomor 81 Tahun 2012</t>
  </si>
  <si>
    <t>Pengelolaan Sampah Rumah Tangga Dan Sampah Sejenis Sampah Rumah Tangga</t>
  </si>
  <si>
    <t>Pasal 10 :
(1) Penyelenggaraan pengelolaan sampah meliputi:
a. pengurangan sampah; dan
b. penanganan sampah.
(2) Setiap orang wajib melakukan pengurangan sampah dan penanganan sampah.</t>
  </si>
  <si>
    <t>Perubahan Atas Peraturan Daerah Provinsi Jawa Tengah Nomor 10 Tahun 2004 Tentang Baku Mutu Air Limbah</t>
  </si>
  <si>
    <t>Pasal 8 :
Setiap penanggung jawab usaha dan/atau kegiatan yang membuang air
limbah ke lingkungan wajib :
a. Memenuhi baku mutu air limbah sebagaimana tercantum dalam Lampiran Peraturan Daerah ini;</t>
  </si>
  <si>
    <t>Peraturan Daerah Kota Semarang Nomor 6 Tahun 2012</t>
  </si>
  <si>
    <t>Pasal 10
(1) Pengelola kawasan permukiman, kawasan komersial, kawasan industri,kawasan khusus, fasilitas umum, fasilitas sosial, dan fasilitas lainnya wajib menyediakan fasilitas sarana prasarana pewadahan, pengumpulan
dan TPS termasuk pemilahan sampah.</t>
  </si>
  <si>
    <t>YAZAKI PROCEDURE</t>
  </si>
  <si>
    <t>Global SoC control procedure</t>
  </si>
  <si>
    <t>Mengontrol kandungan unsur kimia cadmium, lead, mercury, hexavalent chromium sesuai dengan yang di tentukan untuk material yang di pasang pada wiring harness</t>
  </si>
  <si>
    <t xml:space="preserve">Peraturan Menteri Lingkungan Hidup Nomor 14 Tahun 2013
</t>
  </si>
  <si>
    <t>Simbol Dan Label Limbah Bahan Berbahaya Dan Beracun</t>
  </si>
  <si>
    <t xml:space="preserve">Pasal 2
(1) Setiap orang yang melakukan Pengelolaan Limbah B3 wajib
melakukan pemberian Simbol Limbah B3 dan Pelabelan Limbah B3
yang dikelolanya.
(2) Pemberian Simbol Limbah B3 sebagaimana dimaksud pada ayat (1)
dilakukan pada:
a. wadah dan/atau kemasan Limbah B3.
b. tempat penyimpanan Limbah B3; dan
c. alat angkut Limbah B3.
(3) Pemberian Simbol Limbah B3 sebagaimana dimaksud pada ayat (2)
dilakukan berdasarkan karakteristik Limbah B3.
(4) Pelabelan Limbah B3 sebagaimana dimaksud pada ayat (1) dilakukan
pada wadah dan/atau kemasan Limbah B3.
(5) Pelabelan Limbah B3 sebagaimana dimaksud pada ayat (4) dilakukan
sesuai informasi penghasil, alamat penghasil, waktu pengemasan,
jumlah, dan karakteristik Limbah B3.
(6) Karakteristik Limbah B3 sebagaimana dimaksud pada ayat (3)
meliputi:
a. mudah meledak;
b. mudah menyala;
c. reaktif;
d. beracun;
e. infeksius;
f. korosif; dan
g. berbahaya terhadap lingkungan.
(7) Tata cara pemberian Simbol Limbah B3 dan Pelabelan Limbah B3 dan
pencetakan Simbol Limbah B3 dan Pelabelan Limbah B3 dilakukan
sebagaimana tercantum dalam Lampiran yang merupakan bagian
tidak terpisahkan dari Peraturan Menteri ini.
</t>
  </si>
  <si>
    <t>Masing2  kemasan / wadah limbah B3 di beri label / simbol limbah B3 yang sesuai pada lampiran  regulasi tersebut
Tempat penyimpanan limbah B3 telah sesuai dengan persyaratan peraturan perundangan</t>
  </si>
  <si>
    <t>Dicabut Perda Kota Semarang No. 1 Tahun 2018</t>
  </si>
  <si>
    <t>Pasal 23
(1) Pengawetan air tanah sebagaimana dimaksud dalam Pasal 18 ayat (1) huruf
b ditujukan untuk menjaga keberadaan dan kesinambungan
ketersediaan air tanah.
(2) Pengawetan air tanah sebagaimana dimaksud pada ayat (1) dilaksanakan
dengan cara:
a. menghemat penggunaan air tanah;
b. meningkatkan kapasitas imbuhan air tanah; dan/atau
c. mengendalikan penggunaan air tanah.</t>
  </si>
  <si>
    <t>Penerapan di SAMI TF :
1. Setting kran air di tempat wudhu &amp; toilet
2. Kontrol harian penggunaan air tanah</t>
  </si>
  <si>
    <t>Peraturan Pemerintah Nomor 101 Tahun 2014</t>
  </si>
  <si>
    <t>Pengelolaan Limbah Bahan Berbahaya Dan Beracun</t>
  </si>
  <si>
    <t>Pasal 4  :
Limbah B3 sebagaimana dimaksud dalam Pasal 3 merupakan Limbah B3 sebagaimana tercantum dalam Lampiran I yang merupakan bagian tidak terpisahkan dari Peraturan Pemerintah ini.</t>
  </si>
  <si>
    <t>Menggolongkan limbah yang ada pada lampiran PP 101 tahun 2014 sebagai Limbah B3 contoh : tembaga di golongkan sebagai limbah B3</t>
  </si>
  <si>
    <t>Peraturan Menteri Lingkungan Hidup Nomor 5 Tahun 2014</t>
  </si>
  <si>
    <t>Baku Mutu Air Limbah</t>
  </si>
  <si>
    <t>Dicabut sebagian Permen LH No. 68 Tahun 2016 (Lampiran XLIII Usaha dan/atau kegiatan Perhotelan, Lampiran XLIV huruf A bagi Kegiatan Fasilitas
Pelayanan Kesehatan dan Lampiran XLVI tentang Baku Mutu Air Limbah bagi Usaha dan/atau Kegiatan
Domestik)</t>
  </si>
  <si>
    <t>Pasal 16
Setiap usaha dan/atau kegiatan sebagaimana
dimaksud dalam pasal 3 ayat (1) wajib:
a. melakukan pemantauan kualitas air limbah paling
sedikit 1 (satu) kali setiap bulannya sesuai dengan
parameter yang telah ditetapkan dalam izin
pembuangan air limbah;</t>
  </si>
  <si>
    <t>Uji air limbah di lakukan setiap bulan nya oleh pihak ketiga yang bersertifikat</t>
  </si>
  <si>
    <t>Pengelolaan Sampah Di Jawa Tengah</t>
  </si>
  <si>
    <t>Pasal 11 :
(1) Masyarakat wajib mengurangi produksi dan menangani sampah dengan
cara yang berwawasan lingkungan.
(3) Penanganan sampah sebagaimana dimaksud pada ayat (1) dilakukan
melalui :
a. menjaga dan memelihara kebersihan lingkungan;
b. membuang sampah pada tempatnya;
c. pewadahan sampah yang dapat memudahkan proses pengumpulan,
pemindahan dan pengangkutan sampah;
d. pemilahan sampah berdasarkan sifatnya; dan
e. pemeliharaan prasarana dan sarana persampahan.</t>
  </si>
  <si>
    <t>Menyediakan tempat sampah
Memasang poster ajakan membuang sampah pada tempatnya
Membedakan tempat sampah sesuai karakteristiknya</t>
  </si>
  <si>
    <t>STANDARD</t>
  </si>
  <si>
    <t xml:space="preserve">ISO 14001;2015, Environment Management System </t>
  </si>
  <si>
    <t>Semua persyaratan dari ISO 14001</t>
  </si>
  <si>
    <t>Audit internal &amp; eksternal untuk memastikan sistem manajemen lingkungan berjalan sesuai dengan persyaratan.</t>
  </si>
  <si>
    <t>Peraturan Menteri Lingkungan Hidup Dan Kehutanan Nomor P.68/MENLHK/SETJEN/KUM.1/8/2016 Tahun 2016</t>
  </si>
  <si>
    <t>Baku Mutu Air Limbah Domestik</t>
  </si>
  <si>
    <t>Peraturan Menteri Lingkungan Hidup Dan Kehutanan Nomor P.102/MENLHK/SETJEN/KUM.1/12/2016 Tahun 2016</t>
  </si>
  <si>
    <t>Pedoman Penyusunan Dokumen Lingkungan Hidup Bagi Usaha Dan/Atau Kegiatan Yang Telah Memiliki Izin Usaha Dan/Atau Kegiatan Tetapi Belum Memiliki Dokumen Lingkungan Hidup</t>
  </si>
  <si>
    <t>Pasal 3
(1) DELH atau DPLH wajib disusun oleh penanggung jawab usaha dan/atau kegiatan terhadap usaha dan/atau kegiatan yang memenuhi kriteria:
a. telah memiliki izin usaha dan/atau kegiatan;
b. telah melaksanakan usaha dan/atau kegiatan;
c. lokasi usaha dan/atau kegiatan sesuai dengan rencana tata ruang; dan
d. tidak memiliki dokumen lingkungan hidup atau memiliki dokumen lingkungan hidup tetapi dokumen lingkungan hidup tidak sesuai dengan ketentuan peraturan perundang-undangan.</t>
  </si>
  <si>
    <t>SAMI menggunakan DPLH karena UKL UPL yang ada sudah tidak sesuai dengan aktual dan pada saat pengajuan dokumen lingkungan aktivitas produksi sudah lama berlangsung</t>
  </si>
  <si>
    <t>Peraturan Menteri Lingkungan Hidup Dan Kehutanan Nomor P.36/MENLHK/SETJEN/KUM.1/6/2017 Tahun 2017</t>
  </si>
  <si>
    <t>Tata Cara Registrasi Dan Notifikasi Bahan Berbahaya Dan Beracun</t>
  </si>
  <si>
    <t xml:space="preserve"> Pasal 3 :
(1) Setiap Orang yang menghasilkan B3 dan/atau memasukkan B3 ke dalam wilayah NKRIwajib mengajukan permohonan Registrasi B3 kepada Direktur Jenderal.
(2) Permohonan Registrasi B3  sebagaimana dimaksud pada ayat  (1) dilakukan melalui sistem  daring  PTSP dengan alamat laman http://ptsp.menlhk.go.id.</t>
  </si>
  <si>
    <t>Persyaratan Dan Tata Cara Pendaftaran Penduduk Dan Pencatatan Sipil</t>
  </si>
  <si>
    <t>Pasal 26
(5) Pendaftaran bagi Orang Asing yang datang dari luar wilayah Negara Kesatuan Republik Indonesia dengan izin tinggal terbatas harus memenuhi persyaratan:
a. Dokumen Perjalanan; dan
b. kartu izin tinggal terbatas.</t>
  </si>
  <si>
    <t>Pasal 74
(2) Denda administratif dikenakan terhadap Orang Asing yang memiliki izin tinggal terbatas yang bepergian tidak membawa surat keterangan tempat tinggal sesuai dengan ketentuan Undang-Undang tentang Administrasi Kependudukan.</t>
  </si>
  <si>
    <t>SKTT dibawa oleh masing-masing expatriate</t>
  </si>
  <si>
    <t>Pemungutan Pajak Penghasilan Pasal 22 Sehubungan Dengan Pembayaran Atas Penyerahan Barang Dan Kegiatan Di Bidang Impor Atau Kegiatan Usaha Di Bidang Lain</t>
  </si>
  <si>
    <t xml:space="preserve">Pasal (2)
Untuk pemungutan yang dilakukan oleh Direktorat Jenderal Bea dan Cukai atas:
1. impor:
a) barang tertentu sebagaimana tercantum dalam Lampiran I yang merupakan bagian tidak terpisahkan dari Peraturan Menteri ini, dan barang kiriman sampai batas jumlah tertentu yang dikenai bea masuk dengan tarif pembebanan tunggal sesuai dengan ketentuan perundang-undangan di bidang kepabeanan, sebesar 10% (sepuluh persen) dari nilai impor dengan atau tanpa menggunakan Angka Pengenal Impor (API);
b) barang tertentu lainnya sebagaimana tercantum dalam Lampiran II yang
merupakan bagian. tidak terpisahkan dari Peraturan Menteri ini, sebesar 7,5% (tujuh koma lima persen) dari nilai impor dengan atau tanpa menggunakan Angka Pengenal Impor (API);
c) barang berupa kedelai, gandum, dan tepung tertgu sebagaimana tercantum
dalam Lampiran III yang merupakan bagian tidak terpisahkan dari Peraturan Menteri ini, sebesar 0,5% (nol koma lima persen) dari nilai impor dengan mengunakan Angka Pengenal Impor (API); 
d) barang selain barang sebagaimana dimaksud pada huruf a), huruf b), dan huruf c) yang menggunakan Angka Pengenal Impor (API), sebesar 2,5% (dua koma lima persen) dart nilai impor;
e) barang sebagaimana dimaksud pada huruf
c) dan huruf d) yang tidak menggunakan Angka Pengenal Impor (API), sebesar 7,5% (tujuh koma lima persen) dart nilai impor; dan/atau;
e) barang yang tidak dikuasai, sebesar 7,5% (tujuh koma lima persen) dart harga jual lelang. </t>
  </si>
  <si>
    <t xml:space="preserve">Melakukan pembayaran PPh pasal 22 saat penjualan diluar kawasan berikat </t>
  </si>
  <si>
    <t>Peraturan Direktur Jenderal Bea Dan Cukai Nomor PER-19/BC/2018 Tahun 2018</t>
  </si>
  <si>
    <t>Tata Laksana Kawasan Berikat</t>
  </si>
  <si>
    <t>- Ps. 16 Sudah teregristasi dengan nomor 3034/KM.4/2017
- Ps. 30 Sudah terimplentasikan, pemasukan dengan menggunakan BC 23
- Ps. 32 Sudah terimplentasikan 
OP-FGD-W 19
OP-FGD-W 21 
OP-FGD-W 20 
- Ps. 35 Sudah terimplentasikan 
OP-FGD-P 01
OP-FGD-W 21 
- Ps. 37 Sudah terimplentasikan 
OP-FGD-P 03
OP-FGD-W 13</t>
  </si>
  <si>
    <t>Pemberantasan Tindak Pidana Korupsi</t>
  </si>
  <si>
    <t>Diubah dan dicabut sebagian :
- Undang-Undang Nomor 20 Tahun 2001
- Putusan MK Nomor 003/PUU-IV/2006
- Putusan MK Nomor 21/PUU-XIV/2016
- Putusan MK Nomor 25/PUU-XIV/2016</t>
  </si>
  <si>
    <t>Pasal 2
(1) Setiap orang yang secara melawan hukum melakukan perbuatan memperkaya diri sendiri atau orang lain atau suatu korporasi yang dapat merugikan keuangan negara atau perekonomian negara, dipidana penjara dengan penjara seumur hidup atau pidana penjara paling singkat 4 (empat) tahun dan paling lama 20 (dua puluh) tahun dan denda paling sedikit Rp200.000.000,00 (dua ratus juta rupiah) dan paling banyak Rp1.000.000.000,00 (satu milyar rupiah).
(2) Dalam hal tindak pidana korupsi sebagaimana dimaksud dalam ayat (1) dilakukan dalam keadaan tertentu, pidana mati dapat dijatuhkan.</t>
  </si>
  <si>
    <t>Cap Keimigrasian</t>
  </si>
  <si>
    <t>Cap Keimigrasian adalah tanda tertentu berupa cap yang dibubuhkan pada dokumen perjalanan atau dokumen keimigrasian lainnya sebagai bentuk pengesahan dalam rangka pelaksanaan fungsi pelayanan, pengawasan, dan/atau penindakan keimigrasian.
Pasal 5
Cap Tanda Masuk elektronik diperuntukan bagi Orang Asing yang telah memenuhi persyaratan masuk wilayah Indonesia dengan:
a. bebas Visa kunjungan;
b. Visa kunjungan;
c. Visa kunjungan saat kedatangan;
d. kartu perjalanan pebisnis Asia Pacific Economic Cooperation;
e. Visa tinggal terbatas;
f. Visa tinggal terbatas saat kedatangan;
g. Visa tinggal terbatas saat kedatangan yang juga berlaku sebagai Izin Masuk Kembali;
h. Visa tinggal terbatas saat kedatangan bagi tenaga kerja asing;
i. Visa tinggal terbatas kemudahan bekerja saat berlibur;</t>
  </si>
  <si>
    <t>Penyakit Akibat Kerja</t>
  </si>
  <si>
    <t xml:space="preserve">Pasal 2
(1) Pekerja yang didiagnosis menderita Penyakit Akibat Kerja berdasarkan surat keterangan dokter berhak atas manfaat JKK meskipun hubungan kerja telah berakhir.
(2) Hak atas manfaat JKK sebagaimana dimaksud pada ayat (l) diberikan apabila Penyakit Akibat Kerja timbul dalam jangka waktu paling lama 3 (tiga) tahun terhitung sejak hubungan kerja berakhir.
(3) Penyakit Akibat Kerja sebagaimana dimaksud pada ayat (1) meliputi jenis penyakit:
a. yang disebabkan pajanan faktor yang timbul dari aktivitas pekerjaan;
b. berdasarkan sistem target organ;
c. kanker akibat kerja; dan
d. spesifik lainnya.
Pasal 3
Diagnosis menderita Penyakit Akibat Kerja berdasarkan surat keterangan dokter sebagaimana dirnaksud dalam Pasal 2 ayat (l) merupakan diagnosis jenis Penyakit Akibat Kerja yang dilakukan oleh:
a. dokter; atau
b. dokter spesialis,
yang berkompeten di bidang kesehatan kerja.
Pasal 4
(1) Dalam hal terdapat jenis Penyakit Akibat Kerja yang belum tercantum dalam Lampiran sebagaimana dimaksud dalam Pasal 2 ayat (4) penyakit tersebut harus memiliki hubungan langsung dengan pajanan yang dialami pekerja.
(2)  Penyakit sebagaimana dirnaksud pada ayat (1) harus dibuktikan secara ilmiah dengan menggunakan metode yang tepat.
(3) Pembuktian sebagaimana dimaksud pada ayat (2) dilakukan oleh dokter atau dokter spesialis yang berkompeten di bidang kesehatan kerja.
(41) Jenis Penyakit Akibat Kerja sebagaimana dimaksud pada ayat (l) ditetapkan dengan Keputusan Presiden.
Pasal 5
(1) Penyakit yang telah didiagnosis sebagai Penyakit Akibat Kerja dilakukan pencatatan dan pelaporan untuk kepentingan pendataan secara nasional.
(2)  Pencatatan dan pelaporan sebagaimana dimaksud pada ayat (1) dilakukan oleh pemberi kerja, fasilitas pelayanan kesehatan yang memberikan pelayanan kesehatan Penyakit Akibat Kerja, instansi pusat dan instansi daerah yang menyelenggarakan urusan pemerintahan di bidang ketenagakerjaan, dan instansi pusat dan instansi daerah yang menyelenggarakan urusan pemerintahan di bidang kesehatan.
(3) Pencatatan dan pelaporan oleh fasilitas pelayanan kesehatan sebagaimana dimaksud pada ayat (2) dilakukan sesuai dengan ketentuan peraturan
perundang-undangan.
</t>
  </si>
  <si>
    <t>Belum ada pekerja di PT SAMI yang terdiagnosis PAK</t>
  </si>
  <si>
    <t>PERBPJS</t>
  </si>
  <si>
    <t>Peraturan Badan Penyelenggara Jaminan Sosial Kesehatan Nomor 5 Tahun 2018</t>
  </si>
  <si>
    <t>Tata Cara Penagihan, pembayaran Dan Pencatatan Iuran Jaminan Kesehatan Dan Pembayaran Denda Akibat Keterlambatan Pembayaran Iuran Jaminan Kesehatan</t>
  </si>
  <si>
    <t>Diubah sebagian :
- Peraturan Badan Penyelenggara Jaminan Sosial Kesehatan Nomor 3 Tahun 2020</t>
  </si>
  <si>
    <t>Peraturan Badan Penyelenggara Jaminan Sosial Kesehatan Nomor 6 Tahun 2018</t>
  </si>
  <si>
    <t>Administrasi Kepesertaan Program Jaminan Kesehatan</t>
  </si>
  <si>
    <t>Diubah sebagian :
- Peraturan Badan Penyelenggara Jaminan Sosial Kesehatan Nomor 6 Tahun 2019</t>
  </si>
  <si>
    <t>- Pendaftaran peserta melalui system BPJS
- Kartu didistribusikan kepada karyawan yang telah terdaftar dan apabila belum mendapatkan kartu dari BPJS Kesehatan maka akan dicetakkan e-ID atau diarahkan untuk dowload aplikasi Mobile JKN</t>
  </si>
  <si>
    <t>Pusat Logistik Berikat</t>
  </si>
  <si>
    <t>Sudah terimplementasi dan dilakukan sosialisasi dengan section terkait
Dalam Skep perijinan kaber disebutkan kegiatan dan aktivitas diperbolehkan 
Sudah terigristasi sebagai PDPLB dengan nomor 149/WBC.10/2019
Mebuat laporan terkait ayat 2 setiap bulan
Semua barang yang masuk ke dalam PLB SAMI dilakukan pembongkaran dari truck
Pemasukan barang import sesuai prosedur
OP-FGD-W19
OS-EXIM-031</t>
  </si>
  <si>
    <t>Perubahan Atas Peraturan Menteri Keuangan Nomor 272/PMK.04/2015 Tentang Pusat Logistik Berikat</t>
  </si>
  <si>
    <t>Sudah terigristasi sebagai PDPLB dengan nomor 149/WBC.10/2019
Mebuat laporan terkait ayat 2 setiap bulan</t>
  </si>
  <si>
    <t>Tata Laksana Pusat Logistik Berikat</t>
  </si>
  <si>
    <t>Peraturan Direktur Jenderal Bea Dan Cukai Nomor PER-11/BC/2018 Tahun 2018</t>
  </si>
  <si>
    <t>Perubahan Atas Peraturan Direktur Jenderal Bea Dan Cukai Nomor PER-01/BC/2016 Tentang Tata Laksana Pusat Logistik Berikat</t>
  </si>
  <si>
    <t xml:space="preserve">Sudah terimplementasi di SAMI </t>
  </si>
  <si>
    <t>Tata Laksana Pengeluaran Barang Impor Dari Kawasan Pabean Untuk Ditimbun Di Pusat Logistik Berikat</t>
  </si>
  <si>
    <t>sudah terimplemnati
EXIM-OS-031</t>
  </si>
  <si>
    <t>Tata Laksana Pengeluaran Barang Impor Dari Pusat Logistik Berikat Untuk Diimpor Untuk Dipakai</t>
  </si>
  <si>
    <t>Tata Laksana Pemasukan Dan Pengeluaran Barang Ke Dan Dari Pusat Logistik Berikat Dalam Rangka Ekspor Dan/Atau Transhipment</t>
  </si>
  <si>
    <t>Peraturan Direktur Jenderal Bea Dan Cukai Nomor PER-26/BC/2016 Tahun 2016</t>
  </si>
  <si>
    <t>Tata Laksana Pengeluaran Barang Dari Tempat Penimbunan Berikat Ke Tempat Penimbunan Berikat Lain</t>
  </si>
  <si>
    <t>sudah terimplentasikan 
EXIM.OS-029
EXIM.OS-030
OP-FGD-W 20</t>
  </si>
  <si>
    <t>Perubahan Atas Peraturan Menteri Ketenagakerjaan Nomor 18 Tahun 2017 Tentang Tata Cara Wajib Lapor Ketenagakerjaan Di Perusahaan Dalam Jaringan</t>
  </si>
  <si>
    <t>Pasal 1
Beberapa ketentuan dalam Peraturan Menteri Ketenagakerjaan Nomor 18 Tahun 2017 tentang Tata cara Wajib Lapor Ketenagakerjaan di Perusahaan Dalam Jaringan (Berita Negara Republik Indonesia Tahun 2017 Nomor 1540) diubah sebagai berikut : 
4a. Perizinan Berusaha Terintegrasi Secara Elektronik atau Online Single Submission yang selanjutnya disingkat OSS adalah perizman berusaha yang diterbitkan oleh lcmbaga OSS untuk dan atas nama menteri, pimpinan lembaga, gubernur, atau bupati/wali kota kepada Pengusaha mclalui sistem elektronik yang terintegrasi.
4b. Nomor Induk Berusaha yang sclanjutnya disingkat NIB adalah identitas Pengusaha yang diterbitkan oleh lembaga OSS setelah Pcngusaha melakukan pendaftaran.
Pasal 5A
(I) Untuk pertama kali pelaksanaan pelaporan ketenagakerjaan Pengusaha melakukan perigisian data melalui sistem OSS dengan alamat http://oss.go.id.
(2) Dalam hal pengisian data sebagaimana dimaksud pada ayat (I) telah dilakukan secara lengkap clan benar, Pengusaha memperoleh NIB yang sekaligus merupakan nomor pelaporan wajib lapor ketenagakerjaan di perusahaan.
(3) Untuk melakukan kewajiban pelaporan periodik selanjutnya, Pengusaha melakukan pelaporan secara daring melalui sistem wajib lapor ketenagakerjaan di perusahaan dengan alamat http:/ /wajiblapor.kemnaker.go.id.
Pasal 16
Pengelolaan jaringan dan basis data sistem ketenagakerjaan yang terintegrasi dengan clilakukan oleh Badan Perencanaan dan Pengembangan Ketenagakerjaan melalui Pusat Data dan Informasi Ketenagakerjaan.</t>
  </si>
  <si>
    <t>SAMI sudah melakukan Wajib Lapor Ketenagakerjaan melalui http://wajiblapor.kemnaker.go.id
Nomor Induk Berusaha (NIB)
8120006832977</t>
  </si>
  <si>
    <t>Peraturan Walikota Semarang Nomor 103 Tahun 2018</t>
  </si>
  <si>
    <t>Pedoman Perhitungan Nilai Perolehan Air (NPA) Dan Pemberian Pengurangan Ketetapan Pajak Air Tanah</t>
  </si>
  <si>
    <t>Surat Pemberitahuan dari Bapenda</t>
  </si>
  <si>
    <t>Pasal 4
(1) Pengambilan air secara progresif sebagaimana dimaksud dalam Pasal 3 ayat (2) ditentukan sebagai berikut:
a. 0 s/d 100 m3
b. 101 s/d 500 m3
c. 501 s/d 1000 m3
d. 1001 s/d 2500 m3
e. 2501 s/d 5000 m3
f. 5001 s/d 10000 m3
g. Lebih dari 10000 m3</t>
  </si>
  <si>
    <t>Membayar Pajak ABT sesuai peraturan</t>
  </si>
  <si>
    <t>KEPKABAPENDA</t>
  </si>
  <si>
    <t>Keputusan Kepala Badan Pendapatan Daerah Kota Semarang Nomor 545.2/1264</t>
  </si>
  <si>
    <t>Pemberian Pengurangan Ketetapan Pajak Air Tanah</t>
  </si>
  <si>
    <t>dicabut Keputusan Kepala Badan Pendapatan Daerah Kota Semarang Nomor 545.2/405 Tahun 2020</t>
  </si>
  <si>
    <t>KESATU: Memberikan pengurangan ketetapan pajak air tanah berdasarkan lokasi obyek pajak dan kepada wajib pajak khusus dengan besaran sebagaimana tercantum dalam lampiran keputusan ini.</t>
  </si>
  <si>
    <t>Peraturan Menteri Ketenagakerjaan Nomor 11 Tahun 2019</t>
  </si>
  <si>
    <t>Perubahan Kedua Atas Peraturan Menteri Tenaga Kerja Dan Transmigrasi Nomor 19 Tahun 2012 Tentang Syarat-Syarat Penyerahan Sebagian Pelaksanaan Pekerjaan Kepada Perusahaan Lain</t>
  </si>
  <si>
    <t>SAMI melakukan penyerahan sebagian pelaksanaan pekerjaan kepada perusahaan lain untuk :
1. Security - PT GUNS
2. Cleaning Service - PT AMAZON
Izin Usaha untuk PT AMAZON dan PT GUNS telah ada dan sesuai dengan ijin usaha penyedia jasa tenaga kerja
Perjanjian kerja pekerja Cleaning Service dan Securiy dibuat dan dilakukan oleh perusahaan masing - masing (PT AMAZON dan PT GUNS)
Pencatatan perjanjian kerja ke dinas terkait (DISNAKER) dilakukan oleh perusahaan masing - masing</t>
  </si>
  <si>
    <t>Peraturan Menteri Agraria Dan Tata Ruang/Kepala Badan Pertanahan Nasional Nomor 14 Tahun 2018</t>
  </si>
  <si>
    <t>Dicabut Peraturan Menteri Agraria Dan Tata Ruang/Kepala Badan Pertanahan Nasional Nomor 17 Tahun 2019</t>
  </si>
  <si>
    <t>Pasal 8
(1) Pelaku Usaha mengajukan permohonan pendaftaran Izin Lokasi secara elektronik melalui Lembaga OSS.</t>
  </si>
  <si>
    <t>telah melakukan pendaftaran izin lokasi melalui OSS tanggal 27 Agustus 2018</t>
  </si>
  <si>
    <t>Peraturan Menteri Perindustrian Nomor 15 Tahun 2019</t>
  </si>
  <si>
    <t>Penerbitan Izin Usaha Industri Dan Izin Perluasan Dalam Kerangka Pelayanan Perizinan Berusaha Terintegrasi Secara Elektronik</t>
  </si>
  <si>
    <t>Diubah sebagian :
- Peraturan Menteri Perindustrian Nomor 30 Tahun 2019</t>
  </si>
  <si>
    <t>Pasal 3
(1) Pelayanan perizinan berusaha di sektor perindustrian dilaksanakan dengan menggunakan OSS dan SIINas secara terintegrasi.
(2) Pelaku Usaha yang memperoleh Perizinan Berusaha di sektor perindustrian wajib memiliki Akun SIINas.
Pasal 5
(1) Setiap Perusahaan Industri wajib memiliki IUI.
Pasal 36
(1) Pelaku Usaha yang telah memiliki IUI sebelum berlakunya Peraturan Pemerintah Nomor 24 Tahun 2018 tentang Pelayanan Perizinan Berusaha Terintegrasi secara Elektronik dapat memperoleh IUI yang diterbitkan oleh laman OSS sepanjang tidak terdapat perubahan untuk kegiatan usaha Industri berdasarkan IUI yang telah dimiliki.
(2) IUI yang diperoleh sebagaimana dimaksud pada ayat (1) dinyatakan telah memenuhi seluruh Komitmen dan berlaku secara efektif pada saat penerbitannya.</t>
  </si>
  <si>
    <t>- SAMI sudah memiliki akun SIINas
- SAMI sudah meiliki IUI sebelum berlakunya peraturan ini</t>
  </si>
  <si>
    <t>Peraturan Menteri Perindustrian Nomor 38 Tahun 2018</t>
  </si>
  <si>
    <t>Akun Sistem Informasi Industri Nasional</t>
  </si>
  <si>
    <t>Pasal 11
Pemilik Akun SIINas wajib melengkapi data pendukung yang dimintakan dalam SIINas dalam waktu paling lama 1 (satu) bulan setelah memperoleh Akun SIINas.
Pasal 15
Pemilik Akun SIINas wajib mengunggah NIB yang dimiliki dalam waktu paling lama 1 (satu) tahun setelah berlakunya Peraturan Menteri ini.</t>
  </si>
  <si>
    <t>SAMI sudah memiliki akun SIINas</t>
  </si>
  <si>
    <t>Peraturan Presiden Nomor 86 Tahun 2018</t>
  </si>
  <si>
    <t>Reforma Agraria</t>
  </si>
  <si>
    <t>Pasal 7
(1) Objek redistribusi tanah sebagaimana dimaksud dalam Pasal 6 huruf a meliputi:
a. tanah HGU dan HGB yang telah habis masa berlakunya serta tidak dimohon perpanjangan dan/atau tidak dimohon pembaruan haknya dalam jangka waktu 1 (satu) tahun setelah haknya berakhir;</t>
  </si>
  <si>
    <t>HGB SAMI-TF berlaku sampai 2032</t>
  </si>
  <si>
    <t>Peraturan Menteri Perindustrian Nomor 2 Tahun 2019</t>
  </si>
  <si>
    <t>Tata Cara Penyampaian Data Industri, Data Kawasan Industri, Data Lain, Informasi Industri, Dan Informasi Lain Melalui Sistem Informasi Industri Nasional</t>
  </si>
  <si>
    <t>Peraturan Menteri Ketenagakerjaan Nomor 38 Tahun 2016</t>
  </si>
  <si>
    <t>Keselamatan Dan Kesehatan Kerja Pesawat Tenaga Dan Produksi</t>
  </si>
  <si>
    <t>Pasal 131,
Pemeriksaan dan/atau pengujian sebagaimana dimaksud dalam Pasal 130, meliputi:
a. pertama;
b. berkala;
c. khusus; dan d. ulang
Pasal 132,
(1) Pemeriksaan dan/atau pengujian pertama sebagaimana dimaksud dalam Pasal 131 huruf a dilakukan pada saat sebelum digunakan atau belum pernah dilakukan pemeriksaan dan/atau pengujian.
(2) Pemeriksaan pertama sebagaimana dimaksud pada ayat (1) dilakukan pada tahap perencanaan, pembuatan, perubahan, atau modifikasi Pesawat Tenaga dan Produksi.
Pasal 133, 
(1) Pemeriksaan berkala sebagaimana dimaksud dalam Pasal 131 huruf b dilakukan secara berkala paling lama 1 (satu) tahun sekali.
(2) Pengujian berkala sebagaimana dimaksud dalam Pasal 131 huruf b dilakukan secara berkala paling lama 5 (lima) tahun sekali.
Pasal 144,
Pengusaha dan/atau Pengurus yang tidak memenuhi ketentuan dalam Peraturan Menteri ini dikenakan sanksi sesuai dengan Undang-Undang Nomor 1 Tahun 1970 tentang Keselamatan Kerja dan Undang-Undang Nomor 13 Tahun 2003 tentang Ketenagakerjaan.</t>
  </si>
  <si>
    <t>Peraturan Menteri Ketenagakerjaan Nomor 37 Tahun 2016</t>
  </si>
  <si>
    <t>Keselamatan Dan Kesehatan Kerja Bejana Tekanan Dan Tangki Timbun</t>
  </si>
  <si>
    <t>Untuk pemeriksaan secara berkala sudah terlaksana setiap 1  tahun sekali tetapi pengujian berkala setiap 5 tahun belum dilakukan.</t>
  </si>
  <si>
    <t>Peraturan Menteri Tenaga Kerja Dan Transmigrasi Nomor PER-02/MEN/1982 TAHUN 1982</t>
  </si>
  <si>
    <t>Kwalifikasi Juru Las Ditempat Kerja</t>
  </si>
  <si>
    <t>Pasal 3
(1) Juru las dianggap trampil apabila telah menempuh ujian las dengan hasil memuaskan dan mempunyai sertifikat juru las.
(2) Juru las tersebut (1) dianggap tidak trampil apabila selama 6 (enam) bulan terus menerus tidak melakukan pekerjaan las sesuai dengan yang tercantum dalam sertifikat juru las. 
Pasal 5
(1) Jenis pekerjaan las yang ditetapkan pada sertifikat juru las.
(2) Pada pekerjaan las yang beraneka ragam, tiap jenis pekerjaan las dilakukan oleh juru las sesuai dengan jenis pekerjaan las yang tercantum pada masing-masing sertifikat juru las. 
(1) Juru las digolongkan atas:
a. Juru las kelas I (satu)
b. Juru las kelas II (dua)
c. Juru las kelas III (tiga)
(2) Juru las kelas 1 (satu) boleh melakukan pekerjaan las yang dilakukan oleh juru las kelas II (dua). dan kelas III (tiga).
(3) Juru las kelas II (dua) boleh melakukan pekerjaan las yang dikerjakan oleh juru las kelas III (tiga) tetapi dilarang mengelas jenis pekerjaan yang boleh dilakukan oleh juru las kelas I (satu)
(4) Juru las kelas III (tiga) dilarang melakukan pekerjaan las yang boleh dilakukan oleh juru las kelas 11 (dua) atau kelas I (satu). 
Pasal 33
Pengurus yang tidak mentaati ketentuan sebagaimana tersebut pasal 32 dihukum dengan  hukuman kurungan selama-lamanya 3 (tiga bulan atau denda setinggi-tingginya Rp. 100.000,- (seratus ribu rupiah) sebagaimana dimaksud pasal 15 ayat (2) Undang undang No. 1 Tahun 1970 tentang Keselamatan Kerja</t>
  </si>
  <si>
    <t>Keselamatan Dan Kesehatan Kerja Listrik Di Tempat Kerja</t>
  </si>
  <si>
    <t>Undang-Undang Nomor 10 Tahun 1997</t>
  </si>
  <si>
    <t>Ketenaganukliran</t>
  </si>
  <si>
    <t>Surat ijin pengoperasian dari BAPETEN diperoleh tanggal 26 desember 2019, keputusan Kepala BAPETEN no 093181.017.11.271219</t>
  </si>
  <si>
    <t>Peraturan Pemerintah Nomor 33 Tahun 2007</t>
  </si>
  <si>
    <t>Keselamatan Radiasi Pengion Dan Keamanan Sumber Radioaktif</t>
  </si>
  <si>
    <t>1. Prosedur Program Proteksi Dan Keselamatan Radiasi Dalam Kegiatan Gauging Industri (OP-MRC-P.05).
2. prosedur operasi Dalam Kegiatan Gauging Industri (OP-MRC-P.07)</t>
  </si>
  <si>
    <t>PERKA BAPETEN</t>
  </si>
  <si>
    <t>Peraturan Kepala Badan Pengawas Tenaga Nuklir Nomor 15 Tahun 2008</t>
  </si>
  <si>
    <t>Persyaratan Untuk Memperoleh Surat Izin Bekerja Bagi Petugas Tertentu Di Instalasi Yang Memanfaatkan Sumber Radiasi Pengion</t>
  </si>
  <si>
    <t>Dicabut PERATURAN KEPALA BADAN PENGAWAS TENAGA NUKLIR REPUBLIK INDONESIA
NOMOR 16 TAHUN 2014</t>
  </si>
  <si>
    <t>Surat Ijin Bekerja sudah diperoleh tanggal 11 februari 2019 dengan nomor ijin 418147.135.00.280219 antas nama Agil Zhega Prasetya.</t>
  </si>
  <si>
    <t>Peraturan Kepala Badan Pengawas Tenaga Nuklir Nomor 7 Tahun 2009</t>
  </si>
  <si>
    <t>Keselamatan Radiasi Dalam Penggunaan Peralatan Radiografi Industri</t>
  </si>
  <si>
    <t>Undang-Undang Nomor 30 Tahun 2009</t>
  </si>
  <si>
    <t>Ketenagalistrikan</t>
  </si>
  <si>
    <t>Pasal 19
(1) Izin usaha untuk menyediakan tenaga listrik terdiri atas:
a. Izin usaha penyediaan tenaga listrik; dan
b. Izin operasi.
(2) Setiap orang yang menyelenggarakan penyediaan tenaga listrik untuk kepentingan umum wajib memiliki izin usaha penyediaan tenaga listrik
Pasal 22 :
Izin operasi sebagaimana dimaksud dalam Pasal 19 ayat (1) huruf b diwajibkan untuk pembangkit tenaga listrik dengan kapasitas tertentu yang diatur dengan Peraturan Menteri</t>
  </si>
  <si>
    <t>Genset SAMI TF sudah memiliki Ijin Operasional ( IO )</t>
  </si>
  <si>
    <t>Peraturan Pemerintah Nomor 14 Tahun 2012</t>
  </si>
  <si>
    <t>Kegiatan Usaha Penyediaan Tenaga Listrik</t>
  </si>
  <si>
    <t>Diubah sebagian Peraturan Pemerintah Nomor 23 Tahun 2014</t>
  </si>
  <si>
    <t>Pasal 28
(1) Usaha penyediaan tenaga listrik untuk kepentingan sendiri dengan kapasitas tertentu dilaksanakan setelah mendapatkan izin operasi.
(2) Kapasitas tertentu sebagaimana dimaksud pada ayat (1) diatur dengan Peraturan Menteri.</t>
  </si>
  <si>
    <t>SAMI TF telah memiliki Ijin Operasi ( IO )</t>
  </si>
  <si>
    <t>Peraturan Menteri Energi Dan Sumber Daya Mineral Nomor 29 Tahun 2012</t>
  </si>
  <si>
    <t>Kapasitas Pembangkit Tenaga Listrik Untuk Kepentingan Sendiri Yang Dilaksanakan Berdasarkan Izin Operasi</t>
  </si>
  <si>
    <t>Pasal2
(1) Usaha penyediaan tenaga listrik untuk kepentingan sendiri dengan kapasitas pembangkit tenaga listrik di atas 200 kVA wajib mendapatkan izin operasi</t>
  </si>
  <si>
    <t>Peraturan Kepala Badan Pengawas Tenaga Nuklir Nomor 4 Tahun 2013</t>
  </si>
  <si>
    <t>Proteksi Dan Keselamatan Radiasi Dalam Pemanfaatan Tenaga Nuklir</t>
  </si>
  <si>
    <t>Peraturan Pemerintah Nomor 2 Tahun 2014</t>
  </si>
  <si>
    <t>Perizinan Instalasi Nuklir Dan Pemanfaatan Bahan Nuklir</t>
  </si>
  <si>
    <t>Peraturan Menteri Ketenagakerjaan Nomor 26 Tahun 2014</t>
  </si>
  <si>
    <t>Penyelenggaraan Penilaian Penerapan Sistem Managemen Keselamatan Dan Kesehatan Kerja</t>
  </si>
  <si>
    <t xml:space="preserve">Pasal 2
(1) Setiap perusahaan wajib menerapkan SMK3 yang terintegrasi dengan sistem di perusahaan.
(2) Kewajiban sebagaimana dimaksud pada ayat (1) berlaku bagi perusahaan:
a. mempekerjakan pekerja/buruh paling sedikit 100 (seratus) orang; atau
b. mempunyai tingkat potensi bahaya tinggi. 
Pasal 3
(1) Perusahaan yang telah melaksanakan penerapan SMK3 sebagaimana dimaksud dalam Pasal 2 dilakukan penilaian penerapan SMK3 melalui Audit Eksternal SMK3 oleh Lembaga Audit SMK3 yang ditunjuk oleh Menteri.
(2) Penilaian penerapan SMK3 sebagaimana dimaksud pada ayat (1) dilakukan terhadap:
a. perusahaan yang secara sukarela mengajukan permohonan Audit SMK3;
b. perusahaan yang mempunyai potensi bahaya tinggi antara lain perusahaan yang bergerak di bidang pertambangan, minyak dan gas bumi;
c. perusahaan yang mempunyai potensi bahaya tinggi berdasarkan penetapan Direktur Jenderal dan/atau Kepala Dinas Provinsi.
(3) Penetapan sebagaimana dimaksud pada ayat (2) huruf c berdasarkan hasil pemeriksaan dan pengujian di perusahaan oleh pengawas ketenagakerjaan. 
</t>
  </si>
  <si>
    <t>PT SAMI sudah menerapkan SMK3 122 Kriteria</t>
  </si>
  <si>
    <t>Peraturan Menteri Ketenagakerjaan Nomor 9 Tahun 2016</t>
  </si>
  <si>
    <t>Keselamatan Dan Kesehatan Kerja Dalam Pekerjaan Pada Ketinggian</t>
  </si>
  <si>
    <t xml:space="preserve">Pasal 2
Pengusaha dan/atau Pengurus wajib menerapkan K3 dalam Bekerja Pada Ketinggian.
Pasal 3
Bekerja pada Ketinggian sebagaimana dimaksud dalam Pasal 2 wajib memenuhi persyaratan K3 yang meliputi:
a. perencanaan;
b. prosedur kerja;
c. teknik bekerja aman;
d. APD, Perangkat Pelindung Jatuh, dan Angkur; dan
e. Tenaga Kerja.
Pasal 4
(1) Pengusaha dan/atau Pengurus wajib memastikan bahwa semua kegiatan Bekerja pada Ketinggian yang menjadi tanggung jawabnya telah direncanakan dengan tepat, dilakukan dengan cara yang aman, dan diawasi.
(2) Pengusaha dan/atau Pengurus wajib memastikan bahwa Bekerja Pada Ketinggian hanya dilakukan jika situasi dan kondisi kerja tidak membahayakan keselamatan dan kesehatan Tenaga Kerja dan orang lain Pasal 5
(1) Pengusaha dan/atau Pengurus wajib memperhatikan dan melaksanakan penilaian risiko dalam kegiatan atau aktifitas pekerjaan pada ketinggian.
(2) Pengusaha dan/atau Pengurus wajib memastikan bahwa Bekerja pada Ketinggian sebagaimana dimaksud dalam
Pasal 2 hanya dilakukan jika pekerjaan dimaksud tidak dapat dilakukan di lantai dasar.
(3) Dalam hal pekerjaan dilakukan pada ketinggian, Pengusaha dan/atau Pengurus wajib melakukan langkah-langkah yang tepat dan memadai untuk mencegah kecelakaan kerja.
(4) Langkah-langkah untuk mencegah kecelakaan kerja sebagaimana dimaksud pada ayat (3) tidak terbatas pada:
a. memastikan bahwa pekerjaan dapat dilakukan dengan aman dan kondisi ergonomi yang memadai melalui jalur masuk (access) atau jalur keluar (egress) yang telah disediakan; dan
b. memberikan peralatan keselamatan kerja yang tepat untuk mencegah Tenaga Kerja jatuh jika pekerjaan tidak dapat dilakukan pada tempat atau jalur sebagaimana dimaksud dalam huruf a.
(5) Dalam hal langkah-langkah sebagaimana dimaksud pada ayat (4) tidak dapat menghilangkan risiko jatuhnya Tenaga Kerja, Pengusaha dan/atau Pengurus wajib:
a. menyediakan peralatan kerja untuk meminimalkan jarak jatuh atau mengurangi konsekuensi dari jatuhnya Tenaga Kerja; dan
b. menerapkan sistem izin kerja pada ketinggian dan memberikan instruksi atau melakukan hal lainnya yang berkenaan dengan kondisi pekerjaan.
Pasal 6
(1) Pengusaha dan/atau Pengurus wajib mempunyai prosedur kerja sebagaimana dimaksud dalam Pasal 3 huruf b secara tertulis untuk melakukan pekerjaan pada
ketinggian.
(2) Prosedur kerja sebagaimana dimaksud pada ayat (1) meliputi:
a. teknik dan cara perlindungan jatuh;
b. cara pengelolaan peralatan;
c. teknik dan cara melakukan pengawasan pekerjaan;
d. pengamanan Tempat Kerja; dan
e. kesiapsiagaan dan tanggap darurat.
(3) Pengusaha dan/atau Pengurus wajib memastikan bahwa prosedur kerja sebagaimana dimaksud pada ayat (2) diketahui dan dipahami dengan baik oleh Tenaga Kerja dan/atau orang yang terlibat dalam pekerjaan sebelum pekerjaan dimulai.
</t>
  </si>
  <si>
    <t>Peraturan Menteri Ketenagakerjaan Nomor 33 Tahun 2015</t>
  </si>
  <si>
    <t>Perubahan Atas Peraturan Menteri Ketenagakerjaan Nomor 12 Tahun 2015 Tentang Keselamatan Dan Kesehatan Kerja Listrik Di Tempat Kerja</t>
  </si>
  <si>
    <t>Pasal 10
(1) Pemeriksaan dan pengujian sebagaimana dimaksud dalam pasal 9 ayat (1) dan ayat (2) dilakukan oleh :
a. Pengawas ketenagankerjaan Spesialis K3 Listrik
b. Ahli K3 bidang listrik pada perusahaan; dan/atau
c. Ahli K3 bidang Listrik pada PJK3
(2) Pemeriksaan dan pengujian sebagaimana dimaksud pada ayat (1) dilakukan:
a. sebelum penyerahan kepada pemilik/pengguna
b. setelah ada perubahan/perbaikan
c. secara berkala
(3) hasil pemeriksaan dan pengujian sebagaimana dimaksud pada ayat (2) digunakan sebagai bahan pertimbangan pembinaan dan/atau tindakan hukum oleh Pengawas Ketenagakerjaan.</t>
  </si>
  <si>
    <t>Peraturan Menteri Ketenagakerjaan Nomor 31 Tahun 2015</t>
  </si>
  <si>
    <t>Perubahan Atas Peraturan Menteri Tenaga Kerja Nomor PER.02/MEN/1989 Tentang Pengawasan Instalasi Penyalur Petir</t>
  </si>
  <si>
    <t>Pasal 49A
Pembuatan, pemasangan, dan / atau perubahan instalasi penyalur petir harus dilakukan pemeriksaan dan pengujian oleh pengawas ketenagakerjaan spesialis K3 Listrik dan / atau Ahli K3 bidang listrik</t>
  </si>
  <si>
    <t>Belum ada perubahan instalasi penyalur petir tetapi untuk pemeriksaan dan pengujian sudah dilaksanakan oleh PJK3</t>
  </si>
  <si>
    <t>Peraturan Menteri Energi Dan Sumber Daya Mineral Nomor 38 Tahun 2018</t>
  </si>
  <si>
    <t>Tata Cara Akreditasi Dan Sertifikasi Ketenagalistrikan</t>
  </si>
  <si>
    <t>Pasal 49
(1) Setiap instalasi penyediaan tenaga listrik dan instalasi pemanfaatan tenaga listrik tegangan tinggi dan tegangan menengah, wajib memiliki Sertifikat Laik Operasi
Pasal 60
(1) Setiap Tenaga Teknik dalam usaha ketenagalistrikan, wajib memenuhi standar kompetensi yang dibuktikan dengan Sertifikat Kompetensi Tenaga Teknik.</t>
  </si>
  <si>
    <t xml:space="preserve">
1) SAMI telah memiliki SLO instalasi listrik Tegangan Menengah
2) Teknisi Listrik SAMI TF telah memiliki sertifikat kompetensi yang di terbitkan Men</t>
  </si>
  <si>
    <t>Peraturan Menteri Lingkungan Hidup Dan Kehutanan Nomor P.101/MENLHK/SETJEN/KUM.1/11/2018 Tahun 2018</t>
  </si>
  <si>
    <t>Pedoman Pemulihan Lahan Terkontaminasi Limbah Bahan Berbahaya Dan Beracun</t>
  </si>
  <si>
    <t>Pasal 2
Setiap Orang yang menghasilkan Limbah B3, Pengumpul Limbah B3, Pengangkut Limbah B3, Pemanfaat Limbah B3, Pengolah Limbah B3, Penimbun Limbah B3 dan/atau yang melakukan Dumping (pembuangan) Limbah B3 yang menyebabkan pencemaran lingkungan hidup dan/atau perusakan lingkungan hidup pada lahan, wajib melaksanakan pemulihan lahan terkontaminasi Limbah B3</t>
  </si>
  <si>
    <t>Penanganan Tumpahan B3 mengacu kepada prosedur yang ada</t>
  </si>
  <si>
    <t>Peraturan Menteri Lingkungan Hidup Dan Kehutanan Nomor P.21/MENLHK/SETJEN/KUM.1/7/2018 Tahun 2018</t>
  </si>
  <si>
    <t>Perubahan Atas Peraturan Menteri Lingkungan Hidup Nomor 5 Tahun 2014 Tentang Baku Mutu Air Limbah</t>
  </si>
  <si>
    <t>Lampiran II Peraturan Menteri Lingkungan Hidup Nomor 5 Tahun 2014 tentang Baku Mutu Air Limbah diubah
BAKU MUTU AIR LIMBAH BAGI USAHA DAN/ATAU KEGIATAN
INDUSTRI PENYAMAKAN KULIT</t>
  </si>
  <si>
    <t>Tidak sesuai bisnis SAMI</t>
  </si>
  <si>
    <t>Peraturan Pemerintah Nomor 27 Tahun 2012</t>
  </si>
  <si>
    <t>Izin Lingkungan</t>
  </si>
  <si>
    <t>Pasal 3
(1) Setiap Usaha dan/atau Kegiatan yang berdampak penting terhadap lingkungan hidup wajib memiliki Amdal.
(2) Setiap Usaha dan/atau Kegiatan yang tidak termasuk dalam kriteria wajib Amdal sebagaimana dimaksud pada ayat (1) wajib memiliki UKL-UPL.</t>
  </si>
  <si>
    <t>SAMI TF telah mempuyai UKL UPL yang di sah kan oleh DLH kota Semarang</t>
  </si>
  <si>
    <t>Peraturan Bank Indonesia Nomor 21/2/PBI/2019 Tahun 2019</t>
  </si>
  <si>
    <t>Pelaporan Kegiatan Lalu Lintas Devisa</t>
  </si>
  <si>
    <t>Pasal (5)
1) Pelapor wajib menyampaikan laporan LLD yang meliputi data dan keterangan sebagaimana dimaksud dalam Pasal 2 ayat (1) huruf a sampai dengan huruf e secara bulanan paling lambat tanggal 15 bulan berikutnya.
(2) Laporan LLD yang meliputi data dan keterangan mengenai rencana ULN baru dan/atau perubahannya sebagaimana dimaksud dalam Pasal 2 ayat (1) huruf f selama tahun berjalan disampaikan sebagai berikut:
a. rencana ULN baru disampaikan setiap awal tahun, paling lambat tanggal 15 Maret; dan
b. perubahan rencana ULN baru disampaikan paling lambat tanggal 15 Juni.</t>
  </si>
  <si>
    <t>Pasal (15)
Bank Indonesia memberitahukan pengenaan sanksi sebagaimana dimaksud dalam Pasal 13 secara tertulis kepada otoritas atau instansi yang berwenang, kreditur, dan/atau perusahaan induk</t>
  </si>
  <si>
    <t>Laporan disampaikkan sesuai dengan waktu yang telah ditentukkan</t>
  </si>
  <si>
    <t>Undang-Undang Nomor 7 Tahun 1983</t>
  </si>
  <si>
    <t>Pajak Penghasilan</t>
  </si>
  <si>
    <t>Pasal (21)
1)Pemotongan pajak atas penghasilan sehubungan dengan pekerjaan dan penyetorannya ke Kas Negara, wajib dilakukan oleh:
a.Pemberi kerja yang membayar gaji, upah, dan honorarium dengan nama kapapun, sebagai imbalan atas pekerjaan yang dilakukan oleh pegawai atau orang lain yang dilakukan di Indonesia</t>
  </si>
  <si>
    <t>Pasal (32)
Tata cara pengenaan pajak dan sanksi-sanksi berkenaan dengan pelaksanaan undang-undang ini diatur dalam Undang-undang Nomor 6 Tahun 1983 tentang Ketentuan Umum dan Tata Cara Perpajakan, kecuali apabila tata cara pengenaan pajak ditentukan lain dalam undang-undang ini.</t>
  </si>
  <si>
    <t>SAMI sudah melakukan pemotongan sesuai yang ada dalam peraturan</t>
  </si>
  <si>
    <t>Undang-Undang Nomor 10 Tahun 1994</t>
  </si>
  <si>
    <t>Perubahan Atas Undang-Undang Nomor 7 Tahun 1983 Tentang Pajak Penghasilan Sebagaimana Telah Diubah Dengan Undang-Undang Nomor 7 Tahun 1991</t>
  </si>
  <si>
    <t>Pasal (21)
1) Pemotongan, penyetoran, dan pelaporan pajak atas penghasilan sehubungan dengan pekerjaan, jasa, atau kegiatan dengan nama dan dalam bentuk apapun yang diterima atau diperoleh Wajib Pajak orang pribadi dalam negeri, wajib dilakukan oleh:
a. pemberi kerja yang membayar gaji, upah, honorarium, tunjangan, dan pembayaran lain sebagai imbalan sehubungan dengan pekerjaan yang dilakukan oleh pegawai atau bukan pegawai;</t>
  </si>
  <si>
    <t>Pasal (32)
Tata cara pengenaan pajak dan sanksi-sanksi berkenaan dengan
pelaksanaan Undang-undang ini dilakukan sesuai dengan ketentuan
sebagaimana diatur dalam Undang-undang tentang Ketentuan Umum dan
Tata Cara Perpajakan</t>
  </si>
  <si>
    <t>Undang-Undang Nomor 17 Tahun 2000</t>
  </si>
  <si>
    <t>Perubahan Ketiga Atas Undang-Undang Nomor 7 Tahun 1983 Tentang Pajak Penghasilan</t>
  </si>
  <si>
    <t>Pasal (32)
Tata cara pengenaan pajak dan sanksi-sanksi berkenaan dengan pelaksanaan Undang undang ini dilakukan sesuai dengan Undang-undang Nomor 6 Tahun 1983 tentang Ketentuan Umum dan Tata Cara Perpajakan sebagaimana telah diubah terakhir dengan Undang-undang Nomor 16 Tahun 2000.</t>
  </si>
  <si>
    <t>Undang-Undang Nomor 36 Tahun 2008</t>
  </si>
  <si>
    <t>Perubahan Keempat Atas Undang-Undang Nomor 7 Tahun 1983 Tentang Pajak Penghasilan</t>
  </si>
  <si>
    <t xml:space="preserve">Pasal (32)
Tata cara pengenaan pajak dan sanksi-sanksi berkenaan dengan pelaksanaan Undang-Undang ini dilakukan sesuai dengan Undang-Undang Nomor 6 Tahun 1983 tentang Ketentuan Umum dan Tata Cara Perpajakan sebagaimana telah beberapa kali diubah terakhir dengan Undang-Undang Nomor 28 Tahun 2007 tentang Perubahan Ketiga atas Undang-Undang Nomor 6 Tahun 1983 tentang Ketentuan Umum dan Tata Cara Perpajakan. </t>
  </si>
  <si>
    <t>Peraturan Menteri Keuangan Nomor 243/PMK.03/2014 Tahun 2014</t>
  </si>
  <si>
    <t>Surat Pemberitahuan (SPT)</t>
  </si>
  <si>
    <t>Pasal (9)
(2)Wajib Pajak badan wajib menyampaikan SPT Tahunan Pajak Penghasilan Wajib Pajak badan paling lama 4 (empat) bulan setelah akhir Tahun Pajak.</t>
  </si>
  <si>
    <t>Pasal (17)
(1)Apabila SPT tidak disampaikan dalam jangka waktu penyampaian atau batas waktu perpanjangan penyampaian SPT, Wajib Pajak dikenai sanksi administrasi berupa denda sesuai dengan ketentuan dalam Pasal 7 ayat (1) Undang­Undang KUP.</t>
  </si>
  <si>
    <t>SAMI sudah melaporkan sesuai dengan Due date</t>
  </si>
  <si>
    <t>Peraturan Menteri Keuangan Nomor 9/PMK.03/2018 Tahun 2018</t>
  </si>
  <si>
    <t>Perubahan Atas Peraturan Menteri Keuangan Nomor 243/PMK.03/2014 Tentang Surat Pemberitahuan (SPT)</t>
  </si>
  <si>
    <t>Undang-Undang Nomor 7 Tahun 2011</t>
  </si>
  <si>
    <t>Mata Uang</t>
  </si>
  <si>
    <t>Department terkait</t>
  </si>
  <si>
    <t>Pasal (21)
Kewajiban dan pengecualian  penggunaan rupiah</t>
  </si>
  <si>
    <t xml:space="preserve">Pasal (33)
Sanksi 200 juta dan  pidana kurungan 1 Tahun </t>
  </si>
  <si>
    <t>Menggunakkan Rupiah sesuai aturan dan pengecualiannya</t>
  </si>
  <si>
    <t>Peraturan Pemerintah Nomor 29 Tahun 2008</t>
  </si>
  <si>
    <t>Perizinan Pemanfaatan Sumber Radiasi Pengion Dan Bahan Nuklir</t>
  </si>
  <si>
    <t>Dicabut sebagian :
- Peraturan Pemerintah Nomor 2 Tahun 2014</t>
  </si>
  <si>
    <t>Pasal 10
(1) Setiap orang atau badan yang akan melaksanakan Pemanfaatan Sumber Radiasi Pengion dan Bahan Nuklir wajib memiliki izin dari Kepala BAPETEN.
Pasal 14
Badan yang memanfaatkan zat radioaktif dan bahan nuklir harus memiliki Petugas Proteksi Radiasi</t>
  </si>
  <si>
    <t>Sanksi 100 juta dan pidana kurungan 1 tahun (ps.43)</t>
  </si>
  <si>
    <t>- Memiliki ijin dari kepala BAPETEN
  No. 093181.017.11.271219
- Pengalokasian karyawan untuk melakukan training dan mendapatkan license Petugas Proteksi Radiasi</t>
  </si>
  <si>
    <t>Peraturan Kepala Badan Pengawas Tenaga Nuklir Nomor 6 Tahun 2009</t>
  </si>
  <si>
    <t>Keselamatan Radiasi Dalam Penggunaan Zat Radioaktif Dan Pesawat Sinar-X Untuk Peralatan Gauging</t>
  </si>
  <si>
    <t>Pasal 23
Pemegang Izin harus memastikan agar Nilai Batas Dosis sebagaimana dimaksud dalam Pasal 20 ayat (3) tidak terlampaui, dengan cara:
a. menyelenggarakan pemantauan paparan radiasi dengan surveymeter;
b. menyelenggarakan pemantauan dosis yang diterima personil dengan film badge atau TLD badge, dan dosimeter saku yang terkalibrasi; dan
c. menyediakan perlengkapan Proteksi Radiasi.</t>
  </si>
  <si>
    <t>- Sudah memiliki alat surveymeter
- Sudah memiliki alat TLD badge</t>
  </si>
  <si>
    <t>Keputusan Menteri Ketenagakerjaan Nomor 228 Tahun 2019</t>
  </si>
  <si>
    <t>Jabatan Tertentu Yang Dapat Diduduki Oleh Tenaga Kerja Asing</t>
  </si>
  <si>
    <t>Grup</t>
  </si>
  <si>
    <t>KEDUA:
Jabatan Komisaris atau Direktur yang tidak mengurus personalia diizinkan untuk diduduki oleh Tenaga Kerja Asing, selama tidak bertentangan dengan ketentuan peraturan perundang-undangan.</t>
  </si>
  <si>
    <t>TKA yang menduduki jabatan komisaris dan direksi tidak mengurusi kepersonaliaan</t>
  </si>
  <si>
    <t>Peraturan Menteri Komunikasi Dan Informatika Nomor 20 Tahun 2016</t>
  </si>
  <si>
    <t>Perlindungan Data Pribadi Dalam Sistem Elektronik</t>
  </si>
  <si>
    <t>Pasal 3
Perlindungan Data Pribadi dalam Sistem Elektronik dilakukan pada proses:
a. perolehan dan pengumpulan;
b. pengolahan dan penganalisisan;
c. penyimpanan;
d. penampilan, pengumuman, pengiriman, penyebarluasan, dan/atau pembukaan akses; dan
e. pemusnahan.</t>
  </si>
  <si>
    <t>Pasal 36
(1) Setiap Orang yang memperoleh, mengumpulkan, mengolah, menganalisis, menyimpan, menampilkan, mengumumkan, mengirimkan, dan/atau menyebarluaskan Data Pribadi tanpa hak atau tidak sesuai dengan ketentuan dalam Peraturan Menteri ini atau peraturan perundang-undangan lainnya dikenai sanksi administratif sesuai dengan ketentuan peraturan perundang-undangan berupa:
a. peringatan lisan;
b. peringatan tertulis;
c. penghentian sementara kegiatan; dan/atau
d. pengumuman di situs dalam jaringan (website online).</t>
  </si>
  <si>
    <t>Sudah ada prosedur tentang penanganan informasi</t>
  </si>
  <si>
    <t>Peraturan Badan Koordinasi Penanaman Modal Nomor 5 Tahun 2019</t>
  </si>
  <si>
    <t>Perubahan Atas Peraturan Badan Koordinasi Penanaman Modal Nomor 6 Tahun 2018 Tentang Pedoman Dan Tata Cara Perizinan Dan Fasilitas Penanaman Modal</t>
  </si>
  <si>
    <t>Pasal 6A
(1) Kewajiban Divestasi Saham Perusahaan PMA yang telah ditetapkan pada surat persetujuan dan/atau Izin Usaha sebelum berlakunya Peraturan Badan ini, tetap mengikat dan harus dilaksanakan sesuai dengan jangka waktu yang ditetapkan.
(8) Kewajiban Divestasi Saham sebagaimana dimaksud pada ayat (1) dapat tidak dilaksanakan apabila di dalam dokumen akta perusahaan, para pemegang saham menyepakati:
a. untuk Perusahaan PMA yang tidak 100% (seratus persen) sahamnya dimiliki oleh asing, pihak Indonesia menyatakan bahwa tidak menghendaki/menuntut kepemilikan saham sesuai dengan ketentuan Divestasi Saham yang tercantum didalam surat persetujuan dan/atau Izin Usaha; atau
b. untuk Perusahaan PMA yang 100% (seratus persen) sahamnya dimiliki oleh asing, para pemegang saham menyatakan tidak mempunyai komitmen/perjanjian dengan pihak Indonesia manapun untuk menjual saham.</t>
  </si>
  <si>
    <t>Saham PT. SAMI 100% dimiliki oleh asing dan dalam akta menyatakan tidak mempunyai komitmen/ perjanjian dengan pihak Indonesia manapun untuk menjual saham</t>
  </si>
  <si>
    <t>Peraturan Menteri Hukum Dan Hak Asasi Manusia Nomor 15 Tahun 2019</t>
  </si>
  <si>
    <t>Tata  Cara Pelaksanaan Penerapan Prinsip Mengenali Pemilik Manfaat Dari Korporasi</t>
  </si>
  <si>
    <t>Pasal 1
Pemilik Manfaat adalah orang perseorangan yang dapat menunjuk atau memberhentikan direksi, dewan komisaris, pengurus, pembina, atau pengawas pada Korporasi, memiliki kemampuan untuk mengendalikan Korporasi, berhak atas dan/atau menerima manfaat dari Korporasi baik langsung maupun tidak langsung, merupakan pemilik sebenarnya dari dana atau saham Korporasi dan/atau memenuhi kriteria sebagaimana dimaksud dalam peraturan perundang-undangan.
Pasal 2
(1) Setiap Korporasi wajib menetapkan Pemilik Manfaat dari Korporasi.
Pasal 3
(2) Pemilik Manfaat dari Korporasi paling sedikit merupakan 1 (satu) personil yang memiliki masingmasing kriteria sesuai dengan bentuk Korporasi sebagaimana dimaksud dalam Pasal 2 ayat (2).
(3) Rincian kriteria Pemilik Manfaat dari Korporasi sebagaimana dimaksud pada ayat (2) tercantum dalam Lampiran II yang merupakan bagian tidak terpisahkan dari Peraturan Menteri ini.
Pasal 4
(1) Korporasi wajib menyampaikan informasi yang benar mengenai Pemilik Manfaat dari Korporasi kepada Menteri.
Pasal 8
(1) Penyampaian informasi Pemilik Manfaat dari Korporasi pada saat Korporasi menjalankan usaha atau kegiatannya dilaksanakan oleh:
a. notaris;
b. pendiri atau pengurus Korporasi; atau
c. pihak lain yang diberi kuasa oleh pendiri atau pengurus Korporasi.
(2) Penyampaian informasi Pemilik Manfaat dari Korporasi sebagaimana dimaksud pada ayat (1) dilakukan secara elektronik melalui AHU Online.</t>
  </si>
  <si>
    <t>yang bertanggung jawab sebagai Pemilik Manfaat adalah President Affiliate</t>
  </si>
  <si>
    <t>STI</t>
  </si>
  <si>
    <t>Peraturan Pemerintah Nomor 53 Tahun 2000</t>
  </si>
  <si>
    <t>Penggunaan Spektrum Frekuensi Radio Dan Orbit Satelit</t>
  </si>
  <si>
    <t>Pasal 17
(1). Penggunaan spektrum frekuensi radio untuk penyelenggaraan telekomunikasi wajib mendapatkan izin Menteri.</t>
  </si>
  <si>
    <t>FYH</t>
  </si>
  <si>
    <t>Peraturan Pemerintah Nomor 52 Tahun 2019</t>
  </si>
  <si>
    <t>Penyelenggaraan Kesejahteraan Sosial Bagi Penyandang Disabilitas</t>
  </si>
  <si>
    <t>Mencabut  Peraturan Pemerintah Nomor 43 Tahun 1998</t>
  </si>
  <si>
    <t>Pasal 30
(1) Dukungan pemenuhan kebutuhan hidup layak sebagaimana dimaksud dalam Pasal 14 ayat (2) huruf e merupakan upaya untuk membantu memenuhi standar kebutuhan pekerja/buruh lajang Penyandang Disabilitas untuk dapat hidup layak secara fisik dalam 1 (satu) bulan.
(2) Dukungan pemenuhan kebutuhan hidup layak sebagaimana dimaksud pada ayat (1) dilakukan dengan cara:
a. memberikan kesempatan kepada pekerja/buruh lajang Penyandang Disabilitas untuk mendapatkan penghasilan sesuai dengan standar pemenuhan hak hidup layak;
b. meningkatkan keterampilan dan daya saing bagi Penyandang Disabilitas agar mendapatkan penghasilan yang lebih tinggi; dan
c. memberikan advokasi kepada pengusaha agar memenuhi standar pemenuhan hak hidup layak.
(3) Dukungan pemenuhan kebutuhan hidup layak sebagaimana dimaksud pada ayat (2) dilakukan oleh Menteri dan/atau menteri/pimpinan lembaga terkait.
(4) Dukungan pemenuhan kebutuhan hidup layak sebagaimana dimaksud pada ayat (1) dilakukan pada Rehabilitasi Sosial lanjut.</t>
  </si>
  <si>
    <t xml:space="preserve"> - pekerja penyandang disabilitas memperoleh kesempatan yang sama dengan pekerja lainnya (pekerjaan, posisi, promosi, dll)
 - upah untuk pekerja sama dengan pekerja lainnya sesuai dengan posisi / jabatan di area kerjanya</t>
  </si>
  <si>
    <t>Undang-Undang Nomor 17 Tahun 2019</t>
  </si>
  <si>
    <t>Pasal 46
(1) Penggunaan Sumber Daya Air untuk kebutuhan usaha diselenggarakan dengan memperhatikan prinsip:
a. tidak mengganggu, tidak mengesampingkan, dan tidak meniadakan hak rakyat atas Air;
f. pemberian izin penggunaan Sumber Daya Air untuk kebutuhan usaha kepada pihak swasta dapat dilakukan dengan syarat tertentu dan ketat setelah prinsip sebagaimana dimaksud pada huruf a sampai dengan huruf e dipenuhi dan masih terdapat ketersediaan Air.
(2) Penggunaan Sumber Daya Air untuk kebutuhan usaha ditujukan untuk meningkatkan kemanfaatan Sumber Daya Air bagi kesejahteraan rakyat.
(3) Pemberian izin dilakukan secara ketat dengan urutan prioritas:
g. penggunaan Sumber Daya Air untuk kebutuhan usaha oleh badan usaha swasta atau perseorangan.
Pasal 51
lzin penggunaan Sumber Daya Air untuk kebutuhan usaha dapat diberikan kepada pihak swasta setelah memenuhi syarat tertentu dan ketat sebagaimana dimaksud dalam Pasal 46 ayat (1) huruf f paling sedikit:
a. sesuai dengan Pola Pengelolaan Sumber Daya Air dan Rencana Pengelolaan Sumber Daya Air;
b. memenuhi persyaratan teknis administratif;
c. mendapat persetujuan dari para pemangku kepentingan di kawasan Sumber Daya Air; dan
d. memenuhi kewajiban biaya Konservasi Sumber Daya Air yang merupakan komponen dalam BJPSDA dan kewajiban keuangan lainnya sesuai dengan ketentuan peraturan perundang-undangan.</t>
  </si>
  <si>
    <t>SAMI telah memiliki izin pemanfaatan air tanah</t>
  </si>
  <si>
    <t>Peraturan Pemerintah Nomor 45 Tahun 2019</t>
  </si>
  <si>
    <t>Perubahan Atas Peraturan Pemerintah Nomor 94 Tahun 2010 Tentang Penghitungan Penghasilan Kena Pajak Dan Pelunasan Pajak Penghasilan Dalam Tahun Berjalan</t>
  </si>
  <si>
    <t>Pasal 29B
(1) Kepada Wajib Pajak badan dalam negeri yang menyelenggarakan kegiatan praktik kerja, pemagangan, dan latau pembelajaran dalam rangka pembinaan dan pengembangan sumber daya manusia berbasis kompetensi tertentu dapat
diberikan pengurangan penghasilan bruto paling tinggi 2OOo/o (dua ratus persen) dari jumlah biaya yang dikeluarkan untuk kegiatan praktik kerja, pemagangan, dan/ atau pembelajaran.
(2) Kompetensi tertentu sebagaimana dimaksud pada ayat (1) merupakan kompetensi untuk meningkatkan kualitas tenaga kerja melalui program praktik kerja, pemagangan, dan latau pembelajaran yang strategis untuk mencapai efektivitas dan efisiensi tenaga kerja sebagai bagian dari investasi sumber daya manusia, dan memenuhi struktur kebutuhan tenaga kerja yang dibutuhkan oleh dunia usaha dan/atau dunia industri.</t>
  </si>
  <si>
    <t>Penerapan tidak wajib</t>
  </si>
  <si>
    <t>Peraturan Menteri Tenaga Kerja dan Transmigrasi Nomor PER.09/MEN/VII/2010</t>
  </si>
  <si>
    <t>Operator Dan Petugas Pesawat Angkat Dan Angkut</t>
  </si>
  <si>
    <t>Dicabut Peraturan Menteri Ketenagakerjaan Republik Indonesia
Nomor 8 Tahun 2020 Tentang Keselamatan Dan Kesehatan Kerja Pesawat Angkat Dan Pesawat Angkut</t>
  </si>
  <si>
    <t>Pasal 3
Pengusaha atau pengurus dilarang mempekerjakan operator dan/atau petugas pesawat angkat dan angkut yang tidak memiliki Lisensi K3 dan buku kerja.
Pasal 4
Jumlah operator pesawat angkat dan angkut yang dipekerjakan oleh pengusaha atau pengurus harus memenuhi kualifikasi dan jumlah sesuai dengan jenis dan kapasitas pesawat angkat dan angkut sebagaimana tercantum dalam Lampiran Peraturan Menteri ini.
Pasal 5
(1) Pesawat angkat dan angkut harus dioperasikan oleh operator pesawat angkat dan angkut yang mempunyai Lisensi K3 dan buku kerja sesuai jenis dan kualifikasinya.</t>
  </si>
  <si>
    <t>Operator forklift di PT SAMI sudah ada yang memiliki SIO dan lisensi dari Kemenaker</t>
  </si>
  <si>
    <t>Peraturan Menteri Negara Lingkungan Hidup Nomor 13 Tahun 2009</t>
  </si>
  <si>
    <t>Baku Mutu Emisi Sumber Tidak Bergerak Bagi Usaha Dan/ Atau Kegiatan Minyak Dan Gas Bumi</t>
  </si>
  <si>
    <t xml:space="preserve">Pasal 4 
(1)Baku  mutu  emisi  bagi  usaha  dan/atau  kegiatan  minyak  dan  gas bumi yang diatur dalam Peraturan Menteri ini meliputi: 
a.baku  mutu  emisi  yang  bersumber  dari  proses  pembakaran sebagaimana  tercantum  dalam  Lampiran  I  yang  merupakan bagian yang tidak terpisahkan dari Peraturan Menteri ini; 
(2) Baku  mutu  emisi  sumber  pembakaran  sebagaimana  dimaksud  pada ayat (1) huruf a tidak berlaku bagi: 
a.sumber emisi yang mempunyai kapasitas di bawah 100 hp;  
b.sumber  emisi  yang  beroperasi  secara  kumulatif  kurang  dari  1000 jam per tahun; 
c.sumber   emisi   yang   digunakan   untuk   kepentingan   darurat,  kegiatan  perbaikan,  atau  kegiatan pemeliharaan  yang  secara akumulatif   berlangsung   kurang   dari   200   jam   per   tahun;   dan/atau
d.sumber  emisi  yang  digunakan  untuk  menggerakkan  derek dan peralatan  las  serta  sumber  tenaga  untuk  kegiatan  pemboran minyak atau gas. </t>
  </si>
  <si>
    <t>SAMI melakukan pemantauan emisi genset secara periodik</t>
  </si>
  <si>
    <t>Peraturan Menteri Kesehatan Nomor 32 Tahun 2017</t>
  </si>
  <si>
    <t>Standar Baku Mutu Kesehatan Lingkungan Dan Persyaratan Kesehatan Air Untuk Keperluan Higiene Sanitasi, Kolam Renang, Solus Per Aqua, Dan Pemandian Umum</t>
  </si>
  <si>
    <t xml:space="preserve">Pasal 2 (1) Setiap Penyelenggara wajib  menjamin  kualitas  Air untuk Keperluan Higiene Sanitasi, air untuk Kolam Renang, air untuk  SPA,   dan   air untuk Pemandian   Umum, yang memenuhi Standar  Baku  Mutu  Kesehatan  Lingkungan  dan Persyaratan Kesehatan.  
(2) Standar Baku Mutu Kesehatan Lingkungan dan Persyaratan Kesehatan sebagaimana dimaksud pada ayat 
(1)  tercantum  dalam Lampiran I  yang  merupakan  bagian tidak terpisahkan dari Peraturan Menteri ini. </t>
  </si>
  <si>
    <t>Pengujian air bersih di lakukan tiap 3 bulan sekali</t>
  </si>
  <si>
    <t>Peraturan Menteri Energi Dan Sumber Daya Mineral Nomor 12 Tahun 2019</t>
  </si>
  <si>
    <t>Pasal 2
(1) Usaha penyediaan tenaga listrik untuk kepentingan sendiri dengan total kapasitas pembangkit tenaga listrik lebih dari 500 kVA (lima ratus kilovolt-ampere) dalam 1
(satu) sistem instalasi tenaga listrik wajib mendapatkan izin operasi.</t>
  </si>
  <si>
    <t>SAMI  TF sudah mempunyai Ijin Operasi ( IO ) untuk 2 buah genset</t>
  </si>
  <si>
    <t>Peraturan Presiden Nomor 63 Tahun 2019</t>
  </si>
  <si>
    <t>Penggunaan Bahasa Indonesia</t>
  </si>
  <si>
    <t>Pasal 26
(1) Bahasa Indonesia wajib digunakan dalam nota kesepahaman atau perjanjian yang melibatkan lembaga negara, instansi pemerintah Republik Indonesia, lembaga swasta Indonesia, atau perseorangan warga negara Indonesia.
(2) Nota kesepahaman atau perjanjian sebagaimana dimaksud pada ayat (1) yang melibatkan pihak asing ditulis juga dalam bahasa nasional pihak asing tersebut dan/atau bahasa Inggris.
(3) Bahasa nasional pihak asing dan/atau bahasa Inggris sebagaimana dimaksud pada ayat (2) digunakan sebagai padanan atau terjemahan Bahasa Indonesia untuk menyamakan pemahaman nota kesepahaman atau perjanjian dengan pihak asing.
(4) Dalam hal terjadi perbedaan penafsiran terhadap padanan atau terjemahan sebagaimana dimaksud pada ayat (3), bahasa yang digunakan ialah bahasa yang disepakati dalam nota kesepahaman atau perjanjian.
Pasal 28
(1) Bahasa Indonesia wajib digunakan dalam komunikasi resmi di lingkungan kerja pemerintah dan swasta.
(5) Komunikasi resmi di lingkungan kerja sebagaimana dimaksud pada ayat (2) berupa:
a. disposisi;
b. instruksi;
c. verifikasi;
d. konsultasi;</t>
  </si>
  <si>
    <t>Bahasa Indonesia digunakan dalam komunikasi di lingkungan PT.SAMI dan digunakan dalam pembuatan perjanjian kerjasama</t>
  </si>
  <si>
    <t>Peraturan Presiden Nomor 75 Tahun 2019</t>
  </si>
  <si>
    <t>Perubahan Atas Peraturan Presiden Nomor 82 Tahun 2018 Tentang Jaminan Kesehatan</t>
  </si>
  <si>
    <t>Dicabut sebagian:
- Putusan Mahkamah Agung Nomor 7 P/HUM/2020 Tahun 2020</t>
  </si>
  <si>
    <t>Sesuai peraturan perundangan yang berlaku, start 1 Januari 2020</t>
  </si>
  <si>
    <t>Upah Minimum Pada 35 (Tiga Puluh Lima) Kaebupaten/Kota Di Provinsi Jawa Tengah Tahun 2020</t>
  </si>
  <si>
    <t>Pemerintah</t>
  </si>
  <si>
    <t>a. Upah minimum Kabupaten / Kota sebagaimana dimaksud dalam diktum KESATU, hanya berlaku bagi Pekerja / Buruh yang memiliki masa kerja kurang dari 1 (satu) tahun
b. Pengusaha yang telah memberikan upah lebih tinggi dari ketentuan upah minimum sebagaimana dimaksud dalam diktum KESATU, dilarang mengurangi atau menurunkan besarnya upah yang telah diberikan.</t>
  </si>
  <si>
    <t>UMK diberlakukan untuk karyawan Kontrak 1 (C1) sesuai Surat Keputusan Direksi NO.SKD/001/SMG/SAMI-PGA/IV/2019</t>
  </si>
  <si>
    <t>SK DIRJEN BINAPENTASKER</t>
  </si>
  <si>
    <t>Keputusan Direktur Jenderal Pembinaan Penempatan Tenaga Kerja Dan Perluasan Kesempatan Kerja Nomor 3/7009/HK.08/VIII/2019 Tahun 2019</t>
  </si>
  <si>
    <t>Penyelenggaraan Program Asuransi Bagi Tenaga Kerja Asing Yang Bekerja Kurang Dari Enam Bulan</t>
  </si>
  <si>
    <t>KESATU:
Penyelenggaraan program asuransi bagi Tenaga Kerja Asing yang bekerja kurang dari 6 (enam) bulan.
KETIGA:
Penyelenggaraan program asuransi bagi Tenaga Kerja Asing dilaksanakan melalui sistem informasi teknologi yang terintegrasi (host to host) dengan sistem TKA online sebagaimana diatur dalam Lampiran II yang merupakan bagian tidak terpisahkan dari Keputusan Direktur Jenderal ini.
KEEMPAT:
Penyelenggaraan program asuransi bagi Tenaga Kerja Asing sebagaimana dimaksud dalam Diktum KESATU dilaksanakan oleh konsorsium asuransi Tenaga Kerja Asing.
KELIMA:
Program asuransi bagi Tenaga Kerja Asing diwajibkan kepada pemberi kerja Tenaga Kerja Asing yang mempekerjakan Tenaga Kerja Asing kurang dari 6 (enam) bulan.
B. PREMI ASURANSI
1. Besaran premi Program Asuransi TKA.
a. Pemberi Kerja TKA wajib mengasuransikan TKA pada Konsorsium
Asuransi TKA yang telah ditetapkan sebagai Penyelenggara Program
Asuransi TKA dengan membayar premi Program Asuransi TKA.</t>
  </si>
  <si>
    <t>Penatausahaan Penerimaan Negara Bukan Pajak Yang Bersumber Dari Dana Kompensasi Penggunaan Tenaga Kerja Asing</t>
  </si>
  <si>
    <t>Pasal 2
(1) DKPTKA ditetapkan sebesar US$100 (seratus dolar Amerika Serikat) perjabatan perbulan untuk setiap TKA dan dibayar di muka.
(2) Pemberi Kerja TKA yang mempekerjakan TKA kurang dari 1 (satu) bulan wajib membayar DKPTKA sebesar 1 (satu) bulan penuh.
(3) Pembayaran DKPTKA sebagaimana dimaksud pada ayat (1) dilakukan oleh Pemberi Kerja TKA dengan menyetorkan pada Rekening Kas Negara melalui SIMPONI dengan menggunakan Kode Billing yang memuat:
a. identitas Pemberi Kerja TKA;
b. identitas TKA;
c. jangka waktu Notifikasi; dan
d. total pembayaran.
Pasal 3
Pembayaran DKPTKA sebagaimana dimaksud dalam Pasal 2 ayat (3) ditutup setiap tanggal 31 Desember tahun berjalan dan dibuka kembali pada tanggal 2 Januari tahun berikutnya.
Pasal 6
(1) Pemberi Kerja TKA dapat mengajukan permohonan penarikan DKPTKA yang telah disetorkan ke
Rekening Kas Negara dalam hal TKA batal datang untuk bekerja di Indonesia.
(4) Permohonan penarikan DKPTKA sebagaimana dimaksud pada ayat (1) dilakukan secara online melalui http://tka-online.kemnaker.go.id.
Pasal 8
(1) Batas waktu pengajuan permohonan penarikan DKPTKA sebagaimana dimaksud dalam Pasal 6 paling lama 1 (satu) tahun sejak Notifikasi diterbitkan.</t>
  </si>
  <si>
    <t>Pembayaran DKPTKA sesuai peraturan</t>
  </si>
  <si>
    <t>Perubahan Atas Peraturan Pemerintah Nomor 44 Tahun 2015 Tentang Penyelenggaraan Program Jaminan Kecelakaan Kerja Dan Jaminan Kematian</t>
  </si>
  <si>
    <t>Keputusan Kepala Badan Pendapatan Daerah Kota Semarang Nomor 545.2/405/2020</t>
  </si>
  <si>
    <t>Mencabut Keputusan kepala Badan Pendapatan Daerah Kota Semarang Nomor 545.2/1264 Tahun 2019</t>
  </si>
  <si>
    <t>bapenda.semarangkota.go.id</t>
  </si>
  <si>
    <t>KESATU: Pengurangan ketetapan pajak air tanah berdasarkan lokasi obyek pajak dan kepada wajib pajak khusus dengan besaran sebagaimana tercantum dalam lampiran keputusan ini.</t>
  </si>
  <si>
    <t>Peraturan Menteri Lingkungan Hidup Dan Kehutanan Republik Indonesia Nomor P.4/MENLHK/SETJEN/KUM.1/1/2020 Tahun 2020</t>
  </si>
  <si>
    <t>Pengangkutan Limbah Bahan Berbahaya Dan Beracun</t>
  </si>
  <si>
    <t>Tidak ada</t>
  </si>
  <si>
    <t>Mencabut Peraturan Menteri Ketenagakerjaan Nomor 36 Tahun 2016</t>
  </si>
  <si>
    <t>Penyelenggaraan Tabungan Perumahan Rakyat</t>
  </si>
  <si>
    <t>LOW</t>
  </si>
  <si>
    <t>Belum ada peraturan dari kementrian ketenagakerjaan dan BP Tapera tentang Petunjuk Teknis Pelaksanaannya</t>
  </si>
  <si>
    <t>Jabatan Tertentu Yang Dilarang Diduduki Oleh Tenaga Kerja Asing</t>
  </si>
  <si>
    <t>Mencabut Keputusan Menteri Tenaga Kerja No. KEP.40 Tahun 2012</t>
  </si>
  <si>
    <t>KESATU:
Jabatan tertentu yang dilarang diduduki oleh Tenaga Kerja Asing sebagaimana tercantum dalam Lampiran yang merupakan bagian tidak terpisahkan dari Keputusan Menteri ini.</t>
  </si>
  <si>
    <t>Expat SAMI tidak ada yang menduduki jabatan yang dilarang dalam Kepmen ini</t>
  </si>
  <si>
    <t>Keselamatan Dan Kesehatan Kerja Pesawat Angkat Dan Pesawat Angkut</t>
  </si>
  <si>
    <t>Mencabut
- Peraturan Menteri Tenaga Kerja Nomor PER.05/MEN/1985
- Peraturan Menteri Tenaga Kerja dan Transmigrasi Nomor PER.09/MEN/VII/2010</t>
  </si>
  <si>
    <t>Pasal 2
(1) Pengurus dan/atau Pengusaha wajib menerapkan syarat K3 Pesawat Angkat, Pesawat Angkut, dan Alat Bantu Angkat dan Angkut.
Pasal 140
(3) Kompetensi personel sebagaimana dimaksud pada ayat (2) harus dibuktikan dengan sertifikat kompetensi sesuai dengan ketentuan peraturan perundang-
undangan.
Pasal 171
(1) Pengurus dan/atau Pengusaha dilarang mempekerjakan:
a. Teknisi, Operator, dan Juru Ikat (rigger) yang tidak memiliki Lisensi K3; dan
b. Ahli K3 Bidang Pesawat Angkat dan Pesawat Angkut yang tidak memiliki surat keputusan penunjukan dan kartu tanda kewenangan.
(2) Pengurus dan/atau Pengusaha harus menyediakan buku kerja yang berisi rekaman kegiatan.
(3) Pengurus dan/atau Pengusaha wajib melakukan pemeriksaan buku kerja Teknisi, Operator, dan Juru Ikat (rigger) yang berada di bawah pimpinannya setiap 3 (tiga) bulan sekali.</t>
  </si>
  <si>
    <t>Untuk operator Crane dan forklift sudah mendapat lisensi training  K3 operator  dari kementrian ketenagakerjaan.</t>
  </si>
  <si>
    <t>Peraturan Menteri Lingkungan Hidup Dan Kehutanan Republik Indonesia Nomor P.12/MENLHK/SETJEN/PLB.3/5/2020 Tahun 2020</t>
  </si>
  <si>
    <t>Penyimpanan Limbah Bahan Berbahaya Dan Beracun</t>
  </si>
  <si>
    <t>Peraturan Direktur Jenderal Pajak Nomor PER-04/PJ/2020 Tahun 2020</t>
  </si>
  <si>
    <t>Sudah terdaftar</t>
  </si>
  <si>
    <t>Peraturan Bank Indonesia Nomor 21/15/PBI/2019 Tahun 2019</t>
  </si>
  <si>
    <t>Mencabut:
Peraturan Bank Indonesia Nomor 18/10/PBI/2016</t>
  </si>
  <si>
    <t>Pasal 13
(1) Dalam hal Nasabah melakukan transaksi LLD berupa Transfer Dana Keluar dalam valuta asing dengan nilai setara di atas USD100,000.00 (seratus ribu dolar Amerika Serikat), Nasabah harus menyampaikan dokumen pendukung kepada Bank.
Pasal 16
(1) Nasabah yang melakukan transaksi LLD berupa Transfer Dana Keluar harus menyampaikan informasi tujuan transaksi kepada Bank sesuai dengan sandi tujuan transaksi yang ditetapkan oleh Bank Indonesia.
Pasal 17
(2) Nasabah sebagaimana dimaksud pada ayat (1) wajib memberikan data, keterangan, dan/atau dokumen pendukung kepada Bank dengan benar sesuai dengan permintaan Bank.</t>
  </si>
  <si>
    <t>Pasal 22
Nasabah yang tidak menyampaikan data, keterangan, dan/atau dokumen pendukung dengan benar kepada Bank sebagaimana dimaksud dalam Pasal 17 ayat (2) dikenai sanksi administratif berupa teguran tertulis dan/atau denda sebesar 0,25% (nol koma dua puluh lima persen) dari nilai transaksi dengan nominal paling banyak Rp50.000.000,00 (lima puluh juta rupiah) untuk setiap Perintah Transfer Dana.</t>
  </si>
  <si>
    <t>Pelaporan ditiap bulan</t>
  </si>
  <si>
    <t>Peraturan Badan Penyelenggara Jaminan Sosial Kesehatan Nomor 3 Tahun 2020</t>
  </si>
  <si>
    <t>Perubahan Atas Peraturan Badan Penyelenggara Jaminan Sosial Kesehatan Nomor 5 Tahun 2018 Tentang Tata Cara Penagihan, Pembayaran Dan Pencatatan Iuran Jaminan Kesehatan, Dan Pembayaran Denda Akibat Keterlambatan Pembayaran Iuran Jaminan Kesehatan</t>
  </si>
  <si>
    <t>sesuai peraturan</t>
  </si>
  <si>
    <t>Peraturan Badan Penyelenggara Jaminan Sosial Kesehatan Nomor 6 Tahun 2019</t>
  </si>
  <si>
    <t>Perubahan Atas Peraturan Badan Penyelenggara Jaminan Sosial Kesehatan Nomor 6 Tahun 2018 Tentang Administrasi Kepesertaan Program Jaminan Kesehatan</t>
  </si>
  <si>
    <t>Pasal I
Ketentuan Pasal 32 dalam Peraturan Badan Penyelenggara Jaminan Sosial Kesehatan Nomor 6 Tahun 2018 tentang Administrasi Kepesertaan Program Jaminan Kesehatan (Berita Negara Republik Indonesia Tahun 2018 Nomor 1666) diubah sehingga berbunyi sebagai berikut:
“Pasal 32
(1) Perubahan status kepesertaan dari jenis kepesertaan ke jenis kepesertaan yang lain dilakukan paling banyak 1 (satu) kali dalam 1 (satu) bulan.
(2) Perubahan status kepesertaan sebagaimana dimaksud pada ayat (1), berlaku pada tanggal 1 (satu) bulan berikutnya.
(3) Dikecualikan dari ketentuan sebagaimana dimaksud pada ayat (2) untuk tidak mengurangi hak Peserta, perubahan status kepesertaan berlaku sejak aktivasi status kepesertaan baru dengan memperhitungkan iuran status kepesertaan yang baru dan iuran status kepesertaan sebelumnya.
(4) Mekanisme perubahan status kepesertaan dilakukan melalui sistem informasi yang ditetapkan oleh Direksi BPJS Kesehatan.”</t>
  </si>
  <si>
    <t>Peraturan Direktur Jenderal Bea Dan Cukai Nomor PER-14/BC/2019 Tahun 2019</t>
  </si>
  <si>
    <t>Perubahan Kedua Atas Peraturan Direktur Jenderal Bea Dan Cukai Nomor Per-01/Bc/2016 Tentang Tata Laksana Pusat Logistik Berikat</t>
  </si>
  <si>
    <t>10. Ketentuan Pasal 57 ditambahkan 3 (tiga) ayat yakni ayat (2), ayat (3), dan ayat (4) sehingga Pasal 57 berbunyi sebagai berikut:
“Pasal 57
(2) Dalam hal pelanggaran sebagaimana dimaksud pada ayat (1) terkait dengan tugas pokok dan fungsi kementerian atau lembaga lain, Direktur Jenderal, Kepala Kantor Wilayah, Kepala KPU, Kepala Kantor Pengawas, dan/atau Kepala Kantor Pabean menerbitkan rekomendasi kepada
instansi teknis terkait untuk ditindaklanjuti sesuai dengan peraturan perundang-undangan.
(3) Dalam hal Orang yang melakukan pelanggaran sebagaimana dimaksud pada ayat (1) merupakan perusahaan tujuan pengeluaran PLB, Kepala Kantor Wilayah atau Kepala KPU menghapus perusahaan tujuan pengeluaran PLB tersebut dari surat keputusan izin pengusaha
PLB dan/atau izin PDPLB.
(4) Dalam hal ditemukan pelanggaran atas ketentuan perundang-undangan selain ketentuan kepabeanan dan/atau cukai, Kepala Kantor Wilayah atau Kepala KPU dapat menghapus perusahaan tujuan pengeluaran PLB dari surat keputusan izin pengusaha PLB dan/atau izin PDPLB.”</t>
  </si>
  <si>
    <t>Peraturan Direktur Jenderal Bea Dan Cukai Nomor PER-15/BC/2019 Tahun 2019</t>
  </si>
  <si>
    <t>Peraturan Menteri Agraria Dan Tata Ruang/Kepala Badan Pertanahan Nasional Nomor 17 Tahun 2019</t>
  </si>
  <si>
    <t>SAMI TF telah memperoleh izin lokasi tanpa komitmen dan berlaku efektif dari OSS</t>
  </si>
  <si>
    <t>Peraturan Menteri Perindustrian Nomor 30 Tahun 2019</t>
  </si>
  <si>
    <t>Perubahan Atas Peraturan Menteri Perindustrian Nomor 15 Tahun 2019 Tentang Penerbitan Izin Usaha Industri Dan Izin Perluasan Dalam Kerangka Pelayanan Perizinan Berusaha Terintegrasi Secara Elektronik</t>
  </si>
  <si>
    <t xml:space="preserve">a. SAMI TF telah memiliki akun SIINAS, username: SEMARANG-AUTOCOMP
</t>
  </si>
  <si>
    <t>Peraturan Kepala Badan Pengawas Tenaga Nuklir Nomor 8 Tahun 2014</t>
  </si>
  <si>
    <t>Perubahan Atas Peraturan Kepala Badan Pengawas Tenaga Nuklir Nomor 7 Tahun 2009 Tentang Keselamatan Radiasi Dalam Penggunaan Peralatan Radiografi Industri</t>
  </si>
  <si>
    <t>Peraturan Pemerintah Republik Indonesia Nomor 24 Tahun 1998</t>
  </si>
  <si>
    <t>Informasi Keuangan Tahunan Perusahaan</t>
  </si>
  <si>
    <t>Pasal 2
(1) Semua perusahaan wajib menyampaikan Laporan Keuangan Tahunan kepada Menteri.</t>
  </si>
  <si>
    <t xml:space="preserve">Pelaporan dilakukan melalui Kantor Akuntan Publik </t>
  </si>
  <si>
    <t>Peraturan Pemerintah Republik Indonesia Nomor 64 Tahun 1999</t>
  </si>
  <si>
    <t>Perubahan Atas Peraturan Pemerintah Nomor 24 Tahun 1998 Tentang
Informasi Keuangan Tahunan Perusahaan</t>
  </si>
  <si>
    <t>Peraturan Menteri Perdagangan Republik Indonesia Nomor 25 Tahun 2020</t>
  </si>
  <si>
    <t>Laporan Keuangan Tahunan Perusahaan</t>
  </si>
  <si>
    <t>Peraturan Badan Koordinasi Penanaman Modal Republik Indonesia Nomor 1 Tahun 2020</t>
  </si>
  <si>
    <t>Pedoman Pelaksanaan Pelayanan Perizinan Berusaha Terintegrasi Secara Elektronik</t>
  </si>
  <si>
    <t>KEPKABKPM</t>
  </si>
  <si>
    <t>Keputusan Kepala Badan Koordinasi Penanaman Modal Republik Indonesia Nomor 98 Tahun 2020</t>
  </si>
  <si>
    <t>Standar Penerbitan Perizinan Berusaha</t>
  </si>
  <si>
    <t>KEDUA:
Izin Usaha dan Izin Operasional/Komersial dalam rangka pelaksanaan kegiatan investasi diintegrasikan penyelesaiannya dengan sistem Online Single Submission atau melalui Pejabat Penghubung Kementerian/Lembaga yang ditempatkan di Badan Koordinasi Penanaman Modal.</t>
  </si>
  <si>
    <t>Keputusan Menteri Tenaga Kerja Dan Transmigrasi Republik Indonesia Nomor Kep-51/Men/Iv/2004 Tahun 2004</t>
  </si>
  <si>
    <t>Istirahat Panjang Pada Perusahaan Tertentu</t>
  </si>
  <si>
    <t>Peraturan Menteri Lingkungan Hidup Dan Kehutanan Republik Indonesia Nomor P.74/Menlhk/Setjen/Kum.1/10/2019 Tahun 2019</t>
  </si>
  <si>
    <t>Program Kedaruratan Pengelolaan Bahan Berbahaya Dan Beracun Dan/Atau Limbah Bahan Berbahaya Dan Beracun</t>
  </si>
  <si>
    <t>Peraturan Pemerintah Republik Indonesia Nomor 88 Tahun 2019</t>
  </si>
  <si>
    <t>Kesehatan Kerja</t>
  </si>
  <si>
    <t>Tata Cara Penyelenggaraan Pembukuan Dengan Menggunakan Bahasa Asing Dan
Satuan Mata Uang Selain Rupiah Serta Kewajiban Penyampaian Surat Pemberitahuan Tahunan Pajak Penghasilan Wajib Pajak Badan</t>
  </si>
  <si>
    <t>Pasal 2
Wajib Pajak dapat menyelenggarakan pembukuan dengan menggunakan bahasa asing dan satuan mata uang selain Rupiah yaitu bahasa Inggris dan satuan mata uang Dolar Amerika Serikat.
Pasal 3
Wajib Pajak sebagaimana dimaksud dalam Pasal 2 meliputi:
a. Wajib Pajak dalam rangka Penanaman Modal Asing yang beroperasi berdasarkan ketentuan peraturan perundang-undangan Penanaman Modal Asing;
d. Bentuk Usaha Tetap sebagaimana dimaksud dalam Pasal 2 ayat (5) Undang-Undang PPh atau sebagaimana diatur dalam Perjanjian Menghindar Pajak Berganda (P3B) terkait;
Pasal 4
(1) Penyelenggaraan pembukuan dengan menggunakan bahasa Inggris dan satuan mata uang Dollar Amerika Serikat oleh Wajib Pajak harus terlebih dahulu mendapat izin tertulis dari Menteri Keuangan, kecuali bagi Wajib Pajak dalam rangka Kontrak Karya atau Wajib Pajak dalam rangka Kontraktor Kontrak Kerja Sama.
(2) Izin tertulis sebagaimana dimaksud pada ayat (1) dapat diperoleh Wajib Pajak dengan mengajukan surat permohonan kepada Kepala Kantor Wilayah, paling lambat 3 (tiga) bulan:
a. sebelum tahun buku yang diselenggarakan dengan menggunakan bahasa Inggris dan satuan mata uang Dollar Amerika Serikat tersebut dimulai; atau
b. sejak tanggal pendirian bagi Wajib Pajak baru untuk Bagian Tahun Pajak atau Tahun Pajak pertama.</t>
  </si>
  <si>
    <t>Surat Keputusan menteri keuangan No. KEP-467/PJ 42/2002</t>
  </si>
  <si>
    <t>Pasal I
Beberapa ketentuan dalam Peraturan Menteri Keuangan Nomor 196/PMK.03/2007 tentang Tata Cara Penyelenggaraan Pembukuan Dengan Menggunakan Bahasa Asing dan Satuan Mata Uang Selain Rupiah Serta Kewajiban Penyampaian Surat Pemberitahuan Tahunan Pajak Penghasilan Wajib Pajak Badan diubah sebagai berikut:
2. Ketentuan Pasal 3 diubah sehingga berbunyi sebagai berikut:
“Pasal 3
Wajib Pajak yang dapat menyelenggarakan pembukuan sebagaimana dimaksud dalam Pasal 2 meliputi:
a. Wajib Pajak dalam rangka Penanaman Modal Asing yang beroperasi berdasarkan ketentuan peraturan perundang-undangan Penanaman Modal Asing;
d. Bentuk Usaha Tetap sebagaimana dimaksud dalam Pasal 2 ayat (5) Undang-Undang PPh atau sebagaimana diatur dalam Perjanjian Penghindaran Pajak Berganda (P3B) terkait;</t>
  </si>
  <si>
    <t>Pasal I
Peraturan Menteri Keuangan Nomor 196/PMK.03/2007 tentang Tata Cara Penyelenggaraan Pembukuan dengan Menggunakan Bahasa Asing dan Satuan Mata Uang selain Rupiah serta Kewajiban Penyampaian Surat Pemberitahuan Tahunan Pajak Penghasilan Wajib Pajak Badan sebagaimana telah beberapa kali
diubah dengan Peraturan Menteri Keuangan:
a. Nomor 24/PMK.011/2012 (Berita Negara Tahun 2012 Nomor 157);
b. Nomor 1/PMK.03/2015 (Berita Negara Tahun 2015 Nomor 17);
diubah sebagai berikut:
1. Ketentuan Pasal 3 diubah, sehingga berbunyi sebagai berikut:
“Pasal 3
(1) Wajib Pajak sebagaimana dimaksud dalam Pasal 2 meliputi:
a. Wajib Pajak dalam rangka Penanaman Modal Asing yang beroperasi berdasarkan
ketentuan peraturan perundang-undangan di bidang Penanaman Modal Asing;
d. Bentuk Usaha Tetap sebagaimana dimaksud dalam Pasal 2 ayat (5) Undang-Undang PPh atau sebagaimana diatur dalam Perjanjian Penghindaran Pajak Berganda (P3B) terkait;</t>
  </si>
  <si>
    <t>Penghitungan Penghasilan Kena Pajak Dan Pelunasan Pajak Penghasilan Dalam
Tahun Berjalan</t>
  </si>
  <si>
    <t>Pasal 2
Objek pajak berupa dividen sebagaimana dimaksud dalam Pasal 4 ayat (1) huruf g Undang-Undang Pajak Penghasilan tidak termasuk pemberian saham bonus yang dilakukan tanpa penyetoran yang berasal dari:
a. kapitalisasi agio saham kepada pemegang saham yang telah menyetor modal atau membeli saham di atas harga nominal, sepanjang jumlah nilai nominal saham yang dimilikinya setelah pembagian saham bonus tidak melebihi jumlah setoran modal; dan
b. kapitalisasi selisih lebih penilaian kembali aktiva tetap sebagaimana dimaksud dalam Pasal 19 ayat (1) Undang-Undang Pajak Penghasilan.
Pasal 6
Pembagian laba secara langsung dan/atau tidak langsung yang berasal dari saldo laba termasuk saldo laba berdasarkan proyeksi laba tahun berjalan merupakan objek pajak, kecuali bagian laba sebagaimana dimaksud dalam Pasal 4 ayat (3) huruf f Undang-Undang Pajak Penghasilan.
Pasal 16
Dalam hal pemotongan Pajak Penghasilan Pasal 23 Undang-Undang Pajak Penghasilan atau Pasal 26 Undang-Undang Pajak Penghasilan berdasarkan ketentuan sebagaimana dimaksud dalam Pasal 15 dilakukan pada tahun pajak yang berbeda dengan tahun pajak pengakuan penghasilan, maka atas Pajak Penghasilan yang telah dipotong tersebut dapat dikreditkan pada tahun pajak dilakukan pemotongan.
Pasal 20
Pajak Penghasilan yang dipotong atau dipungut berdasarkan tarif pemotongan atau pemungutan sebagaimana dimaksud dalam Pasal 21 ayat (5a), Pasal 22 ayat (3), dan Pasal 23 ayat (1a) Undang-Undang Pajak Penghasilan, dapat dikreditkan terhadap Pajak Penghasilan yang terutang untuk tahun pajak yang bersangkutan setelah Wajib Pajak tersebut memiliki Nomor Pokok Wajib Pajak.</t>
  </si>
  <si>
    <t>Pelaporan tiap bulan setiap tanggal 20</t>
  </si>
  <si>
    <t>Sertifikat Laik Fungsi Bangunan Gedung</t>
  </si>
  <si>
    <t>Pasal 41
(1) Setiap Bangunan Gedung yang telah selesai dibangun harus memiliki SLF sebagai syarat untuk dapat dimanfaatkan.
(2) Bangunan Gedung sebagaimana dimaksud pada ayat (1) meliputi Bangunan Gedung baru dan Bangunan Gedung yang sudah ada (existing).
(3) SLF sebagaimana dimaksud pada ayat (1) diberikan atas dasar permohonan Pemilik Bangunan Gedung atau Pengguna Bangunan Gedung sesuai dengan hasil Pemeriksaan Kelaikan Fungsi Bangunan Gedung.</t>
  </si>
  <si>
    <t>Pasal I
Beberapa ketentuan dalam Peraturan Menteri Pekerjaan Umum dan Perumahan Rakyat Nomor 27/PRT/M/2018 Tentang Sertifikat Laik Fungsi Bangunan Gedung (Berita Negara Republik Indonesia Tahun 2018 Nomor 1757) diubah sebagai berikut:
1. Ketentuan Pasal 63 diubah sehingga berbunyi sebagai berikut:
“Pasal 63
(1) Penerbitan atau perpanjangan SLF merupakan proses yang menjadi tanggung jawab Pemerintah Daerah dilaksanakan dalam jangka waktu paling lama 3 (tiga) hari kerja sejak dokumen Permohonan SLF diterima lengkap sampai dengan penerbitan atau perpanjangan SLF.
(2) Dalam hal Bangunan Gedung baru berupa bangunan gudang usaha mikro, kecil, dan menengah seluas 1.300 m2 (seribu tiga ratus meter persegi) dengan menggunakan desain prototipe, penerbitan SLF dilaksanakan dalam jangka waktu paling lama 1 (satu) hari kerja
sejak dokumen permohonan SLF diterima lengkap oleh Pemerintah Daerah.
(3) Dalam hal Permohonan SLF dikembalikan kepada pemohon, jangka waktu proses penerbitan atau perpanjangan SLF dihitung kembali dari awal.
(4) Bagan tata cara penerbitan SLF dan format dokumen dalam proses penerbitan SLF untuk Bangunan Gedung baru berupa bangunan gudang UMKM seluas 1.300 m2 sebagaimana dimaksud pada ayat (2) tercantum dalam Lampiran IV yang merupakan bagian yang tidak terpisahkan dengan Peraturan Menteri ini.”</t>
  </si>
  <si>
    <t>Tim Ahli Bangunan Gedung, Pengkaji Teknis, Dan Penilik Bangunan</t>
  </si>
  <si>
    <t>Pasal 33
(1) Pengkaji Teknis berbentuk:
a. penyedia jasa orang perseorangan; atau
b. penyedia jasa badan usaha, baik yang berbadan hukum, maupun yang tidak berbadan hukum.
(3) Penyedia jasa sebagaimana dimaksud pada ayat (1) harus memiliki hubungan kerja dengan pemilik atau pengguna Bangunan Gedung berdasarkan kontrak kerja konstruksi.</t>
  </si>
  <si>
    <t>Peraturan Walikota Semarang Nomor 47 Tahun 2017</t>
  </si>
  <si>
    <t>Peraturan Walikota Semarang Nomor 51 Tahun 2020</t>
  </si>
  <si>
    <t>Perubahan Atas Peraturan Walikota Semarang Nomor 47 Tahun 2017 Tentang Sertifikat Laik Fungsi Bangunan Gedung</t>
  </si>
  <si>
    <t>Pasal I
Diantara Pasal 20 dan Pasal 21 dalam Peraturan Walikota Semarang Nomor 47 Tahun 2017 tentang Sertifikat Laik Fungsi Bangunan Gedung (Berita Daerah Kota Semarang Nomor 47 Tahun 2017) disisipkan 1 (satu) Pasal yakni Pasal 20A, sehingga berbunyi sebagai berikut:
Pasal 20A
Dinas Penanaman Modal dan Pelayanan Terpadu Satu Pintu melakukan fasilitasi notifikasi persetujuan SLF yang diterbitkan oleh Dinas dalam sistem Online Single Submission.</t>
  </si>
  <si>
    <t>Penyelenggaraan Telekomunikasi Khusus Untuk Keperluan Instansi Pemerintah
Atau Badan Hukum</t>
  </si>
  <si>
    <t>balmon semarang</t>
  </si>
  <si>
    <t>Pengadaan Kantin dan Ruang Makan</t>
  </si>
  <si>
    <t>Atas   dasar   kemanfaatan   gizi   kerja   bagi   pembangunan   maka   diharapkan   agar   perusahaan-perusahaan  berpartisipasi  secara  aktif  dalam  kegiatan  pengemabngan  penerapan gizi kerja yang antara lain pengadaan kantin dan ruang tempatt makan di perusahan-perusahaan atau tempat kerja.  Lebih  lanjut,  pemerintah  dalam  hal  ini  Departemen  Tenaga  Kerja  dan  Transmigrasi  mengambil kebijaksanaan untuk mengajurkan kepada:  1.  Semua  perusahaan  yang  memperkerjakan  buruh  antara  50  sampai  200  orang  supaya menyediakan ruang tempat makan di perusahaan yang bersangkuran.  2.  Semua  perusahaan  yang  memperkerjakan  buruh  lebih  dari  200  orang  supaya  menyediakan kantin di perusahaan yang bersangkutan.  
Apabila suatu perusahaan yang jumlah tenaga kerjanya kurang dari ketentuan dalam anjuran  seperti  tersebut  di  atas,  tetapi  juga  mengadakan  ruang/temapt  makan  atau  kantin,  maka  perhatian  dan  kesadaran  perusahaan  tersebut  sangat  dihargai,  sebab  dengan  begitu  perusahaan-perusahaan  tersebut lebih membantu pengembangan gizi kerja   yang   manfaatnya   akan   lebih   dirasakan   lagi   bagi   pembangunan   secara   keseluruhan.</t>
  </si>
  <si>
    <t>Mempunyai Area kantin dan menggadaan makan siang dan makan malam</t>
  </si>
  <si>
    <t>SE DIRJEN BINAPENTASKER</t>
  </si>
  <si>
    <t>Surat Edaran Direktur Jenderal Bina Hubungan Ketenagakerjaan dan Pengawasan Norma Kerja Nomor SE.86/BW/1989 Tahun 1989</t>
  </si>
  <si>
    <t>Perusahaan Catering Yang Mengelola Makanan Bagi Tenaga Kerja</t>
  </si>
  <si>
    <t xml:space="preserve">Dalam  rangka  tindakan  lanjut  S.E.  01/MEN/1979,  tentang  pengadaan  kantin  dan  ruang  makan,  dan  mencegah  terjadinya  kasus  keracunan  makanan  oleh  Perusahaan  Catering  yang  mengelola  makanan  bagi  tenaga  kerja,  maka  dalam  kaitan  ini  harus  diupayakan  agar  setiap  Perusahaan  Catering  yang  mengelola  bagi  tenaga  kerja  memenuhi ketentuan-ketentuan sebagai berikut:  
1.Setiap   perusahaan   catering   yang   mengelola   makanan   pada   perusahaan-perusahaan  harus  terlebih  dahulu  mendapatkan  rekomendasi  dari  Depnaker  (Kantor Departemen Tenaga Kerja setempat). 
2.Rekomendasi    diberikan    berdasarkan    persyaratan-persyaratan    kesehatan,    hygiene dan sanitasi.  
3.Setiap       Kantor       Departemen       Tenaga       Kerja       agar       melaksanakan       pembinaan/penataran      kepada      perusahaan-perusahaan      Catering      yang      beroperasi    di    daerahnya,    khususnya    mengenai    hygiene,    sanitasi    dan    penanggulangan keracunan makanan.  
4.Setiap   Kantor   Departemen   Tenaga   Kerja   agar   memonitor   tindak   lanjut   perusahaan-perusahaan Catering tersebut di wilayahnya  </t>
  </si>
  <si>
    <t>Semua catering yang ada disami dipersyaratkan  untuk mempunyai surat rekomendasi dari Disnaker setempat</t>
  </si>
  <si>
    <t>Peraturan Menteri Kesehatan Nomor 15 Tahun 2013</t>
  </si>
  <si>
    <t>Tata Cara Penyediaan Fasilitas Khusus Menyusui Dan/Atau Memerah Air Susu Ibu</t>
  </si>
  <si>
    <t>Pasal 3
(1) Pengurus Tempat Kerja dan Penyelenggara Tempat Sarana Umum harus mendukung program ASI Eksklusif.
(2) Dukungan sebagaimana dimaksud pada ayat (1) dilakukan melalui:
a. penyediaan fasilitas khusus untuk menyusui dan/atau memerah ASI;
b. pemberian kesempatan kepada ibu yang bekerja untuk memberikan ASI Eksklusif kepada bayi atau memerah ASI selama waktu kerja di Tempat Kerja;
c. pembuatan peraturan internal yang mendukung keberhasilan program pemberian ASI Eksklusif; dan
d. penyediaan Tenaga Terlatih Pemberian ASI.</t>
  </si>
  <si>
    <t>Menyediakan ruang laktasi dan memberi kesempatan kepada karyawan untuk memerah ASI.</t>
  </si>
  <si>
    <t>Perubahan Kedua Atas Peraturan Pemerintah Nomor 31 Tahun 2013 Tentang Peraturan Pelaksanaan Undang-Undang Nomor 6 Tahun 2011 Tentang Keimigrasian</t>
  </si>
  <si>
    <t>Sesuai dengan peraturan</t>
  </si>
  <si>
    <t>Peraturan Walikota Semarang
Nomor 71 Tahun 2020</t>
  </si>
  <si>
    <t>Penghentian Penerimaan Titipan Uang Jaminan Warga Negara Asing Tinggal Sementara Pemegang Kartu Ijin Tinggal Terbatas (Penduduk Boro) Di Kota Semarang</t>
  </si>
  <si>
    <t>III. Ketentuan Lain-Lain
a. Kepada Warga Negara Asing Tinggal Sementara Pemegang Kitas dalam jangka waktu 3 bulan setelah menerima surat pemberitahuan pengambilan titipan uang jaminan tidak ditindaklanjuti/tidak mengajukan proses pengambilan uang jaminan, maka titipan uang jaminan menjadi milik Pemerintah Kota Semarang.</t>
  </si>
  <si>
    <t>Senam Pekerja Sehat</t>
  </si>
  <si>
    <t>Kesatu : Menetapkan senam pekerja sehat dengan rangkaian gerakan dan musik sebagaimana tercantum dalam Lampiran yang merupakan bagian tidak terpisahkan dari Keputusan Menteri ini.
Kedua : Rangkaian gerakan senam pekerja sehat sebagaimana dimaksud dalam Diktum Kesatu terdiri atas 20 (dua puluh) gerakan senam pekerja sehat yang dilaksanakan dengan iringan musik berirama sesuai notasi balok dengan ketukan 4/8.
Ketiga : Rangkaian gerakan dan musik senam pekerja sehat sebagaimana dimaksud dalam Diktum Kesatu menjadi pedoman bagi pengusaha, pekerja/buruh dan masyarakat dalam melaksanakan senam pekerja sehat yang dilaksanakan pada awal kerja dan/atau setelah istirahat.</t>
  </si>
  <si>
    <t>Peraturan Menteri Agraria Dan Tata Ruang/Kepala Badan Pertanahan Nasional Republik Indonesia Nomor 13 Tahun 2020</t>
  </si>
  <si>
    <t>Perubahan Atas Peraturan Menteri Agraria Dan Tata Ruang/Kepala Badan Pertanahan Nasional Nomor 17 Tahun 2019 Tentang Izin Lokasi</t>
  </si>
  <si>
    <t>SAMI sudah memiliki izin lokasi</t>
  </si>
  <si>
    <t>Pengelolaan Sampah Spesifik</t>
  </si>
  <si>
    <t>Pengelolaan limbah B3 bekerjasama dengan pihak ke-3 yang telah memiliki izin pengelolaan limbah B3</t>
  </si>
  <si>
    <t>Surat Izin Bekerja Petugas Tertentu Yang Bekerja Di Instalasi Yang Memanfaatkan Sumber Radiasi Pengion</t>
  </si>
  <si>
    <t>Pasal 39
(1) Kepala BAPETEN menjatuhkan sanksi administratif kepada Petugas Tertentu apabila ditemukan pelanggaran terhadap ketentuan Surat Izin Bekerja Petugas Tertentu.
(2) Sanksi administratif sebagaimana dimaksud pada ayat (1) berupa:
a. pembekuan Surat Izin Bekerja; dan/atau
b. pencabutan Surat Izin Bekerja.</t>
  </si>
  <si>
    <t>Surat Edaran Menteri Ketenagakerjaan Republik Indonesia Nomor M/11/HK.04/X/2020</t>
  </si>
  <si>
    <t>Penetapan Upah Minimum Tahun 2021 Pada Masa Pandemi Corona Virus Disease 2019 (COVID-19)</t>
  </si>
  <si>
    <t>proses penyesuaian dengan peraturan baru</t>
  </si>
  <si>
    <t>Cipta Kerja</t>
  </si>
  <si>
    <t>setneg.go.id</t>
  </si>
  <si>
    <t>Bea Meterai</t>
  </si>
  <si>
    <t>proses penyesuaian dengan peraturan baru, implementasi per 1 januari 2020</t>
  </si>
  <si>
    <t>Keterangan :</t>
  </si>
  <si>
    <t>I  =  Internasional,   N  =  Nasional,  R  =  Regional,  L  =  Lokal</t>
  </si>
  <si>
    <t>Internasional</t>
  </si>
  <si>
    <t>=  Peraturan yang berlaku di seluruh dunia</t>
  </si>
  <si>
    <t>Nasional</t>
  </si>
  <si>
    <t>=  Peraturan yang dikeluarkan oleh pusat (Kementrian/ Presiden/ UU/ PP dsb)</t>
  </si>
  <si>
    <t>Regional</t>
  </si>
  <si>
    <t>=  Peraturan yang dikeluarkan oleh daerah tingkat I setara Propinsi (Gubernur)</t>
  </si>
  <si>
    <t>Lokal</t>
  </si>
  <si>
    <t>=  Peraturan yang dikeluarkan oleh daerah tingkat II setara Kotamadya/ Kabupaten  mis  :  Instruksi walikota</t>
  </si>
  <si>
    <t>Keteranga</t>
  </si>
  <si>
    <t>Based on ASEAN COMPLIANCE PROJECT</t>
  </si>
  <si>
    <t>COMPLIANCE</t>
  </si>
  <si>
    <t>Fields</t>
  </si>
  <si>
    <t>Compliance Item</t>
  </si>
  <si>
    <t>KETENTUAN BERLAKU</t>
  </si>
  <si>
    <t>PANDUAN RESIKO</t>
  </si>
  <si>
    <t>HASIL EVALUASI</t>
  </si>
  <si>
    <t>YC</t>
  </si>
  <si>
    <t>Compliance in General</t>
  </si>
  <si>
    <t>･Compliance system, including   internal rules (1)</t>
  </si>
  <si>
    <t>SAMI</t>
  </si>
  <si>
    <t>･Education/Audit (1)</t>
  </si>
  <si>
    <t>･Compliance hotline (1)</t>
  </si>
  <si>
    <t>Company /Business Operations &amp; License</t>
  </si>
  <si>
    <t>･Company Law in general (2)</t>
  </si>
  <si>
    <t>FONT MERAH : HR &amp; K3</t>
  </si>
  <si>
    <t>･Foreign investment regulations   /business license (2)</t>
  </si>
  <si>
    <t>FONT BIRU : TRN &amp; SoC</t>
  </si>
  <si>
    <t>LINGKUP HUKUM</t>
  </si>
  <si>
    <t>･Land acquaintance/use &amp; Factory operation license (2)</t>
  </si>
  <si>
    <t>FONT HITAM : EXPAT &amp; LINGKUNGAN</t>
  </si>
  <si>
    <t>I</t>
  </si>
  <si>
    <t>Human Rights &amp; Labor</t>
  </si>
  <si>
    <t>･Labor Law in general (work regulations, etc.） (3)</t>
  </si>
  <si>
    <t>BLOK "ROSE" : UU CIPTA KERJA</t>
  </si>
  <si>
    <t>･Wage, work hours, dismissal, union, strike/lock out, special class employee (3)</t>
  </si>
  <si>
    <t>･Child labor, harassment, etc. (3)</t>
  </si>
  <si>
    <t>Intellectual Property Fair Trade</t>
  </si>
  <si>
    <t>･Industrial property protection (4)</t>
  </si>
  <si>
    <t>･Copyright protection (4)</t>
  </si>
  <si>
    <t>･Competition Law (4)</t>
  </si>
  <si>
    <t>･Anti-bribery/Anti-corruption (4)</t>
  </si>
  <si>
    <t>Fair Trade</t>
  </si>
  <si>
    <t>･Competition Law (5)</t>
  </si>
  <si>
    <t>･Anti-bribery/Anti-corruption (5)</t>
  </si>
  <si>
    <t>Import /Export Control</t>
  </si>
  <si>
    <t>･Import/export control, including national security restrictions (6)</t>
  </si>
  <si>
    <t>・Tariff &amp; clearance (6)</t>
  </si>
  <si>
    <t>Accounting /Finance</t>
  </si>
  <si>
    <t>･Accounting principles (7)</t>
  </si>
  <si>
    <t>･Tax exemption/benefit (7)</t>
  </si>
  <si>
    <t>Safety, Health &amp; Hygiene</t>
  </si>
  <si>
    <t>･Health check (8)</t>
  </si>
  <si>
    <t>･Occupational safety  &amp; hygiene (Facilities/Operation) (8)</t>
  </si>
  <si>
    <t>･Chemical substance control (8)</t>
  </si>
  <si>
    <t>･Environmental protection (8)</t>
  </si>
  <si>
    <t>･Waste disposal etc. (8)</t>
  </si>
  <si>
    <t xml:space="preserve">  </t>
  </si>
  <si>
    <t>Peraturan Menteri Perindustrian RI Nomor 67/M-IND/PER/8/2016 Tahun 2016</t>
  </si>
  <si>
    <t>Pedoman Penerbitan Pertimbangan Teknis, Rekomendasi, Surat Keterangan, Dan Tanda Pendaftaran Dengan Sistem Elektronik Di Kementerian Perindustrain</t>
  </si>
  <si>
    <t>Active</t>
  </si>
  <si>
    <t>Belum</t>
  </si>
  <si>
    <t>Peraturan Menteri Perindustrian RI Nomor 33 Tahun 2018</t>
  </si>
  <si>
    <t>Perubahan Atas Peraturan Menteri Perindustrian Nomor 67/M-IND/PER/8/2016 Tentang Pedoman Penerbitan Pertimbangan Teknis, Rekomendasi, Surat Keterangan, DAn Tanda Pendaftaran Dengan Sistem Elektronik Di Kementerian Perindustrian</t>
  </si>
  <si>
    <t>Peraturan Menteri Keuangan RI Nomor 104/PMK.04/2018 Tahun 2018</t>
  </si>
  <si>
    <t>Perubahan Ketiga Atas Peraturan Menteri Keuangan Nomor 155/PMK.04/2008 Tentang Pemberitahuan Pabean</t>
  </si>
  <si>
    <t>Peraturan Menteri Keuangan RI Nomor 134/PMK.04/2018 Tahun 2018</t>
  </si>
  <si>
    <t>Tata Cara Pengajuan Permohonan Dan Pemberian Petunjuk Mengenai Cara Penghitungan Nilai Pabean Berupa Perlakuan Biaya Dan/Atau Nilai Terhadap Barang Yang Akan Diimpor Sebelum Penyerahan Pemberitahuan Pabean (Valuation Advice)</t>
  </si>
  <si>
    <t>peraturan Menteri Keuangan RI Nomor  160/PMK.04/2018 Tahun 2018</t>
  </si>
  <si>
    <t>Pembebasan Bea Masuk Dan Tidak Dipungut Pajak Pertambahan Nilai Atau Pajak Pertambahan Nilai Dan Pajak Penjualan Atas Barang Mewah Atas Impor Barang Dan Bahan Untuk Diolah, Dirakit, Atau Dipasang Pada Barang Lain Dengan Tujuan Untuk Diekspor</t>
  </si>
  <si>
    <t>Peraturan Menteri Keuangan RI Nomor 161/PMK.04/2018 Tahun 2018</t>
  </si>
  <si>
    <t>Pengembalian Bea Masuk Yang Telah Dibayar Atas Impor Barang Dan Bahan Untuk Diolah, Dirakit, Atau Dipasang Pada Barang Lain Dengan Tujuan Untuk Diekspor</t>
  </si>
  <si>
    <t>Peraturan Direktur Jenderal Bea Dan Cukai Nomor PER-24/BC/2018 Tahun 2018</t>
  </si>
  <si>
    <t>Tata Cara Pelunasan Cukai</t>
  </si>
  <si>
    <t>Peraturan Direktur Jenderal Bea Dan Cukai Nomor PER-02/BC/2017 Tahun 2017</t>
  </si>
  <si>
    <t>Petunjuk Pelaksanaan Impor Barang Kiriman</t>
  </si>
  <si>
    <t>Peraturan Direktur Jenderal Bea Dan Cukai Nomor PER-09/BC/2017 Tahun 2017</t>
  </si>
  <si>
    <t>Perubahan Atas Peraturan Direktur Jenderal Bea Dan Cukai Nomor PER-02/BC/2017 Tentang Petunjuk Pelaksanaan Impor Barang Kiriman</t>
  </si>
  <si>
    <t>Peraturan Direktur Jenderal Bea Dan Cukai Nomor PER-30/BC/2018 Tahun 2018</t>
  </si>
  <si>
    <t>Perubahan Kedua Atas Peraturan Direktur Jenderal Bea Dan Cukai Nomor PER-02/BC/2017 Tentang Petunjuk Pelaksanaan Impor Barang Kiriman</t>
  </si>
  <si>
    <t>Peraturan Menteri Perdagangan RI Nomor 118 Tahun 2018</t>
  </si>
  <si>
    <t>Peraturan Badan Koordinasi Penanaman Modal Nomor 1 Tahun 2019</t>
  </si>
  <si>
    <t>Rincian Bidang Usaha Dan Jenis Produksi Industri Pionir Yang Dapat Diberikan Fasilitas Pengurangan Pajak Penghasilan Badan Serta Pedoman Dan Tata Cara Pemberian Fasilitas Pengurangan Pajak Penghasilan Badan</t>
  </si>
  <si>
    <t>Peraturan Pemerintah No. 32 Tahun 2009</t>
  </si>
  <si>
    <t>Tempat Penimbunan Berikat</t>
  </si>
  <si>
    <t>Peraturan Menteri Keuangan Nomor 145/PMK.04/2007 Tahun 2007</t>
  </si>
  <si>
    <t>Ketentuan Kepabeanan Di Bidang Ekspor</t>
  </si>
  <si>
    <t>Peraturan Menteri Keuangan Nomor 148/PMK.04/2011 Tahun 2011</t>
  </si>
  <si>
    <t>Perubahan Atas Peraturan Menteri Keuangan Nomor 145/PMK.04/2007 Tentang Ketentuan Kepabeanan Di Bidang Ekspor</t>
  </si>
  <si>
    <t>Peraturan Menteri Keuangan Nomor 145/PMK.04/2014 Tahun 2014</t>
  </si>
  <si>
    <t>Perubahan Kedua Atas Peraturan Menteri Keuangan Nomor 145/PMK.04/2007 Tentang Ketentuan Kepabeanan Di Bidang Ekspor</t>
  </si>
  <si>
    <t>Peraturan Menteri Perdagangan Nomor 48/M-DAG/PER/7/2015 Tahun 2015</t>
  </si>
  <si>
    <t>Ketentuan Umum Di Bidang Impor</t>
  </si>
  <si>
    <t>Peraturan Menteri Perdagangan Nomor 87/M-DAG/PER/10/2015 Tahun 2015</t>
  </si>
  <si>
    <t>Ketentuan Impor Produk Tertentu</t>
  </si>
  <si>
    <t>Perturan Menteri Perdagangan Nomor 94/M-DAG/PER/10/2015 Tahun 2015</t>
  </si>
  <si>
    <t>Perubahan Atas Peraturan Menteri Perdagangan Nomor 87/M-DAG/PER/10/2015 Tentang Ketentuan Impor Produk Tertentu</t>
  </si>
  <si>
    <t>Peraturan Menteri Perdangan Nomor 81 Tahun 2017</t>
  </si>
  <si>
    <t>Perubahan Kedua Atas Peraturan Menteri Perdagangan Nomor 87/M-DAG/PER/10/2015 Tentang Ketentuan Impor Produk Tertentu</t>
  </si>
  <si>
    <t>Peraturan Menteri Perdangan Nomor 94 Tahun 2017</t>
  </si>
  <si>
    <t>Perubahan Ketiga Atas Peraturan Menteri Perdagangan Nomor 87/M-DAG/PER/10/2015 Tentang Ketentuan Impor Produk Tertentu</t>
  </si>
  <si>
    <t>Peraturan Menteri Perdagangan Nomor 12 Tahun 2018</t>
  </si>
  <si>
    <t>Perubahan Keempat Atas Peraturan Menteri Perdagangan Nomor 87/MDAG/
PER/10/2015 Tentang Ketentuan Impor Produk Tertentu</t>
  </si>
  <si>
    <t>Peraturan Menteri Perdagangan Nomor 42 Tahun 2018</t>
  </si>
  <si>
    <t>Perubahan Kelima Atas Peraturan Menteri Perdagangan Nomor 87/MDAG/
PER/10/2015 Tentang Ketentuan Impor Produk Tertentu</t>
  </si>
  <si>
    <t>Peraturan Menteri Perdagangan Nomor 121 Tahun 2018</t>
  </si>
  <si>
    <t>Perubahan Keenam Atas Peraturan Menteri Perdagangan Nomor 87/MDAG/
PER/10/2015 Tentang Ketentuan Impor Produk Tertentu</t>
  </si>
  <si>
    <t>Peraturan Menteri Perdagangan Nomor 24 Tahun 2019</t>
  </si>
  <si>
    <t>Perubahan Ketujuh Atas Peraturan Menteri Perdagangan Nomor 87/MDAG/
PER/10/2015 Tentang Ketentuan Impor Produk Tertentu</t>
  </si>
  <si>
    <t>Peraturan Menteri Perindustrian Nomor 14/M-IND/PER/2/2016 Tahun 2016</t>
  </si>
  <si>
    <t>Kriteria Teknis Impor Barang Modal Dalam Keadaan Tidak Baru</t>
  </si>
  <si>
    <t>Peraturan Menteri Keuangan Nomor 178/PMK.04/2017 Tahun 2017</t>
  </si>
  <si>
    <t>Impor Sementara</t>
  </si>
  <si>
    <t>Peraturan Menteri Keuangan Nomor 106/PMK.04/2019 Tahun 2019</t>
  </si>
  <si>
    <t>Perubahan Atas Peraturan Menteri Keuangan Nomor 178/PMK.04/2017 Tentang Impor Sementara</t>
  </si>
  <si>
    <t>Peraturan Menteri Kuangan Nomor 2/PMK.010/2018 Tahun 2018</t>
  </si>
  <si>
    <t>Pengenaan Bea Masuk Tindakan Pengamanan Terhadap Impor Produk I Dan H Section Dari Baja Paduan Lainnya</t>
  </si>
  <si>
    <t>Peraturan Menteri Perdagangan Nomor 24 Tahun 2018</t>
  </si>
  <si>
    <t>Ketentuan Dan Tata Cara Penerbitan Surat Keterangan Asal Untuk Barang Asal Indonesia</t>
  </si>
  <si>
    <t>Peraturan Menteri Perdagangan Nomor 19 Tahun 2019</t>
  </si>
  <si>
    <t xml:space="preserve">Perubahan Atas Peraturan Menteri Perdagangan Nomor 24 Tahun 2018 Tentang Ketentuan Dan Tata Cara Penerbitan Surat Keterangan Asal Untuk Barang Asal Indonesia </t>
  </si>
  <si>
    <t>Peraturan Menteri Perdagangan Nomor 59 Tahun 2019</t>
  </si>
  <si>
    <t>Perubahan Kedua Atas Peraturan Menteri Perdagangan Nomor 24 Tahun 2018 Tentang Ketentuan Dan Tata Cara Penerbitan Surat Keterangan Asal Untuk Barang Asal Indonesia</t>
  </si>
  <si>
    <t>Peraturan Menteri Perdagangan Nomor 28 Tahun 2018</t>
  </si>
  <si>
    <t>Pelaksanaan Pemeriksaan Tata Niaga Impor Di Luar Kawasan Pabean (Post Border)</t>
  </si>
  <si>
    <t>Peraturan Menteri Perdagangan Nomor 74 Tahun 2018</t>
  </si>
  <si>
    <t>Peraturan Atas Peraturan Menteri Perdagangan Nomor 28 Tahun 2018 Tentang Pelaksanaan Pemeriksaan Tata Niaga Impor Di Luar Kawasan Pabean (Post Border)</t>
  </si>
  <si>
    <t>Peraturan Direktur Jenderal Bea Dan Cukai Nomor PER-02/BC/2018 Tahun 2018</t>
  </si>
  <si>
    <t>Petunjuk Pelaksanaan Impor Sementara</t>
  </si>
  <si>
    <t>Peraturan Menteri Perdagangan Nomor 110 Tahun 2018</t>
  </si>
  <si>
    <t>Ketentuan Impor Besi Atau Baja, Baja Paduan, Dan Produk Turunannya</t>
  </si>
  <si>
    <t>Peraturan Menteri Keuangan Nomor 209/PMK.010/2018 Tahun 2018</t>
  </si>
  <si>
    <t>Bea Masuk Ditanggung Pemerintah Sektor Industri Tertentu Tahun Anggaran 2019</t>
  </si>
  <si>
    <t>Peraturan Menteri Perindustrian Nomor 1 Tahun 2019</t>
  </si>
  <si>
    <t>Pertimbangan Teknis Impor Besi Atau Baja, Baja Paduan, Dan Produk Turunannya</t>
  </si>
  <si>
    <t>Peraturan Menteri Ketenagakerjaan Nomor 6 Tahun 2017</t>
  </si>
  <si>
    <t>Keselamatan Dan Kesehatan Kerja Elevator Dan Eskalator</t>
  </si>
  <si>
    <t>Peraturan Menteri Lingkungan Hidup Dan Kehutanan RI Nomor P.56/MENLHK-SETJEN/2015 Tahun 2015</t>
  </si>
  <si>
    <t>Tata Cara Dan Persyaratan Teknis Pengelolaan Limbah Bahan Berbahaya Dan Beracun Dari Fasilitas Pelayanan Kesehatan</t>
  </si>
  <si>
    <t>Peraturan Menteri Lingkungan Hidup Dan Kehutanan RI Nomor P.95/MENLHK/SETJEN/KUM.1/11/2018 Tahun 2018</t>
  </si>
  <si>
    <r>
      <rPr>
        <sz val="12"/>
        <color theme="1"/>
        <rFont val="Trebuchet MS"/>
        <family val="2"/>
      </rPr>
      <t xml:space="preserve">Perizinan Pengelolaan Limbah Bahan Berbahaya Dan Beracun Terintegrasi Dengan Izin Lingkungan Melalui Pelayanan Perizinan Berusaha Terintegrasi Secara </t>
    </r>
    <r>
      <rPr>
        <sz val="12"/>
        <rFont val="Trebuchet MS"/>
        <family val="2"/>
      </rPr>
      <t>Elektronik</t>
    </r>
  </si>
  <si>
    <t>Peraturan Pemerintah Nomor 23 Tahun 2014</t>
  </si>
  <si>
    <t>Perubahan Atas Peraturan Pemerintah Nomor 14 Tahun 2012 Tentang Kegiatan Usaha Penyediaan Tenaga Listrik</t>
  </si>
  <si>
    <t>Peraturan Pemerintah Nomor 109 Tahun 2012</t>
  </si>
  <si>
    <t>Pengamanan Bahan Yang Mengandung Zat Adiktif Berupa Produk Tembakau Bagi Kesehatan</t>
  </si>
  <si>
    <t>Peraturan Menteri Lingkungan Hidup Nomor 3 Tahun 2013</t>
  </si>
  <si>
    <t>Audit Lingkungan Hidup</t>
  </si>
  <si>
    <t>Peraturan Pemerintah Nomor 79 Tahun 2014</t>
  </si>
  <si>
    <t>Peraturan Menteri Lingkungan Hidup Dan Kehutanan Nomor P.20/MENLHK/SETJEN/KUM.1/3/2017 Tahun 2017</t>
  </si>
  <si>
    <t>Baku Mutu Emisi Gas Buang Kendaraan Bermotor Tipe Baru Kategori M, Kategori N, Dan Kategori O</t>
  </si>
  <si>
    <t>Peraturan Menteri Lingkungan Hidup Nomor 8 Tahun 2013</t>
  </si>
  <si>
    <t>Tata Laksana Penilaian Dan Pemeriksaan Dokumen Lingkungan Hidup Serta Penerbitan Izin Lingkungan</t>
  </si>
  <si>
    <t>Peraturan Menteri Lingkungan Hidup Dan Kehutanan Nomor P.16/MENLHK/SETJEN/KUM.1/4/2019 Tahun 2019</t>
  </si>
  <si>
    <t>Perubahan Kedua Atas Peraturan Menteri Lingkungan Hidup Nomor 5 Tahun 2014 Tentang Baku Mutu Air Limbah</t>
  </si>
  <si>
    <t>Peraturan Menteri Lingkungan Hidup Dan Kehutanan Nomor P.26/MENLHK/SETJEN/KUM.1/7/2018 Tahun 2018</t>
  </si>
  <si>
    <t>Pedoman Penyusunan Dan Penilaian Serta Pemeriksaan Dokumen Lingkungan Hidup Dalam Pelaksanaan Pelayanan Perizinan Berusaha Terintegrasi Secara Elektronik</t>
  </si>
  <si>
    <t>Peraturan Menteri Lingkungan Hidup Nomor 3 Tahun 2014</t>
  </si>
  <si>
    <t>Program Penilaian Peringkat Kinerja Perusahaan Dalam Pengelolaan Lingkungan Hidup</t>
  </si>
  <si>
    <t>Peraturan Menteri Keuangan No. 147/PMK.03/2017 Tahun 2017</t>
  </si>
  <si>
    <t>Tata Cara Pendaftaran Wajib Pajak Dan Penghapusan Nomor Pokok Wajib Pajak Serta Pengukuhan Dan Pencabutan Pengukuhan Pengusaha Kena Pajak</t>
  </si>
  <si>
    <t>Peraturan Menteri Keuangan No. 165/PMK.03/2017 Tahun 2017</t>
  </si>
  <si>
    <t>Perubahan Kedua Atas Peraturan Menteri Keuangan Nomor 118/PMK.03/2016 Tentang Pelaksanaan Undang-undang Nomor 11 Tahun 2016 Tentang Pengampunan Pajak</t>
  </si>
  <si>
    <t>UU RI</t>
  </si>
  <si>
    <t>Undang-undang No. 9 Tahun 2017</t>
  </si>
  <si>
    <t>Penetapan Peraturan Pemerintah Pengganti Undang-undang Nomor 1 Tahun 2017 Tentang Akses Informasi Keuangan Untuk Kepentingann Perpajakan Menjadi Undang-undang</t>
  </si>
  <si>
    <t>PADG BI</t>
  </si>
  <si>
    <t>Peraturan Anggota Dewan Gubernur No. 19/13/PADG/2017 Tahun 2017</t>
  </si>
  <si>
    <t>Penukaran Uang Rupiah</t>
  </si>
  <si>
    <t>Peraturan Bank Indonesia No. 19/12/PBI/2017 Tahun 2017</t>
  </si>
  <si>
    <t>Penyelenggaraan Teknologi Finansial</t>
  </si>
  <si>
    <t>Peraturan Direktur Jenderal Pajak Nomor PER-02/PJ/2018 Tahun 2018</t>
  </si>
  <si>
    <t>Perubahan Kedua Atas Peraturan Direktur Jenderal Pajak Nomor PER-20/PJ/2013 Tentang  Tata Cara Pendaftaran Dan Pemberian Nomor Pokok Wajib Pajak, Pelaporan Usaha Dan Pengukuhan Pengusaha Kena Pajak, Penghapusan Nomor Pokok Wajib Pajak Dan Pencabutan Pengukuhan Pengusaha Kena Pajak, Serta Perubahan Data Dan Pemindahan Wajib Pajak</t>
  </si>
  <si>
    <t>Undang-Undang Nomor 7 Tahun 1991</t>
  </si>
  <si>
    <t>Perubahan Atas Undang-Undang Nomor 7 Tahun 1983 Tentang Pajak Penghasilan</t>
  </si>
  <si>
    <t>Peraturan Menteri Keuangan Nomor 150/PMK.010/2018 Tahun 2018</t>
  </si>
  <si>
    <t>Pemberitahuan Fasilitas Pengurangan Pajak Penghasilan Badan</t>
  </si>
  <si>
    <t>Peraturan Menteri Keuangan RI Nomor 110/PMK.010/2018 Tahun 2018</t>
  </si>
  <si>
    <t>Perubahan Atas Peraturan Menteri Keuangan Nomor 34/PMK.010/2017 Tentang Pemungutan Pajak Penghasilan Pasal 22 Sehubunga Dengan Pembayaran Atas Penyerahan Barang Dan Kegiatan Di Bidang Impor Atau Kegiatan Usaha Di Bidang Lain</t>
  </si>
  <si>
    <t>Peraturan Menteri Perindustrian No. 01 Tahun 2018</t>
  </si>
  <si>
    <t>Kriteria Dan/Atau Persyaratan Dalam Implementasi Pemanfaatan Fasilitas Pajak Penghasilan Untuk Penanaman Modal Di Bidang Usaha Tertentu Dan/Atau Di Daerah Tertentu Pada Sektor Industri</t>
  </si>
  <si>
    <t>Peraturan Menteri Pekerjaan Umum Dan Perumahan Rakyat RI Nomor 27/PRT/M/2018 Tahun 2018</t>
  </si>
  <si>
    <t>Sudah</t>
  </si>
  <si>
    <t>SAMI belum memiliki SLF</t>
  </si>
  <si>
    <t>Peraturan Pemerintah Pengganti Undang-undang RI No. 5 Tahun 2008</t>
  </si>
  <si>
    <t>Perubahan Keempat Atas Undang-Undang Nomor 6 Tahun 1983 Tentang Ketentuan Umum Dan Tata Cara Perpajakan</t>
  </si>
  <si>
    <t>Undang-undang No. 16 Tahun 2009</t>
  </si>
  <si>
    <t>Penetapan Peraturan Pemerintah Pengganti Undang-undang Nomor 5 Tahun 2008 Tentang Perubahan Keempat Atas Undang-undang Nomor 6 Tahun 1983 Tentang Ketentuan Umum Dan Tata Cara Perpajakan Menjadi Undang-undang</t>
  </si>
  <si>
    <t>Peraturan Direktur Jenderal Pajak Nomor PER-38/PJ/2013 Tahun 2013</t>
  </si>
  <si>
    <t>Perubahan Atas Peraturan Direktur Jenderal Pajak Nomor PER-20/PJ/2013 Tentang Tata Cara Pendaftaran Dan Pemberian Nomor Pokok Wajib Pajak, Pelaporan Usaha Dan Pengukuhan Pengusaha Kena Pajak, Penghapusan Nomor Pokok Wajib Pajak Dan Pencabutan Pengukuhan Pengusaha Kena Pajak, Serta Perubahan Data Dan Pemindahan Wajib Pajak</t>
  </si>
  <si>
    <t>Undang-Undang No. 32 Tahun 2000</t>
  </si>
  <si>
    <t>Desain Tata Letak Sirkuit Terpadu</t>
  </si>
  <si>
    <t>Pasal 4
(1) Perlindungan terhadap Hak Desain Tata Letak Sirkuit Terpadu diberikan kepada Pemegang Hak sejak pertama kali desain tersebut dieksploitasi secara komersial di mana pun, atau sejak Tanggal Penerimaan.
(3) Perlindungan sebagaimana dimaksud dalam ayat (1) diberikan selama 10 (sepuluh) tahun.
Pasal 8
(1) Pemegang Hak memiliki hak eksklusif untuk melaksanakan Hak Desain Tata Letak Sirkuit Terpadu yang dimilikinya dan untuk melarang orang lain yang tanpa persetujuannya membuat, memakai, menjual, mengimpor, mengekspor dan/atau mengedarkan barang yang di dalamnya terdapat seluruh atau sebagian Desain yang telah diberi Hak Desain Tata Letak Sirkuit Terpadu.
Pasal 9
Hak Desain Tata Letak Sirkuit Terpadu diberikan atas dasar Permohonan.
Pasal 23
(2) Pengalihan Hak Desain Tata Letak Sirkuit Terpadu sebagaimana dimaksud dalam ayat (1) disertai dengan dokumen tentang pengalihan hak.
Pasal 25
Pemegang Hak berhak memberikan Lisensi kepada pihak lain berdasarkan perjanjian Lisensi untuk melaksanakan semua perbuatan sebagaimana dimaksud dalam Pasal 8, kecuali jika diperjanjikan lain.</t>
  </si>
  <si>
    <t>Pasal 42
(1) Barang siapa dengan sengaja dan tanpa hak melakukan salah satu perbuatan sebagaimana dimaksud dalam Pasal 8 dipidana dengan pidana penjara paling lama 3 (tiga) tahun dan/atau denda paling banyak Rp300.000.000,00 (tiga ratus juta rupiah).
(2) Barang siapa dengan sengaja melakukan perbuatan sebagaimana dimaksud dalam Pasal 7, Pasal 19, atau Pasal 24 dipidana dengan pidana penjara paling lama 1 (satu) tahun dan/atau denda paling banyak Rp45.000.000,00 (empat puluh lima juta rupiah).
(3) Tindak pidana sebagaimana dimaksud dalam ayat (1) dan ayat (2) merupakan delik aduan.</t>
  </si>
  <si>
    <t>Undang-Undang No. 10 Tahun 1995</t>
  </si>
  <si>
    <t>Kepabeanan</t>
  </si>
  <si>
    <t>Undang-Undang No. 17 Tahun 2006</t>
  </si>
  <si>
    <t>Perubahan Atas Undang-Undang Nomor 10 Tahun 1995 Tentang Kepabeanan</t>
  </si>
  <si>
    <t>Peraturan Pemerintah No. 85 Tahun 2015</t>
  </si>
  <si>
    <t>Perubahan Atas Peraturan Pemerintah Nomor 32 Tahun 2009 Tentang Tempat Penimbunan Berikat</t>
  </si>
  <si>
    <t>Peraturan Menteri Perdagangan RI No. 118/M-DAG/PER/12/2015 Tahun 2015</t>
  </si>
  <si>
    <t>Ketentuan Impor Barang Komplementer, Barang Untuk Keperluan Tes Pasar, Dan Pelayanan Purna Jual</t>
  </si>
  <si>
    <t>Peraturan Menteri Keuangan RI No. 179/PMK.04/2016 Tahun 2016</t>
  </si>
  <si>
    <t>Registrasi Kepabeanan</t>
  </si>
  <si>
    <t>Dicabut sebagian Permenkeu No. 29 Tahun 2018</t>
  </si>
  <si>
    <t>Peraturan Menteri Keuangan RI No. 06/PMK/010/2017</t>
  </si>
  <si>
    <t>Penetapan Klasifikasi Barang Dan Pembebanan Tarif Bea Masuk Atas Barang Impor</t>
  </si>
  <si>
    <t>Peraturan Direktur Jenderal Bea Dan Cukai No. P-23/BC/2009</t>
  </si>
  <si>
    <t>Pemberitahuan Pabean Dalam Rangka Pemasukan Barang Dari Tempat Lain Dalam Daerah Pabean Ke Tempat Yang Berada Dibawah Pengawasan Direktorat Jenderal Bea Dan Cukai</t>
  </si>
  <si>
    <t>Peraturan Direktur Jenderal Bea Dan Cukai No. PER-32/BC/2014</t>
  </si>
  <si>
    <t>Tata Laksana Kepabeanan Di Bidang Ekspor</t>
  </si>
  <si>
    <t>Peraturan Direktur Jenderal Bea Dan Cukai No. PER-13/BC/2016</t>
  </si>
  <si>
    <t>Tata Laksana Pengeluaran Barang Impor Dari Kawasan Pabean Untuk Ditimbun Di Tempat Penimbunan Berikat</t>
  </si>
  <si>
    <t>Peraturan Menteri Keuangan No. 229/PMK.04/2017 Tahun 2017</t>
  </si>
  <si>
    <t>Tata Cara Pengenaan Tarif Bea Masuk Atas Barang Impor Berdasarkan Perjanjian Atau Kesepakatan Internasional</t>
  </si>
  <si>
    <t>Peraturan Direktur Jenderal Bea Dan Cukai Nomor PER-21/BC/2018 Tahun 2018</t>
  </si>
  <si>
    <t>Pemberitahuan Pabean Ekspor</t>
  </si>
  <si>
    <t>Peraturan Menteri Keuangan RI Nomor 29/PMK.04/2018 Tahun 2018</t>
  </si>
  <si>
    <t>Percepatan Perizinan Kepabeanan Dan Cukai Dalam Rangka Kemudahan Berusaha</t>
  </si>
  <si>
    <t>Peraturan Menteri Keuangan Nomor 213/PMK.010/2017 Tahun 2017</t>
  </si>
  <si>
    <t>Perubahan Atas Peraturan Menteri Keuangan Nomor 6/PMK.010/2017 Tentang Penetapan Sistem Klasifikasi Barang Dan Pembebanan Tarif Bea Masuk Atas Barang Impor</t>
  </si>
  <si>
    <t>Peraturan Menteri Keuangan Nomor 17/PMK.010/2018 Tahun 2018</t>
  </si>
  <si>
    <t>Perubahan Kedua Atas Peraturan Menteri Keuangan Nomor 6/PMK.010/2017 Tentang Penetapan Sistem Klasifikasi Barang Dan Pembebanan Tarif Bea Masuk Atas Barang Impor</t>
  </si>
  <si>
    <t>Peraturan Menteri Keuangan Nomor 21/PMK.04/2019 Tahun 2019</t>
  </si>
  <si>
    <t>Perubahan Ketiga Atas Peraturan Menteri Keuangan Nomor 145/PMK.04/2007 Tentang Ketentuan Kepabeanan Di Bidang Ekspor</t>
  </si>
  <si>
    <t>Peraturan Menteri Perindustrian Nomor 34/M-IND/PER/9/2017 Tahun 2017</t>
  </si>
  <si>
    <t>Industri Kendaraan Bermotor Roda Empat Atau Lebih</t>
  </si>
  <si>
    <t>Peraturan Menteri Perindustrian Nomor 5 Tahun 2018</t>
  </si>
  <si>
    <t>Perubahan Atas Peraturan Menteri Perindustrian Nomor 34/M-IND/PER/9/2017 Tentang Industri Kendaraan Bermotor Roda Empat Atau Lebih</t>
  </si>
  <si>
    <t>Peraturan Menteri Keuangan Nomor 158/PMK.04/2017 Tahun 2017</t>
  </si>
  <si>
    <t>Tata Laksana Penyerahan Pemberitahuan Rencana Kedatangan Sarana Pengangkut, Manifes Kedatangan Sarana Pengangkut Dan Manifes Keberangkatan Sarana Pengangkut</t>
  </si>
  <si>
    <t>Peraturan Menteri Keuangan Nomor 203/PMK.04/2017 Tahun 2017</t>
  </si>
  <si>
    <t>Ketentuan Ekspor Dan Impor Barang Yang Dibawa Oleh Penumpang Dan Awak Sarana Pengangkut</t>
  </si>
  <si>
    <t>Peraturan Menteri Perindustrian Nomor 3 Tahun 2018</t>
  </si>
  <si>
    <t>Pedoman Pelaksanaan Pemanfaatan Tarif Bea Masuk Dengan Skema User Specific Dutyfree Scheme Dalam Rangka Persetujuan Antara Republik Indonesia Dan Jepang Mengenai Suatu Kemitraan Ekonomi</t>
  </si>
  <si>
    <t>Peraturan Menteri Perdagangan Nomor 37 Tahun 2018</t>
  </si>
  <si>
    <t>Tata Cara Pembayaran Penerimaan Negara Atas Penerbitan Surat Keterangan Asal Untuk Barang Asal Indonesia Secara Elektronik</t>
  </si>
  <si>
    <t>Peraturan Direktur Jenderal Bea Dan Cukai Nomor PER-09/BC/2018 Tahun 2018</t>
  </si>
  <si>
    <t>Petunjuk Pelaksanaan Ekspor Dan Impor Barang Yang Dibawa Oleh Penumpang Dan Awak Sarana Pengangkut</t>
  </si>
  <si>
    <t>Peraturan Presiden Nomor 44 Tahun 2018</t>
  </si>
  <si>
    <t>Indonesia National Single Window</t>
  </si>
  <si>
    <t>Peraturan Menteri Keuangan Nomor 71/PMK.04/2018 Tahun 2018</t>
  </si>
  <si>
    <t>Pelayanan Perizinan Berusaha Terintegrasi Secara Elektronik Di Bidang Kepabeanan, Cukai, Dan Perpajakan</t>
  </si>
  <si>
    <t>Peraturan Menteri Perdagangan Nomor 111 Tahun 2018</t>
  </si>
  <si>
    <t>Ketentuan Dan Tata Cara Pembuatan Deklarasi Asal Barang (Origin Declaration) Untuk Barang Ekspor Asal Indonesia</t>
  </si>
  <si>
    <t>Peraturan Direktur Jenderal Bea Dan Cukai Nomor PER-02/BC/2019 Tahun 2019</t>
  </si>
  <si>
    <t>Tata Laksana Monitoring Dan Evaluasi Terhadap Penerima Fasilitas Tempat Penimbunan Berikat Dan Penerima Fasilitas Kemudahan Impor Tujuan Ekspor</t>
  </si>
  <si>
    <t>KEPDIRJEN BC</t>
  </si>
  <si>
    <t>Keputusan Direktur Jenderal Bea Dan Cukai Nomor 351/BC/2017</t>
  </si>
  <si>
    <t>Penerapan Secara Penuh (Mandatory) Penyampaian Dokumen Pemberitahuan Pabean Melalui Sistem Aplikasi Sentralisasi Pelayanan TPB (CEISA TPB)</t>
  </si>
  <si>
    <t>Peraturan Menteri Perdagangan RI No. 75 TAHUN 2018</t>
  </si>
  <si>
    <t>Pasal 2
Impor hanya dapat dilakukan oleh importir yang memiliki API.
Pasal 3
API sebagaimana dimaksud dalam Pasal 2 terdiri atas:
a. API Umum (API-U); dan
b. API Produsen (API-P).
Pasal 5
(1) API-P sebagaimana dimaksud dalam Pasal 3 huruf b hanya diberikan kepada perusahaan yang melakukan impor barang untuk dipergunakan sendiri sebagai barang modal, bahan baku, bahan penolong, dan/atau bahan untuk mendukung proses produksi.
(2) Barang yang diimpor sebagaimana dimaksud pada ayat (1) dilarang untuk diperdagangkan atau dipindahtangankan kepada pihak lain.
Pasal 7
(1) Setiap importir hanya dapat memiliki 1 (satu) jenis API.
Pasal 8
API berlaku selama importir masih menjalankan kegiatan usahanya.
Pasal 9
NIB yang diterbitkan oleh Lembaga OSS berlaku juga sebagai API.</t>
  </si>
  <si>
    <t>Pasal 18
API dibekukan apabila importir pemilik NIB yang berlaku sebagai API, importir Pemilik API, dan/atau
Pengurus/Direksi importir pemilik API:
a. tidak melaksanakan kewajiban pelaporan realisasi impor sebagaimana dimaksud dalam Pasal 14;
b. menyampaikan informasi atau data yang tidak benar dalam dokumen permohonan API;
c. tidak bertanggung jawab atas barang yang diimpor;
d. melanggar ketentuan peraturan perundang-undangan di bidang impor; dan
e. menyalahgunakan dokumen impor dan surat yang berkaitan dengan impor.
Pasal 20
NIB yang berlaku sebagai API dan API dicabut apabila Importir pemilik API dan/atau Pengurus/Direksi
Importir pemilik API:
a. importir melakukan usaha dan/atau kegiatan yang tidak sesuai dengan NIB yang berlaku sebagai API dan API; dan/atau
b. dinyatakan batal atau tidak sah berdasarkan keputusan pengadilan yang berkekuatan hukum tetap.</t>
  </si>
  <si>
    <t>SAMI telah memiliki NIB no. 8120006832977 yang berlaku juga sebagai API</t>
  </si>
  <si>
    <t>Peraturan Menteri Hukum Dan Hak Asasi Manusia Republik Indonesia Nomor 11 Tahun 2020</t>
  </si>
  <si>
    <t>Pelarangan Sementara Orang Asing Masuk Wilayah Negara Republik Indonesia</t>
  </si>
  <si>
    <t>Peraturan Menteri Perdagangan Republik Indonesia Nomor 81 Tahun 2019</t>
  </si>
  <si>
    <t>Standardisasi Bidang Perdagangan</t>
  </si>
  <si>
    <t>Mencabut
- Peraturan Menteri Perdagangan Nomor 24/MDAG/
PER/4/2016
- Peraturan Menteri Perdagangan Nomor 15 Tahun 2018</t>
  </si>
  <si>
    <t>Peraturan Menteri Perdagangan Nomor 8 Tahun 2020</t>
  </si>
  <si>
    <t>Pelayanan Perizinan Berusaha Terintegrasi Secara Elektronik Di Bidang Perdagangan</t>
  </si>
  <si>
    <t>Mencabut Permendag Nomor 77 Tahun 2018</t>
  </si>
  <si>
    <t>Pasal 8
(1) Pelaku Usaha wajib memiliki NIB untuk mendapatkan Perizinan Berusaha di bidang Perdagangan sesuai dengan ketentuan peraturan perundang-undangan.
(3) Izin Usaha wajib dimiliki oleh Pelaku Usaha yang telah mendapatkan NIB.
(4) Dalam hal dipersyaratkan, Izin Komersial atau Operasional wajib dimiliki oleh Pelaku Usaha yang telah mendapatkan Izin Usaha.
Pasal 11
Pelaku Usaha wajib melakukan pemenuhan Komitmen sesuai dengan jenis perizinan di bidang perdagangan melalui sistem OSS yang terintegrasi dengan SIPERDAG untuk mendapatkan Izin Usaha yang berlaku efektif.</t>
  </si>
  <si>
    <t>Peraturan Menteri Keuangan Republik Indonesia Nomor 219/Pmk.04/2019 Tahun 2019</t>
  </si>
  <si>
    <t>Penyederhanaan Registrasi Kepabeanan</t>
  </si>
  <si>
    <t>Pasal 2
(1) Pengguna Jasa yang akan melakukan pemenuhan kewajiban pabean harus melakukan Registrasi Kepabeanan ke Direktorat Jenderal Bea dan Cukai.
(2) Registrasi Kepabeanan sebagaimana dimaksud pada ayat (1) dilakukan untuk mendapatkan Akses Kepabeanan dan untuk keperluan pendataan.
(3) Registrasi Kepabeanan sebagaimana dimaksud pada ayat (1), meliputi Registrasi Kepabeanan dengan jenis Akses Kepabeanan sebagai berikut:
a. Importir;
b. Eksportir;
c. PPJK;
d. Pengangkut;
e. Pengusaha dalam FTZ;
f. PJT;
g. Pengusaha TPS;
h. Penyelenggara/Pengusaha TPB; dan/atau
i. Perusahaan Penerima Fasilitas KITE.
(4) Pengguna Jasa melakukan Registrasi Kepabeanan sesuai dengan tujuan penggunaan Akses Kepabeanan dan dapat mengajukan lebih dari 1 (satu) jenis Akses Kepabeanan.</t>
  </si>
  <si>
    <t>Pasal 4
(1) Untuk dapat melakukan Registrasi Kepabeanan, Pengguna Jasa harus memiliki:
a. NIB;
b. NPWP; dan
c. keterangan status Wajib Pajak dengan status valid.
Pasal 5
(1) Pengguna Jasa yang telah memiliki NIB yang berlaku sebagai TDP, API, dan Akses Kepabeanan, diperlakukan sebagai Pengguna Jasa yang telah:
a. melakukan Registrasi Kepabeanan; dan
b. memenuhi persyaratan Registrasi Kepabeanan.
(2) Registrasi Kepabeanan sebagaimana dimaksud pada ayat (1) merupakan Registrasi Kepabeanan sebagai Importir dan/atau Eksportir.
Pasal 7
(1) Registrasi Kepabeanan dilakukan dengan mengajukan permohonan kepada Direktur Jenderal.
(2) Permohonan Registrasi Kepabeanan sebagaimana dimaksud pada ayat (1) diajukan melalui sistem OSS yang terintegrasi dengan Sistem Indonesia National Single Window (SINSW) dan Portal Direktorat Jenderal Bea dan Cukai.</t>
  </si>
  <si>
    <t>Pasal 12
(1) NIB sebagaimana dimaksud dalam Pasal 5 ayat (1), persetujuan Registrasi Kepabeanan sebagaimana dimaksud dalam Pasal 6, dan persetujuan Izin Komersial atau Operasional Registrasi Kepabeanan sebagaimana dimaksud dalam Pasal 11 ayat (4) dan ayat (5), merupakan bukti Pengguna Jasa telah mendapatkan Akses Kepabeanan.
(2) Setelah mendapatkan Akses Kepabeanan sebagaimana dimaksud pada ayat (1), NPWP dari Pengguna Jasa Kepabeanan digunakan sebagai identitas dalam pemenuhan hak dan kewajiban di bidang kepabeanan dan merupakan nomor identitas dalam rangka Akses kepabeanan.
Pasal 16
Pejabat Bea dan Cukai dapat melakukan pemblokiran Akses Kepabeanan.</t>
  </si>
  <si>
    <t>Pasal 23
(1) Akses Kepabeanan dilakukan pencabutan jika:
a. NIB Pengguna Jasa Kepabeanan dicabut oleh lembaga OSS sesuai dengan peraturan perundang-undangan;
b. Pengguna Jasa Kepabeanan menyampaikan permohonan pencabutan Akses Kepabeanan; dan/atau</t>
  </si>
  <si>
    <t>Peraturan Menteri Perdagangan Republik Indonesia Nomor 51 Tahun 2020</t>
  </si>
  <si>
    <t>Pemeriksaan Dan Pengawasan Tata Niaga Impor Setelah Melalui Kawasan Pabean (Post Border)</t>
  </si>
  <si>
    <t>Pasal 3
(1) Pemberlakuan tata niaga Impor terhadap Barang tertentu sebagaimana dimaksud dalam Pasal 2, dilaksanakan melalui kewajiban pemenuhan persyaratan Impor oleh Importir.
(2) Importir wajib mencantumkan dengan benar data persyaratan Impor sebagaimana dimaksud pada ayat (1) dalam dokumen PIB.
Pasal 4
(1) Importir sebagaimana dimaksud dalam Pasal 3 ayat (2) wajib mencantumkan jumlah atau volume Impor Barang dalam PIB dengan satuan ukuran sebagaimana tercantum dalam PI.
(2) Importir dilarang mengimpor Barang dengan jumlah atau volume yang melebihi jumlah atau volume yang tercantum dalam PI sebagaimana dimaksud pada ayat (1).
Pasal 11
Pengawasan sebagaimana dimaksud dalam Pasal 5 ayat (1) huruf c, dilaksanakan berdasarkan ketentuan sebagaimana dimaksud dalam Peraturan Menteri Perdagangan yang mengatur mengenai pelaksanaan pengawasan kegiatan perdagangan terhadap:
a. dokumen persyaratan Impor;
b. kesesuaian Barang yang diimpor dengan data yang tercantum dalam dokumen perizinan Impor; dan
c. kepatuhan atas ketentuan peraturan perundang-undangan di bidang perdagangan.</t>
  </si>
  <si>
    <t>Pasal 15
(1) Berdasarkan hasil pengawasan sebagaimana dimaksud dalam Pasal 11, Importir yang telah memiliki persyaratan impor namun melakukan tindakan berupa:
a. tidak atau salah mencantumkan data persyaratan Impor dalam PIB sebagaimana dimaksud dalam Pasal 3 ayat (2); dan/atau
b. mencantumkan jumlah atau volume Impor Barang dalam PIB yang tidak sesuai dengan jumlah dan/atau satuan ukuran yang dinyatakan dalam PI dan/atau LS sebagaimana dimaksud dalam Pasal 4 ayat (1), dikenai sanksi administratif.
(2) Sanksi administratif sebagaimana dimaksud pada ayat (1) berupa:
a. peringatan tertulis; dan
b. rekomendasi pembekuan API pada NIB kepada Lembaga OSS, oleh Direktur Jenderal.
(3) Sanksi administratif berupa peringatan tertulis sebagaimana dimaksud pada ayat (2) huruf a diberikan paling banyak 2 (dua) kali.
(4) Sanksi administratif berupa rekomendasi pembekuan API pada NIB sebagaimana dimaksud pada ayat (2) huruf b, diberikan kepada Importir yang masih melakukan pelanggaran sebagaimana dimaksud pada ayat (1) setelah dikenai sanksi administratif berupa peringatan tertulis sebanyak 2 (dua) kali.</t>
  </si>
  <si>
    <t>Pasal 17
(1) Terhadap Barang Impor yang tidak dilengkapi dengan persyaratan impor sebagaimana dimaksud dalam Pasal 3 ayat (1), wajib untuk:
a. ditarik dari distribusi; dan/atau
b. dimusnahkan.</t>
  </si>
  <si>
    <t>Pasal 16
(1) Dalam hal berdasarkan hasil pengawasan sebagaimana dimaksud dalam Pasal 11, ditemukan Importir yang mencantumkan data persyaratan Impor dalam PIB secara tidak benar karena tidak memiliki
kelengkapan dokumen persyaratan Impor, dikenai sanksi administratif berupa rekomendasi pencabutan API pada NIB oleh Direktur Jenderal kepada Lembaga OSS.
(2) Terhadap Importir yang telah dilakukan pencabutan API pada NIB oleh Lembaga OSS sebagaimana dimaksud pada ayat (1) hanya dapat mengajukan kembali permohonan penerbitan API setelah 3 (tiga) tahun terhitung sejak tanggal penetapan pencabutan.</t>
  </si>
  <si>
    <t>EVALUASI REGULASI</t>
  </si>
  <si>
    <t>IMPLEMENTASI REGULASI</t>
  </si>
  <si>
    <t>Field</t>
  </si>
  <si>
    <t>Jumlah</t>
  </si>
  <si>
    <t>Cumulative Jumlah</t>
  </si>
  <si>
    <t>Cumulative %</t>
  </si>
  <si>
    <t>EVALUASI JF</t>
  </si>
  <si>
    <t>IMPLEMENTASI JF</t>
  </si>
  <si>
    <t>IMPLEMENTASI TF</t>
  </si>
  <si>
    <t>BELUM</t>
  </si>
  <si>
    <t>Perbandingan Permenaker 36 tahun 2016 dengan Permenaker 6 tahun 2020</t>
  </si>
  <si>
    <t>Permenaker 36 tahun 2016</t>
  </si>
  <si>
    <t>Permenaker 6 tahun 2020</t>
  </si>
  <si>
    <t>Pasal 3
Perusahaan hanya dapat menerima peserta pemagangan paling banyak 30% (tiga puluh persen) dari jumlah karyawan.</t>
  </si>
  <si>
    <r>
      <rPr>
        <sz val="11"/>
        <color theme="1"/>
        <rFont val="Calibri"/>
        <family val="2"/>
        <scheme val="minor"/>
      </rPr>
      <t>Pasal 2
Penyelenggara Pemagangan hanya dapat menerima peserta Pemagangan di Dalam Negeri</t>
    </r>
    <r>
      <rPr>
        <b/>
        <sz val="11"/>
        <color theme="1"/>
        <rFont val="Calibri"/>
        <family val="2"/>
        <scheme val="minor"/>
      </rPr>
      <t xml:space="preserve"> paling banyak 20% (dua puluh persen)</t>
    </r>
    <r>
      <rPr>
        <sz val="11"/>
        <color theme="1"/>
        <rFont val="Calibri"/>
        <family val="2"/>
        <scheme val="minor"/>
      </rPr>
      <t xml:space="preserve"> dari jumlah pekerja di Perusahaan.</t>
    </r>
  </si>
  <si>
    <t>Pasal 6
(5) Pemberian teori dan praktik sebagaimana dimaksud pada ayat (4) huruf a dilaksanakan paling banyak 25% (dua puluh lima persen) dari komposisi program pemagangan.
(6) Praktik kerja sebagaimana dimaksud pada ayat (4) huruf b dilaksanakan paling sedikit 75% (tujuh puluh lima persen) dari komposisi program pemagangan.</t>
  </si>
  <si>
    <r>
      <rPr>
        <sz val="11"/>
        <color theme="1"/>
        <rFont val="Calibri"/>
        <family val="2"/>
        <scheme val="minor"/>
      </rPr>
      <t xml:space="preserve">Pasal 5
(4) Pemberian teori dan praktik simulasi sebagaimana
dimaksud pada ayat (3) huruf a dilaksanakan </t>
    </r>
    <r>
      <rPr>
        <b/>
        <sz val="11"/>
        <color theme="1"/>
        <rFont val="Calibri"/>
        <family val="2"/>
        <scheme val="minor"/>
      </rPr>
      <t xml:space="preserve">paling
sedikit 10% (sepuluh persen) dan paling banyak 25%
(dua puluh lima persen) </t>
    </r>
    <r>
      <rPr>
        <sz val="11"/>
        <color theme="1"/>
        <rFont val="Calibri"/>
        <family val="2"/>
        <scheme val="minor"/>
      </rPr>
      <t>sesuai kurikulum dan silabus.</t>
    </r>
  </si>
  <si>
    <t>Pasal 7
(1) Sarana dan prasarana sebagaimana dimaksud dalam Pasal 5 huruf b, harus memiliki:
a. ruang teori;
b. ruang simulasif praktik;
c. kelengkapan alat keselamatan dan kesehatan kerja; dan
d. buku kegiatan (logbook) bagi peserta pemagangan.</t>
  </si>
  <si>
    <r>
      <rPr>
        <sz val="11"/>
        <color theme="1"/>
        <rFont val="Calibri"/>
        <family val="2"/>
        <scheme val="minor"/>
      </rPr>
      <t xml:space="preserve">Pasal 6
(1) Sarana dan prasarana sebagaimana dimaksud dalam
Pasal 3 huruf c terdiri atas:
a. ruang teori dan praktik simulasi;
</t>
    </r>
    <r>
      <rPr>
        <b/>
        <sz val="11"/>
        <color theme="1"/>
        <rFont val="Calibri"/>
        <family val="2"/>
        <scheme val="minor"/>
      </rPr>
      <t>b. ruang praktik kerja;</t>
    </r>
    <r>
      <rPr>
        <sz val="11"/>
        <color theme="1"/>
        <rFont val="Calibri"/>
        <family val="2"/>
        <scheme val="minor"/>
      </rPr>
      <t xml:space="preserve">
0. kelengkapan alat keselamatan dan kesehatan
kerja; dan
d. buku kegiatan bagi peserta Pemagangan.</t>
    </r>
  </si>
  <si>
    <t>Pasal 8
Pembimbing Pemagangan sebagaimana dimaksud dalam Pasal 5 huruf c memenuhi persyaratan sebagai
berikut:
a. karyawan tetap;</t>
  </si>
  <si>
    <r>
      <rPr>
        <sz val="11"/>
        <color theme="1"/>
        <rFont val="Calibri"/>
        <family val="2"/>
        <scheme val="minor"/>
      </rPr>
      <t xml:space="preserve">Pasal 7
Pembimbing Pemagangan atau instruktur sebagaimana
dimaksud dalam Pasal 3 huruf d hams memenuhi
persyaratan:
</t>
    </r>
    <r>
      <rPr>
        <b/>
        <sz val="11"/>
        <color theme="1"/>
        <rFont val="Calibri"/>
        <family val="2"/>
        <scheme val="minor"/>
      </rPr>
      <t>a. merupakan pekerja di Penyelenggara Pemagangan
paling singkat 6 (enam) bulan;</t>
    </r>
  </si>
  <si>
    <t>Pasal 4
(1) Peserta pemagangan di dalam negeri yaitu pencari kerja.</t>
  </si>
  <si>
    <r>
      <rPr>
        <sz val="11"/>
        <color theme="1"/>
        <rFont val="Calibri"/>
        <family val="2"/>
        <scheme val="minor"/>
      </rPr>
      <t xml:space="preserve">Pasal 9
(1) Peserta Pemagangan di Dalam Negeri meliputi:
a. pencari kerja; atau
</t>
    </r>
    <r>
      <rPr>
        <b/>
        <sz val="11"/>
        <color theme="1"/>
        <rFont val="Calibri"/>
        <family val="2"/>
        <scheme val="minor"/>
      </rPr>
      <t>b. pekerja yang akan ditingkatkan kompetensinya.</t>
    </r>
  </si>
  <si>
    <t>Pasal 10
(2) Perjanjian Pemagangan sebagaimana dimaksud pada ayat (1) memuat:
a. hak dan kewajiban peserta pemagangan;
b. hak dan kewajiban Penyelenggara Pemagangan;
c. program pemagangan; dan
d. besaran uang saku.</t>
  </si>
  <si>
    <r>
      <rPr>
        <sz val="11"/>
        <color theme="1"/>
        <rFont val="Calibri"/>
        <family val="2"/>
        <scheme val="minor"/>
      </rPr>
      <t xml:space="preserve">Pasal 10
(2) Perjanjian Pemagangan sebagaimana dimaksud pada
ayat (1) memuat:
a. hak dan kewajiban peserta Pemagangan;
b. hak dan kewajiban Penyelenggara Pemagangan;
c. program Pemagangan;
</t>
    </r>
    <r>
      <rPr>
        <b/>
        <sz val="11"/>
        <color theme="1"/>
        <rFont val="Calibri"/>
        <family val="2"/>
        <scheme val="minor"/>
      </rPr>
      <t>d. jangka waktu Pemagangan; dan</t>
    </r>
    <r>
      <rPr>
        <sz val="11"/>
        <color theme="1"/>
        <rFont val="Calibri"/>
        <family val="2"/>
        <scheme val="minor"/>
      </rPr>
      <t xml:space="preserve">
e. besaran uang saku.</t>
    </r>
  </si>
  <si>
    <t>Pasal 12
(1) Peserta pemagangan berhak untuk:
a. memperoleh fasilitas keselamatan dan kesehatan kerja selama mengikuti pemagangan;
b. memperoleh uang saku;
c. memperoleh perlindungan dalam bentuk jaminan kecelakaan kerja dan kematian; dan
d. memperoleh sertifikat.</t>
  </si>
  <si>
    <r>
      <rPr>
        <sz val="11"/>
        <color theme="1"/>
        <rFont val="Calibri"/>
        <family val="2"/>
        <scheme val="minor"/>
      </rPr>
      <t xml:space="preserve">Pasal 13
(1) Peserta Pemagangan mempunyai hak untuk:
</t>
    </r>
    <r>
      <rPr>
        <b/>
        <sz val="11"/>
        <color theme="1"/>
        <rFont val="Calibri"/>
        <family val="2"/>
        <scheme val="minor"/>
      </rPr>
      <t>a. memperoleh bimbingan dari Pembimbing
Pemagangan atau instruktur;
b. memperoleh pemenuhan hak sesuai dengan
Perjanjian Pemagangan;</t>
    </r>
    <r>
      <rPr>
        <sz val="11"/>
        <color theme="1"/>
        <rFont val="Calibri"/>
        <family val="2"/>
        <scheme val="minor"/>
      </rPr>
      <t xml:space="preserve">
c. memperoleh fasilitas keselamatan dan kesehatan
kerja selama mengikuti Pemagangan;
d. memperoleh uang saku;
e. diikutsertakan dalam program jaminan sosial;
dan
f. memperoleh sertifikat Pemagangan atau surat
keterangan telah mengikuti Pemagangan.</t>
    </r>
  </si>
  <si>
    <t>Pasal 18
(2) Waktu penyelenggaraan Pemagangan sebagaimana dimaksud pada ayat (1) tidak diperbolehkan pada
jam kerja lembur, hari libur resmi, dan malam hari.</t>
  </si>
  <si>
    <r>
      <rPr>
        <sz val="11"/>
        <color theme="1"/>
        <rFont val="Calibri"/>
        <family val="2"/>
        <scheme val="minor"/>
      </rPr>
      <t xml:space="preserve">Pasal 18
(2) Dalam hal waktu kerja di Perusahaan menggunakan
sistem shift, </t>
    </r>
    <r>
      <rPr>
        <b/>
        <sz val="11"/>
        <color theme="1"/>
        <rFont val="Calibri"/>
        <family val="2"/>
        <scheme val="minor"/>
      </rPr>
      <t>untuk shift malam hanya diperbolehkan
dengan persyaratan</t>
    </r>
    <r>
      <rPr>
        <sz val="11"/>
        <color theme="1"/>
        <rFont val="Calibri"/>
        <family val="2"/>
        <scheme val="minor"/>
      </rPr>
      <t xml:space="preserve">:
</t>
    </r>
    <r>
      <rPr>
        <b/>
        <sz val="11"/>
        <color theme="1"/>
        <rFont val="Calibri"/>
        <family val="2"/>
        <scheme val="minor"/>
      </rPr>
      <t xml:space="preserve">a. usia peserta Pemagangan paling rendah 18 (delapan belas) tahun;
b. menyediakan transportasi antar jemput;
c. memberikan makanan yang sesuai dengan standar gizi yang ditentukan; dan
d. sesuai dengan jenis kompetensi yang dibutuhkan.
</t>
    </r>
    <r>
      <rPr>
        <sz val="11"/>
        <color theme="1"/>
        <rFont val="Calibri"/>
        <family val="2"/>
        <scheme val="minor"/>
      </rPr>
      <t>(3) Waktu penyelenggaraan Pemagangan sebagaimana
dimaksud pada ayat (1) tidak diperbolehkan pada hari
libur resmi yang ditetapkan pemerintah.</t>
    </r>
  </si>
  <si>
    <t>-</t>
  </si>
  <si>
    <t>Pasal 19
(1) Untuk meningkatkan kelancaran pelaksanaan
penyelenggaraan Pemagangan, dibentuk jejaring
Pemagangan.
(2) Jejaring Pemagangan sebagaimana dimaksud pada
ayat (1) merupakan forum komunikasi atau wadah
yang beranggotakan unsur-unsur dari Perusahaan,
pemerintah, asosiasi, LPK, dan para pemangku
kepentingan lainnya untuk memfasilitasi
penyelenggaraan Pemagangan.</t>
  </si>
  <si>
    <t>Pasal 23
Peserta Pemagangan yang telah memperoleh sertifikat
Pemagangan dapat:
a. direkrut langsung sebagai pekerja oleh Perusahaan
yang melaksanakan Pemagangan;
b. bekerja pada Perusahaan yang sejenis; atau
c. melakukan usaha mandiri atau wirausaha.</t>
  </si>
  <si>
    <t>Pasal 24
Penyelenggaraan Pemagangan bagi peserta Pemagangan penyandang disabilitas dilaksanakan dengan memperhatikan kebutuhan khusus peserta Pemagangan penyandang disabilitas.</t>
  </si>
  <si>
    <t>Pasal 26
(1) Penyelenggara Pemagangan wajib menyampaikan
laporan hasil penyelenggaraan Pemagangan kepada;
a. Direktur Jenderal dengan tembusan kepada
kepala Dinas Daerah Provinsi untuk penyelenggaraan Pemagangan di lebih dari 1 (satu) provinsi;
b. kepala Dinas Daerah Provinsi dengan tembusan
kepada kepala Dinas Daerah Kabupaten/Kota untuk penyelenggaraan Pemagangan di lebih dari satu kabupaten/kota dalam 1 (satu) wilayah provinsi; atau
c. kepala Dinas Daerah Kabupaten/Kota untuk penyelenggaraan Pemagangan dalam 1 (satu) wilayah kabupaten/kota.
(2) Laporan sebagaimana dimaksud pada ayat (1) disampaikan secara daring atau luring paling lama 1 (satu) bulan setelah Perusahaan selesai menyelenggarakan Pemagangan.
(3) Kepala Dinas Daerah Provinsi dan kepala Dinas Daerah Kabupaten/Kota sesuai dengan kewenangannya menyampaikan laporan rekapitulasi pelaksanaan penyelenggaraan Pemagangan secara berkala setiap 6 (enam) bulan kepada Direktur selesai Jenderal.</t>
  </si>
  <si>
    <t xml:space="preserve">SNI 03-1735- 2000 </t>
  </si>
  <si>
    <t xml:space="preserve">3.5.
hidran.
alat yang dilengkapi dengan slang dan mulut pancar (nozzle = nozel) untuk mengalirkan air bertekanan yang digunakan bagi keperluan pemadaman kebakaran. </t>
  </si>
  <si>
    <t xml:space="preserve">5. Hidran halaman .
5.1*. Tiap bagian dari jalur akses mobil pemadam di lahan bangunan harus dalam jarak bebas hambatan 50 m dari hidran kota. Bila hidran kota yang memenuhi persyaratan tersebut tidak tersedia, maka harus disediakan hidran halaman. </t>
  </si>
  <si>
    <t>5.2*. Dalam situasi di mana diperlukan lebih dari satu hidran halaman, maka hidranhidran tersebut harus diletakkan sepanjang jalur akses mobil pemadam sedemikian hingga tiap bagian dari jalur tersebut berada dalam jarak radius 50 m dari hidran.</t>
  </si>
  <si>
    <t xml:space="preserve">5.3. Pasokan air untuk hidran halaman harus sekurang-kurangnya 2400 liter/menit pada tekanan 3,5 bar, serta mampu mengalirkan air minimal selama 45 menit. </t>
  </si>
  <si>
    <t xml:space="preserve">5.4. Jumlah pasokan air untuk hidran halaman yang dibutuhkan ditunjukkan pada tabel 5.4. </t>
  </si>
  <si>
    <t xml:space="preserve">8.6*. Bangunan dalam tahap pelaksanaan.
Apabila bangunan dalam tahap pelaksanaan akan dilengkapi dengan pipa tegak, pipa tegak harus dipasang bertahap sesuai tinggi bangunan selama pelaksanaan, semua keluaran, katup landing dan masukan, tangki air dan pompa, dan hidran yang dipersyaratkan untuk sistem harus dipasang dengan benar sesuai ketentuan dari instansi yang berwenang dan mudah dioperasikan bila terjadi kebakaran. </t>
  </si>
  <si>
    <t xml:space="preserve">A.5.2. Hidran H1 dapat dihilangkan karena tidak mungkin tanah yang disebelah akan digunakan untuk pemakaian lain, seperti gudang dan sebagainya. Hidran bersama yang ditempatkan di tetangga tidak diperbolehkan. Penggunaan hidran bersama dengan tetangga tidak diperbolehkan. </t>
  </si>
  <si>
    <t xml:space="preserve">f). Tekanan dan aliran pada pipa tegak.
 Karena kurang cocok untuk menyediakan ukuran volume tangki air sesuai ketentuan dan pompa sesuai aliran dan tekanan yang dipersyaratkan untuk 45 menit pemadaman kebakaran, tangki untuk pemadaman minimum 11,5 m3 seharusnya disediakan, dimana ini untuk memadamkan api selama 5 menit. Pada saat mobil pemadam
kebakaran datang, tangki ini dapat diisi lagi melalui hidran umum. Tangki pemadam harus dibuat sebelum tinggi bangunan mencapai 40 m. </t>
  </si>
  <si>
    <t xml:space="preserve">SNI 03-1745- 2000 </t>
  </si>
  <si>
    <t>1. Ruang lingkup.
1.1. Standar ini mencakup persyaratan minimal untuk instalasi pipa tegak dan sistem hidran /slang pada bangunan gedung.</t>
  </si>
  <si>
    <t>3.11.
kotak hidran.
suatu kotak yang di dalamnya terdiri dari rak slang, slang nozel, dan katup slang.</t>
  </si>
  <si>
    <t>6.3.4.4*. Suatu sambungan pemadam kebakaran untuk masing-masing sistem pipa tegak harus diletakkan tidak lebih dari 30 m ( 100 ft) dari hidran halaman terdekat yang dihubungkan ke pasokan air yang disetujui.</t>
  </si>
  <si>
    <t>7.3.1*. Umum.
Sambungan slang dan kotak hidran tidak boleh terhalang dan harus terletak tidak kurang dari 0,9 m (3 feet) atau lebih dari 1,5 m (5 feet) di atas permukaan lantai.</t>
  </si>
  <si>
    <t>7.3.3*. Sistem kelas II.
Sistem kelas II harus dilengkapi kotak hidran dengan slang ukuran 40 mm (1½ inci) sedemikian rupa sehingga setiap bagian dari lantai bangunan berada 39,7 m (130 feet) dari sambungan slang yang dilengkapi dengan slang 40 mm (1½ inci).</t>
  </si>
  <si>
    <t>7.7*. Tekanan minimum untuk perancangan sistem dan penentuan ukuran pipa.
Sistem pipa tegak harus dirancang sedemikian rupa sehingga kebutuhan sistem dapat dipasok oleh sumber air yang tersedia sesuai dengan yang disyaratkan dan sambungan pipa harus sesuai dengan sambungan milik mobil pemadam kebakaran.
Mengenai pasokan air yang tersedia dari mobil pompa pemadam kebakaran milik instansi pemadam kebakaran, harus dikonsultasikan dengan instansi yang berwenang.
Sistem pipa tegak harus salah satu dari berikut ini :
a). dirancang secara hidraulik untuk mendapatkan laju aliran air pada tekanan sisa 6,9 bar (100 psi) pada keluaran sambungan slang 65 mm (2½ inci) terjauh dihitung secara hidraulik, dan 4,5 bar (65 psi ) pada ujung kotak hidran 40 mm (1½ inci) terjauh dihitung secara hidraulik.</t>
  </si>
  <si>
    <t>9.2. Pasokan minimum untuk sistem klas I dan klas III.
Sumber-sumber pasokan air yang diizinkan :
e). Pompa pemadam api manual yang dapat dioperasikan dengan peralatan kendali jarak jauh (remote control devices) pada setiap kotak hidran.</t>
  </si>
  <si>
    <t>SURAT DISNAKERTRANS JATENG 443.5/2960 TENTANG MENUJU TRANSISI TATANAN (NORMA) BARU DI PERUSAHAAN</t>
  </si>
  <si>
    <t>IMPLEMENTASI SAMI</t>
  </si>
  <si>
    <t>STATUS
(OK/N-OK)</t>
  </si>
  <si>
    <t>I.</t>
  </si>
  <si>
    <t>BAGI PERUSAHAAN</t>
  </si>
  <si>
    <t>Melakukan pemeriksaan suhu tubuh di setiap pintu masuk dan amati kondisi umum pekerja/tamu.</t>
  </si>
  <si>
    <t>a. Apabila terdapat pekerja/tamu dengan suhu di atas 37,8o C atau tampak sakit (demam atau pilek/batuk/nyeri tenggorokan/sesak napas) maka tidak diizinkan untuk bekerja atau memasuki area kerja.</t>
  </si>
  <si>
    <t>b. Segera menghubungi petugas kesehatan/petugas Keselamatan dan Kesehatan Kerga (K3) di tempat kerja. Apabila ditemukan peningkatan jumlah pekerja dengan kondisi di atas segera melaporkan ke Puskesmas/Dinas Kesehatan setempat.</t>
  </si>
  <si>
    <t>Menyediakan sarana cuci tangan menggunakan ari dan sabun atau pencuci tangan berbasis alkohol diberbagai lokasi strategis di tempat kerja sesuai dengan jumlah yang dibutuhkan oleh pekerja dan masjid/mushola tidak menggunakan karpet.</t>
  </si>
  <si>
    <t>Memastikan seluruh area kerja bersih dan higienis dengan melakukan pembersihan secara berkala menggunakan desinfektan (seperti pegangan pintu, pegangan tangga, tombol lift, mesin absens, ruang meeting dan lain-lain) minimal 4 jam sekali.</t>
  </si>
  <si>
    <t>Memastikan adanya kegiatan jual beli (pasar/warung) di luar lingkungan tempat kerja/pabrik menerapkan physical distancing dan melaksanakan protokol kesehatan.</t>
  </si>
  <si>
    <t>Optimalkan sirkulasi udara dan sinar matahari masuk ruangan kerja.</t>
  </si>
  <si>
    <t>Menyediakan tisu dan masker bagi pekerja yang mengalami demam atau batuk/pilek/nyeri tenggorokan/sesak napas serta menyediakan area kerja sementara bagi pekerja tersebut, terpisah dari pekerja lain. Kemudian segera istirahatkan di rumah. Bersihkan area kerja yang sudah terkontaminasi dengan desinfektan.</t>
  </si>
  <si>
    <t>Menginformasikan dan mengedukasi kepada seluruh pekerja untuk melakukan Perilaku Hidup Bersih dan Sehat (PHBS) sebagai berikut:</t>
  </si>
  <si>
    <t>a. Membersihkan meja kerja dan peralatannya sebelum dan sesudah bekerja menggunakan cairan desinfektan.</t>
  </si>
  <si>
    <t>b. Melakukan cuci tangan menggunakan air dan sabun atau pencuci tangan berbasis alkohol secara berkala.</t>
  </si>
  <si>
    <t>c. Menghindari menyentuh area wajah yang tidak perlu.</t>
  </si>
  <si>
    <t>d. Menghindari kontak fisik langsung seperti bersalaman, berpelukan, dan sebagainya.</t>
  </si>
  <si>
    <t>e. Menjaga jarak/kontak dengan rekan kerja minimal 1 (satu) meter.</t>
  </si>
  <si>
    <t>f. Menerapkan etika batuk (tutup mulut dan hidung dengan tisu atau lengan atas bagian dalam). Tisu yang digunakan dibuang ke tempat sampah tertutup dan cuci tangan dengan sabun dan air mengalir setelahnya.</t>
  </si>
  <si>
    <t>g. Menyediakan tempat sampah di area perusahaan yang terpisah dari antara pembuangan tisu cuci tangan dengan tempat sampah lainnya.</t>
  </si>
  <si>
    <t>h. Meningkatkan daya tahan tubuh dengan mengkonsumsi gizi seimbang, perbanyak sayur dan buah, melakukan aktivitas fisik setiap hari selama 30 (tiga puluh) menit sehari serta istirahat cukup.</t>
  </si>
  <si>
    <t>i. Pada saat pulang kerja di rumah, jangan langsung bersentuhan dengan anggota keluarga sebelum membersihkan diri (mandi dan mengganti pakaian kerja).</t>
  </si>
  <si>
    <t>Mensosialisasikan tentang protokolisolasi diri sendiri/self isolated.</t>
  </si>
  <si>
    <t>Memasang pesan-pesan kesehatan di tempat-tempat strategis seperti di pintu masuk, kantin, tangga, dan tempat lain yang mudah diakses.</t>
  </si>
  <si>
    <t>Melakukan hierarki pengendalian risiko penularan COVID-19 lainnya seperti memasang pembatas/barrier untuk memberi jarak kontak (engineering control, pengaturan jam kerja, shift kerja, teleworking, jam kerja fleksibel (administratif control, dan lain-lain) sehingga tidak terjadi penumpukan.</t>
  </si>
  <si>
    <t>Memberi kebijakan kepada pekerja untuk beristirahat atau bekerja dari rumah (self isolated) tanpa mengurangi hak dan kewajiban pekerja, jika:</t>
  </si>
  <si>
    <t xml:space="preserve">a. Pekerja mengalami gejala demam atau batuk/pilek/nyeri tenggorokan/sesak napas. </t>
  </si>
  <si>
    <t>b. Pekerja yang memiliki gejala demam atau batuk/pilek/nyeri tenggorokan/sesak napas dengan riwayat baru kembali dari negara/area transmisi lokal selama masa isolasi mandiri 14 hari. (Informasi negara/daerah transmisi lokal dapat dilihat di www.covid19.kemkes.go.id.</t>
  </si>
  <si>
    <t>c. Pekerja yang tidak menunjukkan gejala tetapi dinyatakan pernah memiliki kontak erat dengan pasien positif COVID-19 oleh Dinas Kesehatan.</t>
  </si>
  <si>
    <t>Petugas kesehatan/petugas K3 (Keselamatan dan Kesehatan Kerja) melakukan pemantauan secara proaktif:</t>
  </si>
  <si>
    <t>a. Sebelum masuk kerja menerapkan self assesment resiko Covid 19 pada seluruh pekerja untuk memastikan pekerja yang akan masuk kerja dalam kondisi tidak terjangkit Covid 19.</t>
  </si>
  <si>
    <t>b. Selama bekerja masing-masing divisi melakukan pemantauan pada semua pekerja jika ada yang mengalami demam/batuk/pilek.</t>
  </si>
  <si>
    <t>c. Mendorong pekerja untuk mampu mendeteksi diri sendiri (self monitoring) dan melaporkan apabila mengalami demam/sakit tenggorokan/batuk/pilek selama bekerja.</t>
  </si>
  <si>
    <t>d. Bagi pekerja yang baru kembali dari perjalanan dinas ke negara/daerah terjangkit Covid 19 pekerja diwajibkan melakukan karantina mandiri di rumah dan pemantauan mandiri selama 14 hari terhadap gejala yang timbul dan mengukur suhu 2 kali sehari.</t>
  </si>
  <si>
    <t>Setiap pekerja yang tidak masuk kerja karena sakit dengan gejala demam atau batuk/pilek/nyeri tenggorokan/sesak napas, wajib melaporkan kepada bagian kepegawaian/petugas kesehatan/petugas K3 untuk dilakukan pemantauan untuk mengetahui keterkaitannya dengan kriteria COVID-19 (Orang Dalam Pemantauan/ODP, Pasien Dalam Pengawasan/PDP, kasus probable dan kasus konfirmasi).</t>
  </si>
  <si>
    <t>Bila petugas kesehatan/petugas K3 menemukan pekerja yang memenuhi kriteria sebagai ODP dan PDP harus melaporkan dan berkoordinasi dengan Puskesmas atau dirujuk ke rumah sakit rujukan yang ditunjuk (dapat dilihat pada www.covid19.kemkes.go.id).</t>
  </si>
  <si>
    <t>Bila petugas kesehatan/petugas K3 menerima informasi adanya kasus ODP, kasus PDP, kasus probable, dan kasus konfirmasi positif COVID-19 pada pekerjanya, maka petugas kesehatah/petugas K3 harus melakukan identifikasi kontak yaitu orang-orang yang memiliki riwayat berinteraksi dengan pasien dalam radius 1 (satu) meter sesuai pedoman pencegahan dan pengendalian COVID-19 (www.covid19.kemkes.go.id). Terhadap orang-orang yang telah teridentifikasi sebagai kontak agar beristirahat atau bekerja dari rumah (self isolated dan bila ada gejala melaporkan ke petugas kesehatan/petugas K3).</t>
  </si>
  <si>
    <t>Pemberdayaan Posko Pencegahan dan Penanganan Covid 19 di tempat kerja dengan penyediaan dokter dan paramedis yang cukup melalui pergantian shift untuk perusahaan yang tidak mempunyai dokter dan paramedis maka langsung merujuk pada fasilitas kesehatan terdekat atau ditunjuk perusahaan.</t>
  </si>
  <si>
    <t>Melakukan pembatasan jumlah pekerja pada saat penggunaan fasilitas umum seperti tempat ibadah, kantin dan toilet.</t>
  </si>
  <si>
    <t>Menyiapkan panduan bagi pekerja mulai dari pekerja keluar dari tempat tinggal sampai dengan kembali ke tempat tinggal.</t>
  </si>
  <si>
    <t>Bagi tempat kerja/perusahaan yang memberikan pelayanan umum:</t>
  </si>
  <si>
    <t>a. Gunakan protokol tempat umum.</t>
  </si>
  <si>
    <t>b. Perketat penggunaan alat pelindung diri (masker/face shield/sarung tangan) dan PHBS bagi pekerja.</t>
  </si>
  <si>
    <t>c. Melakukan rekayasa engineering pencegahan penularan seperti pemasangan pembatas atau tabir bagi pekerja yang melayani pelanggan.</t>
  </si>
  <si>
    <t>Untuk transportasi bagi karyawan/wati bus perusahaan wajib menerapkan protokol kesehatan.</t>
  </si>
  <si>
    <t>Perusahaan bersedia menerima pelaksanaan skrening Covid-19 oleh Tim Gugus Tugas/Dinas Kesehatan bagi para pekerjanya.</t>
  </si>
  <si>
    <t>II.</t>
  </si>
  <si>
    <t>BAGI PEKERJA</t>
  </si>
  <si>
    <t>Menerapkan Germas (Gerakan Masyarakat) melalui pola hidup bersih dan sehat saat di rumah, dalam perjalanan ke tempat kerja dan selama di tempat kerja.</t>
  </si>
  <si>
    <t>Menggunakan masker sejak dari rumah selama dalam perjalanan dan selama bekerja di tempat kerja.</t>
  </si>
  <si>
    <t>Menjaga jarak dengan orang lain/sesama pekerja minimal 1 meter dan tidak berkelompok/berkerumun selama istirahat/makan.</t>
  </si>
  <si>
    <t>Sering melakukan cuci tangan dengan menggunakan sabun dan air mengalir atau handsanitizer</t>
  </si>
  <si>
    <t>Apabila menggunakan kendaraan roda dua agar menggunakan helm milik pribadi.</t>
  </si>
  <si>
    <t>Upayakan membayar secara non tunai jika terpaksa memegang uang gunakan handsanitizer sesudahnya.</t>
  </si>
  <si>
    <t>Menjaga etika batuk dan bersin dengan menutup mulut dan hidung dengan lengan atas bagian dalam.</t>
  </si>
  <si>
    <t>Membawa perlengkapan untuk ibadah dan perlengkapan makan sendiri.</t>
  </si>
  <si>
    <t>Jika selama di tempat kerja terdapat pekerja yang sakit maka tidak melanjutkan kegiatan dan segera memeriksakan diri ke fasilitas layanan kesehatan perusahaan/pemerintah.</t>
  </si>
  <si>
    <t>Melaporkan kepada petugas kesehatan/petugas K3 apabila ditempat tinggal pekerja ada kasus ODP, PDP Covid-19.</t>
  </si>
  <si>
    <t>DAFTAR PERATURAN YANG DIUBAH DALAM
UU NO 11 TAHUN 2020 CIPTA KERJA</t>
  </si>
  <si>
    <t>Peraturan</t>
  </si>
  <si>
    <t>Database SAMI</t>
  </si>
  <si>
    <t>Hinder Ordonnantie
UNDANG-UNDANG GANGGUAN</t>
  </si>
  <si>
    <t>Undang-Undang Nomor 2 Tahun 1981
METROLOGI LEGAL</t>
  </si>
  <si>
    <t>Undang-Undang Nomor 3 Tahun 1982
WAJIB DAFTAR PERUSAHAAN</t>
  </si>
  <si>
    <t>Ada</t>
  </si>
  <si>
    <t>Undang-Undang Nomor 7 Tahun 1983
PAJAK PENGHASILAN</t>
  </si>
  <si>
    <t>Undang-Undang Nomor 8 Tahun 1983
PAJAK PERTAMBAHAN NILAI BARANG DAN JASA DAN PAJAK PENJUALAN ATAS BARANG MEWAH</t>
  </si>
  <si>
    <t>Undang-Undang Nomor 6 Tahun 1983
KETENTUAN UMUM DAN TATA CARA PERPAJAKAN</t>
  </si>
  <si>
    <t>Undang-Undang Nomor 7 Tahun 1992
PERBANKAN</t>
  </si>
  <si>
    <t>Undang-Undang Nomor 25 Tahun 1992
PERKOPERASIAN</t>
  </si>
  <si>
    <t>Undang-Undang Nomor 5 Tahun 1997
PSIKOTROPIKA</t>
  </si>
  <si>
    <t>Undang-Undang Nomor 10 Tahun 1997
KETENAGANUKLIRAN</t>
  </si>
  <si>
    <t>Undang-Undang Nomor 5 Tahun 1999
LARANGAN PRAKTEK MONOPOLI DAN PERSAINGAN USAHA TIDAK SEHAT</t>
  </si>
  <si>
    <t>Undang-Undang Nomor 36 Tahun 1999
TELEKOMUNIKASI</t>
  </si>
  <si>
    <t>Undang-Undang Nomor 41 Tahun 1999
KEHUTANAN</t>
  </si>
  <si>
    <t>Undang-Undang Nomor 29 Tahun 2000
PERLINDUNGAN VARIETAS TANAMAN</t>
  </si>
  <si>
    <t>Undang-Undang Nomor 37 Tahun 2000
PENETAPAN PERATURAN PEMERINTAH PENGGANTI UNDANG-UNDANG NOMOR 2 TAHUN 2000 TENTANG KAWASAN PERDAGANGAN BEBAS DAN PELABUHAN BEBAS SABANG MENJADI UNDANG-UNDANG</t>
  </si>
  <si>
    <t>Undang-Undang Nomor 36 Tahun 2000
PENETAPAN PERATURAN PEMERINTAH PENGGANTI UNDANG-UNDANG NOMOR 1 TAHUN 2000 TENTANG KAWASAN PERDAGANGAN BEBAS DAN PELABUHAN BEBAS MENJADI UNDANG-UNDANG</t>
  </si>
  <si>
    <t>Undang-Undang Nomor 22 Tahun 2001
MINYAK DAN GAS BUMI</t>
  </si>
  <si>
    <t>Undang-Undang Nomor 2 Tahun 2002
KEPOLISIAN NEGARA REPUBLIK INDONESIA</t>
  </si>
  <si>
    <t>Undang-Undang Nomor 28 Tahun 2002
BANGUNAN GEDUNG</t>
  </si>
  <si>
    <t>Undang-Undang Nomor 13 Tahun 2003
KETENAGAKERJAAN</t>
  </si>
  <si>
    <t>Undang-Undang Nomor 19 Tahun 2003
BADAN USAHA MILIK NEGARA</t>
  </si>
  <si>
    <t>Undang-Undang Nomor 31 Tahun 2004
PERIKANAN</t>
  </si>
  <si>
    <t>Undang-Undang Nomor 38 Tahun 2004
JALAN</t>
  </si>
  <si>
    <t>Undang-Undang Nomor 40 Tahun 2004
SISTEM JAMINAN SOSIAL NASIONAL</t>
  </si>
  <si>
    <t>Undang-Undang Nomor 23 Tahun 2007
PERKERETAAPIAN</t>
  </si>
  <si>
    <t>Undang-Undang Nomor 25 Tahun 2007
PENANAMAN MODAL</t>
  </si>
  <si>
    <t>Undang-Undang Nomor 26 Tahun 2007
PENATAAN RUANG</t>
  </si>
  <si>
    <t>Undang-Undang Nomor 27 Tahun 2007
PENGELOLAAN WILAYAH PESISIR DAN PULAU-PULAU KECIL</t>
  </si>
  <si>
    <t>Undang-Undang Nomor 40 Tahun 2007
PERSEROAN TERBATAS</t>
  </si>
  <si>
    <t>Undang-Undang Nomor 17 Tahun 2008
PELAYARAN</t>
  </si>
  <si>
    <t>Undang-Undang Nomor 20 Tahun 2008
USAHA MIKRO, KECIL, DAN MENENGAH</t>
  </si>
  <si>
    <t>Undang-Undang Nomor 21 Tahun 2008
PERBANKAN SYARIAH</t>
  </si>
  <si>
    <t>Undang-Undang Nomor 32 Tahun 2002
PENYIARAN</t>
  </si>
  <si>
    <t>Undang-Undang Nomor 4 Tahun 2009
PERTAMBANGAN MINERAL DAN BATUBARA</t>
  </si>
  <si>
    <t>Undang-Undang Nomor 1 Tahun 2009
PENERBANGAN</t>
  </si>
  <si>
    <t>Undang-Undang Nomor 10 Tahun 2009
KEPARIWISATAAN</t>
  </si>
  <si>
    <t>Undang-Undang Nomor 18 Tahun 2009
PETERNAKAN DAN KESEHATAN HEWAN</t>
  </si>
  <si>
    <t>Undang-Undang Nomor 22 Tahun 2009
LALU LINTAS DAN ANGKUTAN JALAN</t>
  </si>
  <si>
    <t>Undang-Undang Nomor 28 Tahun 2009
PAJAK DAERAH DAN RETRIBUSI DAERAH</t>
  </si>
  <si>
    <t>Undang-Undang Nomor 30 Tahun 2009
KETENAGALISTRIKAN</t>
  </si>
  <si>
    <t>Undang-Undang Nomor 32 Tahun 2009
PERLINDUNGAN DAN PENGELOLAAN LINGKUNGAN HIDUP</t>
  </si>
  <si>
    <t>Undang-Undang Nomor 33 Tahun 2009
PERFILMAN</t>
  </si>
  <si>
    <t>Undang-Undang Nomor 35 Tahun 2009
NARKOTIKA</t>
  </si>
  <si>
    <t>Undang-Undang Nomor 36 Tahun 2009
KESEHATAN</t>
  </si>
  <si>
    <t>Undang-Undang Nomor 39 Tahun 2009
KAWASAN EKONOMI KHUSUS</t>
  </si>
  <si>
    <t>Undang-Undang Nomor 41 Tahun 2009
PERLINDUNGAN LAHAN PERTANIAN PANGAN BERKELANJUTAN</t>
  </si>
  <si>
    <t>Undang-Undang Nomor 38 Tahun 2009
POS</t>
  </si>
  <si>
    <t>Undang-Undang Nomor 44 Tahun 2009
RUMAH SAKIT</t>
  </si>
  <si>
    <t>Undang-Undang Nomor 13 Tahun 2010
HORTIKULTURA</t>
  </si>
  <si>
    <t>Undang-Undang Nomor 1 Tahun 2011
PERUMAHAN DAN KAWASAN PERMUKIMAN</t>
  </si>
  <si>
    <t xml:space="preserve">
Undang-Undang Nomor 4 Tahun 2011
INFORMASI GEOSPASIAL</t>
  </si>
  <si>
    <t>Undang-Undang Nomor 6 Tahun 2011
KEIMIGRASIAN</t>
  </si>
  <si>
    <t>Undang-Undang Nomor 20 Tahun 2011
RUMAH SUSUN</t>
  </si>
  <si>
    <t>Undang-Undang Nomor 24 Tahun 2011
BADAN PENYELENGGARA JAMINAN SOSIAL</t>
  </si>
  <si>
    <t>Undang-Undang Nomor 2 Tahun 2012
PENGADAAN TANAH BAGI PEMBANGUNAN UNTUK KEPENTINGAN UMUM</t>
  </si>
  <si>
    <t>Undang-Undang Nomor 16 Tahun 2012
INDUSTRI PERTAHANAN</t>
  </si>
  <si>
    <t xml:space="preserve">
Undang-Undang Nomor 18 Tahun 2012
PANGAN</t>
  </si>
  <si>
    <t>Undang-Undang Nomor 19 Tahun 2013
PERLINDUNGAN DAN PEMBERDAYAAN PETANI</t>
  </si>
  <si>
    <t>Undang-Undang Nomor 18 Tahun 2013
PENCEGAHAN DAN PEMBERANTASAN PERUSAKAN HUTAN</t>
  </si>
  <si>
    <t>Undang-Undang Nomor 6 Tahun 2014
DESA</t>
  </si>
  <si>
    <t>Undang-Undang Nomor 3 Tahun 2014
PERINDUSTRIAN</t>
  </si>
  <si>
    <t>Undang-Undang Nomor 7 Tahun 2014
PERDAGANGAN</t>
  </si>
  <si>
    <t>Undang-Undang Nomor 21 Tahun 2014
PANAS BUMI</t>
  </si>
  <si>
    <t>Undang-Undang Nomor 23 Tahun 2014
PEMERINTAHAN DAERAH</t>
  </si>
  <si>
    <t xml:space="preserve">
Undang-Undang Nomor 32 Tahun 2014
KELAUTAN</t>
  </si>
  <si>
    <t>Undang-Undang Nomor 30 Tahun 2014
ADMINISTRASI PEMERINTAHAN</t>
  </si>
  <si>
    <t>Undang-Undang Nomor 39 Tahun 2014
PERKEBUNAN</t>
  </si>
  <si>
    <t>Undang-Undang Nomor 33 Tahun 2014
JAMINAN PRODUK HALAL</t>
  </si>
  <si>
    <t>Undang-Undang Nomor 7 Tahun 2016
PERLINDUNGAN DAN PEMBERDAYAAN NELAYAN, PEMBUDI DAYA IKAN, DAN PETAMBAK GARAM</t>
  </si>
  <si>
    <t>Undang-Undang Nomor 13 Tahun 2016
PATEN</t>
  </si>
  <si>
    <t>Undang-Undang Nomor 20 Tahun 2016
MEREK DAN INDIKASI GEOGRAFIS</t>
  </si>
  <si>
    <t>Undang-Undang Nomor 2 Tahun 2017
JASA KONSTRUKSI</t>
  </si>
  <si>
    <t>Undang-Undang Nomor 6 Tahun 2017
ARSITEK</t>
  </si>
  <si>
    <t>Undang-Undang Nomor 18 Tahun 2017
PELINDUNGAN PEKERJA MIGRAN INDONESIA</t>
  </si>
  <si>
    <t>Undang-Undang Nomor 8 Tahun 2019
PENYELENGGARAAN IBADAH HAJI DAN UMRAH</t>
  </si>
  <si>
    <t>Undang-Undang Nomor 11 Tahun 2019
SISTEM NASIONAL ILMU PENGETAHUAN DAN TEKNOLOGI</t>
  </si>
  <si>
    <t>Undang-Undang Nomor 17 Tahun 2019
SUMBER DAYA AIR</t>
  </si>
  <si>
    <t>Undang-Undang Nomor 22 Tahun 2019
SISTEM BUDI DAYA PERTANIAN BERKELANJUTAN</t>
  </si>
  <si>
    <t>Surat Edaran Kementerian Luar Negeri No.D/00060/01/2021/64</t>
  </si>
  <si>
    <t>SE MENLU</t>
  </si>
  <si>
    <t>Pembatasan Warga Negara Asing (Wna) Pelaku Perjalanan Internasional Untuk Memasuki Wilayah Republik Indonesia</t>
  </si>
  <si>
    <t>1. WNA pelaku perjalanan dari luar negeri yang dikecualikan dari pelarangan masuk sementara ke Indonesia antara lain :
iii. Pemegang kartu izin tinggal terbatas (KITAS) dan kartu izin tinggal tetap (KITAP).
1. WNA pelaku perjalanan yang diperbolehkan memasuki Indonesia sesuai pengecualian yang dimaksud di atas, diwajibkan untuk melakukan 3 (tiga) kali test RT-PCR, yaitu:
˗ 3 x 24 jam sebelum keberangkatan;
˗ 1 x 24 jam setelah ketibaan di Republik Indonesia; dan
˗ 5 x 24 jam setelah ketibaan/isolasi hotel di Indonesia.
2. WNA pelaku perjalanan diwajibkan menjalani isolasi selama 5 hari tempat akomodasi dengan biaya mandiri (Hotel/Penginapan) yang telah mendapatkan sertifikasi penyelenggaraan akomodasi isolasi COVID-19 oleh Kementerian Kesehatan. (Daftar hotel akan disampaikan pada kesempatan pertama).</t>
  </si>
  <si>
    <t>selama pandemi Covid-19 untuk sementara menghentikan perjalanan expat keluar dan/atu ke dalam negeri</t>
  </si>
  <si>
    <t>Pelayanan Penggunaan Tenaga Kerja Asing Dalam Upaya Pencegahan Masuknya Corona Virus Disease 2019 (Covid-19)</t>
  </si>
  <si>
    <t>berlaku dari tanggal 14 Jan 21 sampai 25 Jan 21</t>
  </si>
  <si>
    <t>berlaku dari tanggal 15 Jan 21 sampai 25 Jan 21</t>
  </si>
  <si>
    <t>1. Penghentian sementara proses pelayanan penggunaan Tenaga Kerja Asing untuk permohonan baru.
2. Penghentian sementara sebagaimana dimaksud dalam angka 1 dikecualikan untuk Tenaga Kerja Asing yang dibutuhkan berdasarkan pertimbangan khusus
atau mendesak dari kementerian/lembaga.
3. Pemberi Kerja dapat mengajukan permohonan penggunaan Tenaga Kerja Asing untuk Tenaga Kerja Asing yang masih berada di wilayah Indonesia.</t>
  </si>
  <si>
    <t>Pengajuan hanya untuk TKA perpanjangan/ sudah berada di wilayah Indonesia</t>
  </si>
  <si>
    <t>Pembatasan Sementara Masuknya Orang Asing Ke Wilayah Indonesia Dalam Masa Pandemi Corona Virus Disease 2019 (Covid-19)</t>
  </si>
  <si>
    <t>Menindaklanjuti Surat Edaran Satuan Tugas Penanganan COVID-19 Nomor 2 Tahun 2021 tentang Protokol Kesehatan Perjalanan Internasional Dalam Masa Pandemi Corona Virus Disease 2019 (COVID-19)</t>
  </si>
  <si>
    <t>SE SATGAS COVID-19</t>
  </si>
  <si>
    <t>Pelaku Perjalanan Internasional harus mengikuti ketentuan sebagai berikut:
a. Menutup sementara masuknya Warga Negara Asing (WNA) dari semua negara ke Indonesia.
b. Pelaku perjalanan internasional yang berstatus Warga Negara Indonesia (WNI) dari luar negeri tetap mengikuti ketentuan protokol kesehatan yang ditetapkan oleh pemerintah.
c. Pelaku perjalanan internasional yang berstatus WNA dari seluruh negara asing yang akan memasuki Indonesia, baik secara langsung maupun transit di negara asing, untuk sementara dilarang memasuki Indonesia kecuali pemegang visa diplomatik dan visa dinas yang terkait kunjungan resmi pejabat asing setingkat menteri ke atas dengan penerapan protokol kesehatan yang sangat ketat;
d. Pelaku perjalanan internasional yang berstatus WNA dari luar negeri dikecualikan untuk:
i. Pemegang izin tinggal diplomatik dan izin tinggal dinas;
ii. Pemegang kartu izin tinggal terbatas (KITAS) dan kartu izin tinggal tetap (KITAP); dan
iii. WNA dengan pertimbangan dan izin khusus secara tertulis dari Kementerian/Lembaga.</t>
  </si>
  <si>
    <t>- selama pandemi Covid-19 untuk sementara menghentikan perjalanan expat keluar dan/atu ke dalam negeri</t>
  </si>
  <si>
    <t>- selama pandemi Covid-19 untuk sementara menghentikan perjalanan expat keluar dan/atu ke dalam negeri
- Pengajuan hanya untuk TKA perpanjangan/ sudah berada di wilayah Indonesia</t>
  </si>
  <si>
    <t>Surat Edaran Menteri Perhubungan Nomor SE 5 Tahun 2021</t>
  </si>
  <si>
    <t>Surat Edaran Ketua Satuan Tugas Penanganan Covid-19 Nomor 2 Tahun 2021</t>
  </si>
  <si>
    <t>Protokol Kesehatan Perjalanan Internasional Dalam Masa Pandemi Corona Virus Disease 2019 (Covid-19)</t>
  </si>
  <si>
    <t>Petunjuk Pelaksana Perjalanan Internasional Dengan Transportasi Udara Dalam Masa Pandemi Corona Virus Disease (Covid-19)</t>
  </si>
  <si>
    <t>SE MENHUB</t>
  </si>
  <si>
    <t>Petunjuk pelaksana perjalanan orang/ penumpang dengan transportasi udara untuk pelaku perjalanan luar negeri dalam masa pandemi Corona Vims Disease 2019 (COVID-19) , sebagai berikut:
a. Menutup sementara masuknya Warga Negara Asing (WNA) dari semua negara ke Indonesia.
b. Pelaku perjalanan internasional yang berstatus Warga Negara Indonesia (WNI) dari luar negeri tetap mengikuti ketentuan protokol kesehatan yang ditetapkan oleh pemerintah.
c. Pelaku perjalanan internasional yang berstatus WNA dari seluruh negara asing yang akan memasuki Indonesia, baik secara langsung maupun transit di negara asing, untuk sementara dilarang memasuki Indonesia kecuali pemegang visa diplomatik dan visa dinas yang terkait kunjungan resmi pejabat asing setingkat menteri ke atas dengan penerapan protokol kesehatan yang sangat ketat;
d. Pelaku perjalanan internasional yang berstatus WNA dari luar negeri dikecualikan untuk:
i. Pemegang izin tinggal diplomatik dan izin tinggal dinas;
ii. Pemegang kartu izin tinggal terbatas (KITAS) dan kartu izin tinggal tetap (KITAP); dan
iii. WNA dengan pertimbangan dan izin khusus secara tertulis dari Kementerian/Lembaga.</t>
  </si>
  <si>
    <t>berlaku dari tanggal 09 Jan 21 sampai 25 Jan 21</t>
  </si>
  <si>
    <t>Surat Edaran Menteri Perhubungan Nomor SE 3 Tahun 2021</t>
  </si>
  <si>
    <t>Petunjuk Pelaksana Perjalanan Orang Dalam Negeri Dengan Transportasi Udara Dalam Masa Pandemi Corona Virus Disease (Covid-19)</t>
  </si>
  <si>
    <t>Ketentuan perjalanan orang/penumpang dalam negeri dengan transportasi udara dalam masa pandemi Corona Virus Disease 2019 (COVID-19), sebagai berikut:
a. Wajib menerapkan dan mematuhi protokol kesehatan (3M), yaitu memakai masker (sesuai standar penerbangan), menjaga jarak dan mencuci tangan dengan sabun atau menggunakan handsanitizer;
b. Tidak diperkenankan untuk berbicara satu arah maupun dua arah melalui telepon ataupun secara langsung sepanjang perjalanan;
c. Tidak diperkenankan untuk makan dan minum sepanjang perjalanan yang kurang dari 2 (dua) jam, terkecuali bagi individu yang wajib mengkonsumsi obat-obatan dalam rangka pengobatan yang jika tidak dilakukan dapat membahayakan keselamatan dan kesehatan orang tersebut.</t>
  </si>
  <si>
    <t>Surat Edaran Ketua Satuan Tugas Penanganan Covid-19 Nomor 1 Tahun 2021</t>
  </si>
  <si>
    <t>Ketentuan Perjalanan Orang Dalam Negeri Dalam Masa Pandemi Coronavirus Disease 2019 (Covid-19)</t>
  </si>
  <si>
    <t>Setiap individu yang melaksanakan perjalanan orang wajib menerapkan dan mematuhi protokol kesehatan 3M, yaitu: memakai masker, menjaga jarak dan menghindari kerumunan, serta mencuci tangan dengan sabun atau menggunakan handsanitizer.</t>
  </si>
  <si>
    <t>- Mengeluarkan surat himbauan patuh prokes kepada karyawan.
- Karyawan wajib mengisi SALMON saat libur kerja.</t>
  </si>
  <si>
    <t>Surat Edaran Menteri Perhubungan Nomor SE 1 Tahun 2021</t>
  </si>
  <si>
    <t>Pelaksanaan perjalanan orang dengan transportasi darat  selama masa pandemi Conovirus Disease (COVID-19) dilakukan dengan tetap melaksanakan protokol kesehatan secara ketat mulai dari tempat pemberangkatan, selama perjalanan sampai dengan tempat kedatangan, termasuk melakukan koordinasi dengan pemerintah daerah dan melaksanakan koordinasi intensif dengan stakeholder terkait.</t>
  </si>
  <si>
    <t>Surat Edaran Gubernur Jawa Tengah Nomor 443.5/0000429 Tahun 2021</t>
  </si>
  <si>
    <t>SE GUBERNUR JATENG</t>
  </si>
  <si>
    <t>Pemberlakuan Pembatasan Kegiatan Masyarakat Dan Antisipasi Peningkatan Kasus Covid-19 Di Jawa Tengah</t>
  </si>
  <si>
    <t>Melakukan penguatan protokol kesehatan berupa operasi kedisiplinan dan konsistensi masyarakat dalam menjalankan 3M dan 3T secara tepat sasaran</t>
  </si>
  <si>
    <t>Surat Edaran Sekretariat Daerah Provinsi Jawa Tengah Nomor 443.5/0000432 Tahun 2021</t>
  </si>
  <si>
    <t>Pelaksanaan Operasional Kegiatan Industri Dalam Masa Penerapan Pembatasan Kegiatan Masyarakat</t>
  </si>
  <si>
    <t>SE SEKDA PROV. JATENG</t>
  </si>
  <si>
    <t>Meiakukan pengawasan. pengendalian dan mendorong industri dalam pelaksanaan kegiatan industri unluk menerapkan hal-hal yang diatur di Surat Edaran Menteri Perindustrian Nomor 4 Tahun 2020,Surat Edaran Menteri Perindustrian Nomor 7 Tahun 2020 dan Surat Edaran Menteri Perindustrian Nomor 8 Tahun 2020 secara Jebih ketat</t>
  </si>
  <si>
    <t>- Apabila ditemukan adanya dugaan ketidakpatuhan atas pelaksanaan Penerapan Pembatasan Kegiatan Masyarakat khususnya dalam penerapan protokol
pencegahan COVID-19 oleh Perusahaan Industri atau Perusahaan Kawasan Industri dalam menjalankan kegiatan usahanya, Bupati/Walikota memberikan pembinaan, peringatan, dan/atau melakukan penyegelan sementara;
- Dalam hal Perusahaan Industri atau Perusahaan Kawasan Industri setelah diberikan pembinaan dan peringatan dan/atau dilakukan penyegelan sementara tetap tidak memenuhi kewajiban penerapan protokol pencegahan COVID-19 sesuai dengan ketentuan yang berlaku, maka Bupati/Walikota melaporkan dan dapat mengusulkan pencabutan ijin operastonal dan mobilitas kegiatan industri kepada Menteri Perindustrian;</t>
  </si>
  <si>
    <t>- Menerapkan protokol kesehatan di perusahaan.
- Mengeluarkan surat himbauan kepada karyawan.
- Karyawan mengisi SALMON
- Melaporkan kegiatan industri ke siinas setiap minggu</t>
  </si>
  <si>
    <t>Peraturan Direktur Jenderal Pajak Nomor PER-01/PJ/2021 Tahun 2021</t>
  </si>
  <si>
    <t>Tata Cara Pelunasan Selisih Kurang Bea Meterai Yang Terutang Atas Dokumen Berupa Cek Dan Bilyet Giro</t>
  </si>
  <si>
    <t>Pasal 2
(1) Bea Meterai dikenakan atas Dokumen berupa cek atau bilyet giro.
(2) Dokumen sebagaimana dimaksud pada ayat (1) dikenai Bea Meterai dengan tarif tetap sebesar
Rp10.000,00 (sepuluh ribu rupiah).
Pasal 3
(2) Pelunasan selisih kurang Bea Meterai yang terutang sebagaimana dimaksud pada ayat (1) dilakukan dengan menggunakan:
a. mesin teraan meterai digital; atau
b. SSP.
Pasal 7
Cap bukti pelunasan selisih kurang Bea Meterai sebagaimana dimaksud dalam Pasal 6 ayat (2) paling sedikit memiliki unsur-unsur:
a. tulisan "BEA METERAI LUNAS"; dan
b. tulisan nominal selisih kurang Bea Meterai.</t>
  </si>
  <si>
    <t>penggunaan meterai sesuai dengan peraturan</t>
  </si>
  <si>
    <t>SE DIRJEN PAJAK</t>
  </si>
  <si>
    <t>Petunjuk Pelaksanaan Pembubuhan Cap Bukti Pelunasan Selisih Kurang Bea Meterai</t>
  </si>
  <si>
    <t>a. Permintaan pembubuhan cap bukti pelunasan selisih kurang Bea Meterai dilakukan dalam hal terdapat pembayaran selisih kurang Bea Meterai yang terutang dengan menggunakan surat setoran pajak.
b. Permintaan pembubuhan cap bukti pelunasan selisih kurang Bea Meterai sebagaimana dimaksud dalam huruf a diajukan dengan menyampaikan langsung ke Kantor Pelayanan Pajak tempat pihak yang mengajukan permintaan pembubuhan cap bukti pelunasan selisih kurang Bea Meterai diadministrasikan atau Kantor Pelayanan Pajak terdekat.</t>
  </si>
  <si>
    <t>Instruksi Menteri Dalam Negeri Nomor 01 Tahun 2021</t>
  </si>
  <si>
    <t>Pemberlakuan Pembatasan Kegiatan Untuk Pengendalian Penyebaran Corona Virus Disease 2019 (Covid-19)</t>
  </si>
  <si>
    <t>a. membatasi tempat / kerja perkantoran dengan menerapkan Work From Home (WFH) sebesar 75% (tujuh puluh lima persen) dan Work From Office (WFO) sebesar 25% (dua puluh lima persen) dengan memberlakukan protokol kesehatan secara lebih ketat; berlaku mulai tanggal 11 Januari sampai dengan 25 Januari 2021</t>
  </si>
  <si>
    <t>Peraturan Walikota Semarang Nomor 1 Tahun 2021</t>
  </si>
  <si>
    <t>2. Pelaksanaan Pembatasan Kegiatan Masyarakat dilakukan dalam bentuk pembatasan aktivitas luar rumah yang dilakukan oleh:
a. perorangan; dan/ atau
b. pelaku usaha/pengelola/penyelenggara/ penanggung jawab tempat dan fasilitas umum;
yang berdomisili dan/atau berkegiatan di Kota Semarang.
(3) Pembatasan aktivitas luar rumah dalam pelaksanaan Pembatasan Kegiatan Masyarakat</t>
  </si>
  <si>
    <t>Pelaksanaan Program Jaminan Sosial Ketenagakerjaan Melalui Badan Penyelenggara Jaminan Sosial Ketenagakerjaan Di Kota Semarang</t>
  </si>
  <si>
    <t>(7) Setiap Pemberi Kerja yang melanggar ketentuan sebagaimana dimaksud pada ayat (1) dikenakan sanksi administratif berupa:
a. teguran tertulis;
b. denda;
c. tidak mendapat pelayanan publik tertentu; dan/atau
d. Pencabutan/ pembekuan izin.</t>
  </si>
  <si>
    <t>Karyawan PT. SAMI sudah menjadi peserta BPJS Ketenagakerjaan</t>
  </si>
  <si>
    <t>dicabut UU No. 11 Tahun 2020 tentang Cipta Kerja</t>
  </si>
  <si>
    <t>Tata Cara Permohonan, Pemberitahuan, Pemberian, Pembatalan Serta Permohonan Dan Penerbitan Kembali Izin Penyelenggaraan Pembukuan Atau Pencatatan Dengan Menggunakan Bahasa Inggris Atau Pembukuan Dengan Menggunakan Bahasa Inggris Dan Satuan Mata Uang Dolar Amerika Serikat</t>
  </si>
  <si>
    <t>Pasal 1
(1) Wajib Pajak harus menyelenggarakan pembukuan atau pencatatan di Indonesia dengan menggunakan huruf Latin, angka Arab, satuan mata uang Rupiah, dan disusun dalam bahasa Indonesia.
Pasal 5
(1) Wajib Pajak dalam rangka Penanaman Modal Asing dan Bentuk Usaha Tetap dapat
menyelenggarakan pembukuan dalam bahasa Inggris dan satuan mata uang Dolar Amerika
Serikat dengan mengajukan permohonan kepada Kepala Kantor Wilayah Direktorat Jenderal
Pajak yang wilayah kerjanya meliputi Kantor Pelayanan Pajak tempat Wajib Pajak terdaftar
atau unit lain yang ditetapkan oleh Direktur Jenderal Pajak secara elektronik melalui laman
Direktorat Jenderal Pajak atau saluran lain yang terintegrasi dengan sistem Direktorat
Jenderal Paja</t>
  </si>
  <si>
    <t>SAMI sudah memiliki Izin untuk menyelesaikan pembukuan dalam bahasa Inggris  dan mata uang Dollar Amerika Serikat No. KEP-467/PJ.42/2002</t>
  </si>
  <si>
    <t>Pembayaran Bea Meterai, Ciri Umum Dan Ciri Khusus Meterai Tempel, Meterai Dalam Bentuk Lain, Dan Penentuan Keabsahan Meterai, Serta Pemeteraian Kemudian</t>
  </si>
  <si>
    <t>Instruksi Menteri Dalam Negeri Nomor 02 Tahun 2021</t>
  </si>
  <si>
    <t>Perpanjangan Pemberlakuan Pembatasan Kegiatan Masyarakat Untuk Pengendalian Penyebaran Corona Virus Disease 2019
(Covid-19)</t>
  </si>
  <si>
    <t>Dicabut Instruksi Menteri Dalam Negeri Nomor 02 Tahun 2021</t>
  </si>
  <si>
    <t>berlaku dari tanggal 26 Jan 21 sampai 8 Feb 21</t>
  </si>
  <si>
    <t>Membatasi tempat / kerja perkantoran dengan menerapkan Work From Home (WFH) sebesar 75% (tujuh puluh lima persen) dan Work From Office (WFO) sebesar 25% (dua puluh lima persen) dengan memberlakukan protokol kesehatan secara lebih ketat; berlaku mulai tanggal 26 Januari sampai dengan 8 Februari 2021</t>
  </si>
  <si>
    <t>Surat Edaran Menteri Perhubungan Nomor SE 10 Tahun 2021</t>
  </si>
  <si>
    <t>a. Wajib menerapkan dan mematuhi protokol kesehatan (3M), yaitu memakai masker (sesuai standar penerbangan), menjaga jarak dan mencuci tangan dengan sabun atau menggunakan handsanitizer;
b. Tidak diperkenankan untuk berbicara satu arah maupun dua arah melalui telepon ataupun secara langsung sepanjang perjalanan;
c. Tidak diperkenankan untuk makan dan minum sepanjang perjalanan yang kurang dari 2 (dua) jam, terkecuali bagi individu yang wajib mengkonsumsi obat-obatan dalam rangka pengobatan yang jika tidak dilakukan dapat membahayakan keselamatan dan kesehatan orang tersebut.
d. Wajib memenuhi persyaratan kesehatan, berupa:
1) Menunjukkan surat keterangan hasil negatif tes RT-PCR yang sampelnya diambil dalam kurun waktu maksimal 2 x 24 jam atau hasil negatif rapid test antigen yang sampelnya diambil dalam kurun waktu maksimal 1 x 24 jam sebelum keberangkatan, untuk penerbangan menuju Bandar Udara I Gusti Ngurah Rai, Denpasar; dan
2) Menunjukkan surat keterangan hasil negatif tes RT-PCR yang sampelnya diambil dalam kurun waktu maksimal 3 x 24 jam atau hasil negatif rapid test antigen yang sampelnya diambil dalam kurun waktu maksimal 2 x 24 jam sebelum keberangkatan, untuk penerbangan dari dan ke daerah selain sebagaimana diatur pada butir 1).</t>
  </si>
  <si>
    <t>Surat Edaran Ketua Satuan Tugas Penanganan Covid-19 Nomor 6 Tahun 2021</t>
  </si>
  <si>
    <t>1. Pelaku Peijalanan Internasional harus mengikuti ketentuan sebagai berikut:
a. Menutup sementara masuknya Warga Negara Asing (WNA) dari semua negara ke Indonesia.
b. Pelaku perjalanan internasional yang berstatus Warga Negara Indonesia (WNI) dari luar negeri tetap mengikuti ketentuan protokol kesehatan yang ditetapkan oleh pemerintah.
c. Pelaku perjalanan internasional yang berstatus WNA dari seluruh negara asing yang akan memasuki Indonesia, baik secara langsung maupun transit di negara asing, untuk sementara dilarang memasuki Indonesia</t>
  </si>
  <si>
    <t>Surat Edaran Menteri Perhubungan Nomor SE 8 Tahun 2021</t>
  </si>
  <si>
    <t>Perpanjangan Pemberlakuan Petunjuk Pelaksanaan Perjalanan Orang Dengan Transportasi Darat Dalam Masa Pandemi Corona Virus Disease 2019 (Covid-19)</t>
  </si>
  <si>
    <t>Setiap individu yang melakukan perjalanan orang wajib menerapkan dan mematuhi protokol kesehatan 3M, yaitu memakai masker, menjaga jarak dan hindari kerumunan, serta mencuci tangan dengan sabun atau menggunakan handsanitizer;
2) pelaku perjalanan yang menggunakan kendaraan bermotor
perseorangan, dihimbau melakukan tes RT-PCR atau rapid test antigen yang sampelnya diambil dalam kurun waktu maksimal 3 x 24 jam sebelum keberangkatan sebagai persyaratan perjalanan; dan
3) pelaku perjalanan yang menggunakan kendaraan bermotor umum, kendaraan bermotor perseorangan, atau angkutan sungai, danau, dan penyeberangan wajib mengisi e-HAC Indonesia.</t>
  </si>
  <si>
    <t>Surat Edaran Ketua Satuan Tugas Penanganan Covid-19 Nomor 5 Tahun 2021</t>
  </si>
  <si>
    <t>Perpanjangan Ketentuan Perjalanan Orang Dalam Negeri Dalam Masa Pandemi Corona Virus Disease 2019 (Covid-19)</t>
  </si>
  <si>
    <t>a. Penggunaan masker wajib dilakukan dengan benar menutupi hidung dan mulut;
b. Jenis masker yang digunakan oleh pelaku perjalanan adalah masker kain 3 lapis atau masker medis;
c. Tidak diperkenankan untuk berbicara satu arah maupun dua arah melalui telepon ataupun secara langsung sepanjang perjalanan dengan moda transportasi umum darat, laut, perkeretaapian, dan udara; dan
d. Tidak diperkenankan untuk makan dan minum sepanjang perjalanan penerbangan bagi perjalanan yang kurang dari 2 jam.</t>
  </si>
  <si>
    <t>Surat Edaran Menteri Perhubungan Nomor SE 12 Tahun 2021</t>
  </si>
  <si>
    <t>a. Menutup sementara masuknya Warga Negara Asing (WNA) dari semua negara ke Indonesia;
b. Pelaku perjalanan internasional yang berstatus Warga Negara Indonesia (WNI) dari luar negeri tetap mengikuti ketentuan protokol kesehatan yang ditetapkan oleh pemerintah.
c. Pelaku perjalanan internasional yang berstatus WNA dari seluruh negara asing yang akan memasuki Indonesia, baik secara langsung maupun transit di negara asing, untuk sementara dilarang memasuki Indonesia kecuali pemegang visa diplomatik dan visa dinas yang terkait kunjungan resmi pejabat asing setingkat menteri ke atas dengan penerapan protokol kesehatan yang sangat ketat.
d. Pelaku perjalanan internasional yang berstatus WNA dari luar negeri dikecualikan untuk:
1) Pemegang izin tinggal diplomatik dan izin tinggal dinas;
2) Pemegang kartu izin tinggal terbatas (KITAS) dan kartu izin tinggal tetap (KITAP); dan
3) WNA dengan pertimbangan dan izin khusus secara tertulis dari Kementerian/Lembaga.</t>
  </si>
  <si>
    <t>Perubahan Kedua Atas Peraturan Walikota Semarang Nomor 57 Tahun 2020 Tentang Pelaksanaan Pembatasan Kegiatan Masyarakat Dalam Rangka Pencegahan Dan Pengendalian Corona Virus Disease 2019 (COVID-19) Di Kota Semarang</t>
  </si>
  <si>
    <t>Peraturan Walikota Semarang Nomor 4 Tahun 2021</t>
  </si>
  <si>
    <t>Pemberlakuan Pembatasan Kegiatan Masyarakat Berbasis Mikro Dan Pembentukan Posko Penanganan Corona Virus Disease 2019 Di Tingkat Desa Dan Kelurahan Untuk Pengendalian Penyebaran Corona Virus Disease 2019</t>
  </si>
  <si>
    <t>berlaku dari tanggal 26 Jan 21 sampai 8 Feb 21
Dicabut Instruksi Menteri Dalam Negeri Nomor 03 Tahun 2021</t>
  </si>
  <si>
    <t>Instruksi Menteri Dalam Negeri Nomor 03 Tahun 2021</t>
  </si>
  <si>
    <t>PPKM Mikro dilakukan bersamaan dengan PPKM Kabupaten/Kota, yang terdiri dari:
a. Membatasi tempat kerja/perkantoran dengan menerapkan Work From Home (WFH) sebesar 50% (lima puluh persen) dan Work From Office (WFO) sebesar 50% (lima puluh persen) dengan memberlakukan protokol kesehatan secara lebih ketat;</t>
  </si>
  <si>
    <t>Surat Edaran Gubernur Jawa Tengah Nomor 443.5/0001933 Tahun 2021</t>
  </si>
  <si>
    <t>Peningkatan Kedisiplinan Dan Pengetatan Protokol Kesehatan Pada Pemberlakuan Pembatasan Kegiatan Masyarakat (PPKM) Tahap II Di Jawa Tengah</t>
  </si>
  <si>
    <t>berlaku dari tanggal 6 Feb 21 sampai 7 Feb 21</t>
  </si>
  <si>
    <t>jdih.jatengprov.go.id</t>
  </si>
  <si>
    <t>"Gerakan Jateng di Rumah Saja" merupakan gerakan bersama seluruh komponen masyarakat di Jawa Tengah dalam rangka memutus transmisi dan menekan penyebaran Covid-19 dengan cara tinggal di rumah/ kediaman/ tempat tinggal dan tidak melakukan aktivitas di luar lingkungan rumah/ kediaman/ tempat tinggal masing-masing:
a. Dilaksanakan secara serentak pada hari Sabtu dan Minggu tanggal 6 dan 7 Februari 2021;
b. Gerakan sebagaimana dimaksud pada huruf a dilaksanakan oleh semua komponen masyarakat kecuali unsur yang terkait dengan sektor esensial seperti kesehatan; keuangan; perbankan; logistik dan kebutuhan pokok masyarakat; perhotelan; konstruksi; industri strategis; pelayanan dasar; utilitas publik; dan Industri yang ditetapkan sebagai objek vital nasional;
c. Gerakan dimaksud dilaksanakan sesuai dengan kondisi dan kearifan lokal di masing-masing, termasuk di antaranya: penutupan Car Free Day, penutupan jalan, penutupan toko/mall, penutupan pasar, penutupan destinasi wisata dan pusat rekreasi, pembatasan hajatan dan pernikahan (tanpa mengundang tamu), serta kegiatan lain yang memunculkan potensi kerumunan (seperti pendidikan, event, dll).</t>
  </si>
  <si>
    <t>Peraturan Menteri Keuangan Nomor 9/PMK.03/2021</t>
  </si>
  <si>
    <t>Insentif Pajak Untuk Wajib Pajak Terdampak Pandemi Corona Virus Disease 2019</t>
  </si>
  <si>
    <t>Surat Edaran Direktorat Jenderal Imigrasi Nomor: IMI-0103.GR.01.01 Tahun 2021</t>
  </si>
  <si>
    <t>tidak berpengaruh</t>
  </si>
  <si>
    <t>belum membagi jumlah pekerja menjadi WFH 50% dan WFO 50%</t>
  </si>
  <si>
    <t>Sertipikat Elektronik</t>
  </si>
  <si>
    <t>Surat Edaran Ketua Satuan Tugas Penanganan Covid-19 Nomor 7 Tahun 2021</t>
  </si>
  <si>
    <t>Perpanjangan Ketentuan Perjalanan Orang Dalam Negeri Pada Masa Pandemi Corona Virus Disease 2019 (COVID-19)</t>
  </si>
  <si>
    <t>a. Setiap individu yang melaksanakan perjalanan orang dengan kendaraan pribadi maupun umum bertanggung jawab atas kesehatannya masing-masing, serta tunduk dan patuh pada syarat dan ketentuan yang berlaku;
c. Untuk perjalanan dari dan ke pulau Jawa serta di dalam pulau Jawa (antar Provinsi/Kabupaten/Kota) berlaku persyaratan dan ketentuan sebagai berikut:
1. Pelaku perjalanan yang menggunakan moda transportasi umum darat dilakukan tes acak (random check) rapid test antigen /GeNose test bila diperlukan oleh Satuan Tugas Penanganan COVID-19 Daerah;
2. Pelaku perjalanan udara wajib menunjukkan surat keterangan hasil negatif tes RT-PCR yang sampelnya diambil dalam kurun waktu maksimal 3x24 jam atau hasil negatif rapid test antigen yang sampelnya diambil dalam kurun waktu maksimal 2x24 jam sebelum keberangkatan sebagai persyaratan perjalanan;
5. Pelaku perjalanan yang menggunakan moda transportasi darat pribadi, dihimbau melakukan tes RT-PCR atau rapid test antigen/GeNose test yang sampelnya diambil dalam kurun waktu maksimal 3/24 jam sebelum keberangkatan sebagai persyaratan perjalanan;
8. Pimpinan Perusahaan Swasta menghimbau karyawannya untuk menunda perjalanannya selama libur panjang atau libur keagamaan;</t>
  </si>
  <si>
    <t>- Mengeluarkan surat himbauan patuh prokes dan menunda perjalanan kepada karyawan.</t>
  </si>
  <si>
    <t>Surat Edaran Ketua Satuan Tugas Penanganan Covid-19 Nomor 8 Tahun 2021</t>
  </si>
  <si>
    <t>Protokol Kesehatan Perjalanan Internasional Pada Masa Pandemi Corona Virus Disease 2019 (COVID-19)</t>
  </si>
  <si>
    <t>Tempat Karantina, Isolasi, Dan Kewajiban RT-PCR Bagi Warga Negara Indonesia Pelaku Perjalanan Internasional</t>
  </si>
  <si>
    <t>1, Menetapkan tempat isolasi/karantina WNI pelaku perjalanan internasional di wisma pademangan yang pelayanannya mencakup penginapan, transportasi, makan, dan pengamanan.
2, Dalam hal wisma pademangan penuh, tempat karantina dilaksanakan di hotel bintang 2 dan bintang 3 yang telah ditentukan dengan pelayanan setara Wisma Pademangan.</t>
  </si>
  <si>
    <t>Sesuai peraturan dari pemerintah</t>
  </si>
  <si>
    <t>Sesuai peraturan pemerintah</t>
  </si>
  <si>
    <t>Pasal 14
(5) Setiap penyelenggara kegiatan yang melanggar ketentuan sebagaimana dimaksud pa.da ayat (1), dikenakan sanksi berupa:
a. teguran lisan; dan/ atau
b. pembubaran kegiatan.</t>
  </si>
  <si>
    <t>Peraturan Menteri Keuangan Republik Indonesia Nomor 4/PMK.03/2021</t>
  </si>
  <si>
    <t>Pasal 14
(1) Selama pemberlakuan Pembatasan Kegiatan Masyarakat, dilarang menyelenggarakan kegiatan sosial dan budaya yang menimbulkan keramaian dan kerumunan orang.
(2) Kegiatan sosial dan budaya sebagaimana dimaksud pada ayat (1) termasuk pula kegiatan yang berkaitan perkumpulan atau pertemuan yang melibatlan massa atau orang banyak, antara lain:
a. unjuk rasa dan kegiatan sejenis;
b. pertunjukan, termasuk konser musik, pentas drama / teater, pawai, karnaval dan kegiatan sejenis;
c. pertemuan ilmiah, termasuk seminar, diseminasi, Focus Group Discusion, lokakarya, sarasehan dan kegiatan sejenis; dan
d. budaya, termasuk pertemuan sosial, pekanraya, festival, bazar, parneran, pasar malam, dan kegiatan sejenis.</t>
  </si>
  <si>
    <t>Beberapa ketentuan dalam Peraturan Walikota Semarang Nomor 57 Tahun 2020 diubah sebagai berikut:
1. Pedagang Kaki Lima (PKL) dan sektor informal yang menggunakan fasilitas umum berupa ruang terbuka publik jam operasional mulai dari pukul 06.00 WIB sampai dengan pukul 22.00 WIB kecuali di sekitar pasar tradisional mulai dari pukul 03.00 WIB.
2. Semua tempat usaha yang berada di Kota Semarang wajib menerapkan protokol kesehatan.</t>
  </si>
  <si>
    <t>Pasal 2
(1) Penghasilan yang diterima atau diperoleh Pegawai wajib dipotong PPh sesuai dengan ketentuan dalam Pasal 21 Undang-Undang PPh oleh Pemberi Kerja.
(2) PPh Pasal 21 sebagaimana dimaksud pada ayat (1) ditanggung Pemerintah atas penghasilan yang diterima Pegawai dengan kriteria tertentu.
(3) Pegawai dengan kriteria tertentu sebagaimana dimaksud pada ayat (2) meliputi:
a. menerima atau memperoleh penghasilan dari Pemberi Kerja yang:
1. memiliki kode Klasifikasi Lapangan Usaha sebagaimana tercantum dalam Lampiran Kode Klasifikasi Lapangan Usaha (KLU) Wajib Pajak Yang Mendapatkan Insentif PPh Pasal 21 Ditanggung Pemerintah (DTP) yang merupakan bagian tidak terpisahkan dari Peraturan Menteri ini;
2. telah ditetapkan sebagai Perusahaan KITE; atau
3. telah mendapatkan izin Penyelenggara Kawasan Berikat, izin Pengusaha Kawasan Berikat, atau izin PDKB;
b. memiliki NPWP; dan
c. pada Masa Pajak yang bersangkutan menerima atau memperoleh Penghasilan Bruto yang bersifat tetap dan teratur yang disetahunkan tidak lebih dari Rp 200.000.000,00 (dua ratus juta rupiah).</t>
  </si>
  <si>
    <t>Pasal 2
(1) Pelaksanaan pendaftaran tanah dapat dilakukan secara elektronik.
(2) Pelaksanaan pendaftaran tanah secara elektronik sebagaimana dimaksud pada ayat (1) meliputi:
a. pendaftaran tanah untuk pertama kali; dan
b. pemeliharaan data pendaftaran tanah.
Pasal 6
Penerbitan Sertipikat-el untuk pertama kali dilakukan melalui:
a. pendaftaran tanah pertama kali untuk tanah yang belum terdaftar; atau
b. penggantian Sertipikat menjadi Sertipikat-el untuk tanah yang sudah terdaftar.</t>
  </si>
  <si>
    <t>Pasal 2
(1) Pihak Yang Terutang melakukan pembayaran Bea
Meterai yang terutang pada Dokumen pada saat terutang Bea Meterai sebagaimana dimaksud dalam Pasal 8 Undang-Undang Bea Meterai.
(2) Dokumen yang terutang Bea Meterai dikenai Bea Meterai dengan tarif tetap sebesar Rpl0.000,00 (sepuluh ribu rupiah).
Pasal 3
(1) Pembayaran Bea Meterai yang terutang pada Dokumen dilakukan dengan menggunakan:
a. Meterai; atau
b. SSP.</t>
  </si>
  <si>
    <t>Menggunakan meterai sesuai peraturan yang berlaku</t>
  </si>
  <si>
    <t>Peraturan Walikota Semarang Nomor 6 Tahun 2021</t>
  </si>
  <si>
    <t>Perubahan Atas Peraturan Walikota Semarang Nomor 57 Tahun 2020 Tentang Pelaksanaan Pembatasan Kegiatan Masyarakat Dalam Rangka Pencegahan Dan Pengendalian Corona Virus Disease 2019 (Covid-19) D1 Kota Semarang</t>
  </si>
  <si>
    <t>Keputusan Ketua Satuan Tugas Penanganan Covid-19 Nomor 9 Tahun 2021</t>
  </si>
  <si>
    <t>KEP SATGAS COVID-19</t>
  </si>
  <si>
    <t>Perubahan Ketiga Atas Peraturan Walikota Semarang Nomor 57 Tahun 2020 Tentang Pelaksanaan Pembatasan Kegiatan Masyarakat Dalam Rangka Pencegahan Dan Pengendalian Corona Virus Disease 2019 (Covid-19) Di Kota Semarang</t>
  </si>
  <si>
    <t>Sudah selesai proses penarikan uang jaminan penduduk boro di Dispendukcapil Semarang</t>
  </si>
  <si>
    <t>Surat Edaran Menteri Perhubungan Nomor SE 17 Tahun 2021</t>
  </si>
  <si>
    <t>Perpanjangan Pemberlakuan Petunjuk Pelaksanaan Perjalanan Orang Dengan Transportasi Darat Pada Masa Pandemi Coronavirus Disease 2019 (COVID-19)</t>
  </si>
  <si>
    <t>Tidak boleh melanjutkan perjalanan</t>
  </si>
  <si>
    <t>Pelaku perjalanan yang menggunakan kendaraan bermotor perseorangan, dihimbau melakukan tes RT-PCR/Rapid Test Antigen/GeNose test yang sampelnya diambil dalam kurun waktu maksimal 3x24 jam sebelum keberangkatan sebagai persyaratan perjalanan.
Untuk perjalanan jarak jauh, melakukan RT-PCR/Rapid Test Antigen/GeNose test  yang diambil dalam kurun waktu 1x24 jam sebelum keberangkatan.</t>
  </si>
  <si>
    <t>Surat Edaran Menteri Perhubungan Nomor SE 19 Tahun 2021</t>
  </si>
  <si>
    <t>Petunjuk Pelaksanaan Perjalanan Orang Dalam Negeri Dengan Transportasi Udara Pada Masa Pandemi Corona Virus Disease (COVID-19)</t>
  </si>
  <si>
    <t>- Pelaku perjalanan dalam negeri yang menggunakan transportasi udara wajib menunjukkan surat keterangan hasil negatif tes RT-PCR yang sampelnya diambil dalam kurun waktu maksimal 3x24 jam atau hasil negatif rapid test antigen yang sampelnya diambil dalam kurun waktu maksimal 2x24 jam sebelum keberangkatan, kecuali dengan tujuan Bali maksimal 2X24 jam untuk RT-PCR dan 1x24 jam untuk rapid test antigen.
- Mengisi e-HAC Indonesia pada bandar udara keberangkatan, untuk ditunjukkan pada petugas kesehatan pada bandar udara tujuan/kedatangan.</t>
  </si>
  <si>
    <t>Surat Edaran Menteri Perhubungan Nomor SE 21 Tahun 2021</t>
  </si>
  <si>
    <t>Petunjuk Pelaksanaan perjalanan Internasional Dengan Transportasi Udara Pada Masa Pandemi Corona Virus Disease (COVID-19)</t>
  </si>
  <si>
    <t>Larangan memasuki wilayah Indonesia, baik secara langsung maupun transit di negara asing tetap diberlakukan bagi pelaku perjalanan internasional yang berstatus WNA kecuali yang memenuhi kriteria sbb:
1) Sesuai ketentuan dalam Permenkumham No. 26 Tahun 2020
2) Sesuai skema perjanjian bilateral Travel Corridor Arrangment (TCA)
3) Mendapatkan pertimbangan/izin khusus secara tertulis dari Kementerian/Lembaga</t>
  </si>
  <si>
    <t>Surat Edaran Menteri Ketenagakerjaan Republik Indonesia Nomor M/3/HK.04/II/2021</t>
  </si>
  <si>
    <t>Pelayanan Penggunaan Tenaga Kerja Asing Dalam Upaya Pencegahan Masukknya Corona Virus Disease 2019 (COVID-19)</t>
  </si>
  <si>
    <t>Surat Edaran Menteri Ketenagakerjaan Republik Indonesia Nomor M/1/HK.04/1/2021</t>
  </si>
  <si>
    <t>1. Penghentian sementara proses pelayanan penggunaan Tenaga Kerja Asing untuk permohonan baru.
2. Pemberi kerja dapat mengajukan permohonan penggunakan Tenaga Kerja Asing bagi TKA yang masih berada di wilayah Indonesia.</t>
  </si>
  <si>
    <t>Pengajuan hanya untuk TKA perpanjangan/ masih berada di wilayah Indonesia</t>
  </si>
  <si>
    <t>Surat Edaran Direktorat Jenderal Imigrasi Nomor: IMI-GR.01.01-0331 Tahun 2021</t>
  </si>
  <si>
    <t>Penegasan Surat Edaran Direktur Jenderal Imigrasi Nomor IMI-1555.GR.01.01 Tahun 2020 tentang Kebijakan Visa dan Izin Tinggal Dalam Masa Adaptasi Kebiasaan Baru</t>
  </si>
  <si>
    <t>Persyaratan administratif dan pengecualian bagi orang asing yang dapat masuk wilayah Indonesia:
a. Persyaratan administratif pengajuan eVisa:
1) tidak memerlukan hasil RT-PCR;
2) orang asing wajib melampirkan surat pernyataan bersedia membayar pengobatan secara mandiri apabila terpapar COVID-19 selama di Indonesia,
b. Pengecualian dari pembatasan orang asing yang dapat masuk wilayah Indonesia:
1) Pemegang KITAS dan KITAP yang masih berlaku;
2) Orang asing yang telah memiliki eVisa;</t>
  </si>
  <si>
    <t>Surat Edaran Kementerian Luar Negeri No. D/00255/02/2021/64</t>
  </si>
  <si>
    <t>Perpanjangan Pembatasan Pelaku Perjalanan Internasional</t>
  </si>
  <si>
    <t>1. WNA pelaku perjalanan dari luar negeri yang diizinkan masuk ke Indonesia adalah:
(i) WNA yang memenuhi ketentuan dalam Peraturan Menteri Hukum dan HAM Nomor 26 tahun 2020 tentang Visa Dan Ijin Tinggal Dalam Masa Adaptasi Kebiasaan Baru, yang berlaku sejak tanggal 29 September 2020;
(ii) WNA sesuai skema perjanjian bilateral travel corridor arrangement (TCA) Persatuan Emirat Arab (UAE), RRT, Republik Korea, dan Singapura; dan
(iii) WNA yang mendapatkan pertimbangan/izin khusus secara tertulis dari Kementerian/ Lembaga yang mensponsori.
2. WNA pelaku perjalanan internasional dalam rangka kunjungan wisata, atau yang di luar kategori perjalanan yang diizinkan oleh SE Satgas COVID-19 No. 8 Tahun 2021, masih dilarang untuk masuk ataupun transit ke Indonesia.</t>
  </si>
  <si>
    <t>Bidang Usaha Penanaman Modal</t>
  </si>
  <si>
    <t>jdih.setkab.go.id</t>
  </si>
  <si>
    <t>Dicabut Peraturan Presiden Republik Indonesia Nomor 10 Tahun 2021</t>
  </si>
  <si>
    <t>Penyelenggaraan Perizinan Berusaha Berbasis Risiko</t>
  </si>
  <si>
    <t>Perlakuan Perpajakan Untuk Mendukung Kemudahan Berusaha</t>
  </si>
  <si>
    <t>Dicabut Peraturan Pemerintah Republik Indonesia Nomor 16 Tahun 2021</t>
  </si>
  <si>
    <t>(1) Bidang Usaha prioritas merupakan Bidang Usaha yang memenuhi kriteria, yaitu:
a. program/proyek strategis nasional;
b. padat modal;
c. padat karya;
d. teknologi tinggi;
e. industri pionir;
f, orientasi ekspor; dan/atau
g. orientasi dalam kegiatan penelitian, pengembangan, dan inovasi.
(2) Penanam Modal yang menanamkan modalnya pada Bidang Usaha yang tercantum dalam daftar Bidang Usaha prioritas diberikan:
a. insentif fiskal; dan/atau
b. insentif nonfiskal.
(3) Insentif fiskal terdiri atas:
a. insentif perpajakan yang meliputi:
1. pajak penghasilan untuk Penanaman Modal di bidang-bidang usaha tertentu dan/atau di daerah-daerah tertentu (tax allowance);
2. pengurangan pajak pcnghasilan badan (tax holiday); atau
3. pengurangan pajak penghasilan badan dan fasilitas pengurangan penghasilan neto dalam rangka Penanaman Modai serta pengurangan penghasilan bruto dalam rangka kegiatan tertentu (investment allowance), meliputi :
a) pengurangan penghasilan neto atas Penanaman Modal baru atau perluasan usaha pada Bidang Usaha tertentu yang merupakan industri padat karya; dan/atau
b) pcngurangan penghasilan bruto atas penyelenggaraan kegiatan praktik kerja, pemagangan dan/atau pembelajaran
dalam rangka pembinaan dan pengembangan sumber daya manusia berbasis kompetensi tertentu; dan
b. insentif kepabeanan berupa pembebasan bea masuk atas impor mesin serta barang dan bahan untuk pembangunan atau pengembangan industri dalam rangka Penanaman Modal.
(4) Insentif nonfiskal meliputi kemudahan perizinan berusaha, penyediaan infrastruktur pendukung, jaminan ketersediaan energi, jaminan ketersediaan bahan baku, keimigrasian, ketenagakerjaan, dan kemudahan lainnya sesuai dengan ketentuan peraturan perundang-undangan.
(5) Penanam Modal asing hanya dapat melakukan
kegiatan usaha pada Usaha Besar dengan nilai
investasi lebih dari Rp 10.000.000.000,00 (sepuluh
miliar rupiah) di luar nilai tanah dan bangunan.
(6) Penanaman Modal asing wajib dalam bentuk perseroan terbatas berdasarkan hukum Indonesia dan berkedudukan di dalam wilayah negara Republik Indonesia, kecuali ditentukan lain oleh undang-undang.</t>
  </si>
  <si>
    <t>(1) Fungsi Bangunan Gedung serta klasifikasi Bangunan Gedung dicantumkan dalam PBG (persetujuan bangunan gedung), SLF (sertifikat laik fungsi), dan SBKBG (surat bukti kepemilikan bangunan gedung).
(2) Dalam hal terdapat perubahan fungsi dan/atau klasifikasi Bangunan Gedung, Pemilik wajib mengajukan PBG perubahan.
(3) Pemilik yang tidak memenuhi kesesuaian penetapan fungsi dalam PBG dikenai sanksi administratif, berupa:
a. peringatan tertulis;
b. pembatasan kegiatan pembangunan;
c. penghentian sementara atau tetap pada pekerjaan pelaksanaan pembangunan ;
d. penghentian sementara atau tetap pada Pemanfaatan Bangunan Gedung;
e. pembekuan PBG;
f. pencabutan PBG;
g. pembekuan SLF Bangunan Gedung;
h. pencabutan SLF Bangunan Gedung; dan/atau
i. perintah Pembongkaran Bangunan Gedung.
(4) Keseimbangan, keserasian, dan keselarasan Bangunan Gedung dengan lingkungannya harus mempertimbangkan terciptanya ruang luar Bangunan Gedung dan ruang terbuka hijau yang diwujudkan dalam pemenuhan ketentuan daerah resapan, akses penyelamatan, sirkulasi kendaraan dan manusia, serta terpenuhinya kebutuhan prasarana dan sarana di luar Bangunan Gedung.
(5) Setiap Bangunan Gedung sesuai fungsi dan klasifikasinya, wajib memenuhi ketentuan peruntukan dan intensitas Bangunan Gedung yang dimuat dalam KRK.
(6) Setiap Bangunan Gedung sesuai fungsi dan klasifikasinya, harus memenuhi ketentuan aspek keselamatan Bangunan Gedung, meliputi ketentuan kemampuan Bangunan Gedung terhadap beban muatan, bahaya kebakaran, bahaya petir dan bahaya kelistrikan.
(7) Setiap Bangunan Gedung sesuai fungsi dan klasifikasinya, harus memenuhi ketentuan aspek kesehatan Bangunan Gedung, meliputi sistem penghawaan, pencahayaan, pengelolaan air, pengelolaan sampah, dan penggunaan bahan Bangunan Gedung.
(8) Setiap Bangunan Gedung sesuai fungsi dan klasifikasinya, harus memenuhi ketentuan aspek kenyamanan Bangunan Gedung, meliputi kenyamanan ruang gerak dalam Bangunan Gedung, kenyamanan kondisi udara dalam ruang, kenyamanan pandangan dari dan ke dalam Bangunan Gedung, dan kenyamanan terhadap tingkat getaran dan kebisingan dalam Bangunan Gedung.
(9) Setiap Bangunan Gedung sesuai fungsi dan klasifikasinya, harus memenuhi ketentuan aspek kemudahan Bangunan Gedung, meliputi kemudahan hubungan ke, dari, dan di dalam Bangunan Gedung dan kelengkapan prasarana dan sarana pemanfaatan
Bangunan Gedung.
(10) Setiap pengguna jasa dan penyedia jasa dalam
penyelenggaraan jasa konstruksi harus menerapkan
SMKK (Sistem Manajemen Keselamatan Konstruksi) yang memenuhi standar keamanan, keselamatan,
kesehatan, dan keberlanjutan.
(11) Pemanfaatan Bangunan Gedung harus memenuhi standar Bangunan Gedung, meliputi Pemeliharaan dan Perawatan Bangunan Gedung dan pemeriksaan berkala.
(12) Keluaran pada tahap Pemanfaatan Bangunan Gedung terdiri atas:
a. dokumen rencana Pemeliharaan dan Perawatan Bangunan Gedung serta pemeriksaan berkala beserta laporannya secara periodik;
b. panduan praktis Penggunaan bagi Pemilik dan Pengguna; dan
c. dokumentasi seluruh tahap pemanfaatan
(13) Standar Teknis penyelenggaraan BGH (Bangunan Gedung Hijau) dikenakan pada Bangunan Gedung baru dan Bangunan Gedung yang sudah ada.
(14) Penyelenggaraan BGH wajib (mandatory) bagi:
a. Bangunan Gedung klas 4 (empat) dan 5 (lima) di atas 4 (empat) lantai dengan luas paling sedikit 50.000 m2 (lima puluh ribu meter persegi);
b. Bangunan Gedung klas 6 (enam), 7 (tujuh), dan 8 (delapan) di atas 4 (empat) lantai dengan luas lantai paling sedikit 5.000 m2 (lima ribu meter persegi);
c. Bangunan Gedung klas 9a dengan luas di atas 20.000 m2 (dua puluh ribu meter persegi); dan
d. Bangunan Gedung klas 9b dengan luas di atas 10.000 m2 (sepuluh ribu meter persegi).
(15) Setiap tahap Penyelenggaraan Bangunan Gedung menghasilkan dokumen yang merupakan hasil pekerjaan penyedia jasa, meliputi:
a. dokumen tahap perencanaan teknis (untuk proses penerbitan PBG);
b. dokumen tahap pelaksanaan konstruksi;
c. dokumen tahap pemanfaatan; dan
d. dokumen tahap Pembongkaran.
(16) Dalam tahap persiapan pekerjaan, penyedia jasa pelaksanaan konstruksi menyusun:
a. laporan peninjauan kondisi lapangan;
b. rencana pelaksanaan konstruksi;
c. standar manajemen mutu; dan
d. pedoman SMKK.
selain itu penyedia jasa pelaksanaan konstruksi harus membuat dokumen pelaksanaan konstruksi pada tahap pelaksanaan pekerjaan, tahap pengujian, dan tahap penyerahan.
(17) PBG (persetujuan bangunan gedung) dilakukan untuk membangun Bangunan Gedung atau prasarana Bangunan Gedung baru, mengubah, memperluas, mengurangi, dan/atau merawat Bangunan Gedung atau prasarana Bangunan Gedung. PBG harus
diajukan Pemilik sebelum pelaksanaan konstruksi.
(18) Penerbitan PBG dilakukan oleh DPMPTSP. PBG meliputi dokumen PBG dan lampiran dokumen PBG.
(19) Dalam hal permohonan PBG untuk Bangunan Gedung yang sudah terbangun dan belum memiliki PBG, proses penerbitannya bersamaan dengan penerbitan SLF untuk Bangunan Gedung yang sudah ada (existing).
(20) SLF harus diperoleh oleh Pemilik sebelum Bangunan Gedung dapat dimanfaatkan. SLF meliputi dokumen SLF, lampiran dokumen SLF dan label SLF.
(21) Penerbitan SLF dan SBKBG dilakukan bersamaan melalui SIMBG dan proses penerbitan dilaksanakan paling lama 3 (tiga) hari kerja sejak surat pernyataan kelaikan fungsi diunggah melalui SIMBG.
(22) Penerbitan SLF untuk Bangunan Gedung yang sudah ada (existing) terdiri atas:
a. pemeriksaan kelaikan fungsi Bangunan Gedung yang sudah ada (existing);
b. permohonan surat pernyataan pemenuhan Standar Teknis; dan
c. penerbitan SLF dan SBKBG.
(23) Dalam hal permohonan penerbitan SLF untuk Bangunan Gedung yang sudah ada (existing) dan belum memiliki PBG, proses penerbitan SLF dilakukan bersamaan dengan proses penerbitan PBG sesuai dengan ketentuan SIMBG.
(24) SLF harus diperpanjang dalam jangka waktu:
a. 20 (dua puluh) tahun untuk rumah tinggal tunggal dan deret; dan
b. 5 (lima) tahun untuk Bangunan Gedung lainnya.
(25) Bangunan Gedung yang telah berdiri dan belum memiliki PBG, untuk memperoleh PBG harus mengurus SLF berdasarkan ketentuan Peraturan Pemerintah ini.</t>
  </si>
  <si>
    <t>Sanksi administratif berupa:
a. peringatan tertulis;
b. pembatasan kegiatan:
   1. pembangunan;
   2. pemanfaatan; dan
   3. Pembongkaran;
c. penghentian sementara atau tetap pada kegiatan:
   1. tahapan pembangunan;
   2. pemanfaatan; dan
   3. Pembongkaran.
d. pembekuan:
   1. PBG;
   2. SLF; dan
   3. persetujuan Pembongkaran;
e. pencabutan:
   1. PBG;
   2. SLF; dan
   3. persetujuanPembongkaran;
f. penghentian pemberian tugas sebagai TPA selama 3 (tiga) bulan;
g. dikeluarkan dari basis data TPA;
h. penghentian sementara atau tetap pada pekerjaan
pelaksanaan pembangunan ;
i. diusulkan untuk mendapat sanksi dari asosiasi
profesi atau perguruan tinggi tempat bernaung;
j. penghentian sementara atau tetap pada
Pemanfaatan Bangunan Gedung;
k. penghentian pemberian tugas sebagai Penilik;
dan/atau
l. penghentian tugas sebagai Penilik.</t>
  </si>
  <si>
    <t>Dicabut PP Nomor 5 tahun 2021</t>
  </si>
  <si>
    <t xml:space="preserve">Sanksi bagi Sektor Perindustrian:
- Setiap Pelaku Usaha yang tidak melakukan kegiatan usaha industri selama jangka waktu 3 (tiga) tahun berturut-turut diberikan peringatan tertulis sebanyak 2 (dua) kali dengan jangka waktu masing-masing 1 (satu) tahun. Dalam hal Pelaku Usaha yang telah diberikan peringatan tertulis sebanyak 2 (dua) kali tidak melakukan kegiatan usaha industri, maka Perizinan Berusaha dicabut dan dinyatakan tidak berlaku.
- Setiap Pelaku Usaha yang tidak memiliki Perizinan Berusaha industri dikenai sanksi administrasi berupa:
a. Peringatan tertulis;
b. Denda administratrif; dan/atau
c. Penutupan sementara
- Setiap Pelaku Usaha yang tidak berlokasi di kawasan industri dan/atau yang dikecualikan yang tidak berlokasi di kawasan peruntukan industri dikenai sanksi berupa:
a. Peringatan tertulis;
b. Denda administratif;
c. Penutupan sementara;
d. Pembekuan Perizinan Berusaha; dan/atau
e. Pencabutan Perizinan Berusaha.
</t>
  </si>
  <si>
    <t xml:space="preserve">Dicabut Peraturan Pemerintah Republik Indonesia Nomor 22 Tahun 2021 </t>
  </si>
  <si>
    <t>Penyelenggaraan Perlindungan Dan Pengelolaan Lingkungan Hidup</t>
  </si>
  <si>
    <t>Pos, Telekomunikasi, Dan Penyiaran</t>
  </si>
  <si>
    <t>Hak Pengelolaan, Hak Atas Tanah, Satuan Rumah Susun, Dan Pendaftaran Tanah</t>
  </si>
  <si>
    <t>Dicabut Peraturan Presiden Republik Indonesia Nomor 18 Tahun 2021</t>
  </si>
  <si>
    <t>Penyelenggaraan Penataan Ruang</t>
  </si>
  <si>
    <t>Penyelenggaraan Bidang Perindustrian</t>
  </si>
  <si>
    <t>Penyelenggaraan Bidang Perdagangan</t>
  </si>
  <si>
    <t>Penyelenggaraan Bidang Energi Dan Sumber Daya Mineral</t>
  </si>
  <si>
    <t>Penyelenggaraan Bidang Lalu Lintas dan Angkutan Jalan</t>
  </si>
  <si>
    <t>Dicabut Peraturan Pemerintah Republik Indonesia Nomor 34 Tahun 2021</t>
  </si>
  <si>
    <t>Perjanjian Kerja Waktu Tertentu, Alih Daya, Waktu Kerja, Hubungan Kerja Dan Waktu Istirahat, dan Pemutusan Hubungan Kerja</t>
  </si>
  <si>
    <t>Diacabut Peraturan Pemerintah Republik Indonesia Nomor 36 Tahun 2021</t>
  </si>
  <si>
    <t>Penyelenggaraan Program Jaminan Kehilangan Pekerjaan</t>
  </si>
  <si>
    <t>Penyelesaian Ketidaksesuaian Tata Ruang, Kawasan Hutan, Izin, dan/atau Hak Atas Tanah</t>
  </si>
  <si>
    <t>Pelaksanaan Larangan Praktek Monopoli dan Persaingan Usaha Tidak Sehat</t>
  </si>
  <si>
    <t>Himbauan Penundaan Bepergian Ke Luar Kota Bagi Pekerja/Buruh Selama Libur Hari Isra Mikraj Nabi Muhammad SAW Dan Hari Suci Nyepi Tahun Baru Saka 1943</t>
  </si>
  <si>
    <t>Menghimbau pekerja/buruh dan keluarganya untuk tidak bepergian ke luar kota sejak tanggal 10 Maret sampai 14 Maret 2021. Bagi pekerja/buruh yang terpaksa bepergian wajib melaksanakan protokol kesehatan.</t>
  </si>
  <si>
    <t>Instruksi Menteri Dalam Negeri Nomor 05 Tahun 2021</t>
  </si>
  <si>
    <t>Perpanjangan Pemberlakuan Pembatasan Kegiatan Masyarakat Berbasis Mikro Dan Mengoptimalkan Posko Penanganan Corona Virus Disease 2019 Di Tingkat Desa Dan Kelurahan Untuk Pengendalian Penyebaran Corona Virus Disease 2019</t>
  </si>
  <si>
    <t>Instruksi Menteri Dalam Negeri Nomor 04 Tahun 2021</t>
  </si>
  <si>
    <t>berlaku dari tanggal 23 Feb 21 sampai 8 Maret 21
Dicabut Instruksi Menteri Dalam Negeri Nomor 05 Tahun 2021</t>
  </si>
  <si>
    <t>berlaku dari tanggal 9 Feb 21 sampai 22 Feb 21
Dicabut Instruksi Menteri Dalam Negeri Nomor 04 Tahun 2021</t>
  </si>
  <si>
    <t>Instruksi Menteri Dalam Negeri Nomor 06 Tahun 2021</t>
  </si>
  <si>
    <t>berlaku dari tanggal 9 Maret 21 sampai 22 Maret 21
Dicabut Instruksi Menteri Dalam Negeri Nomor 06 Tahun 2021</t>
  </si>
  <si>
    <t>Peraturan Menteri Kesehatan Republik Indonesia Nomor 10 Tahun 2021</t>
  </si>
  <si>
    <t>Pelaksanaan Vaksinasi Dalam Rangka Penanggulangan Pandemi Corona Virus Disease 2019 (Covid-19)</t>
  </si>
  <si>
    <t>Pelaksanaan Vaksinasi COVID-19 dilakukan melalui Vaksinasi Program atau Vaksinasi Gotong Royong.
Penerima Vaksin dalam pelayanan Vaksinasi Program tidak dipungut bayaran/gratis.
Karyawan/karyawati, keluarga dan individu lain terkait dalam keluarga sebagai penerima Vaksin COVID-19 dalam pelayanan Vaksinasi Gotong Royong tidak dipungut bayaran/gratis.
Jenis Vaksin COVID-19 untuk pelaksanaan Vaksinasi Gotong Royong harus berbeda dengan jenis Vaksin COVID-19 yang digunakan untuk Vaksinasi Program.
Setiap orang hanya dapat didaftarkan dalam salah satu kelompok prioritas penerima Vaksin COVID-19
Perwakilan negara asing dan organisasi nirlaba internasional yang sedang bertugas di Indonesia dapat mengikuti pelaksanaan Vaksinasi Program atau Vaksinasi Gotong Royong.
Setiap orang yang telah ditetapkan sebagai sasaran penerima Vaksin COVID-19 berdasarkan pendataan wajib mengikuti Vaksinasi COVID-19.</t>
  </si>
  <si>
    <t>Diubah Permenkeu 18/PMK.03/2021</t>
  </si>
  <si>
    <t>Pelaksanaan Undang-Undang Nomor 11 Tahun 2020 Tentang Cipta Kerja Di Bidang Pajak Penghasilan, Pajak Pertambahan Nilai Dan Pajak Penjualan Atas Barang Mewah, Serta Ketentuan Umum Dan Tata Cara Perpajakan</t>
  </si>
  <si>
    <t>- Orang pribadi yang menjadi subjek pajak dalam negeri merupakan orang pribadi WNI maupun WNA yang:
a. bertempat tinggal di Indonesia;
b. berada di Indonesia lebih dari 183 (seratus delapan puluh tiga) hari dalam jangka waktu 12 (dua belas) bulan; atau
c. dalam suatu Tahun Pajak berada di Indonesia dan mempunyai niat untuk bertempat tinggal di Indonesia.
- Atas penghasilan baik yang berasal dari Indonesia maupun dari luar Indonesia, dikenai pph sesuai dengan ketentuan peruaturan perundang-undangan di bidang PPh.
- Ketentuan di atas dikecualikan bagi WNA yang telah menjadi subjek pajak dalam negeri dikenai PPh hanya atas penghasilan yang diterima atau diperoleh dari Indonesia dengan ketentuan:
a. memiliki keahlian tertentu; dan
b. berlaku selama 4 (empat) Tahun Pajak yang dihitung sejak menjadi subjek pajak dalam negeri.
- Ketentuan di atas tidak berlaku terhadap WNA yang memanfaatkan P3B antara Pemerintah Indonesia dan pemerintah negara mitra atau yurisdiksi mitra P3B tempat WNA memperoleh penghasilan dari luar Indonesia.
- Penghasilan lain yang diterima Wajib Pajak dalam negeri dari luar negeri yang tidak tergolong objek PPh meliputi dua jenis penghasilan tertentu, dengan persyaratan masing-masing sebagai berikut:
a. Penghasilan setelah pajak dari bentuk usaha tetap yang berlokasi di luar negeri;
b. Penghasilan dari sumber luar negeri yang tidak diklasifikasikan sebagai bentuk usaha tetap.
Penghasilan ini harus diinvestasikan atau dimanfaatkan untuk mendukung usaha lain yang beroperasi di wilayah Indonesia untuk jangka waktu tertentu, dengan ketentuan:
a. jumlah minimum yang diinvestasikan adalah 30% dari laba setelah pajak.
b. penghasilan tersebut berasal dari kegiatan usaha yang aktif di luar negeri dan bukan merupakan penghasilan dari perusahaan yang dimiliki oleh wajib pajak dalam negeri di luar negeri.
- Investasi juga tunduk pada persyaratan berikut:
1. Wajib dilakukan selambat-lambatnya pada akhir bulan ketiga (untuk wajib pajak dalam negeri orang pribadi) atau bulan keempat (untuk wajib pajak dalam negeri badan) setelah berakhirnya tahun pajak saat dividen atau penghasilan lain diterima;
2. Harus dilakukan paling singkat selama tiga tahun pajak, dimulai dari tahun pajak saat dividen atau penghasilan lain diterima;[16] dan
3. Tidak dapat dialihkan.</t>
  </si>
  <si>
    <t>Pengaturan Peralihan Pelaksanaan Peraturan Pemerintah Nomor 5 Tahun 2021, Peraturan Pemerintah Nomor 22 Tahun 2021, Dan Peraturan Pemerintah Nomor 23 Tahun 2021</t>
  </si>
  <si>
    <t>Mengatur penyelesaian proses penyusunan dokumen lingkungan, persetujuan teknis, dan kelayakan operasional (SLO), Penyelesaian proses perubahan peruntukan dan fungsi kawasan hutan, serta penggunaan kawasan hutan, Penyelesaian proses pemberian perizinan berusaha yang diajukan dan dinyatakan lengkap administrasi atau diterbitkan sebelum tanggal 2 Februari 2021 tetap mengacu pada peraturan lama dan yang diajukan setelah tanggal 2 Februari 2021 mengacu pada peraturan baru.</t>
  </si>
  <si>
    <t>Pasal 14
(1) Setiap pengembang atau pembangun yang melanggar pernyataan kesanggupan sebagaimana dimaksud dalam Pasal 11 ayat (1) dikenai sanksi administratif oleh pemberi izin sesuai dengan ketentuan peraturan perundang-undangan.
(2) Sanksi administratif sebagaimana dirnaksud pada ayat (1) berupa:
a. peringatan tertulis;
b. penghentian sementara kegiatan/pelayanan umum;
c. denda administratif; dan/atau
d. pembatalan persetujuan hasil analisis dampak Lalu Lintas dan/ atau Perizinan Berusaha.</t>
  </si>
  <si>
    <t>Sertifikat HBG berlaku sampai 2032</t>
  </si>
  <si>
    <t>Memiliki keterangan konfirmasi lokasi</t>
  </si>
  <si>
    <t>Memiliki NIB dan akun SIINas</t>
  </si>
  <si>
    <t>Memiliki IO dan SLO serta tenaga ahli K3 Ketenagalistrikan</t>
  </si>
  <si>
    <t>Mempekerjakan TKA sesuai RPTKA yang telah disetujui, serta membayar DKPTKA.
TKA sudah memiliki izin tinggal</t>
  </si>
  <si>
    <t>dalam proses penyesuaian dengan peraturan baru</t>
  </si>
  <si>
    <t>Belum pernah ada kasus sengketa tanah</t>
  </si>
  <si>
    <t>Menghimbau kepada karyawan</t>
  </si>
  <si>
    <t>tidak sedang proses pengajuan dokumen lingkungan</t>
  </si>
  <si>
    <t>Surat Edaran Ketua Satuan Tugas Penanganan Covid-19 Nomor 12 Tahun 2021</t>
  </si>
  <si>
    <t>Setiap individu yang melaksanakan perjalanan orang wajib menerapkan dan mematuhi protokol kesehatan dan menjaga kesehatan masing-masing.
Bagi pelaku perjalanan udara, laut, kereta api wajib menunjukkan surat keterangan hasil negatif tes RT-PCR maksimal 3x24 jam.</t>
  </si>
  <si>
    <t>Surat Edaran Direktur Jenderal Imigrasi Nomor IMI-0661.GR.01.01 Tahun 2021</t>
  </si>
  <si>
    <t>Ketentuan Visa Dan Izin Tinggal Dalam Masa Adaptasi Kebiasaan Baru</t>
  </si>
  <si>
    <t>a. Pelarangan masuk orang asing ke wilayah Indonesia serta pemberian VK &amp; VTT berdasarkan Permenkumham Nomor 26 tahun 2020.
b. Pengajuan permohonan VK &amp; VTT tidak memerlukan surat keterangan sehat bebas covid-19 berbahasa inggris dari negara masing-masing.
c. eVisa dengan nomor visa berakhiran DN tidak dapat digunakan untuk masuk wilayah Indonesia.
d. informasi keaslian eVisa dapat diakses dengan memindai QR Code.
e. kewajiban melampirkan bukti ketersediaan dana paling sedikit US$10.000 untuk satu penjamin.
f. orang asing pemegang izin tinggal kunjungan yang berasal dari VK saat kedatangan, VK satu kali perjalanan, VK beberapa kali perjalanan, dan KPP APEC yang berada di Indonesia dapat mengajukan permohonan perpanjangan izin tinggal pada kantor imigrasi.
g. tata cara perpanjangan izin tinggal kunjungan, izin tinggal terbatas, atau izin tinggal tetap dilakukan berdasarkan Permenkumham Nomor 27 tahun 2014.
h. orang asing pemegang izin tinggal yang tidak dapat diperpanjang sesuai peraturan, dapat diberikan izin tinggal baru setelah memperoleh persetujuan visa.
i. orang asing pemegang izin tinggal terbatas dan izin tinggal tetap yang akan mengajukan visa wajib EPO ke kantor imigrasi.
j. pengajuan izin tinggal baru melalui permohonan visa dilakukan sebelum izin tinggal berakhir, dalam hal orang asing overstay kurang dari 60 hari wajib menyelesaikan pembayaran biaya beban sebelum pengajuan visa.
k. dalam hal orang asing overstay lebih dari 60 hari, dikenai tindakan administratif keimigrasian berupa deportasi dan/atau ditolak pemberian atau perpanjangan izin tinggalnya berdasarkan peraturan perundangan yang berlaku, tidak dapat diberikan izin tinggal baru dan wajib segera meninggalkan Indonesia.
l. pemberian izin tinggal baru tidak dihitung overstay, sepanjang pengajuan permohonan visa dilakukan sebelum izin tinggal sebelumnya habis berlaku.</t>
  </si>
  <si>
    <t>proses pengajuan visa dan izin tinggal sesuai peraturan yang berlaku</t>
  </si>
  <si>
    <t>Instruksi Menteri Dalam Negeri Nomor 07 Tahun 2021</t>
  </si>
  <si>
    <t>berlaku dari tanggal 23 Maret 21 sampai 5 April 21
Dicabut Instruksi Menteri Dalam Negeri Nomor 07 Tahun 2021</t>
  </si>
  <si>
    <t>Surat Edaran Menteri Perhubungan Nomor SE 24 Tahun 2021</t>
  </si>
  <si>
    <t>Petunjuk Pelaksanaan Perjalanan Orang Dengan Transportasi Darat Dalam Masa Pandemi Corona Virus Disease 2019 (COVID-19)</t>
  </si>
  <si>
    <t>melaksanakan protokol kesehatan secara ketat mulai dari tempat pemberangkatan, selama perjalanan sampai dengan tempat kedatangan.
Pelaku perjalanan wajib menunjukkan surat keterangan hasil negatif rapid test antigen atau tes RT-PCR maksimal 3x24 jam sebelum keberangkatan.</t>
  </si>
  <si>
    <t>Dicabut Surat Edaran Menteri Perhubungan Nomor SE 24 Tahun 2021</t>
  </si>
  <si>
    <t>Dicabut Surat Edaran Menteri Perhubungan Nomor SE 26 Tahun 2021</t>
  </si>
  <si>
    <t>1. Pelaku perjalanan internasional yang berstatus Warga Negara Indonesia (WNI) dari luar negeri diijinkan memasuki Indonesia dengan tetap mengikuti protokol kesehatan ketat sebagaimana ditetapkan Pemerintah.
2. Larangan memasuki wilayah Indonesia, baik secara langsung maupun transit di negara asing tetap diberlakukan bagi pelaku perjalanan internasional yang berstatus Warga Negara Asing (WNA) kecuali yang memenuhi kriteria sebagai berikut:
a. Sesuai ketentuan dalam Peraturan Menteri Hukum dan Hak Asasi Manusia No. 26 Tahun 2020 Tentang Visa Dan Izin Tinggal Dalam Masa Adaptasi Kebiasaan Baru;
b. Sesuai skema perjanjian bilateral Travel Corridor Arrangement (TCA); dan/atau
c. Mendapatkan pertimbangan/izin khusus secara tertulis dari Kementerian/Lembaga.
3. Seluruh Pelaku Perjalanan International, baik yang berstatus Warga Negara Indonesia (WNI) maupun Warga Negara Asing (WNA) harus mengikuti ketentuan/persyaratan sebagai berikut:
a. Mematuhi ketentuan protokol kesehatan yang ditetapkan oleh Pemerintah;
b. Menunjukkan hasil negatif melalui tes RT-PCR di negara asal yang sampelnya diambil dalam kurun waktu maksimal 3x24 jam sebelum jam keberangkatan dan dilampirkan pada saat pemeriksaan kesehatan atau e-HAC Internasional Indonesia;
c. Pada saat kedatangan, dilakukan tes ulang RT-PCR bagi pelaku perjalanan internasional dan diwajibkan menjalani karantina terpusat selama 5x25 jam dengan ketentuan sebagai berikut:
1) Bagi WNI, yaitu Pekerja Migran Indonesia (PMI); Pelajar/Mahasiswa; atau Pegawai Pemerintah yang kembali dari perjalanan dinas luar negeri di Wisma Pademangan dengan biaya ditanggung oleh Pemerintah.
2) Bagi WNI selain angka 1) dan bagi WNA menjalani karantina di tempat akomodasi karantina yang telah mendapatkan sertifikasi penyelenggaraan akomodasi karantina COVID-19 oleh Kementerian Kesehatan dengan biaya seluruhnya ditanggung mandiri.</t>
  </si>
  <si>
    <t>Surat Edaran Menteri Perhubungan Nomor SE 26 Tahun 2021</t>
  </si>
  <si>
    <t>a. wajib menerapkan dan mematuhi protokol kesehatan
b. Tidak diperkenankan untuk berbicara satu arah maupun dua arah melalui telepon atau secara langsung sepanjang perjalanan.
c. Tidak diperkenankan makan/minum sepanjang perjalanan yang kurang dari 2 jam.
d. menunjukkan surat keterangan hasil negatif tes RT-PCR atau hasil negatif rapid tes antigen maksimal 2 x 24 jam sebelum keberangkatan.</t>
  </si>
  <si>
    <t>Surat Edaran Ketua Satuan Tugas Penanganan Covid-19 Nomor 13 Tahun 2021</t>
  </si>
  <si>
    <t>Peniadaan Mudik Hari Raya Idul Fitri Tahun 1442 Hijriah Dan Upaya Pengendalian Penyebaran Corona Virus Disease 2019 (Covid-19) Selama Bulan Suci Ramadhan 1442 Hijriah</t>
  </si>
  <si>
    <t>berlaku dari tanggal 6 Mei 21 sampai 17 Mei 2021</t>
  </si>
  <si>
    <t>Peniadaan mudik untuk sementara bagi masyarakat selama bulan suci Ramadhan dan Idul Fitri tahun 1442 Hijriah, kecuali bagi kendaraan distribusi logistik dan pelaku perjalanan untuk keperluan non mudik seperti bekerja/perjalanan dinas, kunjungan keluarga sakit, kunjungan duka anggota keluarga meninggal, ibu hamil yang didampingi oleh 1 orang anggota keluarga, dan kepentingan persalinan yang didampingi maksimal 2 orang dengan memiliki print out surat izin perjalanan tertulis atau surat keluar/masuk (SIKM).</t>
  </si>
  <si>
    <t>Tata Cara Penyelenggaraan Program Jaminan Kecelakaan Kerja, Jaminan Kematian, Dan Jaminan Hari Tua</t>
  </si>
  <si>
    <t>Dicabut Permenaker Nomor 5 Tahun 2021</t>
  </si>
  <si>
    <t>sudah terdaftar dalam BPJS Ketenagakerjaan, akan disesuaikan dengan peraturan baru</t>
  </si>
  <si>
    <t>Pelaksanaan Pemberian Tunjangan Hari Raya Keagamaan Tahun 2021 Bagi Pekerja/Buruh Di Perusahaan</t>
  </si>
  <si>
    <t>1) Kewajiban pemberian THR Keagamaan kepada: a) pekerja/buruh  yang telah mempunyai masa kerja 1 bulan secara terus menerus atau lebih; dan b) pekerja/buruh yang mempunyai hubungan kerja dengan pengusaha berdasarkan PKWTT atau PKWT.
2) Ketentuan besaran THR: a) bagi pekerja/buruh masa kerja 12 bulan atau lebih, diberikan 1 bulan upah; b) bagi pekerja/buruh masa kerja 1 bulan tapi kurang dari 12 bulan, diberikan secara proporsional; c) bagi pekerja/buruh dengan perjanjian kerja harian, upah 1 bulan dihitung berdasarkan rata-rata upah yang diterima tiap bulan.
3) THR Keagamaan wajib dibayarkan paling lambat 7 hari sebelum hari raya keagamaan.
4) bagi perusahaan yang masih terdampak pandemi Covid-19 dan berakibat tidak mampu memberikan THR maka perusahaan diminta agar melakukan dialog dengan pekerja/buruh dan melaporkan hasil kesepakatan kepada Disnaker setempat paling lambat 7 hari sebelum hari raya keagamaan.</t>
  </si>
  <si>
    <t>Surat Edaran Menteri Ketenagakerjaan Republik Indonesia Nomor M/7/HK.04/IV/2021</t>
  </si>
  <si>
    <t>Pembatasan Kegiatan Mudik Hari Raya Idul Fitri Tahun 1442 Hijriah Bagi Pekerja/Buruh Dan Pekerja Migram Indonesia Dalam Upaya Pengendalian Penyebaran Corona Virus Disease 2019 (COVID-19)</t>
  </si>
  <si>
    <t>Himbauan kepada pekerja/buruh swasta dan pekerja migran Indonesia untuk tidak melakukan perjalanan mudik hari raya Idul Fitri Tahun 1442 Hijriah pada tanggal 6 Mei sampai dengan 17 Mei 2021.</t>
  </si>
  <si>
    <t>SE MENPERIN</t>
  </si>
  <si>
    <t>Surat Edaran Menteri Perindustrian Republik Indonesia Nomor 1 Tahun 2021</t>
  </si>
  <si>
    <t>Pemberian Tunjangan Hari Raya Keagamaan Tahun 2021 Oleh Perusahaan Industri Dan Perusahaan Kawasan Industri Pemilik Izin Operasional Dan Mobilitas Kegiatan Industri Pada Masa Pandemi Corona Virus Disease 2019 (COVID-19)</t>
  </si>
  <si>
    <t>Himbauan kepada Perusahaan Industri/Perusahaan Kawasan Industri Pemilik Izin Operasional dan Mobilitas Kegiatan Industri serta kebutuhan tenaga kerja terhadap pendapatan non upah menjelang hari raya keagamaan:
1. agar perusahaan memberikan THR Keagamaan sesuai ketentuan peraturan perundang-undangan; dan
2. sehubungan dengan pandemi Covid-19 skema pemberian THR Keagamaan disesuaikan dengan petunjuk pelaksanaan THR Keagamaan.</t>
  </si>
  <si>
    <t>THR diberikan tanggal 29 April 2021</t>
  </si>
  <si>
    <t>Instruksi Menteri Dalam Negeri Nomor 09 Tahun 2021</t>
  </si>
  <si>
    <t>berlaku dari tanggal 6 April 21 sampai 19 April 21
Dicabut Instruksi Menteri Dalam Negeri Nomor 09 Tahun 2021</t>
  </si>
  <si>
    <t>berlaku dari tanggal 20 April 2021 sampai 3 Mei 2021</t>
  </si>
  <si>
    <t>Peraturan Walikota Semarang Nomor 13 Tahun 2021</t>
  </si>
  <si>
    <t>Perubahan Keempat Atas Peraturan Walikota Semarang Nomor 57 Tahun 2020 Tentang Pelaksanaan Pembatasan Kegiatan Masyarakat Dalam Rangka Pencegahan Dan Pengendalian Corona Virus Disease 2019 (Covid-19) Di Kota Semarang</t>
  </si>
  <si>
    <t>Merubah ketentuan peraturan jam operasional dan kapasitas pada peraturan sebelumnya di bidang pariwisata, pasar tradisional, restoran, PKL, toko modern, minimarket, acara pernikahan, pemakaman</t>
  </si>
  <si>
    <t>Dicabut Surat Edaran Direktur Jenderal Imigrasi Nomor IMI-0661.GR.01.01 Tahun 2021</t>
  </si>
  <si>
    <t>Addendum Surat Edaran Ketua Satuan Tugas Penanganan Covid-19 Nomor 13 Tahun 2021</t>
  </si>
  <si>
    <t>berlaku dari tanggal 22 April 21 sampai 5 Mei 21 dan 18 Mei 21 sampai 24 Mei 21</t>
  </si>
  <si>
    <t>Pengetatan persyaratan pelaku perjalanan dalam negeri (PPDN) selama H-14 peniadaan mudik (22 April - 5 Mei 2021) dan H+1 peniadaan mudik (18 Mei - 24 Mei 2021)</t>
  </si>
  <si>
    <t>PERBPTAPERA</t>
  </si>
  <si>
    <t>Peraturan Badan Pengelola Tabungan Perumahan Rakyat Nomor 4 Tahun 2021</t>
  </si>
  <si>
    <t>Kepesertaan Dan Simpanan Tabungan Perumahan Rakyat</t>
  </si>
  <si>
    <t>Peserta terdiri atas pekerja dan pekerja mandiri yang berpenghasilan paling sedikit sebesar upah minimum (wajib), yang berpenghasilan dibawah upah minimum dapat menjadi peserta.</t>
  </si>
  <si>
    <t>Perlakuan Pajak Pertambahan Nilai Atas Kegiatan Usaha Di Bidang Ekspor Dan Impor Barang Kena Pajak Berwujud</t>
  </si>
  <si>
    <t>Surat Edaran Menteri Perhubungan Nomor SE 34 Tahun 2021</t>
  </si>
  <si>
    <t>Perubahan Atas Surat Edaran Menteri Perhubungan Nomor SE 26 Tahun 2021 Tentang Petunjuk Pelaksanaan Perjalanan Orang Dalam Negeri Dengan Transportasi Udara Dalam Masa Pandemi Corona Virus Disease (COVID-19)</t>
  </si>
  <si>
    <t>3) Khusus pada periode menjelang masa peniadaan mudik yang berlaku tanggal 22 April sampai dengan tanggal 5 Mei 2021 dan pasca masa peniadaan mudik yang berlaku tanggal 18 Mei sampai dengan tanggal 24 Mei 2021, wajib menunjukkan surat keterangan hasil negatif tes RT-PCR atau hasil negatif rapid test antigen yang sampelnya diambil dalam kurun waktu maksimal 1 x 24 jam sebelum keberangkatan, atau hasil negatif tes GeNose C19 di Bandar Udara dalam kurun waktu 1 x 24 jam sebelum keberangkatan.</t>
  </si>
  <si>
    <t>sesuai aturan</t>
  </si>
  <si>
    <t>Perubahan Atas Peraturan Menteri Keuangan Nomor 136/PMK.02/2020 Tentang Tata Cara Penyediaan, Pembayaran, Dan Pertanggungjawaban Bantuan Pembayaran Tagihan Listrik Perusahaan Perseroan (PERSERO) PT Perusahaan Listrik Negara Bagi Pelanggan Golongan Industri, Bisnis, Dan Sosial Dalam Rangka Pelaksanaan Program Pemulihan Ekonomi Nasional</t>
  </si>
  <si>
    <t>Tata Cara Penyediaan, Pembayaran, Dan Pertanggungjawaban Bantuan Pembayaran Tagihan Listrik Perusahaan Perseroan (PERSERO) PT Perusahaan Listrik Negara Bagi Pelanggan Golongan Industri, Bisnis, Dan Sosial Dalam Rangka Pelaksanaan Program Pemulihan Ekonomi Nasional</t>
  </si>
  <si>
    <t>Ps. 3 [1-2] Bantuan ditetapkan sebesar selisih kurang antara pemakaian riil dengan rekening minimum dan sebesar biaya beban atau abonemen yang diberikan untuk jangka waktu 6 bulan dengan ketentuan: a) Jan - Mar 2021 sebesar 100%; dan b) Apr - Jun 2021 sebesar 50%.
Ps. 9 [2] Bantuan yang belum diperhitungkan dalam tagihan listrik karena periode penagihan sudah terlampaui, bantuan diperhitungkan sebagai pengurang tagihan listrik bulan berikutnya.</t>
  </si>
  <si>
    <t>mendapat subsidi</t>
  </si>
  <si>
    <t>Ps. 2 Bantuan diberikan kepada pelanggan listrik golongan industri, bisnis, dan sosial dengan kriteria: a) bantuan pembayaran selisih kurang antara pemakaian riil dengan rekening minimum, diberlakukan bagi golongan industri, bisnis, dan sosial daya 1300 VA ke atas; b) pembebasan biaya beban atau abonemen, diberlakukan bagi golongan industri dan bisnis daya 900 VA, serta golongan sosial daya 220 VA, 450 VA, 900 VA.
Ps. 3 [1] Bantuan diberikan untuk jangka waktu 6 bulan mulai tagihan listrik bulan Juli - Des 2020.
Ps. 9 [2] Bantuan yang belum diperhitungkan dalam tagihan listrik karena periode penagihan sudah terlampaui, bantuan diperhitungkan sebagai pengurang tagihan listrik bulan berikutnya.</t>
  </si>
  <si>
    <t>Pemberian Stimulus Tarif Tenaga Listrik Konsumen PT Perusahaan Listrik Negara (PERSERO) Dalam Rangka Menghadapi Dampak Corona Virus Disease 2019 (COVID-19)</t>
  </si>
  <si>
    <t>Ke-2. Diskon tarif tenaga listrik diberikan untuk: a) konsumen rumah tangga, bisnis kecil, dan industri kecil daya 450 VA dengan ketentuan diskon rekening listrik 100% meliputi biaya pemakaian dan biaya beban untuk konsumen regulerdan pemberian token listrik sebesar sama dengan pemberian token listrik tahun 2020 untuk konsumen prabayar; b) konsumen rumah tangga daya 900 VA bersubsidi dengan ketentuan diskon rekening listrik 50% dari biaya pemakaian dan biaya beban untuk konsumen reguler dan diskon pembelian token listrik 50% untuk konsumen prabayar.
Ke-4. Pembebasan biaya beban diberikan kepada konsumen reguler untuk golongan tarif sosial daya 450 VA dan bisnis dan industri daya 900 VA.
Ke-6. Pembebasan penerapan ketentuan rekening minimum diberikan kepada: a) konsumen reguler yang pemakaian listriknya kurang dari 40 jam nyala golongan tarif sosial, bisnis, dan industri daya 1.300 VA ke atas</t>
  </si>
  <si>
    <t>Ps. 5 Dalam hal terdapat kompensasi kelebihan pembayaran pajak atas Masa Pajak sebelum tanggal SMT yang berasal dari SPT Masa PPN yang dilaporkan dengan NPWP Cabang, kompensasi kelebihan pembayaran tersebut dapat diperhitungkan sebagai kompensasi kelebihan PPN atas Masa Pajak sebelum tanggal SMT dalam SPT Masa PPN yang disampaikan pada KPP BKM dengan menggunakan NPWP Pusat.
Ps. 6 Pelaksanaan hak dan/atau pemenuhan kewajiban pemotongan dan pemungutan PPh meliputi:
a. PPh Pasal 21/26;
b. PPh Pasal 4 ayat (2);
c. PPh Pasal 23/26;
d. PPh Pasal 15; dan
e. PPh Pasal 22.</t>
  </si>
  <si>
    <t>(1) PPN dikenakan atas Ekspor BKP Berwujud oleh PKP.
(2) PEB atas Ekspor BKP Berwujud dilaporkan dalam Surat Pemberitahuan Masa PPN.
(3) PPN dikenakan atas Impor BKP Berwujud.
(4) PIB atas Impor BKP Berwujud dilaporkan dalam Surat Pemberitahuan Masa PPN.
(5) Pengkreditan Pajak Masukan atas Impor BKP Berwujud dilakukan oleh PKP Pemilik Barang
sesuai dengan peraturan perundang-undangan di bidang perpajakan.</t>
  </si>
  <si>
    <t>FAD</t>
  </si>
  <si>
    <t>Instruksi Menteri Dalam Negeri Nomor 10 Tahun 2021</t>
  </si>
  <si>
    <t>berlaku dari tanggal 4 Mei 2021 sampai 17 Mei 2021</t>
  </si>
  <si>
    <t>Pembatasan Sementara Masuknya Pelaku Perjalanan Ke Wilayah Indonesia</t>
  </si>
  <si>
    <t>Menindaklanjuti dinamika Pandemi COVID-19 di India sebagaimana tercantum dalam situs World Health Organization (https://covid19.who.int/region/searo/country/in), bersama ini dengan hormat kami sampaikan hal-hal sebagai berikut:
1. Dalam rangka pencegahan Imported Case Covid-19, Pejabat Imigrasi di Tempat Pemeriksaan
Imigrasi menolak masuk orang asing yang memiliki riwayat perjalanan dari wilayah India dalam
kurun waktu 14 (empat belas) hari sebelum masuk wilayah Indonesia;
2. Pemberian visa kunjungan dan visa tinggal terbatas bagi warga negara India ditangguhkan
sementara;
3. Bagi Warga Negara Indonesia yang memiliki riwayat perjalanan dari wilayah India dalam kurun
waktu 14 (empat belas) hari sebelum memasuki wilayah Indonesia hanya dapat masuk melalui:
a. TPI Bandar Udara Soekarno-Hatta di Tangerang;
b. TPI Bandar Udara Juanda di Surabaya;
c. TPI Bandar Udara Kualanamu di Medan;
d. TPI Bandar Udara Sam Ratulangi di Manado;
e. TPI Pelabuhan Laut Batam Centre di Batam;
f. TPI Pelabuhan Laut Sri Bintan Pura di Tanjung Pinang; dan
g. TPI Pelabuhan Laut Dumai di Dumai.</t>
  </si>
  <si>
    <t>Tidak ada WNA atau WNI yang memiliki riwayat perjalanan dari wilayah India</t>
  </si>
  <si>
    <t>Mencabut Keputusan Kepala Badan Pengendalian Dampak Lingkungan Nomor Kep-02/BAPEDAL/09/1995
Dicabut Peraturan Menteri Lingkungan Hidup Dan Kehutanan Nomor 6 Tahun 2021</t>
  </si>
  <si>
    <t>Dicabut sebagian Permen LH No. 56 Tahun 2015 (Limbah B3 infeksius)
Dicabut Peraturan Menteri Lingkungan Hidup Dan Kehutanan Nomor 6 Tahun 2021</t>
  </si>
  <si>
    <t>Dicabut Peraturan Menteri Lingkungan Hidup Dan Kehutanan Nomor 6 Tahun 2021</t>
  </si>
  <si>
    <t>Mencabut
- Keputusan Kepala Bapedal Nomor Kep-01/BAPEDAL/09/1995
- Keputusan Kepala Bapedal Nomor 255 Tahun 1996
- Peraturan Menteri Negara Lingkungan Hidup Nomor 30 Tahun 2009
Dicabut Peraturan Menteri Lingkungan Hidup Dan Kehutanan Nomor 6 Tahun 2021</t>
  </si>
  <si>
    <t>Dicabut Peraturan Presiden Nomor 82 Tahun 2020</t>
  </si>
  <si>
    <t>Dicabut Peraturan Menteri Komunikasi Dan Informatika Nomor 5 Tahun 2021</t>
  </si>
  <si>
    <t>Dicabut Peraturan Badan Koordinasi Penanaman Modal Nomor 4 Tahun 2021</t>
  </si>
  <si>
    <t>Dicabut Peraturan Badan Koordinasi Penanaman Modal Nomor 6 Tahun 2020</t>
  </si>
  <si>
    <t>Perubahan Ketiga Atas Peraturan Pemerintah Nomor 31 Tahun 2013 Tentang Peraturan Pelaksanaan Undang-Undang Nomor 6 Tahun 2011 tentang Keimigrasian</t>
  </si>
  <si>
    <t>Dicabut Peraturan Menteri Ketenagakerjaan Nomor 8 Tahun 2021</t>
  </si>
  <si>
    <t>Dicabut Peraturan Bank Indonesia Nomor 22/12/PBI/2020 Tahun 2020</t>
  </si>
  <si>
    <t>Ada 15 petugas P3K yang bersertifikasi dan kotak P3K</t>
  </si>
  <si>
    <t>Baku Mutu Udara Ambien di Propinsi Jawa Tengah</t>
  </si>
  <si>
    <t>Pengendalian Lingkungan Hidup Di Provinsi Jawa Tengah</t>
  </si>
  <si>
    <t>Diubah Peraturan Menteri Keuangan Nomor 28/PMK.04/2018 Tahun 2018</t>
  </si>
  <si>
    <t>Diubah Peraturan Direktur Jenderal Bea Dan Cukai Nomor PER-15/BC/2019 Tahun 2019</t>
  </si>
  <si>
    <t>diubah Peraturan Menteri Ketenagakerjaan Nomor 33 Tahun 2015</t>
  </si>
  <si>
    <t>diubah Peraturan Kepala Badan Pengawas Tenaga Nuklir Nomor 8 Tahun 2014</t>
  </si>
  <si>
    <t>diubah Peraturan Menteri Keuangan Nomor 9/PMK.03/2018 Tahun 2018</t>
  </si>
  <si>
    <t>Training K3 bekerja di ketinggian
status per 7 juni 2021:
plan: 3
aktual: 0</t>
  </si>
  <si>
    <t>Instruksi Menteri Dalam Negeri Nomor 11 Tahun 2021</t>
  </si>
  <si>
    <t>berlaku dari tanggal 18 Mei 2021 sampai 31 Mei 2021</t>
  </si>
  <si>
    <t>Tata Cara Pendaftaran Peserta Dan Pelaksanaan Rekomposisi Iuran Dalam Program Jaminan Kehilangan Pekerjaan</t>
  </si>
  <si>
    <t>Penggunaan Spektrum Frekuensi Radio</t>
  </si>
  <si>
    <t>Perpanjangan Masa Berlaku Addendum Surat Edaran Ketua Satuan Tugas Penanganan Covid-19 Nomor 13 Tahun 2021</t>
  </si>
  <si>
    <t>berlaku dari tanggal 25 Mei 21 sampai 31 Mei 2021</t>
  </si>
  <si>
    <t>periode pasca masa peniadaan mudik (6 Mei 2021 s/d 17 Mei 2021) yang dimaksudkan dalam Addendum Surat Edaran in berlaku pada tanggal 18 Mei s/d 24 Mei 2021, dan diperpanjang sampai dengan tanggal 31 Mei 2021 khusus bagi pelaku perjalanan antar daerah di dalam Pulau Sumatera dan pelaku perjalanan dari Pulau Sumatera menuju Pulau Jawa.</t>
  </si>
  <si>
    <t>SE BKPM</t>
  </si>
  <si>
    <t>Surat Edaran Menteri Investasi/Kepala Badan Koordinasi Penanaman Modal Nomor 14 Tahun 2021</t>
  </si>
  <si>
    <t>Peralihan Penyelenggaraan Perizinan Berusaha Menjadi Penyelenggaraan Perizinan Berusaha Berbasis Risiko Melalui OSS</t>
  </si>
  <si>
    <t>berlaku mulai tanggal 31 Mei 2021 sampai diimplementasikan tanggal 2 Juli 2021</t>
  </si>
  <si>
    <t>Implementasi penyelenggaraan perizinan berusaha berbabis risiko melalui sistem OSS berbasis risiko mulai tanggal 2 Juli 2021.
Pelaku usaha diminta untuk dapat mempercepat proses pemenuhan komitmen atas Izin Usaha yang belum efektif dan diajukan ke sistem OSS paling lambat pada tanggal 25 Juni 2021, sehingga izin usaha yang efektif dapat diterbitkan oleh sistem OSS sebelum tanggal 30 Juni 2021.
Bagi pemenuhan komitmen dan permohonan perizinan berusahan baru oleh Pelaku Usaha yang disampaikan ke sistem OSS setelah tanggal 25 Juni 2021 dan perizinan berusaha (izin usaha yang belum efektif) belum dapat diterbitkan oleh sistem OSS sampai tanggal 30 Juni 2021, maka perizinan berusaha tersebut selanjutnya akan diproses berdasarkan perizinan berusaha berbasis risiko sesuai ketentuan yang diataur dalam PP 5/2021 dan PerBKPM 4/2021.</t>
  </si>
  <si>
    <t>Instruksi Menteri Dalam Negeri Nomor 12 Tahun 2021</t>
  </si>
  <si>
    <t>berlaku dari tanggal 1 Juni 2021 sampai 14 Juni 2021</t>
  </si>
  <si>
    <t>Tata Cara Dan Persyaratan Pengelolaan Limbah Bahan Berbahaya Dan Beracun</t>
  </si>
  <si>
    <t>Pedoman Dan Tata Cara Pelayanan Perizinan Berusaha Berbasis Risiko Dan Fasilitas Penanaman Modal</t>
  </si>
  <si>
    <t>Pedoman Dan Tata Cara Pengawasan Perizinan Berusaha Berbasis Risiko</t>
  </si>
  <si>
    <t>Peraturan Pelaksanaan Peraturan Pemerintah Nomor 34 Tahun 2021 Tentang Penggunaan Tenaga Kerja Asing</t>
  </si>
  <si>
    <t>Perubahan Atas Peraturan Presiden Nomor 10 Tahun 2021 Tentang Bidang Usaha Penanaman Modal</t>
  </si>
  <si>
    <t>Instruksi Menteri Dalam Negeri Nomor 13 Tahun 2021</t>
  </si>
  <si>
    <t>berlaku dari tanggal 15 Juni 2021 sampai 28 Juni 2021</t>
  </si>
  <si>
    <t>Instruksi Menteri Dalam Negeri Nomor 14 Tahun 2021</t>
  </si>
  <si>
    <t>berlaku dari tanggal 22 Juni 2021 sampai 05 Juli 2021</t>
  </si>
  <si>
    <t>PPKM Mikro dilakukan bersamaan dengan PPKM Kabupaten/Kota, yang terdiri dari:
a. pelaksanaan kegiatan perkantoran/tempat kerja (Perkantoran Pemerintah/ Kementerian/ Lembaga/Pemerintah Daerah, Perkantoran BUMN/BUMD/Swasta):
1) untuk Kabupaten/Kota selain pada Zona Merah pembatasan dilakukan dengan menerapkan Work From Home (WFH) sebesar 50% (lima puluh persen) dan Work From Office (WFO) sebesar 50% (lima puluh persen);
2) untuk Kabupaten/Kota yang berada dalam Zona Merah pembatasan dilakukan dengan menerapkan WFH sebesar 75% (tujuh puluh lima persen) dan WFO sebesar 25% (dua puluh lima persen); dan
3) pelaksanaan WFH dan WFO sebagaimana dimaksud pada angka 1) dan angka 2) diatas, dilakukan dengan:
a) menerapkan protokol kesehatan secara lebih ketat;
b) pengaturan waktu kerja secara bergantian;
c) pada saat WFH tidak melakukan mobilisasi ke daerah lain; dan
d) pemberlakuan WFH dan WFO disesuaikan dengan pengaturan dari Kementerian/Lembaga atau masing-masing Pemerintah Daerah,</t>
  </si>
  <si>
    <t>Perubahan Kedua Atas Keputusan Bersama Menteri Agama, Menteri Ketenagakerjaan, Dan Menteri Pendayaan Aparatur Negara Dan Reformasi Birokrasi Nomor 642 Tahun 2020, Nomor 4 Tahun 2020, Nomor 4 Tahun 2020 Tentang Hari Libur Nasional Dan Cuti Bersama Tahun 2021</t>
  </si>
  <si>
    <t>Mengubah Hari Libur Nasional Tahun Baru Islam 1443 Hijriah yang semula jatuh pada hari Selasa tanggal 10 Agustus 2021 menjadi hari Rabu tanggal 11 Agustus 2021, mengubah Hari Libur Nasional Maulid Nabi Muhammad SAW yang semula jatuh pada hari Selasa
tanggal 19 Oktober 2021 menjadi hari Rabu tanggal 20 Oktober 2021, dan menghapus Cuti Bersama Hari Raya Natal tanggal 24 Desember 2021</t>
  </si>
  <si>
    <t>Perubahan Atas Peraturan Menteri Keuangan Nomor 131/PMK.04/2018 Tentang Kawasan Berikat</t>
  </si>
  <si>
    <t xml:space="preserve">Pasal 15
Pengusaha Kawasan Berikat atau PDKB wajib:
c. mendayagunakan teknologi informasi untuk pengelolaan pemasukan dan pengeluaran barang (IT inventory) yang merupakan subsistem dari sistem informasi akuntansi yang akan menghasilkan informasi laporan keuangan dan dapat diakses untuk kepentingan pemeriksaan dan/ atau pengawasan pemenuhan kewajiban perpajakan oleh Direktorat Jenderal Bea dan Cukai serta Direktorat Jenderal Pajak;
d. mendayagunakan closed circuit television (cctv) untuk pengawasan pemasukan dan pengeluaran barang yang dapat diakses secara langsung (realtime) dan daring (online) oleh Direktorat Jenderal Bea dan Cukai serta Direktorat Jenderal Pajak serta memiliki data rekaman closed circuit television (cctv) paling sedikit 7 (tujuh) hari terakhir.
f. melakukan pencacahan ( stock opname) terhadap barang-barang yang mendapat fasilitas kepabeanan, Cukai, dan perpajakan, dengan pengawasan dari Kantor Pabean yang mengawasi, paling sedikit 1 (satu) kali dalam waktu 1 (satu) tahun, serta menyampaikan laporan hasil pencacahan (stock opname) paling lambat 2 (dua) bulan setelah pelaksanaan pencacahan (stock opname), kepada Kepala Kantor Pelayanan Pajak tempat SPT Masa PPN dilaporkan;
g. menyimpan dan memelihara dengan baik buku dan catatan serta dokumen yang berkaitan dengan kegiatan usahanya selama 10 (sepuluh) tahun pada tempat usahanya;
k. menyampaikan laporan atas dampak ekonomi dari pemberian fasilitas Kawasan Berikat yang paling sedikit memuat informasi mengenai nilai fasilitas fiskal yang diberikan, nilai investasi, jumlah tenaga kerja, dan nilai penjualan hasil produksi kepada Kepala Kantor Pabean paling sedikit 1 (satu) tahun sekali.
Pasal 20
(3a) Barang yang mendapatkan fasilitas sebagaimana dimaksud pada ayat (1) dan ayat (2) termasuk Bahan Baku, Bahan Penolong, dan/ atau pengemas dan alat bantu pengemas milik subjek pajak luar negeri yang ditujukan untuk diekspor dengan cara diolah atau digabung terlebih dahulu di Kawasan Berikat, sepanjang barang tetap berada dalam Kawasan Berikat sampai dengan dilakukannya ekspor.
(3b) Terhadap barang tetap berada dalam Kawasan Berikat sebagaimana dimaksud pada ayat (3a) merupakan barang tidak dikeluarkan dari Kawasan Berikat kecuali untuk proses pengiriman antar Kawasan Berikat dan/ atau pengeluaran sementara.
(4) Dalam hal pemasukan barang ke Kawasan Berikat bukan merupakan penyerahan barang kena pajak, atas pemasukan tersebut tidak terutang PPN atau PPN dan PPnBM dan tidak dibuatkan faktur pajak.
Pasal 21
(3a) Barang yang mendapatkan fasilitas sebagaimana dimaksud pada ayat ( 1) termasuk Bahan Baku, Bahan Penolong, dan/ atau pengemas dan alat bantu pengemas milik subjek pajak luar negeri yang ditujukan untuk diekspor dengan cara diolah atau digabung terlebih dahulu di Kawasan Berikat, sepanjang barang tetap berada dalam Kawasan Berikat sampai dengan dilakukannya ekspor.
(3b) Terhadap barang tetap berada dalam Kawasan Berikat sebagaimana dimaksud pada ayat (3a) merupakan barang tidak dikeluarkan dari Kawasan Berikat kecuali untuk proses pengiriman antar Kawasan Berikat dan/ atau pengeluaran sementara.
(5) Terhadap pemasukan barang ke Kawasan Berikat sebagaimana dimaksud pada ayat (1), pengusaha kena pajak yang menyerahkan barang kena pajak:
a. wajib membuat faktur pajak, yang dibuktikan dengan dokumen persetujuan pemasukan barang ke Kawasan Berikat yang dimiliki oleh Pengusaha Kawasan Berikat atau PDKB sebelum menerbitkan faktur pajak;
(6) Faktur pajak sebagaimana dimaksud pada ayat (5) huruf a harus diberikan keterangan Pajak Pertambahan Nilai atau Pajak Pertambahan Nilai dan Pajak Penjualan atas Barang Mewah tidak dipungut sesuai dengan Peraturan Pemerintah tentang Tempat Penimbunan Berikat.
(7) Ketentuan mengenai perlakuan PPN atau PPN dan PPnBM tidak dipungut atas pemasukan barang sebagaimana dimaksud pada ayat (1) harus dipenuhi oleh setiap Pengusaha Kawasan Berikat dan/atau PDKB.
(8) PPN atau PPN dan PPnBM tidak dipungut atas pemasukan barang sebagaimana dimaksud pada ayat ( 1) harus dilakukan oleh Pengusaha Kawasan Berikat dan/ atau PDKB dengan menggunakan faktur pajak sesuai dengan ketentuan peraturan perundang-undangan di bidang perpajakan.
(9) Dalam hal ketentuan sebagaimanc!- dimaksud pada ayat (7) dan ayat (8) tidak dipenuhi oleh Pengusaha Kawasan Berikat dan/ atau PDKB, atas pembayaran PPN atau PPN dan PPnBM yang seharusnya tidak dipungut, tidak dapat dikreditkan.
</t>
  </si>
  <si>
    <t>Peraturan Badan Penyelenggara Jaminan Sosial Ketenagakerjaan Nomor 1 Tahun 2021</t>
  </si>
  <si>
    <t>Bentuk Kartu Peserta, Sertifikat Kepesertaan, Dan Formulir Program Jaminan Sosial Ketenagakerjaan</t>
  </si>
  <si>
    <t>Peraturan Walikota Semarang Nomor 26 Tahun 2021</t>
  </si>
  <si>
    <t>Pelaksanaan Pembatasan Kegiatan Masyarakat Dalam Rangka Pencegahan Dan Pengendalian Corona Virus Disease 2019 (COVID-19) Di Kota Semarang</t>
  </si>
  <si>
    <t>Tata Cara Pelaksanaan Hak Dan Kewajiban Perpajakan Serta Penerbitan, Penandatanganan, Dan Pengiriman Keputusan Atau Ketetapan Pajak Secara Elektronik</t>
  </si>
  <si>
    <t>Tata Cara Melakukan Pencatatan Dan Kriteria Tertentu Serta Tata Cara Menyelenggarakan Pembukuan Untuk Tujuan Perpajakan</t>
  </si>
  <si>
    <t>Pemberlakuan Pembatasan Kegiatan Masyarakat Darurat Corona Virus Disease 2019 Di Wilayah Jawa Dan Bali</t>
  </si>
  <si>
    <t>berlaku dari tanggal 3 Juli 2021 sampai 20 Juli 2021</t>
  </si>
  <si>
    <t>Partisipasi Industri Dalam Upaya Percepatan Penanganan Dan Pengendalian Pandemi Corona Virus Disease 2019 (COVID-19)</t>
  </si>
  <si>
    <t>1.b. melaporkan pelaksanaan operasional dan mobilitas kegiatan industri serta pelaksanaan produksi dan / atau penyediaan sarana dan prasarana kesehatan secara berkala setiap hari Jumat melalui portal SIINas (siinas.kemenperin.go.id).</t>
  </si>
  <si>
    <t>3. Dalam hal Perusahaan Industri dan Perusahaan Kawasan Industri tidak menyampaikan laporan pelaksanaan operasional dan mobilitas kegiatan industri serta pelaksanaan produksi dan /atau penyediaan sarana dan prasarana kesehatan sebagaimana dimaksud pada angka 1 huruf b sebanyak 3 (tiga) kali periode / masa pelaporan, dikenakan sanksi administratif berupa pencabutan Izin Operasional dan Mobilitas Kegiatan Industri.</t>
  </si>
  <si>
    <t>SAMI TF sudah melaporkan kegiatan industri melalui siinas.kemenperin.go.id setiap hari jumat sejak tanggal 2 Juli 2021</t>
  </si>
  <si>
    <t>Addendum Surat Edaran Ketua Satuan Tugas Penanganan Covid-19 Nomor 8 Tahun 2021</t>
  </si>
  <si>
    <t>Surat Edaran Ketua Satuan Tugas Penanganan Covid-19 Nomor 14 Tahun 2021</t>
  </si>
  <si>
    <t>Surat Edaran Menteri Perhubungan Nomor SE 43 Tahun 2021</t>
  </si>
  <si>
    <t>Petunjuk Pelaksanaan Perjalanan Orang Dalam Negeri Dengan Transportas iDarat a Pada Masa Pandemi Corona Virus Disease (COVID-19)</t>
  </si>
  <si>
    <t>berlaku dari tanggal 5 Juli 2021 sampai 20 Juli 2021</t>
  </si>
  <si>
    <t>Instruksi Menteri Dalam Negeri Nomor 16 Tahun 2021</t>
  </si>
  <si>
    <t>Instruksi Menteri Dalam Negeri Nomor 15 Tahun 2021</t>
  </si>
  <si>
    <t>Perubahan Instruksi Menteri Dalam Negeri Nomor 15 Tahun 2021 Tentang Pemberlakuan Pembatasan Kegiatan Masyarakat Darurat Corona Virus Disease 2019 Di Wilayah Jawa Dan Bali</t>
  </si>
  <si>
    <t>Surat Edaran Menteri Perhubungan Nomor SE 45 Tahun 2021</t>
  </si>
  <si>
    <t>Instruksi Menteri Dalam Negeri Nomor 18 Tahun 2021</t>
  </si>
  <si>
    <t>Perubahan Kedua Instruksi Menteri Dalam Negeri Nomor 15 Tahun 2021 Tentang Pemberlakuan Pembatasan Kegiatan Masyarakat Darurat Corona Virus Disease 2019 Di Wilayah Jawa Dan Bali</t>
  </si>
  <si>
    <t>berlaku dari tanggal 9 Juli 2021 sampai 20 Juli 2021</t>
  </si>
  <si>
    <t>Surat Edaran Menteri Perhubungan Nomor SE 47 Tahun 2021</t>
  </si>
  <si>
    <t>Instruksi Menteri Dalam Negeri Nomor 17 Tahun 2021</t>
  </si>
  <si>
    <t>berlaku dari tanggal 6 Juli 2021 sampai 20 Juli 2021</t>
  </si>
  <si>
    <t>Surat Edaran Menteri Ketenagakerjaan Nomor M/9/HK.04/VII/2021</t>
  </si>
  <si>
    <t>Optimalisasi Penerapan Protokol Kesehatan Di Tempat Kerja Dan Penyediaan Perlengkapan Serta Sarana Kesehatan Bagi Pekerja/Buruh Oleh Perusahaan Selama Pandemi Corona Virus Disease (COVID-19)</t>
  </si>
  <si>
    <t>INSGUB JATENG</t>
  </si>
  <si>
    <t>Instruksi Gubernur Jawa Tengah Selaku Ketua Satuan Tugas Penanganan Corona Virus Disease (COVID-19) Provinsi Jawa Tengah Nomor 2 Tahun 2021</t>
  </si>
  <si>
    <t>Implementasi Pengetatan Aktivitas Masyarakat Pada Pemberlakuan Pembatasan Kegiatan Masyarakat (PPKM) Darurat Di Provinsi Jawa Tengah</t>
  </si>
  <si>
    <t>Instruksi Menteri Dalam Negeri Nomor 19 Tahun 2021</t>
  </si>
  <si>
    <t>Perubahan Ketiga Instruksi Menteri Dalam Negeri Nomor 15 Tahun 2021 Tentang Pemberlakuan Pembatasan Kegiatan Masyarakat Darurat Corona Virus Disease 2019 Di Wilayah Jawa Dan Bali</t>
  </si>
  <si>
    <t>berlaku dari tanggal 10 Juli 2021 sampai 20 Juli 2021</t>
  </si>
  <si>
    <t>Surat Edaran Menteri Perhubungan Nomor SE 49 Tahun 2021</t>
  </si>
  <si>
    <t>Berdasarkan konsultasi PASI dengan KLH diketahui bahwa untuk peraturan nomor 3 yaitu Permen LHK 36/2017 status close/NA karena hanya untuk B3 tunggal saja. Di SAMI tidak ada B3 tunggal, yang ada B3 campuran.</t>
  </si>
  <si>
    <t>Hasil konsultasi ke Disnaker Prov. Jateng dengan Bu Evi Yulia tanggal 29/03/2021 oleh Pak JAW (SHE), diketahui bahwa pemenuhan sertifikasi juru las dapat dilakukan bertahap namun perusahaan harus tetap berkomitmen untuk mengupayakan semaksimal mungkin.
Status Training Term 80:
① Training juru las: plan 6, aktual 6 (close Mar'21)</t>
  </si>
  <si>
    <t>ISR sudah terbit, berlaku sejak 21 Des 2021
Telsus terbit 5 Okt 2020, efektif per 23 Jun 2021</t>
  </si>
  <si>
    <t>Keselamatan Ketenagalistrikan</t>
  </si>
  <si>
    <t>① Pemilik instalasi tenaga listrik, termasuk genset minimal 200 KVA, wajib memiliki :
a. Sertifikat Laik Operasi (SLO),
b. Sertifikat Kompetensi bagi Tenaga Teknik nya (SKKTK)
c. Sistem Manajemen Keselamatan Ketenagalistrikan (SMK2) 
② Isi dari SMK2 adalah:
a. Kebijakan perusahaan terkait keselamatan ketenagalistrikan,
b. Organisasi SMK2,
c. Rencana pelaksanaan kebijakan perusahaan terkait keselamatan ketenagalistrikan,
d. Pelaksanaan kebijakan perusahaan terkait keselamatan ketenagalistrikan,
e. Evaluasi pelaksanaan kebijakan perusahaan terkait keselamatan ketenagalistrikan.
③ Pemilik instalasi tenaga listrik wajib melakukan audit SMK2 paling sedikit 1x dalam setahun. Pelaksanaan audit dapat dilakukan oleh pihak yang memiliki kompetensi audit SMK2. 
④ Kemudian perusahaan harus melaporkan laporan pelaksanaan audit tahunan kepada Menteri ESDM paling lambat 31 Januari pada tahun berikutnya.
⑤ Berdasarkan laporan pelaksanaa audit tahunan, Menteri ESDM memberikan sertifikat ketaatan berdasarkan predikat / nilai atas penerapan SMK 2 perusahaan sebagai berikut:
a. Hijau: telah memenuhi ketentuan keselamatan ketenagalistrikan dan sudah melaporkan laporan tahunan.
b. Biru: belum konsisten memenuhi ketentuan keselamatan ketenagalistrikan dan sudah melaporkan laporan tahunan.
c. Merah: belum memenuhi ketentuan keselamatan ketenagalistrikan tapi sudah melaporkan laporan tahunan.
d. Hitam: belum memenuhi ketentuan keselamatan ketenagalistrikan dan tidak melaporkan laporan tahunan.</t>
  </si>
  <si>
    <t>① Untuk perusahaan yang mendapatkan predikat / nilai Merah:
1. Teguran tertulis, atau
2. penghentian sementara sebagian atau seluruh
kegiatan usaha penyediaan tenaga listrik
② Untuk perusahaan yang mendapatkan predikat / nilai Hitam:
penghentian sementara sebagian atau seluruh
kegiatan usaha penyediaan tenaga listrik.</t>
  </si>
  <si>
    <t>Peraturan Menteri Keuangan Republik Indonesia Nomor 68/PMK.010/2021 Tahun 2021</t>
  </si>
  <si>
    <t>Bea Masuk Ditanggung Pemerintah Atas Impor Barang Dan Bahan Untuk Memproduksi Barang Dan/Atau Jasa Oleh Industri Sektor Tertentu Yang Terdampak Pandemi Corona Virus Disease 2019 (Covid-19) Tahun 2012</t>
  </si>
  <si>
    <t>berlaku sampai 31 Desember 2021</t>
  </si>
  <si>
    <t>Peraturan Menteri Keuangan Republik Indonesia  Nomor 82/PMK.03/2021</t>
  </si>
  <si>
    <t>Perubahan Atas Peraturan Menteri Keuangan Nomor 9/PMK.03/2021 Tentang Insentif Pajak Untuk Wajib Pajak Terdampak Pandemi Corona Virus Disease 2019</t>
  </si>
  <si>
    <t>Tata Cara Pemberian Manfaat Jaminan Kehilangan Pekerjaan</t>
  </si>
  <si>
    <t>Peraturan Menteri Ketenagakerjaan Republik Indonesia Nomor 16 Tahun 2021</t>
  </si>
  <si>
    <t>Perubahan Atas Peraturan Menteri Ketenagakerjaan Nomor 14 Tahun 2020 Tentang Pedoman Pemberian Bantuan Pemerintah Berupa Subsidi Gaji/Upah Bagi Pekerja/Buruh Dalam Penanganan Dampak Corona Virus Disease 2019 (Covid-19)</t>
  </si>
  <si>
    <t>Peraturan Menteri Hukum Dan Hak Asasi Manusia Republik Indonesia Nomor 27 Tahun 2021</t>
  </si>
  <si>
    <t>Pembatasan Orang Asing Masuk Ke Wilayah Indonesia Dalam Masa Pemberlakuan Pembatasan Kegiatan Masyarakat Darurat</t>
  </si>
  <si>
    <t>Standar Kegiatan Usaha Dan/Atau Produk Pada Penyelenggaraan Perizinan Berusaha Berbasis Risiko Sektor Perindustrian</t>
  </si>
  <si>
    <t>Tata Laksana Pemasukan Dan Pengeluaran Barang Ke Dan Dari Tempat Penimbunan Berikat</t>
  </si>
  <si>
    <t>Bentuk Dan Isi Nota Penghitungan, Surat Ketetapan Pajak, Serta Surat Tagihan Pajak</t>
  </si>
  <si>
    <t>n</t>
  </si>
  <si>
    <t>PERKPPU</t>
  </si>
  <si>
    <t>Pedoman Pengenaan Sanksi Denda Pelanggaran Praktek Monopoli Dan Persaingan Usaha Tidak Sehat</t>
  </si>
  <si>
    <t>Surat Edaran Menteri Investasi/Kepala Badan Koordinasi Penanaman Modal Nomor 17 Tahun 2021</t>
  </si>
  <si>
    <t>Perubahan Atas Surat Edaran Menteri Investasi/Kepala Badan Koordinasi Penanaman Modal Nomor 17 Tahun 2021 Tentang Peralihan Penyelenggaraan Perizinan Berusaha Menjadi Penyelenggaraan Perizinan Berusaha Berbasis Risiko Melalui Sistem OSS</t>
  </si>
  <si>
    <t>Dalam  Peraturan  Menteri  ini  diatur  tentang  Standar  Kegiatan  Usaha  dan/atau standar  Produk  pada  Penyelenggaraan  Perizinan  Berusaha  Berbasis  Risiko Sektor Perindustrian  sebagaimana  tercantum  dalam Lampiran (KBLI 29300 hal. 3610). Perizinan dimaksud dilaksanakan melalui sistem  perizinan  berusaha  terintegrasi  secara  elektronik,  mulai  dilaksanakan 
sejak proses perizinan berusaha dilakukan secara keseluruhan berdasarkan Peraturan Pemerintah No. 5 Tahun 2021 tentang Penyelenggaraan Perizinan Berusaha Berbasis Risiko</t>
  </si>
  <si>
    <t>Pasal 2
(1) Pemasukan dan pengeluaran barang ke dan dari TPB diberitahukan dengan menggunakan dokumen TPB.
(2) Barang sebagaimanaj dimaksud pada ayat (1) merupakan:
a. Barang yang mendapatkan fasilitas penangguhan Bea Masuk, pembebasan cukai, tidak dipungut PDRI dan/atau tidak dipungut PPN atau PPN dan PPnBM; dan/atau
b. barang yang seharusnya mendapatkan fasilitas penanganan Bea Masuk, pembebasan cukai, tidak dipungut PDRI dan/atau tidak dipungut PPN atau PPN dan PPnBM.
sesuai ketentuan yang mengatur mengenai TPB.</t>
  </si>
  <si>
    <t>Peraturan ini mengatur tentang bentuk, jenis, kode dan ukuran formulir nota penghitungan, surat ketetapan pajak berupa SKPKB, SKPKBT, SKPLB, SKPN, STP atas pajak penghasilan, PPN barang dan jasa, pajak penjualan atas barang mewah, dan bea meterai termasuk lampirannya, daftar pengantar dan lembar pengawasan sebagaimana tercantum dalam Lampiran.</t>
  </si>
  <si>
    <t>Majelis Komisi menjatuhkan sanksi tindakan administratif berupa Denda paling sedikit Rp1.000.000.000,00 (satu miliar rupiah) sebagai denda dasar.</t>
  </si>
  <si>
    <t>Besaran denda diperoleh dari denda dasar ditambah dengan perhitungan yang didasarkan pada:
a. dampak negatif yang ditimbulkan akibat pelanggaran;
b. durasi waktu terjadinya pelanggaran;
c. faktor yang meringankan;
d. faktor yang memberatkan; dan/atau
e. kemampuan Pelaku Usaha untuk membayar.</t>
  </si>
  <si>
    <t>Ketentuan Perpanjangan Izin Tinggal Bagi Orang Asing Pemegang ITAS/ITAP Yang Berada Di Luar Negeri</t>
  </si>
  <si>
    <t>Surat Edaran Direktorat Jenderal Imigrasi Nomor IMI-0158.GR.01.01 Tahun 2021</t>
  </si>
  <si>
    <t>Diubah Peraturan Direktur Jenderal Bea Dan Cukai Nomor PER-9/BC/2021 Tahun 2021</t>
  </si>
  <si>
    <t>Perubahan Atas Peraturan Direktur Jenderal Bea Dan Cukai Nomor PER-19/BC/2018 Tentang Tata Laksana Kawasan Berikat</t>
  </si>
  <si>
    <t>https://pro.hukumonline.com/a/lt610b804f7b306/tata-cara-pemberian-manfaat-jaminan-kehilangan-pekerjaan-diatur#_ftnref2</t>
  </si>
  <si>
    <t>penyelenggaraan perizinan berusaha berbasis risiko melalui sistem OSS dilakukan soft launching tanggal 2 Agustus 2021 pukul 06.00 WIB.
A. Sistem OSS versi 1.1 tidak akan dioperasionalisasikan pada tanggal 30 Juli 2021 pukul 18.00 untuk dapat dilakukan migrasi data kepada sistem OSS berbasis risiko. Pelaku usaha tetap mengajukan permohonan perizinan berusaha dalam sistem OSS versi 1.1 paling lambat tanggal 29 Juli 2021 pukul 24.00 WIB.
B. Pelaku usaha diminta untuk dapat mempercepat proses pemenuhan komitmen atas izin usaha yang belum efektif dan diajukan ke sistem OSS paling lambat 29 Juli 2021 pukul 24.00 WIB, sehingga izin usaha yang efektif dapat diterbitkan oleh sistem OSS sebelum tanggal 30 Juli 2021 pukul 18.00 WIB.</t>
  </si>
  <si>
    <t>Merubah lampiran SEMN BKPM No. 17 Th 2021 "daftar KBLI yang belum diatur pada PP 5/2021"</t>
  </si>
  <si>
    <t>Uji air limbah di lakukan setiap bulan nya oleh pihak ketiga yang bersertifikat
IPAL utara &amp; selatan</t>
  </si>
  <si>
    <t>diubah Undang-Undang Nomor 12 Tahun 1994</t>
  </si>
  <si>
    <t>diubah Peraturan Gubernur No. 54 Tahun 2018</t>
  </si>
  <si>
    <t>diubah:
- Putusan Mahkamah Konstitusi Nomor 97/PUU-XIV/2016
- Undang-Undang Nomor 24 Tahun 2013</t>
  </si>
  <si>
    <t>diubah Peraturan Pemerintah Nomor 60 Tahun 2015</t>
  </si>
  <si>
    <t>diubah:
- Peraturan Presiden Nomor 75 Tahun 2019
- Peraturan Presiden Nomor 64 Tahun 2020</t>
  </si>
  <si>
    <t>https://pro.hukumonline.com/a/lt60e6942ea09a8/bkpm-mengatur-pelayanan-perizinan-berusaha-berbasis-risiko-dan-fasilitas-penanaman-modal</t>
  </si>
  <si>
    <t>Instruksi Menteri Dalam Negeri Nomor 22 Tahun 2021</t>
  </si>
  <si>
    <t>Pemberlakuan Pembatasan Kegiatan Masyarakat Level 4 Corona Virus Disease 2019 Di Wilayah Jawa Dan Bali</t>
  </si>
  <si>
    <t>berlaku dari tanggal 21 Juli 2021 sampai 25 Juli 2021</t>
  </si>
  <si>
    <t>Instruksi Menteri Dalam Negeri Nomor 23 Tahun 2021</t>
  </si>
  <si>
    <t>Instruksi Menteri Dalam Negeri Nomor 24 Tahun 2021</t>
  </si>
  <si>
    <t>Pemberlakuan Pembatasan Kegiatan Masyarakat Level 4 Dan Level 3 Corona Virus Disease 2019 Di Wilayah Jawa Dan Bali</t>
  </si>
  <si>
    <t>berlaku dari tanggal 26 Juli 2021 sampai 2 Agustus 2021</t>
  </si>
  <si>
    <t>Instruksi Menteri Dalam Negeri Nomor 26 Tahun 2021</t>
  </si>
  <si>
    <t>Pemberlakuan Pembatasan Kegiatan Masyarakat Level 3, Level 2 Dan Level 1 Serta Mengoptimalkan Posko Penanganan Corona Virus Disease 2019 Di Tingkat Desa Dan Kelurahan Untuk Pengendalian Penyebaran Corona Virus Disease 2019</t>
  </si>
  <si>
    <t>Pemberlakuan Pembatasan Kegiatan Masyarakat Berbasis Mikro Dan Mengoptimalkan Posko Penanganan Corona Virus Disease 2019 Di Tingkat Desa Dan Kelurahan Untuk Pengendalian Penyebaran Corona Virus Disease 2019</t>
  </si>
  <si>
    <t>Instruksi Menteri Dalam Negeri Nomor 27 Tahun 2021</t>
  </si>
  <si>
    <t>Pemberlakuan Pembatasan Kegiatan Masyarakat Level 4, Level 3, Dan Level 2 Corona Virus Disease 2019 Di Wilayah Jawa Dan Bali</t>
  </si>
  <si>
    <t>berlaku dari tanggal 3 Agustus 2021 sampai 9 Agustus 2021</t>
  </si>
  <si>
    <t>Instruksi Menteri Dalam Negeri Nomor 29 Tahun 2021</t>
  </si>
  <si>
    <t>Instruksi Menteri Dalam Negeri Nomor 30 Tahun 2021</t>
  </si>
  <si>
    <t>berlaku dari tanggal 10 Agustus 2021 sampai 16 Agustus 2021</t>
  </si>
  <si>
    <t>Instruksi Menteri Dalam Negeri Nomor 32 Tahun 2021</t>
  </si>
  <si>
    <t>berlaku dari tanggal 10 Agustus 2021 sampai 23 Agustus 2021</t>
  </si>
  <si>
    <t>INSWAL</t>
  </si>
  <si>
    <t>Pemberlakuan Pembatasan Kegiatan Masyarakat Level 4 Dalam Rangka Pencegahan Penyebaran Dan Pengendalian Corona Virus Disease 2019 (COVID-19) Di Kota Semarang</t>
  </si>
  <si>
    <t>Instruksi Walikota Semarang Selaku Ketua Satuan Tugas Percepatan Penanganan Corona Virus Disease 2019 (COVID-19) Di Kota Semarang Nomor 1 Tahun 2021</t>
  </si>
  <si>
    <t>Instruksi Walikota Semarang Selaku Ketua Satuan Tugas Percepatan Penanganan Corona Virus Disease 2019 (COVID-19) Di Kota Semarang Nomor 2 Tahun 2021</t>
  </si>
  <si>
    <t>Keputusan Menteri Ketenagakerjaan Republik Indonesia Nomor 104 Tahun 2021</t>
  </si>
  <si>
    <t>Pedoman Pelaksanaan Hubungan Kerja Selama Masa Pandemi Corona Virus Disease 2019 (COVID-19)</t>
  </si>
  <si>
    <t>Peraturan Walikota Semarang Nomor 49 Tahun 2021</t>
  </si>
  <si>
    <t>Pemberlakuan Pembatasan Kegiatan Masyarakat Dalam Rangka Pencegahan Penyebaran Dan Pengendalian Corona Virus Disease 2019 (COVID-19) Di Kota Semarang</t>
  </si>
  <si>
    <t>SE MENKES</t>
  </si>
  <si>
    <t>Surat Edaran Menteri Kesehatan Republik Indonesia Nomor HK.02.01/I/2007/2021</t>
  </si>
  <si>
    <t>Vaksinasi Covid-19 Bagi Ibu Hamil Dan Penyesuaian Skrinning Dalam Pelaksanaan Vaksinasi Covid-19</t>
  </si>
  <si>
    <t>Surat Edaran Ketua Satuan Tugas Penanganan Covid-19 Nomor 15 Tahun 2021</t>
  </si>
  <si>
    <t>Pembatasan Aktivitas Masyarakat Selama Libur Hari Raya Idul Adha 1442 Hijriah Dalam Masa Pandemi Corona Virus Disease 2019 (Covid-19)</t>
  </si>
  <si>
    <t>berlaku dari tanggal 18 Juli 2021 sampai 25 Juli 2021</t>
  </si>
  <si>
    <t>Surat Edaran Ketua Satuan Tugas Penanganan Covid-19 Nomor 16 Tahun 2021</t>
  </si>
  <si>
    <t>Ketentuan Perjalanan Orang Dalam Negeri Pada Masa Pandemi Corona Virus Disease 2019 (Covid-19)</t>
  </si>
  <si>
    <t>Surat Edaran Ketua Satuan Tugas Penanganan Covid-19 Nomor 17 Tahun 2021</t>
  </si>
  <si>
    <t>Surat Edaran Ketua Satuan Tugas Penanganan Covid-19 Nomor 18 Tahun 2021</t>
  </si>
  <si>
    <t>Protokol Kesehatan Perjalanan International Pada Masa Pandemi Corona Virus Disease 2019 (Covid-19)</t>
  </si>
  <si>
    <t>Surat Edaran Menteri Perhubungan Nomor SE 51 Tahun 2021</t>
  </si>
  <si>
    <t>Perubahan Kedua Atas Surat Edaran Menteri Perhubungan Nomor SE 43 Tahun 2021 Tentang Petunjuk Pelaksanaan Perjalanan Orang Dalam Negeri Dengan Transportasi Darat Pada Masa Pandemi Corona Virus Disease 2019 (Covid-19)</t>
  </si>
  <si>
    <t>Surat Edaran Menteri Perhubungan Nomor SE 53 Tahun 2021</t>
  </si>
  <si>
    <t>Perubahan Atas Surat Edaran Menteri Perhubungan Nomor SE 45 Tahun 2021 Tentang Petunjuk Pelaksanaan Perjalanan Orang Dalam Negeri Dengan Transportasi Udara Pada Masa Pandemi Corona Virus Disease 2019 (Covid-19)</t>
  </si>
  <si>
    <t>Surat Edaran Menteri Perhubungan Nomor SE 56 Tahun 2021</t>
  </si>
  <si>
    <t>Petunjuk Pelaksanaan Perjalanan Orang Dalam Negeri Dengan Transportasi Darat Pada Masa Pandemi Corona Virus Disease 2019 (Covid-19)</t>
  </si>
  <si>
    <t>Perubahan Atas Surat Edaran Menteri Perhubungan Nomor SE 43 Tahun 2021 Tentang Petunjuk Pelaksanaan Perjalanan Orang Dalam Negeri Dengan Transportasi Darat Pada Masa Pandemi Corona Virus Disease 2019 (COVID-19)</t>
  </si>
  <si>
    <t>Surat Edaran Menteri Perhubungan Nomor SE 57 Tahun 2021</t>
  </si>
  <si>
    <t>Surat Edaran Menteri Perhubungan Nomor SE 62 Tahun 2021</t>
  </si>
  <si>
    <t>Surat Edaran Menteri Perhubungan Nomor SE 63 Tahun 2021</t>
  </si>
  <si>
    <t>Surat Edaran Menteri Perhubungan Nomor SE 64 Tahun 2021</t>
  </si>
  <si>
    <t>Perubahan Atas Surat Edaran Menteri Perhubungan Nomor SE 56 Tahun 2021 Tentang Petunjuk Pelaksanaan Perjalanan Orang Dalam Negeri Dengan Transportasi Darat Pada Masa Pandemi Corona Virus Disease 2019 (Covid-19)</t>
  </si>
  <si>
    <t>Surat Edaran Menteri Perindustrian Nomor 3 Tahun 2021</t>
  </si>
  <si>
    <t>Operasional Dan Mobilitas Kegiatan Industri Pada Masa Kedaruratan Kesehatan Masyarakat Covid-19</t>
  </si>
  <si>
    <t>Instruksi Menteri Dalam Negeri Nomor 34 Tahun 2021</t>
  </si>
  <si>
    <t>Instruksi Menteri Dalam Negeri Nomor 35 Tahun 2021</t>
  </si>
  <si>
    <t>berlaku dari tanggal 24 Agustus 2021 sampai 30 Agustus 2021</t>
  </si>
  <si>
    <t>Instruksi Menteri Dalam Negeri Nomor 37 Tahun 2021</t>
  </si>
  <si>
    <t>berlaku dari tanggal 24 Agustus 2021 sampai 6 September 2021</t>
  </si>
  <si>
    <t>berlaku dari tanggal 17 Agustus 2021 sampai 23 Agustus 2021</t>
  </si>
  <si>
    <t>Instruksi Menteri Dalam Negeri Nomor 38 Tahun 2021</t>
  </si>
  <si>
    <t>berlaku dari tanggal 31 Agustus 2021 sampai 6 September 2021</t>
  </si>
  <si>
    <t>Instruksi Menteri Dalam Negeri Nomor 39 Tahun 2021</t>
  </si>
  <si>
    <t>berlaku dari tanggal 7 September 2021 sampai 13 September 2021</t>
  </si>
  <si>
    <t>Instruksi Menteri Dalam Negeri Nomor 41 Tahun 2021</t>
  </si>
  <si>
    <t>berlaku dari tanggal 7 September 2021 sampai 20 September 2021</t>
  </si>
  <si>
    <t>Instruksi Menteri Dalam Negeri Nomor 42 Tahun 2021</t>
  </si>
  <si>
    <t>berlaku dari tanggal 14 September 2021 sampai 20 September 2021</t>
  </si>
  <si>
    <t>Instruksi Walikota Semarang Selaku Ketua Satuan Tugas Percepatan Penanganan Corona Virus Disease 2019 (COVID-19) Di Kota Semarang Nomor 3 Tahun 2021</t>
  </si>
  <si>
    <t>Pemberlakuan Pembatasan Kegiatan Masyarakat Level 3 Dalam Rangka Pencegahan Penyebaran Dan Pengendalian Corona Virus Disease 2019 (Covid-19) Di Kota Semarang</t>
  </si>
  <si>
    <t>Instruksi Walikota Semarang Selaku Ketua Satuan Tugas Percepatan Penanganan Corona Virus Disease 2019 (COVID-19) Di Kota Semarang Nomor 4 Tahun 2021</t>
  </si>
  <si>
    <t>Pemberlakuan Pembatasan Kegiatan Masyarakat Level 2 Dalam Rangka Pencegahan Penyebaran Dan Pengendalian Corona Virus Disease 2019 (Covid-19) Di Kota Semarang</t>
  </si>
  <si>
    <t>Peraturan Menteri Hukum Dan Hak Asasi Manusia Republik Indonesia Nomor 34 Tahun 2021</t>
  </si>
  <si>
    <t>Pemberian Visa Dan Izin Tinggal Keimigrasian Dalam Masa Penanganan Penyebaran Corona Virus Disease 2019 Dan Pemulihan Ekonomi Nasional</t>
  </si>
  <si>
    <t>https://pro.hukumonline.com/a/lt61517147912f6/orang-asing-pemilik-visa-atau-izin-tinggal-tertentu-telah-diizinkan-masuk-indonesia</t>
  </si>
  <si>
    <t>Surat Edaran Direktur Jenderal Pelayanan Kesehatan Nomor: HK.02.02/I/2845/2021</t>
  </si>
  <si>
    <t>Batas Tarif Tertinggi Pemeriksaan Reserve Transcription Polymerase Chain Reaction (RT-PCR)</t>
  </si>
  <si>
    <t>1. Batas tarif tertinggi untuk pemeriksaan RT-PCR termasuk pengambilan swab sebagai berikut:
a. Untuk pemeriksaan RT-PCR di Pulau Jawa dan Bali sebesar Rp. 495.000,- (Empat Ratus Sembilan Puluh Lima Ribu Rupiah).
b. Untuk pemeriksaan RT-PCR di luar Pulau Jawa dan Bali sebesar Rp. 525.000 (Lima Ratus Dua Puluh Ribu Rupiah).
2. Batas tarif tertinggi sebagaimana dimaksud pada angka 1 berlaku untuk masyarakat yang melakukan pemeriksaan RT-PCR atas permintaan sendiri/mandiri.</t>
  </si>
  <si>
    <t>Addendum Surat Edaran Ketua Satuan Tugas Penanganan Covid-19 Nomor 18 Tahun 2021</t>
  </si>
  <si>
    <t>F. Protokol
Menambahkan beberapa ketentuan sebagai berikut:
5. Setiap pelaku perjalanan internasional wajib menggunakan aplikasi PeduliLindungi sebagai syarat melakukan perjalanan internasional masuk ke wilayah Indonesia.
6. Setiap operator moda transportasi di titik pintu masuk (entry point) perjalanan internasional diwajibkan menggunakan aplikasi PeduliLindungi.
7. Pengawasan kekarantinaan kesehatan kapal kargo dan awak kapal sesuai dengan pengaturan lebih spesifik dan teknis yang ditetapkan oleh Kementerian Kesehatan melalui pemantauan oleh Kantor Kesehatan Pelabuhan masing-masing pintu masuk (entry point) perjalanan internasional.</t>
  </si>
  <si>
    <t>Surat Edaran Menteri Perhubungan Nomor SE 70 Tahun 2021</t>
  </si>
  <si>
    <t>Perubahan Atas Surat Edaran Menteri Perhubungan Nomor 62 Tahun 2021 Tentang Petunjuk Pelaksanaan Perjalanan Orang Dalam Negeri Dengan Transportasi Udara Pada Masa Pandemi Corona Virus Disease 2019 (Covid-19)</t>
  </si>
  <si>
    <t>a. Petunjuk pelaksanaan perjalanan orang dalam negeri dengan transportasi udara pada masa pandemi Corona Virus Disease 2019 (COVID-19), sebagai berikut:
1) Ketentuan bagi pelaku perjalanan Orang/Penumpang Dalam Negeri yang menggunakan transportasi udara wajib memenuhi ketentuan sebagai berikut:
i) pelaku perjalanan Orang/Penumpang wajib menggunakan aplikasi PeduliLindungi sebagai syarat perjalanan dalam negeri untuk pemeriksaan hasil test RT-PCR atau rapid test antigen yang hasilnya menunjukkan negatif dan sudah melakukan vaksinasi dosis pertama atau dosis lengkap.</t>
  </si>
  <si>
    <t>Surat Edaran Menteri Perhubungan Nomor SE 73 Tahun 2021</t>
  </si>
  <si>
    <t>Perubahan Kedua Atas Surat Edaran Menteri Perhubungan Nomor SE 56 Tahun 2021 Tentang Petunjuk Pelaksanaan Perjalanan Orang Dalam Negeri Dengan Transportasi Darat Pada Masa Pandemi Corona Virus Disease 2019 (Covid-19)</t>
  </si>
  <si>
    <t>Beberapa ketentuan dalam Surat Edaran Menteri Perhubungan Nomor SE 56 Tahun 2021 tentang Petunjuk Pelaksanaan Peijalanan Orang Dalam Negeri Dengan Transportasi Darat Pada Masa Pandemi Corona Virus Disease 2019 (COVID-19), diubah sebagai berikut:
a. mengubah ketentuan pada angka 5 huruf c.3), sehingga berbunyi sebagai berikut:
3) khusus perjalanan rutin dengan moda transportasi darat
menggunakan kendaraan bermotor perseorangan, kendaraan bermotor umum, transportasi sungai, danau, dan penyeberangan, dalam satu wilayah/ kawasan aglomerasi perkotaan dengan ketentuan sebagai berikut:
a) tidak diwajibkan untuk menunjukkan kartu vaksin dan surat keterangan hasil negatif tes RT-PCR atau Rapid Test Antigen. Terhadap pelaku perjalanan dalam satu wilayah aglomerasi perkotaan dapat dilakukan tes acak ( random cek);
b) tidak wajib dilengkapi dengan persyaratan dokumen berupa:
(1) Surat Tanda Registrasi Pekeija atau Surat Keterangan lainnya yang dikeluarkan oleh Pemerintah Daerah setempat; dan/atau
(2) surat tugas yang ditandatangani oleh pimpinan perusahaan atau pejabat minimal eselon 2 (untuk pemerintahan) dan berstempel/cap basah atau tanda tangan elektronik.
b. menambahkan ketentuan pada angka 5 (lima) yaitu di antara huruf d dan huruf e disisipkan 3 (tiga) ketentuan baru yaitu huruf d.l), d.2), dan d.3), yang berbunyi sebagai berikut:
d.l ) setiap pelaku perjalanan orang dalam negeri dengan
transportasi darat pada masa pandemi Corona Virus Disease 2019 (COVID-19) wajib menggunakan aplikasi PeduliLindungi sebagai syarat melakukan perjalanan dalam negeri;
d.2) setiap penyelenggara/operator moda transportasi darat diwajibkan menggunakan PeduliLindungi untuk memeriksa hasil test RT-PCR atau Swab Antigen yang hasilnya menunjukkan negatif dan sudah melakukan vaksinasi dosis pertama atau dosis lengkap bagi setiap pelaku perjalanan dalam negeri sewaktu melakukan check-in;
d.3) penggunaan aplikasi PeduliLindungi sebagaimana dimaksud pada d.l) dan d.2) dengan ketentuan sebagai berikut:
1) dilakukan secara bertahap dan diutamakan bagi pelaku
perjalanan orang dalam negeri dengan kendaraan bermotor umum serta angkutan sungai, danau, dan penyeberangan;
2) bagi pelaku perjalanan orang dalam negeri yang tidak
memiliki smartphone pendukung aplikasi PeduliLindungi
maka dapat menunjukkan:
a) Nomor Induk Kependudukan (NIK); atau
b) bukti fisik hasil negatif tes RT-PCR atau hasil negatif
Rapid Test Antigen dan kartu vaksin (minimal vaksin
dosis pertama).</t>
  </si>
  <si>
    <t>Surat Edaran Menteri Perhubungan Nomor SE 75 Tahun 2021</t>
  </si>
  <si>
    <t>Surat Edaran Menteri Perhubungan Nomor SE 74 Tahun 2021</t>
  </si>
  <si>
    <t>Petunjuk Pelaksanaan Perjalanan Orang Internasional Dengan Transportasi Darat Pada Masa Pandemi Corona Virus Disease 2019 (Covid-19)</t>
  </si>
  <si>
    <t>Surat Edaran Menteri Perindustrian Nomor 5 Tahun 2021</t>
  </si>
  <si>
    <t>Perubahan Atas Surat Edaran Menteri Perindustrian Nomor 3 Tahun 2021 Tentang Operasional Dan Mobilitas Kegiatan Industri Pada Masa Kedaruratan Kesehatan Masyarakat Covid-19</t>
  </si>
  <si>
    <t>Keputusan Ketua Satuan Tugas Penanganan Covid-19 Nomor 12 Tahun 2021</t>
  </si>
  <si>
    <t>Pintu Masuk (Entry Point), Tempat Karantina, Dan Kewajiban RT-PCR Bagi Warga Negara Indonesia Pelaku Perjalanan Internasional</t>
  </si>
  <si>
    <t>Instruksi Menteri Dalam Negeri Nomor 43 Tahun 2021</t>
  </si>
  <si>
    <t>berlaku dari tanggal 21 September 2021 sampai 4 Oktober 2021</t>
  </si>
  <si>
    <t>Instruksi Menteri Dalam Negeri Nomor 47 Tahun 2021</t>
  </si>
  <si>
    <t>berlaku dari tanggal 5 Oktober 2021 sampai 18 Oktober 2021</t>
  </si>
  <si>
    <t>Instruksi Menteri Dalam Negeri Nomor 53 Tahun 2021</t>
  </si>
  <si>
    <t>Pemberlakuan Pembatasan Kegiatan Masyarakat Level 3, Level 2 dan Level 1 Corona Virus Disease 2019 Di Wilayah Jawa Dan Bali</t>
  </si>
  <si>
    <t>berlaku dari tanggal 19 Oktober 2021 sampai 1 November 2021</t>
  </si>
  <si>
    <t>Kota Semarang berstatus level 1
Sektor esensial untuk  industri orientasi ekspor harus menunjukkan bukti contoh dokumen pemberitahuan ekspor barang (PEB) selama 12 bulan terakhir dan wajib memiliki IOMKI</t>
  </si>
  <si>
    <t>Jenis Kegiatan Orang Asing Dalam Rangka Pemberian Visa Selama Masa Penanganan Penyebaran Corona Virus Disease 2019 Dan Pemulihan Ekonomi Nasional</t>
  </si>
  <si>
    <t>Menetapkan daftar jenis kegiatan orang asing dalam rangka pemberian visa selama masa penanganan penyebaran Corona Virus Disease 2019 dan pemulihan ekonomi nasional yang terdiri atas:
1. Jenis kegiatan Visa Kunjungan;
    1.1   B211A
    1.2  B211B
2. Jenis kegiatan Visa Tinggal Terbatas.
    2.1  C312
    2.2 C313
    2.3 C314
    2.4 C317</t>
  </si>
  <si>
    <t>Keputusan Menteri Hukum Dan Hak Asasi Manusia Republik Indonesia Nomor M.HH-02.GR.02.02 Tahun 2021</t>
  </si>
  <si>
    <t>Tempat Pemeriksaan Imigrasi Tertentu Sebagai Tempat Masuk Dalam Masa Penanganan Penyebaran Corona Virus Disease 2019 Dan Pemulihan Ekonomi Nasional</t>
  </si>
  <si>
    <t>Menetapkan daftar tempat pemeriksaan imigrasi sebagai tempat masuk dalam masa penanganan penyebaran Corona Virus Disease 2019 dan pemulihan ekonomi nasional, terdiri atas:
1. tempat masuk
2. tempat masuk bagi tenaga kerja asing
    2.1  Bandara Soekarno-Hatta DKI Jakarta
    2.2 Bandara Sam Ratulangi Manado
3. tempat masuk bagi pekerja migran Indonesia</t>
  </si>
  <si>
    <t>Keputusan Menteri Muhum Dan Hak Asasi Manusia Republik Indonesia Nomor M.HH-03.GR.01.05 Tahun 2021</t>
  </si>
  <si>
    <t>Perubahan Atas Keputusan Menteri Hukum Dan Hak Asasi Manusia Nomor M.HH.02.GR.01.05 Tahun 2021 Tentang Jenis Kegiatan Orang Asing Dalam Rangka Pemberian Visa Selama Masa Penanganan Penyebaran Corona Virus Disease 2019 Dan Pemulihan Ekonomi Nasional</t>
  </si>
  <si>
    <t>Menetapkan kegiatan:
1. Wisata dan pembuatan film sebagai jenis kegiatan visa kunjungan dengan indeks visa B211A;
2. Melakukan kegiatan dalam rangka pembuatan film yang bersifat komersial dan telah mendapat izin dari instansi yang berwenang sebagai jenis kegiatan visa tinggal terbatas dengan indeks visa C312;
3. Mengikuti pendidikan sebagai jenis kegiatan visa tinggal terbatas dengan indeks visa C316.</t>
  </si>
  <si>
    <t>Pembayaran Bea Meterai, Ciri Umum Dan Ciri Khusus Pada Meterai Tempel, Kode Unik Dan Keterangan Tertentu Pada Meterai Elektronik, Meterai Dalam Bentuk Lain, Dan Penentuan Keabsahan Meterai, Serta Pemeteraian Kemudian</t>
  </si>
  <si>
    <t>dicabut Peraturan Menteri Keuangan Republik Indonesia Nomor 134/PMK.03/2021 Tahun 2021</t>
  </si>
  <si>
    <t>mencabut Permenkeu 4/PMK.03/2021</t>
  </si>
  <si>
    <t>Pasal 2
- Melakukan pembayaran Bea Meterai yang terutang pada saat terutang Bea Meterai.
- Dokumen yang terutang Bea Meterai dikenai Bea Meterai dengan tarif tetap sebesar Rp10.000,00 (sepuluh ribu rupiah).
Pasal 3
- Pembayaran Bea Meterai yang terutang pada Dokumen dilakukan dengan menggunakan:
a. Meterai; atau
b. SSP (Surat Setoran Pajak).
- Meterai yang digunakan berupa:
a. Meterai tempel;
b. Meterai Elektronik; atau
c. Meterai Dalam Bentuk Lain, meliputi: a)Meterai Teraan; b) Meterai Komputerisasi; dan c) Meterai Percetakan.
Pasal 4
- Pembayaran Bea Meterai dengan menggunakan Meterai Tempel dilakukan dengan membubuhkan Meterai Tempel yang sah dan berlaku serta belum pernah dipakai untuk pembayaran Bea Meterai atas suatu Dokumen.
- Pembubuhan Meterai Tempel dilakukan dengan ketentuan:
a. Meterai Tempel direkatkan seluruhnya dengan utuh dan tidak rusak di tempat Tanda Tangan akan dibubuhkan; dan
b. Tanda Tangan dibubuhkan sebagian di atas kertas dan sebagian di atas Meterai Tempel disertai dengan pencantuman tanggal, bulan, dan tahun dilakukannya penandatanganan.
Pasal 6
- Pembayaran Bea Meterai dengan menggunakan Meterai Elektronik dilakukan dengan membubuhkan Meterai Elektronik melalui Sistem Meterai Elektronik pada Dokumen.
Pasal 7
- Meterai elektronik memiliki kode unik berupa 22 (dua puluh dua) digit nomor seri dan memiliki keterangan tertentu, terdiri atas:
a. gambar lambang negara Garuda Pancasila;
b. tulisan "METERAI ELEKTRONIK"; dan
c. angka dan tulisan yang menunjukkan tarif Bea Meterai.
Pasal 12
- Pembayaran Bea Meterai dengan menggunakan SSP (Surat Setoran Pajak) dilakukan untuk pembayaran Bea Meterai dalam hal:
a. Pemeteraian Kemudian dengan jumlah lebih dari 50 (lima puluh) Dokumen;
b. Pembayaran Bea Meterai dengan menggunakan Meterai Tempel tidak memungkinkan untuk dilakukan karena Meterai Tempel tidak tersedia atau tidak dapat digunakan; atau
c. Pembayaran Bea Meterai dengan menggunakan Meterai Elektronik tidak memungkinkan untuk dilakukan karena terjadi kegagalan Sistem Meterai Elektronik.
Pasal 13
- Pembayaran Bea Meterai dengan menggunakan SSP (Surat Setoran Pajak) dilakukan paling lama 30 (tiga puluh) hari kalender terhitung sejak saat terutang Bea Meterai.
Pasal 14
- Pembayaran Bea Meterai dengan menggunakan SSP (Surat Setoran Pajak) dilakukan dengan ketentuan:
a. menyetorkan Bea Meterai yang terutang ke kas negara dengan menggunakan formulir SSP atau Kode Billing dengan kode akun pajak 411611 dan kode jenis setoran 100;
b. membuat daftar Dokumen, dalam hal pembayaran Bea Meterai dengan menggunakan SSP dilakukan atas 2 atau lebih Dokumen; dan
c. merekatkan SSP yang telah mendapatkan NTPN (Nomor Transaksi Penerimaan Negara) dengan Dokumen.
Pasal 18
- a. Dokumen yang Bea Meterainya tidak atau kurang dibayar sebagaimana mestinya; dan/atau
b. Dokumen yang digunakan sebagai alat bukti di pengadilan,
Dilakukan Pemeteraian Kemudian.
Pasal 22
- Pemeteraian Kemudian disahkan oleh:
a. Pejabat Pos untuk Meteri Tempel; atau
b. Pejabat Pengawas untuk Meterai Elektronik dan SSP (Surat Setoran Pajak)
dengan membubuhkan cap Pemeteraian Kemudian pada dokumen dan/atau SSP yang telah mendapatkan NTPN.</t>
  </si>
  <si>
    <t>Melakukan pembayaran Bea Meterai yang terutang pada saat terutang Bea Meterai pada Dokumen yang terutang Bea Meterai menggunakan Meterai Tempel dengan tarif sebesar Rp 10.000,00 (sepuluh ribu rupiah).</t>
  </si>
  <si>
    <t>Penjamin Keimigrasian</t>
  </si>
  <si>
    <t>Surat Edaran Direktorat Jenderal Imigrasi Nomor IMI-0196.GR.01.01 Tahun 2021</t>
  </si>
  <si>
    <t>Pemberian Visa Dan Izin Tinggal Keimigrasian Dalam Masa Penanganan Corona Virus Disease 2019 (Covid-19) Dan Pemulihan Ekonomi Nasional</t>
  </si>
  <si>
    <t>Selain memenuhi persyaratan sesuai peraturan perundangan yang berlaku sebelumnya, permohonan Visa Kunjungan dan Visa Tinggal Terbatas juga harus melampirkan:
a. bukti telah menerima vaksin COVID-19 dosis lengkap;
b. surat pernyataan bersedia mematuhi seluruh protokol kesehatan yang berlaku di Indonesia; dan
c. bukti kepemilikan asuransi kesehatan atau asuransi perjalanan yang mencakup pembiayaan kesehatan, dan/atau surat pernyataan bersedia membayar secara mandiri apabila terdampak COVID-19 selama di Indonesia.
10. Bukti memiliki biaya hidup bagi dirinya dan/atau keluarganya selama berada di Wilayah Indonesia yang dilampirkan dalam permohonan sebagaimana dimaksud dalam Pasal 90 dan Pasal 103 Peraturan Pemerintah Nomor 48 Tahun 2021 adalah berupa rekening koran, buku tabungan, atau deposito 3 (tiga) bulan terakhir milik Orang Asing yang bersangkutan atau Penjamin dengan jumlah sekurang-kurangnya USD 2000 (dua ribu dolar Amerika) atau setara.</t>
  </si>
  <si>
    <t>Vaksinasi Covid-19 Bagi Penyintas</t>
  </si>
  <si>
    <t xml:space="preserve">pemberian vaksinasi CQVID-19 bagi sasaran penyintas CQVID-19 dengan ketentuan sebagai berikut: 
1.  Penyintas dengan derajat keparahan penyakit ringan sampai sedang, vaksinasi diberikan dengan jarak waktu minimal 1 (satu) bulan setelah dinyatakan sembuh. 
2.  Penyintas dengan derajat keparahan penyakit yang berat, vaksinasi diberikan dengan jarak waktu minimal 3 (tiga) bulan setelah dinyatakan sembuh. 
3.  Jenis vaksin yang diberikan kepada penyintas disesuaikan dengan logistik vaksin yang tersedia. </t>
  </si>
  <si>
    <t>SE DIRJEN P2P</t>
  </si>
  <si>
    <t>Addendum Kedua Surat Edaran Ketua Satuan Tugas Penanganan Covid-19 Nomor 17 Tahun 2021</t>
  </si>
  <si>
    <t>berlaku dari tanggal 6 Oktober 2021 sampai 31 Oktober 2021</t>
  </si>
  <si>
    <t>protokol kesehatan terhadap Pelaku Perjalanan Dalam Negeri (PPDN) yang akan kembali ke daerah asalnya setelah mengikuti penyelenggaraan PON XX Papua 2021 (Kontingen PON XX Papua 2021, Panwasrah PON, anggota KONI Pusat, dan pegawai Kementerian/Lembaga Pemerintah).</t>
  </si>
  <si>
    <t>Addendum Kedua Surat Edaran Ketua Satuan Tugas Penanganan Covid-19 Nomor 18 Tahun 2021</t>
  </si>
  <si>
    <t>Mengubah 2 ketentuan sbb:
2.a Sesuai ketentuan dalam Peraturan Menteri Hukum dan Hak Asasi Manusia Nomor 34 Tahun 2021 tentang Pemberian Visa dan Izin Tinggal Keimigrasian dalam Masa Penanganan Penyebaran Corona Virus Disease 2019 dan Pemulihan Ekonomi Nasional.
3.d. 1) Bagi WNI, yaitu Pekerja Migran Indonesia (PMI); Pelajar/mahasiswa; atau Pegawai Pemerintah yang kembali dari perjalanan dinas luar negeri sesuai dengan Surat Keputusan Ketua Satuan Tugas Penanganan COVID-19 Nomor 13 Tahun 2021 tentang Pintu Masuk (Entry Point), Tempat Karantina, dan Kewajiban RT-PCR bagi Warga Negara Indonesia Pelaku Perjalanan Internasional dengan biaya ditanggung oleh pemerintah.</t>
  </si>
  <si>
    <t>Surat Edaran Ketua Satuan Tugas Penanganan Covid-19 Nomor 20 Tahun 2021</t>
  </si>
  <si>
    <t>Seluruh pelaku perjalanan internasional baik WNI atau WNA harus mengikuti ketentuan sbb:
a. mematuhi ketentuan protokol kesehatan
b. menunjukkan kartu atau sertifikat vaksi Covid-19 dosis lengkap minimal 14 hari sebelum keberangkatan
c. menunjukkan hasil negatif melalui tes RT-PCR di negara asal yang sampelnya diambil max. 3x24 jam sebelum keberangkatan
d. pada saat kedatangan, dilakukan tes ulang RT-PCR dan wajib menjalani karantina selama 5x24 jam</t>
  </si>
  <si>
    <t>Surat Edaran Ketua Satuan Tugas Penanganan Covid-19 Nomor 21 Tahun 2021</t>
  </si>
  <si>
    <t>Surat Edaran Menteri Perhubungan Nomor SE 77 Tahun 2021</t>
  </si>
  <si>
    <t>Perubahan Atas Surat Edaran Menteri Perhubungan Nomor SE 74 Tahun 2021 Tentang Petunjuk Pelaksanaan Perjalanan Internasional Dengan Transportasi Udara Pada Masa Pandemi Corona Virus Disease 2019 (Covid-19)</t>
  </si>
  <si>
    <t>Surat Edaran Menteri Perhubungan Nomor SE 78 Tahun 2021</t>
  </si>
  <si>
    <t>Perubahan Atas Surat Edaran Menteri Perhubungan Nomor SE 75 Tahun 2021 Tentang Petunjuk Pelaksanaan Perjalanan Orang Internasional Dengan Transportasi Darat Pada Masa Pandemi Corona Virus Disease 2019 (Covid-19)</t>
  </si>
  <si>
    <t>Surat Edaran Menteri Perhubungan Nomor SE 83 Tahun 2021</t>
  </si>
  <si>
    <t>Surat Edaran Menteri Perhubungan Nomor SE 85 Tahun 2021</t>
  </si>
  <si>
    <t>Surat Edaran Menteri Ketenagakerjaan Republik Indonesia Nomor M/11/HK.04/IX/2021</t>
  </si>
  <si>
    <t>Pelayanan Pengesahan Rencana Penggunaan Tenaga Kerja Asing Dalam Masa Penanganan Penyebaran Corona Virus Disease 2019 (Covid-19)</t>
  </si>
  <si>
    <t xml:space="preserve">Pemberi Kerja TKA dapat mengajukan permohonan Pengesahan RPTKA perpanjangan bagi TKA yang masih berada di wilayah Indonesia.
</t>
  </si>
  <si>
    <t>Hari Libur Nasional Dan Cuti Bersama Tahun 2022</t>
  </si>
  <si>
    <t>KEPDIRJENIMI</t>
  </si>
  <si>
    <t>Tata Cara Penjatuhan Sanksi Administratif Terhadap Penjamin Keimigrasian</t>
  </si>
  <si>
    <t>1. Jenis-jenis sanksi administratif:
a. peringatan tertulis;
b. pengenaan denda administratif;
c. penghentian hak penjaminan dari direktur jenderal; dan
d. pembinaan keimigrasian di rumah detensi imigrasi selama 5 hari
2. Kewenangan penjatuhan sanksi administratif
sanksi administratif terhadap penjamin keimigrasian dilaksanakan oleh direktur jenderal atas rekomendasi dari direktorat yang memiliki tugas dan fungsi di bidang pengawasan dan penindakan keimigrasian.</t>
  </si>
  <si>
    <t>Pedoman Pendaftaran Penjamin Dan Penanggung Jawab Keimigrasian</t>
  </si>
  <si>
    <t>pendaftaran penjamin korporasi ditujukan kepada Dirjen Imigrasi yang dalam pelaksanaannya ditindak lanjuti oleh Direktorat yang memiliki fungsi di bidang pengawasan keimigrasian, dengan mengisi data secara elektronik melalui laman resmi Direktorat Jenderal Imigrasi dengan melampirkan dokumen persyaratan.</t>
  </si>
  <si>
    <t>Keputusan Ketua Satuan Tugas Penanganan Covid-19 Nomor 13 Tahun 2021</t>
  </si>
  <si>
    <t>Keputusan Ketua Satuan Tugas Penanganan Covid-19 Nomor 14 Tahun 2021</t>
  </si>
  <si>
    <t>Surat Edaran Direktorat Jenderal Imigrasi NomorIMI.2-UM.01.01-2.4455</t>
  </si>
  <si>
    <t>Penyesuaian Dokumen Persyaratan Visa Tinggal Terbatas Dalam Rangka Bekerja</t>
  </si>
  <si>
    <t>merubah persyaratan permohonan visa tinggal terbatas menjadi:
1. Keterangan berkelakuan baik dari otoritas berwenang di negara asal atau perwakilan negara asal Orang Asing atau Surat keterangan dari penjamin bahwa orang asing tidak pernah melakukan tindakan kriminal.
2. Hasil pemeriksaan kesehatan yang menyatakan bebas dari penyakit menular yang membahayakan kesehatan umum atau Bukti telah menerima vaksin Covid-19 dosis lengkap,</t>
  </si>
  <si>
    <t>pasal 2
Orang asing pemegang Izin Tinggal Kunjungan, Izin Tinggal Terbatas, atau Izin Tinggal Tetap yang berada di Wilayah Indonesia wajib memiliki Penjamin yang menjamin keberadaannya, dikecualikan bagi:
a. Orang Asing pemegang Izin Tinggal Kunjungan yang berasal dari bebas Visa Kunjungan, Visa Kunjungan saat kedatangan, atau Visa Kunjungan dalam rangka wisata;
b. Orang Asing dalam rangka penanaman modal; 
c. Orang Asing dalam rangka prainvestasi atau rumah kedua dengan jaminan Keimigrasian;
d. Orang Asing yang kawin secara sah dengan warga negara Indonesia.
Pasal 3
Penjamin ditetapkan melalui Keputusan Direktur Jenderal, terdiri atas:
a. perseorangan; dan
b. korporasi
Pasal 5
Penjamin korporasi berbentuk Perseroan Terbatas harus memenuhi persyaratan:
a. terdaftar sebagai badan hukum sesuai ketentuan peraturan perundang-undangan;
b. tidak sedang dalam sengketa hukum;
c. memiliki dana aktif yang cukup untuk menjamin Orang Asing; dan
d. aktif beroperasi.
Pasal 7
Pendaftaran Penjamin korporasi berbentuk Perseroan Terbatas diajukan kepada Direktur Jenderal melalui permohonan secara elektronik atau nonelektronik dengan mengisi data dan melampirkan persyaratan:
a. surat permohonan yang ditujukan kepada Direktur Jenderal dan ditandatangani oleh pimpinan korporasi;
b. surat pernyataan kesanggupan bertanggung jawab atas keberadaan dan kegiatan Orang Asing yang dijaminnya serta pemulangan ke negara asal jika Orang Asing tersebut melanggar ketentuan peraturan perundang-undangan yang ditandatangani oleh pimpinan korporasi;
c. kartu tanda penduduk atau paspor yang masih berlaku atas nama pimpinan korporasi;
d. akta pendirian dan perubahan terakhir korporasi;
e. surat pengesahan badan hukum korporasi;
f. nomor pokok wajib pajak korporasi;
g. bukti rekening koran, buku tabungan, atau deposito 3 (tiga) bulan terakhir atas nama Penjamin paling sedikit sebesar Rp 200.000.000,00 (dua ratus juta rupiah); dan
h. pasfoto berwarna terbaru dengan latar belakang putih dari pimpinan korporasi.
Pasal 10
Keputusan Direktur Jenderal berlaku atas penetapan Penjamin berlaku paling lama 3 (tiga) tahun dan dapat diperpanjang setiap paling lama 2 (dua) tahun setiap kali sekali.
Pasal 11
Penjaminan oleh Penjamin korporasi berakhir dalam hal:
a. Orang Asing yang diberikan penjaminan telah meninggalkan wilayah Indonesia untuk tidak kembali;
b. Orang Asing yang diberikan penjaminan beralih Penjamin;
c. dicabutnya keputusan penjaminan oleh Direktur Jenderal;
d. Orang Asing yang diberikan penjaminan meninggal dunia;
e. izin usaha korporasi dinyatakan telah berakhir oleh pejabat yang berwenang; dan/atau
f. korporasi telah dinyatakan pailit berdasarkan penetapan pengadilan.
Pasal 13
Tanggung jawab Penjamin:
a. bertanggung jawab atas keberadaan dan kegiatan Orang Asing yang dijamin selama tinggal di Wilayah Indonesia;
b. melaporkan setiap perubahan status sipil, status keimigrasian, dan perubahan alamat;
c. membayar biaya yang timbul untuk memulangkan atau mengeluarkan Orang Asing yang dijaminnya dari Wilayah Indonesia apabila Orang Asing yang bersangkutan: 1) telah habis masa berlaku Izin Tinggalnya; dan/atau 2) dikenai Tindakan Administratif Keimigrasian berupa Deportasi;
d. memastikan Orang Asing yang dijaminnya tidak mengubah status menjadi pencari suaka atau pengungsi;
e. memastikan Orang Asing yang dijaminnya tidak menderita penyakit menular yang membahayakan kesehatan umum;
f. memastikan Orang Asing yang dijaminnya tidak termasuk dalam daftar pencarian orang untuk ditangkap dari suatu negara asing;
g. memberikan laporan secara berlaka setiap 30 (tiga puluh) hari sekali secara elektronik atau nonelektronik mengenai keberadaan dan kegiatan Orang Asing yang dijaminnya dengan akurat kepada direktorat yang mempunyai tugas dan fungsi pengawasan keimigrasian dan Kantor Imigrasi setempat;
h. melakukan upaya untuk mempermudah petugas imigrasi dalam rangka pengawasan keimigrasian terhadap Orang Asing yang dijaminnya;
i. menghadirkan Orang Asing yang dijaminnya kepada petugas imigrasi apabila dibutuhkan dalam rangka pemeriksaan keimigrasian.
Pasal 14
- Perubahan status sipil yang wajib dilaporkan oleh Penjamin meliputi:
a. kelahiran;
b. kematian;
c. perkawinan;
d. perceraian;
e. pengakuan anak;
f. pengesahan anak;
g. pengangkatan anak;
h. perubahan nama; dan
i. perubahan status kewarganegaraan.
- Perubahan status keimigrasian yang wajib dilaporkan oleh Penjamin meliputi:
a. penggantian Paspor;
b. rangkap jabatan;
c. alih jabatan; dan
d. alih Penjamin.
- Perubahan alamat yang wajib dilaporkan oleh Penjamin meliputi:
a. alamat tempat tinggal Orang Asing; dan
b. alamat Penjamin.</t>
  </si>
  <si>
    <t>Penetapan kalender kerja tahun 2022 sesuai peraturan yang berlaku dan kesepakatan dalam meeting bipartit</t>
  </si>
  <si>
    <t>1. Menetapkan hari libur nasional dan cuti bersama tahun 2022
5. Pelaksanaan Cuti Bersama mengurangi hak cuti tahunan pegawai/karyawan/pekerja sesuai dengan ketentuan peraturan perundang-undangan dan ketentuan yang berlaku pada setiap unit kerja/ satuan organisasi/ lembaga/ perusahaan.
7. Pelaksanaan cuti bersama bagi lembaga/instansi swasta diatur oleh pimpinan masing-masing.</t>
  </si>
  <si>
    <t>Konsultan Keimigrasian</t>
  </si>
  <si>
    <t>Pasal 2
Layanan Keimigrasian yang dilakukan oleh Konsultan Keimigrasian dilaksanakan berdasarkan kuasa dari pemohon/Penjamin Keimigrasian.
Pasal 3
- Konsultan Keimigrasian harus diwadahi dalam kantor Konsultan Keimigrasian yang ditetapkan melalui Keputusan Direktur Jenderal setelah melakukan pendaftaran dan berbentuk:
a. peruhaan penempatan pekerja migran Indonesia;
b. kantor hukum;
c. biro perjalanan wisata;
d. biro perjalanan ibadah umroh dan haji khusus;
e. agen perjalanan wisata;
f. agen perjalanan ibadah umroh dan haji khusus;
g. jasa impresariat/ promotor; atau
h. biro perjalanan lainnya.
- Kantor Konsultan Keimigrasian harus memenuhi syarat:
a. berbadan hukum;
b. terdaftar di Kementerian; dan
c. memiliki sarana dan prasaranan.
- Sarana dan prasarana kantor Konsultan Keimigrasian paling sedikit terdiri atas:
a. ruang kerja;
b. bagan/struktur organisasi kantor Konsultan Keimigrasian;
c. peralatan kerja; dan
d. papan nama kantor yang dipasang di depan halaman pada tempat yang mudah dilihat.
Pasal 4
Kantor Konsultan Keimigrasian memiliki wilayah kerja yang ditetapkan oleh Direktur Jenderal meliputi:
a. Wilayah Indonesia; dan/atau
b. luar negeri.
Pasal 5
Pendaftaran kantor Konsultan Keimigrasian diajukan baik secara elektronik atau nonelektronik kepada Direktur Jenderal.
Pasal 7
Keputusan Direktur Jenderal atas penetapan kantor Konsultan Keimigrasian berlaku paling lama 5 tahun.
Pasal 13
Konsultan Keimigrasian dilarang melakukan praktik korupsi, kolusi, dan/atau nepotisme.</t>
  </si>
  <si>
    <t>Pasal 14
Sanksi terhadap kantor Konsultan Keimigrasian yang tidak memenuhi kewajiban terdiri atas:
a. teguran tertulis;
b. pengenaan denda administratif;
c. pembinaan Keimigrasian terhadap pimpinan Konsultan Keimigrasian;
d. pembekuan sementara izin pelayanan pengurusan Layanan Keimigrasian selama 6 bulan;
e. penyegelan izin pelayanan pengurusan selama 1 tahun; dan
f. pencabutan penetapan Direktur Jenderal.</t>
  </si>
  <si>
    <t>Proses pengecekan legalitas pihak agen (FPC) dan apakah sudah terdaftar di Kementerian.</t>
  </si>
  <si>
    <t>Seluruh pelaku perjalanan lnternasional, baik yang berstatus Warga Negara Indonesia (WNI) maupun Warga Negara Asing (WNA) harus memenuhi ketentuan/persyaratan sebagaimana diatur dalam Surat Edaran Ketua Satuan Tugas Penanganan COVID-19 Nomor 20 Tahun 2021 tentang Protokol Kesehatan Perjalanan Internasional Pada Masa Pandemi Corona Virus Disease 2019 (Covid-19)</t>
  </si>
  <si>
    <t xml:space="preserve">Larangan memasuki wilayah Indonesia, baik secara langsung maupun transit di negara asing tetap diberlakukan bagi pelaku perjalanan internasional yang berstatus Warga Negara Asing (WNA) kecuali yang memenuhi kriteria sebagai berikut: 
a) Peraturan Menteri Hukum dan Hak Asasi Manusia Nomor 34 Tahun 2021 tentang Pemberian Visa dan Izin Tinggal Keimigrasian Dalam Masa Penanganan Penyebaran; 
b) Sesuai skema perjanjian bilateral Travel Corridor Arrangement (TCA); dan/atau 
c) Mendapatkan pertimbangan/izin khusus secara tertulis dari Kementerian/Lembaga. </t>
  </si>
  <si>
    <t>Menetapkan entry point ke wilayah Negara Kesatuan Republik Indonesia bagi Warga Negara Indonesia pelaku perjalanan internasional melalui:
1. Bandar Udara
a. Soekarno Hatta, Banten; dan
b. Samratulangi, Sulawesi Utara.
2. Pelabuhan Laut
a. Batam, Kepulauan Riau;
b. Tanjung Pinang, Kepulauan Riau; dan
c. Nunukan, Kalimantan Utara.
3. Pos Lintas Batas Negara
a. Aruk, Kalimantan Barat; dan
b. Entikong, Kalimantan Barat.</t>
  </si>
  <si>
    <t>dicabut Keputusan Ketua Satuan Tugas Penanganan Covid-19 Nomor 14 Tahun 2021</t>
  </si>
  <si>
    <t>Instruksi Menteri Dalam Negeri Nomor 55 Tahun 2021</t>
  </si>
  <si>
    <t>Perubahan Instruksi Menteri Dalam Negeri Nomor 53 Tahun 2021 Tentang Pemberlakuan Pembatasan Kegiatan Masyarakat Level 3, Level 2, Dan Level 1 Corona Virus Disease 2019 Di Wilayah Jawa Dan Bali</t>
  </si>
  <si>
    <t>berlaku dari tanggal 27 Oktober 2021 sampai 1 November 2021</t>
  </si>
  <si>
    <t>Instruksi Menteri Dalam Negeri Nomor 57 Tahun 2021</t>
  </si>
  <si>
    <t>Pemberlakuan Pembatasan Kegiatan Masyarakat Level 3, Level 2, Dan Level 1 Corona Virus Disease 2019 Di Wilayah Jawa Dan Bali</t>
  </si>
  <si>
    <t>berlaku dari tanggal 2 November 2021 sampai 15 November 2021</t>
  </si>
  <si>
    <t>Kota Semarang berstatus level 1
Sektor esensial untuk  industri orientasi ekspor harus menunjukkan bukti contoh dokumen pemberitahuan ekspor barang (PEB) selama 12 bulan terakhir dan wajib memiliki IOMKI dapat beroperasi dengan pengaturan shift kapasitas maksimal 100% di produksi dan 75% kantor.</t>
  </si>
  <si>
    <t>Klinik</t>
  </si>
  <si>
    <t>Pasal 6
- Bangunan Klinik bersifat permanen dan tidak bergabung fisik bangunannya dengan tempat tinggal perorangan.
- Bangunan Klinik harus memperhatikan fungsi, keamanan, kenyamanan dan kemudahan dalam pemberian pelayanan serta perlindungan keselamatan dan kesehatan bagi semua orang termasuk penyandang cacat.
Pasal 7
Bangunan Klinik paling sedikit terdiri atas:
a. ruang pendaftaran/ruang tunggu;
b. ruang konsultasi;
c. ruang administrasi;
d. ruang obat dan bahan habis pakai untuk klinik yang melaksanakan pelayanan farmasi;
e. ruang tindakan;
f. ruang/pojok ASI;
g. kamar mandi/wc; dan
h. ruangan lainnya sesuai kebutuhan pelayanan.
Pasal 8
Prasarana Klinik meliputi:
a. instalasi sanitasi;
b. instalasi listrik;
c. pencegahan dan penanggulangan kebakaran;
d. ambulans, khusus untuk Klinik yang menyelenggarakan rawat inap; dan 
e. sistem gas medis;
f. sistem tata udara;
g. sistem pencahayaan;
h. prasarana lainnya sesuai kebutuhan.
Sarana dan Prasarana tersebut harus dalam keadaan terpelihara dan berfungsi dengan baik.</t>
  </si>
  <si>
    <t>Dalam rangka pembinaan dan pengawasan, Menteri, gubernur, kepala dinas kesehatan, bupati/walikota sesuai kewenangannya dapam mengambil tindakan administratif melalui:
a. teguran lisan;
b. teguran tertulis;
c. pencabutan izin tenaga kesehatan; dan/atau
d. pencabutan izin/rekomendasi Klinik.</t>
  </si>
  <si>
    <t>Peraturan Menteri Keuangan Republik Indonesia Nomor 149/PMK.03/2021</t>
  </si>
  <si>
    <t>Perubahan Kedua Atas Peraturan Menteri Keuangan Nomor 9/PMK/03/2021 Tentang Insentif Pajak Untuk Wajib Pajak Terdampak Pandemi Corona Virus Disease 2019</t>
  </si>
  <si>
    <t>Pemberi Kerja dan/atau Wajib Pajak dapat memanfaatkan insentif PPh Pasal 21 ditanggung Pemerintah dan/atau insentif pengurangan besaran angsuran PPh pasal 25 sejak Masa Pajak Juli 2021 dengan menyampaikan pemberitahuan sampai dengan tanggal 15 Agustus 2021.</t>
  </si>
  <si>
    <t>SE DIRJEN YANKES</t>
  </si>
  <si>
    <t>Surat Edaran Direktorat Jenderal Pelayanan Kesehatan Nomor HK02.02/I/3843/2021</t>
  </si>
  <si>
    <t>1. Batas tarif tertinggi untuk pemeriksaan RT-PCR termasuk pengambilan swab sebagai berikut:
a. Untuk pemeriksaan RT-PCR di Pulau Jawa dan Bali sebesar Rp. 275.000,-.
b. Untuk pemeriksaan RT-PCR di luar Pulau Jawa dan Bali sebesar Rp. 300.000,-.
2. Batas tarif tertinggi sebagaimana dimaksud pada angka 1 berlaku untuk masyarakat yang melakukan pemeriksaan RT-PCR atas permintaan sendiri/mandiri.</t>
  </si>
  <si>
    <t>Addendum Surat Edaran Ketua Satuan Tugas Penanganan Covid-19 Nomor 20 Tahun 2021</t>
  </si>
  <si>
    <t>3. Seluruh Pelaku Perjalanan Internasional, baik yang berstatus Warga Negara Indonesia (WNI) maupun Warga Negara Asing (WNA) harus mengikuti ketentuan/persyaratan sebagai berikut:
d. Pada saat kedatangan, dilakukan tes ulang RT-PCR bagi pelaku perjalanan internasional serta diwajibkan menjalani karantina selama 5 x 24 jam bagi pelaku perjalanan internasional yang baru menerima vaksin dosis pertama atau selama 3 x 24 jam bagi pelaku perjalanan internasional 
yang sudah menerima vaksin dosis lengkap, dengan ketentuan sebagai berikut:
1) Bagi WNI, yaitu Pekerja Migran Indonesia (PMI); Pelajar/mahasiswa; atau Pegawai Pemerintah yang kembali dari perjalanan dinas luar negeri sesuai dengan Surat Keputusan Ketua Satuan Tugas Penanganan COVID-19 Nomor 14 Tahun 2021 tentang Pintu Masuk 
(Entry Point), Tempat Karantina, dan Kewajiban RT-PCR bagi Warga Negara Indonesia Pelaku Perjalanan Internasional dengan biaya ditanggung oleh pemerintah.
2) Bagi WNI diluar kriteria sebagaimana dimaksud pada angka 1) dan bagi WNA, termasuk diplomat asing, diluar kepala perwakilan asing dan keluarga kepala perwakilan asing menjalani karantina di tempat akomodasi karantina.</t>
  </si>
  <si>
    <t>Addendum Surat Edaran Ketua Satuan Tugas Penanganan Covid-19 Nomor 21 Tahun 2021</t>
  </si>
  <si>
    <t>3. Pelaku Perjalanan Dalam Negeri (PPDN) harus mengikuti ketentuan sebagai berikut:
c. Pelaku perjalanan jarak jauh dengan moda transportasi udara dari dan ke daerah di wilayah Pulau Jawa dan Pulau Bali wajib menunjukkan kartu vaksin (minimal vaksinasi dosis pertama) dan surat keterangan hasil negatif tes RT-PCR yang sampelnya diambil dalam kurun waktu maksimal 3 x 24 jam sebelum keberangkatan sebagai persyaratan perjalanan;</t>
  </si>
  <si>
    <t>Addendum Kedua Surat Edaran Ketua Satuan Tugas Penanganan Covid-19 Nomor 21 Tahun 2021</t>
  </si>
  <si>
    <t>Pelaku perjalanan jarak jauh dengan moda transportasi udara antar kabupaten atau antar kota di luar wilayah Pulau Jawa dan Pulau Bali wajib menunjukkan kartu vaksin (minimal vaksinasi dosis pertama) dan hasil negatif tes RT-PCR yang sampelnya diambil dalam kurun waktu maksimal 3x24 jam atau hasil negatif rapid test antigen yang sampelnya diambil dalam kurun waktu maksimal 1x24 jam sebelum keberangkatan sebagai persyaratan perjalanan.</t>
  </si>
  <si>
    <t>Surat Edaran Ketua Satuan Tugas Penanganan Covid-19 Nomor 22 Tahun 2021</t>
  </si>
  <si>
    <t>Pelaku perjalanan jarak jauh dengan moda transportasi udara dari dna ke daerah di wilayah Pulau Jawa dan Pulau Bali serta perjalanan antarkabupaten atau antarkota di dalam wilayah Pulau jawa dan Pulau Bali wajib menunjukkan persyaratan sebagai berikut:
i. Kartu vaksin (minimal vaksinasi dosis pertama) dan surat keterangan hasil negatif tes RT-PCR yang sampelnya diambil dalam kurun waktu maksimal 3 x 24 jam sebelum keberangkatan sebagai persyaratan perjalanan; atau
ii. Kartu vaksin (vaksinasi dosis kedua) dan surat keterangan hasil negatif rapid test antigen yang sampelnya diambil dalam kurun waktu maksimal 1 x 24 jam sebelum keberangkatan sebagai persyaratan perjalanan.</t>
  </si>
  <si>
    <t>Instruksi Walikota Semarang Selaku Ketua Satuan Tugas Percepatan Penanganan Corona Virus Disease 2019 (COVID-19) Di Kota Semarang Nomor 5 Tahun 2021</t>
  </si>
  <si>
    <t>Instruksi Walikota Semarang Selaku Ketua Satuan Tugas Percepatan Penanganan Corona Virus Disease 2019 (Covid 19) Di Kota Semarang Nomor 6 Tahun 2021</t>
  </si>
  <si>
    <t>Peraturan Walikota Semarang Nomor 41 Tahun 2021</t>
  </si>
  <si>
    <t>Peraturan Walikota Semarang Nomor 43 Tahun 2021</t>
  </si>
  <si>
    <t>Perubahan Atas Peraturan Walikota Semarang Nomor 41 Tahun 2021 Tentang Pelaksanaan Pembatasan Kegiatan Masyarakat Darurat Coroiva Wrus Disease2Ol9 (Covid-19) Di Kota Semarang</t>
  </si>
  <si>
    <t>Instruksi Menteri Dalam Negeri Nomor 60 Tahun 2021</t>
  </si>
  <si>
    <t>berlaku dari tanggal 16 November 2021 sampai 29 November 2021</t>
  </si>
  <si>
    <t>Instruksi Walikota Semarang Selaku Ketua Satuan Tugas Percepatan Penanganan Corona Virus Disease 2019 (Covid-19) Di Kota Semarang Nomor 7 Tahun 2021</t>
  </si>
  <si>
    <t>Pemberlakuan Pembatasan Kegiatan Masyarakat Level 1 Dalam Rangka Pencegahan Penyebaran Dan Pengendalian Corona Virus Disease 2019 (Covid-19) Di Kota Semarang</t>
  </si>
  <si>
    <t>kegiatan sektor esensial dapat bekerja di tempat kerja/ kantor dengan ketentuan, untuk industri orientasi ekspor hanya dengan pengaturan shift dengan kapasitas 100% staf untuk fasilitas produksi/pabrik dan 75% untuk pelayanan administrasi perkantoran.</t>
  </si>
  <si>
    <t>Perlengkapan Keselamatan Kendaraan Bermotor</t>
  </si>
  <si>
    <t>PASI</t>
  </si>
  <si>
    <t>Pasal 2
-Setiap kendaraan bermotor yang dioperasikan di jalan harus memenuhi persyaratan teknis, terdiri atas:
a. susunan;
b. perlengkapan keselamatan;
c. ukuran;
d. karoseri;
e. rancangan teknis kendaraan sesuai dengan peruntukannya;
f. pemuatan;
g. penggunaan;
h. penggandengan kendaraan bermotor; dan/atau
i. penempelan kendaraan bermotor.
Pasal 3
-Perlengkapan keselamatan kendaraan bermotor selain sepeda motor terdiri atas:
a. sabuk keselamatan;
b. ban cadangan;
c. segitiga pengaman;
d. donkrak;
e. pembuka roda;
f. helm dan rompi pemantul cahaya bagi pengemudi kendaraan bermotor beroda empat atau lebih yang tidak memiliki rumah-rumah; dan
g. peralatan pertolongan pertama pada kecelakaan;
h. perisai kolong belakang; 
i. perisai kolong samping 
j. alat pemantul cahaya tambahan; 
j. fasilitas tanggap darurat</t>
  </si>
  <si>
    <t>Peraturan Menteri Ketenagakerjaan Republik Indonesia Nomor 21 Tahun 2021</t>
  </si>
  <si>
    <t>Perubahan Kedua Peraturan Menteri Ketenagakerjaan Nomor 14 Tahun 2020 Tentang Pedoman Pemberian Bantuan Pemerintah Berupa Subsidi Gaji/Upah Bagi Pekerja/Buruh Dalam Penanganan Dampak Corona Virus Disease 2019 (Covid-19)</t>
  </si>
  <si>
    <t>Pasal 3
bantuan pemerintah berupa subsidi gaji/upah diberikan kepada pekerja/buruh yang memenuhi persyaratan:
a. warga negara Indonesia yang dibuktikan dengan kepemilikan nomor induk kependudukan;
b. peserta aktif program jaminan sosial ketenagakerjaan BPJS Ketenagakerjaan sampai dengan bulan juni 2021;
c. mempunyai gaji/upah paling banyak sebesar Rp 3.500.000,00 per bulan;
d. dihapus; dan
e. diutamakan yang bekerja pada sektor usaha industri barang konsusmi, transportasi, aneka industri, properti dan real estate, perdaganan dan jasa kecuali jasa pendidikan dan kesehatan, sesuai dengan klasifikasi data sektoral di BPJS Ketenagakerjaan.</t>
  </si>
  <si>
    <t>Surat Edaran Menteri Perhubungan Nomor SE 86 Tahun 2021</t>
  </si>
  <si>
    <t>Surat Edaran Menteri Perhubungan Nomor SE 88 Tahun 2021</t>
  </si>
  <si>
    <t>Surat Edaran Menteri Perhubungan Nomor SE 90 Tahun 2021</t>
  </si>
  <si>
    <t>Perubahan Atas Surat Edaran Menteri Perhubungan Nomor SE 86 Tahun 2021 Tentang Petunjuk Pelaksanaan Perjalanan Orang Dalam Negeri Dengan Transportasi Darat Pada Masa Pandemi Corona Virus Disease 2019 (Covid-19)</t>
  </si>
  <si>
    <t>Surat Edaran Menteri Perhubungan Nomor SE 93 Tahun 2021</t>
  </si>
  <si>
    <t>Perubahan Atas Surat Edaran Menteri Perhubungan Nomor SE 88 Tahun 2021 Tentang Petunjuk Pelaksanaan Perjalanan Orang Dalam Negeri Dengan Transportasi Udara Pada Masa Pandemi Corona Virus Disease 2019 (Covid-19)</t>
  </si>
  <si>
    <t>Surat Edaran Menteri Perhubungan Nomor SE 94 Tahun 2021</t>
  </si>
  <si>
    <t>Surat Edaran Menteri Perhubungan Nomor SE 96 Tahun 2021</t>
  </si>
  <si>
    <t>Surat Edaran Menteri Perhubungan Nomor SE 98 Tahun 2021</t>
  </si>
  <si>
    <t>Perubahan Atas Surat Edaran Menteri Perhubungan Nomor SE 83 Tahun 2021 Tentang Petunjuk Pelaksanaan Perjalanan Orang Internasional Dengan Transportasi Darat Pada Masa Pandemi Corona Virus Disease 2019 (Covid-19)</t>
  </si>
  <si>
    <t>Surat Edaran Menteri Perhubungan Nomor SE 100 Tahun 2021</t>
  </si>
  <si>
    <t>Perubahan Atas Surat Edaran Menteri Perhubungan Nomor SE 85 Tahun 2021 Tentang Petunjuk Pelaksanaan Perjalanan Internasional Dengan Transportasi Udara Pada Masa Pandemi Corona Virus Disease 2019 (Covid-19)</t>
  </si>
  <si>
    <t>seluruh pelaku perjalanan internasional baik WNI atau WNA dalam rangka untuk mengetahui status kesehatannya pada saat keluar bandar udara, dilakukan tes molekuler isotermal (NAAT/jenis lainnya) di bandar udara kedatangan yang hasilnya dapat diterbitkan dalam waktu paling lama 1 jam atau tes RT-PCR, dan diwajibkan menjalani karantina selama 5x24 jam bagi yang baru vaksin dosis pertama atau selama 3x24 jam bagi yang sudah vaksin dosis lengkap.</t>
  </si>
  <si>
    <t>Harmonisasi Peraturan Perpajakan</t>
  </si>
  <si>
    <t xml:space="preserve">- Ruang Lingkup dan pemberlakuan:
a. perubahan UU PPh berlaku tahun pajak 2022
b. perubahan UU PPN berlaku mulai 1 April 2022
c. perubahan UU KUP berlaku mulai tanggal 29 Okt 2021
d. program pengungkapan sukarela berlaku 1 januari s/d 30 juni 2022
e. pajak karbon berlaku mulai 1 april 2022
f. perubahan UU Cukai berlaku mulai tanggal diundangkan
- Penggunaan NIK sebagai NPWP Pribadi
</t>
  </si>
  <si>
    <t>Keputusan Gubernur Jawa Tengah Nomor 561/37 Tahun 2021</t>
  </si>
  <si>
    <t>Upah Minimum Provinsi Jawa Tengah Tahun 2022</t>
  </si>
  <si>
    <t>Dicabut Keputusan Gubernur Jawa Tengah Nomor 561/39 Tahun 2021</t>
  </si>
  <si>
    <t>Keputusan Menteri Ketenagakerjaan Nomor 156 Tahun 2021</t>
  </si>
  <si>
    <t>Sistem Manajemen Peningkatan Produktivitas</t>
  </si>
  <si>
    <t>Peraturan Menteri Ketenagakerjaan Nomor 23 Tahun 2021</t>
  </si>
  <si>
    <t>Pencabutan Peraturan Menteri Ketenagakerjaan Sebagai Akibat Diundangkannya Undang-Undang Nomor 11 Tahun 2020 Tentang Cipta Kerja Beserta Peraturan Pelaksanaan</t>
  </si>
  <si>
    <t>Putusan Mahkamah Konstitusi Nomor 91/PUU-XVIII/2020</t>
  </si>
  <si>
    <t>Pengujian Formil Undang-Undang Nomor 11 Tahun 2020 Tentang Cipta Kerja</t>
  </si>
  <si>
    <t>Keputusan Gubernur Jawa Tengah Nomor 561/39 Tahun 2021</t>
  </si>
  <si>
    <t>Upah Minimum Pada 35 (Tiga Puluh Lima) Kabupaten/Kota Di Provinsi Jawa Tengah Tahun 2022</t>
  </si>
  <si>
    <t>Peraturan Menteri Keuangan Nomor 180/PMK.02/2021 Tahun 2021</t>
  </si>
  <si>
    <t>Jenis Dan Tarif Atas Jenis Penerimaan Negara Bukan Pajak Kebutuhan Mendesak Atas Pelayanan Pertimbangan Teknis Pertanahan Yang Berlaku Pada Kementerian Agraria Dan Tata Ruang/Badan Pertanahan Nasional</t>
  </si>
  <si>
    <t>Peraturan Direktur Jenderal Bea Dan Cukai Nomor PER-13/BC/2021 Tahun 2021</t>
  </si>
  <si>
    <t>Peraturan Menteri Keuangan Nomor 206/PMK.02/2021 Tahun 2021</t>
  </si>
  <si>
    <t>Petunjuk Teknis Pengajuan Dan Penyelesaian Keberatan, Keringanan, Dan Pengembalian Penerimaan Negara Bukan Pajak</t>
  </si>
  <si>
    <t>Peraturan Menteri Keuangan Nomor 209/PMK.03/2021 Tahun 2021</t>
  </si>
  <si>
    <t>Perubahan Kedua Atas Peraturan Menteri Keuangan Nomor 39/PMK.03/2018 Tentang Tata Cara Pengembalian Pendahuluan Kelebihan Pembayaran Pajak</t>
  </si>
  <si>
    <t>Peraturan Direktur Jenderal Pajak Nomor PER-24/PJ/2021 Tahun 2021</t>
  </si>
  <si>
    <t>Bentuk Dan Tata Cara Pembuatan Bukti Pemotongan/Pemungutan Unifikasi Serta Bentuk, Isi, Tata Cara Pengisian, Dan Penyampaian Surat Pemberitahuan Masa Pajak Penghasilan Unifikasi</t>
  </si>
  <si>
    <t>Peraturan Direktur Jenderal Bea Dan Cukai Nomor PER-20/BC/2021 Tahun 2021</t>
  </si>
  <si>
    <t>Tata Cara Penyelesaian Pemberitahuan Pabean Impor Yang Menggunakan Mekanisme Deklarasi Inisiatif (Voluntary Declaration) Berdasarkan Temuan Pejabat Bea Dan Cukai</t>
  </si>
  <si>
    <t>Peraturan Menteri Keuangan Nomor 196/PMK.03/2021 Tahun 2021</t>
  </si>
  <si>
    <t>Tata Cara Pelaksanaan Program Pengungkapan Sukarela Wajib Pajak</t>
  </si>
  <si>
    <t>Peraturan Menteri Perdagangan Nomor 69 Tahun 2021</t>
  </si>
  <si>
    <t>Tanda Sah Tahun 2022</t>
  </si>
  <si>
    <t>Peraturan Menteri Keuangan Nomor 188/PMK.05/2021 Tahun 2021</t>
  </si>
  <si>
    <t>Tata Cara Pembayaran Atas Pengembalian Penerimaan Negara</t>
  </si>
  <si>
    <t>Peraturan Menteri Agraria Dan Tata Ruang/Kepala Badan Pertanahan Nasional Nomor 35 Tahun 2021</t>
  </si>
  <si>
    <t>Besaran, Persyaratan, Dan Tata Cara Pengenaan Tarif Atas Jenis Penerimaan Negara Bukan Pajak Terhadap Pelayanan Penerbitan Kesesuaian Kegiatan Pemanfaatan Ruang Dengan Pertimbangan Tertentu</t>
  </si>
  <si>
    <t>Peraturan Direktur Jenderal Pajak Nomor PER-23/PJ/2021 Tahun 2021</t>
  </si>
  <si>
    <t>Surat Pemberitahuan Objek Pajak Pajak Bumi Dan Bangunan</t>
  </si>
  <si>
    <t>Pemeriksaan dan pengujian listrik dilakukan oleh PJK3
Training ahli K3 listrik
status per 7 juni 2021:
plan: 1
aktual: 1 (close feb'21)</t>
  </si>
  <si>
    <t>On Process
Monitoring perkembangan peraturan. Wajib mendaftarkan karyawan paling lambat 7 tahun sejak 20 Mei 2020 (20 Mei 2027)</t>
  </si>
  <si>
    <t>On process
Monitoring perkembangan peraturan. Wajib mendaftarkan karyawan paling lambat 7 tahun sejak 20 Mei 2020 (20 Mei 2027)</t>
  </si>
  <si>
    <t>Tata Cara Pemberitahuan Dan Pendaftaran International Mobile Equipment Identity (IMEI) Atas Perangkat Telekomunikasi Dalam Permberitahuan Pabean</t>
  </si>
  <si>
    <t>Untuk dapat melakukan Penyimpanan Limbah B3 sebagaimana dimaksud pada ayat (1), Setiap Orang yang menghasilkan Limbah B3 wajib memenuhi:
a. standar Penyimpanan Limbah B3 yang 
diintegrasikan ke dalam nomor induk berusaha, bagi 
Penghasil Limbah B3 dari Usaha dan/atau Kegiatan 
wajib SPPL; dan/atau
b. rincian teknis Penyimpanan Limbah B3 yang dimuat dalam Persetujuan Lingkungan, bagi:
1. Penghasil Limbah B3 dari Usaha dan/atau Kegiatan wajib Amdal atau UKL-UPL; dan
2. Instansi Pemerintah yang menghasilkan Limbah B3</t>
  </si>
  <si>
    <t>belum memiliki rincian teknis penyimpanan limbah B3 yang di muat dalam Persetujuan Lingkungan</t>
  </si>
  <si>
    <t>Peraturan Menteri Lingkungan Hidup Dan Kehutanan Nomor 5 Tahun 2021</t>
  </si>
  <si>
    <t>Tata Cara Penerbitan Persetujuan Teknis Dan Surat Kelayakan Operasional Bidang Pengendalian Pencemaran Lingkungan</t>
  </si>
  <si>
    <t>- belum memiliki Persetujuan teknis IPAL
- belum memiliki Surat Layak Operasional ( SLO ) IPAL
- belum memiliki Persetujuan teknis pembuangan emisi
- belum memiliki Surat Layak Operasional ( SLO ) pembuangan emisi</t>
  </si>
  <si>
    <t>Pasal 3
Setiap Usaha dan/atau Kegiatan wajib Amdal atau UKL UPL yang melakukan kegiatan pembuangan dan/atau pemanfaatan Air Limbah, wajib memiliki:
a. Persetujuan Teknis; dan
b. SLO
Pasal 28
Setiap Usaha dan/atau Kegiatan wajib Amdal atau UKL/UPL yang melakukan kegiatan pembuangan Emisi wajib memiliki:
a. Persetujuan Teknis; dan
b. SLO.</t>
  </si>
  <si>
    <t>Pasal 2
Pengusaha atau pengurus yang menggunakan, menyimpan, memakai, memproduksi dan mengangkut bahan kimia berbahaya di tempat kerja wajib mengendalikan bahan kimia berbahaya untuk mencegah terjadinya kecelakaan kerja dan penyakit akibat kerja.
Pasal 3
Pengendalian bahan kimia berbahaya sebagaimana dimaksud pasal 2 meliputi :
a. penyediaan Lembar Data Keselamatan Bahan (LDKB) dan label;
Pasal 17
(1) Perusahaan yang dikategorikan mempunyai potensi bahaya menengah 
sebagaimana dimaksud pada pasal 15 ayat (2) wajib : 
a. mempunyai petugas K3 Kimia dengan ketentuan apabila dipekerjakan  dengan sistem kerja yang non shift sekurangkurangnya 1 (satu) orang dan apabila dipekerjakan dengan mempergunakan shift sekurang-kurangnya 3 (tiga) orang. 
b. membuat dokumen pengendalian potensi bahaya menengah.</t>
  </si>
  <si>
    <t>Dicabut sebagian Putusan MK
Nomor 80/PUU-XV/2017
diubah Undang-Undang Nomor 11 Tahun 2020
dicabut Undang-Undang Nomor 1 Tahun 2022</t>
  </si>
  <si>
    <t>Dicabut Peraturan Menteri Ketenagakerjaan Nomor 23 Tahun 2021</t>
  </si>
  <si>
    <t>diubah :
- Peraturan Menteri Ketenagakerjaan Nomor 27 Tahun 2014
- Peraturan Menteri Ketenagakerjaan Nomor 11 Tahun 2019
Dicabut Peraturan Menteri Ketenagakerjaan Nomor 23 Tahun 2021</t>
  </si>
  <si>
    <t>Pengujian Undang-Undang Nomor 6 Tahun 2011 tentang Keimigrasian Pasal 97 ayat (1)</t>
  </si>
  <si>
    <t>Dicabut sebagian Putusan Mahkamah Konstitusi Nomor 63/PUU-XV/2017</t>
  </si>
  <si>
    <t>Diubah Peraturan Menteri Ketenagakerjaan Nomor 31 Tahun 2015</t>
  </si>
  <si>
    <t>Pengendalian Bahan Kimia Berbahaya Di Tempat Kerja</t>
  </si>
  <si>
    <t>Peraturan Menteri Negara Lingkungan Hidup Nomor 12 Tahun 2009</t>
  </si>
  <si>
    <t>Peraturan Direktur Jenderal Bea Dan Cukai Nomor PER-01/BC/2016 Tahun 2016</t>
  </si>
  <si>
    <t>dicabut Peraturan Direktur Jenderal Bea Dan Cukai Nomor PER-7/BC/2021 Tahun 2021</t>
  </si>
  <si>
    <t>Peraturan Menteri Ketenagakerjaan Nomor 4 Tahun 2019</t>
  </si>
  <si>
    <t>dicabut Peraturan Menteri Energi Dan Sumber Daya Mineral Nomor 12 Tahun 2021</t>
  </si>
  <si>
    <t>dicabut Peraturan Menteri Energi Dan Sumber Daya Mineral Nomor 11 Tahun 2021</t>
  </si>
  <si>
    <t>Perubahan Kedua Atas Peraturan Presiden Nomor 82 Tahun 2018 Tentang Jaminan Kesehatan</t>
  </si>
  <si>
    <t>Petunjuk Teknis Pelaksanaan Administrasi Nomor Pokok Wajib Pajak, Sertifikat Elektronik, Dan Pengukuhan Pengusaha Kena Pajak</t>
  </si>
  <si>
    <t>Mencabut Peraturan Menteri Agraria dan Tata Ruang/Kepala Badan Pertanahan Nasional Nomor 14 Tahun 2018
dicabut Peraturan Menteri Agraria Dan Tata Ruang/Kepala Badan Pertanahan Nasional Nomor 13 Tahun 2021</t>
  </si>
  <si>
    <t>diubah Peraturan Pemerintah Nomor 64 Tahun 1999</t>
  </si>
  <si>
    <t>Peraturan Menteri Keuangan Nomor 196/PMK.03/2007 Tahun 2007</t>
  </si>
  <si>
    <t>diubah:
- Peraturan Menteri Keuangan Nomor 24/PMK.011/2012 Tahun 2012
- Peraturan Menteri Keuangan Nomor 1/PMK.03/2015 Tahun 2015
- Peraturan Menteri Keuangan Nomor 123/PMK.03/2019 Tahun 2019</t>
  </si>
  <si>
    <t>Peraturan Pemerintah Nomor 94 Tahun 2010</t>
  </si>
  <si>
    <t>dicabut Peraturan Menteri Agraria Dan Tata Ruang/Kepala Badan Pertanahan Nasional Nomor 13 Tahun 2021</t>
  </si>
  <si>
    <t>Peraturan Walikota Semarang Nomor 93 Tahun 2020</t>
  </si>
  <si>
    <t>Perubahan Atas Peraturan Direktur Jenderal Pajak Nomor PER-07/PJ/2020 Tentang Tempat Pendaftaran Wajib Pajak Dan Pelaku Usaha Melalui Sistem Elektronik Dan/Atau Tempat Pelaporan Usaha Pengusaha Kena Pajak Pada Kantor Pelayanan Pajak Di Lingkungan
Kantor Wilayah Direktorat Jenderal Pajak Wajib Pajak Besar, Kantor Pelayanan Pajak Di Lingkungan Kantor Wilayah Direktorat Jenderal Pajak Jakarta Khusus, Dan Kantor Pelayanan Pajak Madya</t>
  </si>
  <si>
    <t>Peraturan Menteri Ketenagakerjaan Nomor 2 Tahun 2022</t>
  </si>
  <si>
    <t>Tata Cara Dan Persyaratan Pembayaran Manfaat Jaminan Hari Tua</t>
  </si>
  <si>
    <t>Peraturan Badan Penyelenggara Jaminan Sosial Ketenagakerjaan Nomor 1 Tahun 2022</t>
  </si>
  <si>
    <t>Pembayaran Manfaat Uang Tunai Dan Manfaat Pelatihan Kerja Program Jaminan Kehilangan Pekerjaan</t>
  </si>
  <si>
    <t>Peraturan Menteri Investasi/Kepala Badan Koordinasi Penanaman Modal Nomor 1 Tahun 2022</t>
  </si>
  <si>
    <t>Tata Cara Pelaksanaan Kemitraan Di Bidang Penanaman Modal Antara Usaha Besar Dengan Usaha Mikro, Kecil, Dan Menengah Di Daerah</t>
  </si>
  <si>
    <t>Surat Edaran Direktur Jenderal Pencegahan Dan Pengendalian Penyakit Nomor HK.02.02/I/840/2022 Tahun 2022</t>
  </si>
  <si>
    <t>Pelaksanaan Fogging/Pengasapan</t>
  </si>
  <si>
    <t>belum ada laporan pelaksanaan fogging  kepada Puskesmas atau dinas kesehatan daerah kabupaten/kota setempat</t>
  </si>
  <si>
    <t>1. Fogging/pengasapan, baik thermal fogging maupun cold fogging, bertujuan untuk membunuh nyamuk dewasa sehingga tidak menularkan patogen penyakit pada manusia.
2. Fogging/pengasapan dilakukan berdasarkan hasil pemantauan kepadatan populasi vektor dan/atau kasus penyakit.
3. Fogging/pengasapan dapat dilakukan dengan sasaran nyamuk Aedes (vektor dengue, chikungunya, zika), nyamuk Culex (vektor Japanese Encephalitis), dan nyamuk Anopheles (vektor malaria).
7. Pelaksana fogging/pengasapan terdiri atas unsur pemerintah dan swasta. Unsur pemerintah terdiri atas dinas kesehatan, Puskesmas, Kantor Kesehatan Pelabuhan (KKP), dan instansi pemerintah lainnya yang menyelenggarakan fungsi pengendalian vektor dan binatang pembawa penyakit. Sementara itu, unsur swasta terdiri atas perusahaan pengendali vektor dan binatang pembawa penyakit (pesf control), swadaya masyarakat yang bekerja sama dengan Puskesmas atau dinas kesehatan, dan swadaya masyarakat yang bekerja sama dengan pest control.
8. Fogging/pengasapan yang dilakukan oleh swasta wajib dilaporkan kepada Puskesmas atau dinas kesehatan daerah kabupaten/kota setempat. Hal-hal yang dilaporkan meliputi lokasi fogging/pengasapan, luasan area fogging/pengasapan, serta jenis dan golongan insektisida yang digunakan.</t>
  </si>
  <si>
    <t>1. Peserta JHT yang selanjutnya disebut Peserta adalah setiap orang, termasuk orang asing yang bekerja paling singkat 6 (enam) bulan di Indonesia yang telah membayar iuran.
2. Manfaat JHT dibayarkan kepada Peserta jika:
a. mencapai usia pensiun;
b. mengalami cacat total tetap; atau
c. meninggal dunia.
3. Manfaat JHT bagi Peserta yang mencapai usia pensiun diberikan kepada Peserta pada saat mencapai usia 56 (lima puluh enam) tahun.
4. Manfaat JHT bagi Peserta yang mencapai usia pensiun termasuk juga Peserta yang berhenti bekerja.
Peserta yang berhenti bekerja meliputi:
a. Peserta mengundurkan diri;
b. Peserta terkena pemutusan hubungan kerja; dan
c. Peserta yang meninggalkan Indonesia untuk selama-lamanya.
5. Manfaat JHT bagi Peserta mengundurkan diri dan Peserta terkena pemutusan hubungan kerja diberikan pada saat Peserta mencapai usia 56 (lima puluh enam) tahun.
6. Manfaat JHT bagi Peserta yang meninggalkan Indonesia untuk selama-lamanya diberikan kepada Peserta yang merupakan warga negara asing. Manfaat JHT diberikan pada saat sebelum atau setelah Peserta meninggalkan Indonesia untuk selama-lamanya
7. Manfaat JHT bagi Peserta yang mengalami cacat total tetap diberikan kepada Peserta yang mengalami cacat total tetap sebelum mencapai usia pensiun. Hak atas manfaat JHT diperhitungkan mulai tanggal 1 (satu) bulan berikutnya setelah Peserta ditetapkan mengalami cacat total tetap.
8. Manfaat JHT bagi Peserta yang meninggal dunia diberikan kepada ahli waris Peserta, meliputi :
a. janda;
b. duda; atau
c. anak.
8. Dalam hal janda, duda, atau anak tidak ada, manfaat JHT diberikan sesuai urutan sebagai berikut:
a. keturunan sedarah Peserta menurut garis lurus ke atas dan ke bawah sampai derajat kedua;
b. saudara kandung;
c. mertua; dan
d. pihak yang ditunjuk dalam wasiatnya oleh Peserta.
8. Dalam hal pihak yang ditunjuk dalam wasiat Peserta tidak ada, manfaat JHT dikembalikan ke Balai Harta Peninggalan.
9. Persyaratan pengajuan manfaat JHT bagi Peserta yang mencapai usia pensiun atau bagi Peserta yang mengundurkan diri dan Peserta yang terkena pemutusan 
hubungan kerja dengan melampirkan:
a. Kartu Peserta BPJS Ketenagakerjaan; dan
b. kartu tanda penduduk atau bukti identitas lainnya.
9. Persyaratan pengajuan manfaat JHT bagi Peserta yang meninggalkan Indonesia untuk selama-lamanya dengan melampirkan:
a. Kartu Peserta BPJS Ketenagakerjaan;
b. surat pernyataan tidak bekerja lagi di Indonesia; dan
c. paspor.
10. Persyaratan pengajuan manfaat JHT bagi Peserta yang mengalami cacat total tetap dengan melampirkan:
a. Kartu Peserta BPJS Ketenagakerjaan;
b. surat keterangan dokter pemeriksa dan/atau dokter penasihat; dan
c. kartu tanda penduduk atau bukti identitas lainnya
11. Pengajuan manfaat JHT oleh ahli waris bagi Peserta yang meninggal dunia dengan melampirkan:
a. Kartu Peserta BPJS Ketenagakerjaan;
b. surat keterangan kematian dari dokter atau pejabat yang berwenang;
c. surat keterangan ahli waris dari pejabat yang berwenang atau surat penetapan ahli waris dari pengadilan;
d. kartu tanda penduduk atau bukti identitas lainnya dari ahli waris; dan
e. kartu keluarga.
11. Dalam hal Peserta yang meninggal dunia merupakan warga negara asing, pengajuan manfaat JHT oleh ahli waris Peserta dengan melampirkan:
a. Kartu Peserta BPJS Ketenagakerjaan;
b. surat keterangan kematian dari pejabat yang berwenang;
c. surat keterangan ahli waris dari kantor perwakilan negara tempat Peserta berasal; dan
d. paspor atau bukti identitas lainnya dari ahli waris.
12. Lampiran persyaratan pengajuan manfaat JHT sebagaimana dapat berupa dokumen elektronik atau fotokopi.
12. Penyampaian dokumen persyaratan pengajuan manfaat JHT dapat dilakukan secara daring dan/atau luring.
13. Manfaat JHT dibayarkan secara tunai dan sekaligus oleh BPJS Ketenagakerjaan kepada Peserta atau ahli warisnya jika Peserta meninggal dunia.</t>
  </si>
  <si>
    <t>Seluruh karyawan SAMI sudah terdaftar peserta JHT</t>
  </si>
  <si>
    <t>1. Jaminan Kehilangan Pekerjaan yang selanjutnya disingkat JKP adalah jaminan sosial yang diberikan kepada pekerja/buruh yang mengalami pemutusan 
hubungan kerja berupa manfaat uang tunai, akses informasi pasar kerja, dan Pelatihan Kerja.
5. Pengusaha atau Peserta memberitahukan pemutusan hubungan kerja kepada BPJS Ketenagakerjaan melalui Sistem Informasi Ketenagakerjaan.</t>
  </si>
  <si>
    <t>Pasal 7
Pengusaha yang menunggak iuran jaminan kecelakaan kerja dan jaminan kematian sebagai sumber pendanaan program JKP sampai dengan 3 (tiga) bulan berturut-turut dan terjadi pemutusan hubungan kerja, BPJS Ketenagakerjaan wajib membayar manfaat uang tunai Peserta dan Pengusaha tetap wajib melunasi tunggakan iuran.
Pengusaha yang menunggak iuran jaminan kecelakaan kerja dan jaminan kematian sebagai sumber pendanaan program JKP lebih dari 3 (tiga) bulan berturut-turut dan terjadi pemutusan hubungan kerja, Pengusaha wajib membayar terlebih dahulu manfaat uang tunai kepada Peserta.
Dalam hal Pengusaha telah melunasi seluruh tunggakan iuran dan denda yang menjadi kewajibannya, Pengusaha dapat meminta penggantian manfaat uang tunai yang telah dibayarkan, kepada BPJS Ketenagakerjaan dengan mengajukan permintaan penggantian manfaat uang tunai kepada BPJS Ketenagakerjaan 
paling lama 3 (tiga) bulan sejak Pengusaha membayar hak Peserta. BPJS Ketenagakerjaan wajib membayar penggantian manfaat uang tunai paling lama 7 (tujuh) hari kerja sejak surat permintaan dan dokumen pendukung diterima secara lengkap dan benar oleh BPJS Ketenagakerjaan.</t>
  </si>
  <si>
    <t>SE MENTERI</t>
  </si>
  <si>
    <t>Surat Edaran Bersama Menteri Dalam Negeri, Menteri Keuangan, Menteri Pekerjaan Umum Dan Perumahan Rakyat, Dan Menteri Investasi/Kepala BKPM Nomor 973/1030/SJ, SE-1/MK.07/2022, 06/SE/M/2022, 399/A.1/2022 Tahun 2022</t>
  </si>
  <si>
    <t>Percepatan Pelaksanaan Retribusi Persetujuan Bangunan Gedung</t>
  </si>
  <si>
    <t>Sejak 2 Agustus 2021 Pemerintah Daerah Kabupaten/Kota harus menyediakan PBG untuk menggantikan Izin Mendirikan Bangunan (IMB).
Penyelenggaraan Bangunan Gedung termasuk di dalamnya penerbitan PBG dilaksanakan oleh Pemerintah Daerah Kabupaten/Kota melalui SIMBG.
Penerbitan PBG termasuk dalam jenis Retribusi Perizinan Tertentu yang harus ditetapkan melalui Perda.
Seluruh Pemerintah Daerah Provinsi dan Kabupaten/Kota agar segera menyusun Peraturan Daerah yang mengatur Pajak dan Retribusi Daerah dalam pengaturan satu Peraturan Daerah.
Bagi daerah yang telah menerbitkan Peraturan Daerah mengenai Retribusi PBG agar menggunakan fitur perhitungan retribusi otomatis dalam SIMBG.
Penerbitan PBG harus dilakukan pada lokasi yang sesuai dengan ketentuan RDTR. Maka untuk percepatan penerbitan PBG seluruh Pemerintah Daerah Kabupaten/Kota agar segera menerbitkan Peraturan Kepala Daerah tentang RDTR.
Gubernur DKI Jakarta dan Dewan Perwakilan Rakyat Daerah (DPRD) Provinsi DKI Jakarta serta Bupati/Wali kota dan DPRD Kabupaten/Kota segera melakukan percepatan pembahasan dan penetapan Rancangan Peraturan Daerah mengenai Pajak Daerah dan Retribusi Daerah paling lama 5 Januari 2024.</t>
  </si>
  <si>
    <t>Isi peraturan tidak secara langsung berpengaruh ke SAMI karena ditujukan kepada Pemerintah Daerah, namun bisa sebagai informasi bagi SAMI bahwa IMB berubah menjadi PBG yang pelaksanaannya melalui SIMBG dan dikenakan retribusi.</t>
  </si>
  <si>
    <t xml:space="preserve">belum menerapkan  Sistem Manajemen Keselamatan Ketenagalistrikan (SMK2) </t>
  </si>
  <si>
    <t>PKKPR SAMI sudah terbit otomatis melalui OSS RBA</t>
  </si>
  <si>
    <t>Kerjasama dengan UMKM dalam rangka penyediaan kebutuhan operasional perusahaan</t>
  </si>
  <si>
    <t>telah memiliki Kajian Lalu Lintas dari Dishub Kota Semarang per 10 Februari 2022</t>
  </si>
  <si>
    <t>Keputusan Bersama Menteri Agama, Menteri Ketenagakerjaan, Dan Menteri Pendayagunaan Aparatur Negara Dan Reformasi Birokrasi Nomor 375, 1, 1 Tahun 2022</t>
  </si>
  <si>
    <t>Perubahan Atas Keputusan Bersama Menteri Agama, Menteri Ketenagakerjaan, Dan Menteri Pendayagunaan Aparatur Negara Dan Reformasi Birokrasi Nomor 963 Tahun 2021, Nomor 3 Tahun 2021, Nomor 4 Tahun 2021 Tentang Hari Libur Nasional Dan Cuti Bersama Tahun 2022</t>
  </si>
  <si>
    <t>Revisi Kalender Kerja</t>
  </si>
  <si>
    <t>Surat Edaran Menteri Perhubungan Nomor SE.40 Tahun 2022</t>
  </si>
  <si>
    <t>Pengaturan Operasional Angkutan Barang Pada Masa Arus Mudik Dan Arus Balik Selama Angkutan Lebaran Tahun 2022 (1443 Hijriah)</t>
  </si>
  <si>
    <t>Peraturan Komisi Pengawas Persaingan Usaha Nomor 1 Tahun 2022</t>
  </si>
  <si>
    <t>Program Kepatuhan Persaingan Usaha</t>
  </si>
  <si>
    <t>Surat Edaran Menteri Ketenagakerjaan Nomor M/1/HK.04/IV/2022 Tahun 2022</t>
  </si>
  <si>
    <t>Pelaksanaan Pemberian Tunjangan Hari Raya Keagamaan Tahun 2022 Bagi Pekerja/Buruh Di Perusahaan</t>
  </si>
  <si>
    <t>THR diberikan tanggal 14 April 2022</t>
  </si>
  <si>
    <t>Surat Edaran Menteri Ketenagakerjaan Nomor M/3/HK.04/IV/2022 Tahun 2022</t>
  </si>
  <si>
    <t>Pelaksanaan Cuti Bersama Pada Perusahaan</t>
  </si>
  <si>
    <t>Pasal 32
(1) Barang siapa yang menurut Undang-undang ini dan atau peraturan pelaksanaannya diwajibkan mendaftarkan perusahaannya dalam Daftar Perusahaan yang dengan sengaja atau karena kelalaiannya tidak memenuhi kewajibannya diancam dengan pidana penjara selama-lamanya 3 (tiga) bulan atau pidana denda setinggi-tingginya Rp3.000.000,- (tiga juta rupiah).
(2) Tindak pidana sebagaimana dimaksud dalam ayat (1) pasal ini merupakan kejahatan.
Pasal 33
(1) Barang siapa melakukan atau menyuruh melakukan pendaftaran secara keliru atau tidak lengkap dalam
Daftar Perusahaan diancam dengan pidana kurungan selama-lamanya 3 (tiga) bulan atau pidana denda setinggi-tingginya Rp1.500.000,- (satu juta lima ratus ribu rupiah).
(2) Tindak pidana tersebut dalam ayat (1) pasal ini merupakan pelanggaran.
Pasal 34
(1) Barang siapa tidak memenuhi kewajibannya menurut Undang-undang ini dan atau peraturan-peraturan pelaksanaannya untuk menghadap atau menolak untuk menyerahkan atau mengajukan sesuatu persyaratan dan atau keterangan lain untuk keperluan pendaftaran dalam Daftar Perusahaan diancam dengan pidana kurungan selama-lamanya 2 (dua) bulan atau pidana denda setinggi-tingginya Rp1.000.000,- (satu juta rupiah).
(2) Tindak pidana sebagaimana dimaksud dalam ayat (1) pasal ini merupakan pelanggaran.
Pasal 35
(1) Apabila tindak pidana sebagaimana, dimaksud dalam Pasal-pasal 32, 33 dan 34 Undang-undang ini dilakukan oleh suatu badan hukum, penuntutan pidana dikenakan dan pidana dijatuhkan terhadap pengurus atau pemegang kuasa dari badan hukum itu.
(2) Ketentuan ayat (1) pasal ini diperlakukan sama terhadap badan hukum yang bertindak sebagai atau pemegang kuasa dari suatu badan hukum lain.
f. tidak menyetorkan pajak yang telah dipotong atau dipungut sehingga dapat menimbulkan kerugian pada negara, dipidana dengan pidana penjara selama-lamanya tiga tahun dan /atau denda setinggi-tingginya sebesar empat kali jumlah pajak yang terhutang yang kurang atau yang tidak dibayar.
(2) Ancaman dana sebagaimana dimaksud dalam ayat (1) dilipatkan dua apabila seseorang melakukan lagi tindak pidana di bidang perpajakan sebelum lewat satu tahun, terhitung sejak selesainya menjalani sebagian atau seluruh pidana penjara yang dijatuhkan.
Pasal 43
Ketentuan sebagaimana dimaksud dalam Pasal 38 dan Pasal 39, berlaku juga bagi wakil, kuasa, atau pegawai dari Wajib Pajak.</t>
  </si>
  <si>
    <t>Pasal 24
Barang siapa karena kealpaannya:
a. tidak mengembalikan/menyampaikan Surat Pemberitahuan Obyek Pajak kepada Direktorat Jenderal Pajak;
b. menyampaikan Surat Pemberitahuan Obyek Pajak, tetapi isinya tidak benar atau tidak lengkap dan/atau melampirkan keterangan yang tidak benar; sehingga menimbulkan kerugian pada Negara, dipidana dengan pidana kurungan selama-lamanya 6 (enam) bulan atau denda setinggi-tingginya sebesar 2 (dua) kali pajak yang terhutang.
Pasal 25
(1). Barang siapa dengan sengaja:
a. tidak mengembalikan/menyampaikan Surat Pemberitahuan Obyek Pajak kepada Direktorat Jenderal Pajak;
b. menyampaikan Surat Pemberitahuan Obyek Pajak, tetapi isinya tidak benar atau tidak lengkap dan/atau melampirkan keterangan yang tidak benar;
c. memperlihatkan surat palsu atau dipalsukan atau dokumen lain yang palsu atau dipalsukan seolaholah benar;
d. tidak memperlihatkan atau tidak meminjamkan surat atau dokumen lainnya;
e. tidak menunjukkan data atau tidak menyampaikan keterangan yang diperlukan; sehingga menimbulkan kerugian pada Negara, dipidana dengan pidana penjara selama-lamanya 2 (dua) tahun atau denda setinggi-tingginya sebesar 5 (lima) kali pajak yang terhutang.
(2). Terhadap bukan Wajib Pajak yang bersangkutan yang melakukan tindakan sebagaimana dimaksud dalam ayat (1) huruf d dan huruf e, dipidana dengan pidana kurungan selama-lamanya 1 (satu) tahun atau denda setinggi-tingginya Rp. 2.000.000,- (dua juta rupiah).
(3). Ancaman pidana sebagaimana dimaksud dalam ayat (1) dilipatkan dua apabila seseorang melakukan lagi tindak pidana di bidang perpajakan sebelum lewat 1 (satu) tahun, terhitung sejak selesainya menjalani sebagian atau seluruh pidana penjara yang dijatuhkan atau sejak dibayarkan denda.</t>
  </si>
  <si>
    <t>Pasal 44
Setiap pemilik dan/atau pengguna yang tidak memenuhi kewajiban pemenuhan fungsi, dan/atau persyaratan, dan/atau penyelenggaraan bangunan gedung sebagaimana dimaksud dalam undang-undang ini dikenai sanksi administratif dan/atau sanksi pidana.
Pasal 45
(1) Sanksi administratif sebagaimana dimaksud dalam Pasal 44 dapat berupa:
a. peringatan tertulis,
b. pembatasan kegiatan pembangunan,
c. penghentian sementara atau tetap pada pekerjaan pelaksanaan pembangunan,
d. penghentian sementara atau tetap pada pemanfaatan bangunan gedung;
e. pembekuan izin mendirikan bangunan gedung;
f. pencabutan izin mendirikan bangunan gedung;
g. pembekuan sertifikat laik fungsi bangunan gedung;
h. pencabutan sertifikat laik fungsi bangunan gedung; atau
i. perintah pembongkaran bangunan gedung.
(2) Selain pengenaan sanksi administratif sebagaimana dimaksud dalam ayat (1) dapat dikenai sanksi denda paling banyak 10% (sepuluh per seratus) dari nilai bangunan yang sedang atau telah dibangun.
(3) Jenis pengenaan sanksi sebagaimana dimaksud dalam ayat  (1) dan ayat (2) ditentukan oleh berat dan ringannya pelanggaran yang dilakukan.
(4) Ketentuan mengenai tata cara pengenaan sanksi sebagaimana dimaksud dalam ayat (1), ayat (2), dan ayat (3) diatur lebih lanjut dengan Peraturan Pemerintah.
Pasal 46
(1) Setiap pemilik dan/atau pengguna bangunan gedung yang tidak memenuhi ketentuan dalam undang-undang ini, diancam dengan pidana penjara paling lama 3 (tiga) tahun dan/atau denda paling banyak 10% (sepuluh per seratus) dari nilai bangunan, jika karenanya mengakibatkan kerugian harta benda orang lain.
(2) Setiap pemilik dan/atau pengguna bangunan gedung yang tidak memenuhi ketentuan dalam undang-undang ini, diancam dengan pidana penjara paling lama 4 (empat) tahun dan/atau denda paling banyak 15% (lima belas per seratus) dari nilai bangunan gedung, jika karenanya mengakibatkan kecelakaan bagi orang lain yang mengakibatkan cacat seumur hidup.
(3) Setiap pemilik dan/atau pengguna bangunan gedung yang tidak memenuhi ketentuan dalam undang-undang ini, diancam dengan pidana penjara paling lama 5 (lima) tahun dan/atau denda paling banyak 20% (dua puluh per seratus) dari nilai bangunan gedung, jika karenanya mengakibatkan hilangnya nyawa orang lain.
(4) Dalam proses peradilan atas tindakan sebagaimana dimaksud dalam ayat (1), ayat (2), dan ayat (3) hakim memperhatikan pertimbangan dari tim ahli bangunan gedung.
(5) Ketentuan mengenai tata cara pengenaan sanksi sebagaimana dimaksud dalam ayat (1), ayat (2), dan ayat (3) diatur lebih lanjut dengan Peraturan Pemerintah.
Pasal 47
(1) Setiap orang atau badan yang karena kelalaiannya melanggar ketentuan yang telah ditetapkan dalam undang-undang ini sehingga mengakibatkan bangunan tidak laik fungsi dapat dipidana kurungan dan/atau pidana denda.
(2) Pidana kurungan dan/atau pidana denda sebagaimana dimaksud dalam ayat (1) meliputi:
a. pidana kurungan paling lama 1 (satu) tahun dan/atau pidana denda paling banyak 1% (satu per seratus) dari nilai bangunan gedung jika karenanya mengakibatkan kerugian harta benda orang lain;
b. pidana kurungan paling lama 2 (dua) tahun dan/atau pidana denda paling banyak 2% (dua per seratus) dari nilai bangunan gedung jika karenanya mengakibatkan kecelakaan bagi orang lain sehingga menimbulkan cacat seumur hidup
c. pidana kurungan paling lama 3 (tiga) tahun dan/atau pidana denda paling banyak 3% (tiga per seratus) dari nilai bangunan gedung jika karenanya mengakibatkan hilangnya nyawa orang lain.
(3) Ketentuan mengenai tata cara pengenaan sanksi sebagaimana dimaksud dalam ayat (1) dan ayat (2) diatur lebih lanjut dengan Peraturan Pemerintah.</t>
  </si>
  <si>
    <t xml:space="preserve">- Akta no. 2 tanggal 7 Januari 2002
- SK Kemenkumham No. C.03916HT.01.01.TH.2002
- Akta no. 2 tanggal 7 Januari 2002
Rp 51.725.000.000
- Audit oleh akuntan public "Deloitte"
- Pelaksanaan CSR 2kali dalam setahun
- Jumlah direksi 3 orang tertera dalam Akta no. 2 tanggal 7 Juli 2017
- Jumlah dewan komisaris 2 orang tertera dalam Akta no. 2 tanggal 7 Juli 2017
</t>
  </si>
  <si>
    <t>Pasal 3
(1) Pemegang saham Perseroan tidak bertanggung jawab secara pribadi atas perikatan yang dibuat atas nama Perseroan dan tidak bertanggung jawab atas kerugian Perseroan melebihi saham yang dimiliki.
(2) Ketentuan sebagaimana dimaksud pada ayat (1) tidak berlaku apabila:
a. persyaratan Perseroan sebagai badan hukum belum atau tidak terpenuhi;
b. pemegang saham yang bersangkutan baik langsung maupun tidak langsung dengan itikad buruk memanfaatkan Perseroan untuk kepentingan pribadi;
c. pemegang saham yang bersangkutan terlibat dalam perbuatan melawan hukum yang dilakukan oleh Perseroan; atau d. pemegang saham yang bersangkutan baik langsung maupun tidak langsung secara melawan hukum menggunakan kekayaan Perseroan, yang mengakibatkan kekayaan Perseroan menjadi tidak cukup untuk melunasi utang Perseroan.
Pasal 7
(1) Perseroan didirikan oleh 2 (dua) orang atau lebih dengan akta notaris yang dibuat dalam bahasa Indonesia.
(2) Setiap pendiri Perseroan wajib mengambil bagian saham pada saat Perseroan didirikan.
(3) Ketentuan sebagaimana dimaksud pada ayat (2) tidak berlaku dalam rangka Peleburan.
(4) Perseroan memperoleh status badan hukum pada tanggal diterbitkannya Keputusan Menteri mengenai pengesahan badan hukum Perseroan.
(5) Setelah Perseroan memperoleh status badan hukum dan pemegang saham menjadi kurang dari 2 (dua) orang, dalam jangka waktu paling lama 6 (enam) bulan terhitung sejak keadaan tersebut pemegang saham yang bersangkutan wajib mengalihkan sebagian sahamnya kepada orang lain atau Perseroan mengeluarkan saham baru kepada orang lain.
Pasal 15
(1) Anggaran dasar sebagaimana dimaksud dalam Pasal 8 ayat (1) memuat sekurang-kurangnya:
a. nama dan tempat kedudukan Perseroan;
b. maksud dan tujuan serta kegiatan usaha Perseroan;
c. jangka waktu berdirinya Perseroan;
d. besarnya jumlah modal dasar, modal ditempatkan, dan modal disetor;
e. jumlah saham, klasifikasi saham apabila ada berikut jumlah saham untuk tiap klasifikasi, hak-hak yang melekat pada setiap saham, dan nilai nominal setiap saham;
f. nama jabatan dan jumlah anggota Direksi dan Dewan Komisaris;
g. penetapan tempat dan tata cara penyelenggaraan RUPS;
h. tata cara pengangkatan, penggantian, pemberhentian anggota Direksi dan Dewan Komisaris;
i. tata cara penggunaan laba dan pembagian dividen.
Pasal 18
Perseroan harus mempunyai maksud dan tujuan serta kegiatan usaha yang dicantumkan dalam anggaran dasar Perseroan sesuai dengan ketentuan peraturan perundang-undangan.
Pasal 21
(1) Perubahan anggaran dasar tertentu harus mendapat persetujuan Menteri.
(2) Perubahan anggaran dasar tertentu sebagaimana dimaksud pada ayat (1) meliputi:
a. nama Perseroan dan/atau tempat kedudukan Perseroan;
b. maksud dan tujuan serta kegiatan usaha Perseroan;
c. jangka waktu berdirinya Perseroan;
d. besarnya modal dasar;
e. pengurangan modal ditempatkan dan disetor; dan/atau
f. status Perseroan yang tertutup menjadi Perseroan Terbuka atau sebaliknya.
Pasal 32
(1) Modal dasar Perseroan paling sedikit Rp 50.000.000,00 (lima puluh juta rupiah).
Pasal 34
(1) Penyetoran atas modal saham dapat dilakukan dalam bentuk uang dan/atau dalam bentuk lainnya.
(2) Dalam hal penyetoran modal saham dilakukan dalam bentuk lain sebagaimana dimaksud pada ayat (1), penilaian setoran modal saham ditentukan berdasarkan nilai wajar yang ditetapkan sesuai dengan harga pasar atau oleh ahli yang tidak terafiliasi dengan Perseroan.
(3) Penyetoran saham dalam bentuk benda tidak bergerak harus diumumkan dalam 1 (satu) Surat Kabar atau lebih, dalam jangka waktu 14 (empat belas) hari setelah akta pendirian ditandatangani atau setelah RUPS memutuskan penyetoran saham tersebut.
Pasal 42
(1) Keputusan RUPS untuk penambahan modal dasar adalah sah apabila dilakukan dengan memperhatikan persyaratan kuorum dan jumlah suara setuju untuk perubahan anggaran dasar sesuai dengan ketentuan dalam Undang-Undang ini dan/atau anggaran dasar.
(2) Keputusan RUPS untuk penambahan modal ditempatkan dan disetor dalam batas modal dasar adalah sah apabila dilakukan dengan kuorum kehadiran lebih dari 1/2 (satu perdua) bagian dari seluruh jumlah saham dengan hak suara dan disetujui oleh lebih dari 1/2 (satu perdua) bagian dari jumlah seluruh suara yang dikeluarkan, kecuali ditentukan lebih besar dalam anggaran dasar .
(3) Penambahan modal sebagaimana dimaksud pada ayat (2) wajib diberitahukan kepada Menteri untuk dicatat dalam daftar Perseroan.
Pasal 49
(1) Nilai saham harus dicantumkan dalam mata uang rupiah.
Pasal 68
(1) Direksi wajib menyerahkan laporan keuangan Perseroan kepada akuntan publik untuk diaudit apabila:
a. kegiatan usaha Perseroan adalah menghimpun dan/ atau mengelola dana masyarakat;
b. Perseroan menerbitkan surat pengakuan utang kepada masyarakat;
c. Perseroan merupakan Perseroan Terbuka;
d. Perseroan merupakan persero;
e. Perseroan mempunyai aset dan/atau jumlah peredaran usaha dengan jumlah nilai paling sedikit Rp50.000.000.000,00 (lima puluh miliar rupiah); atau
f. diwajibkan oleh peraturan perundang-undangan.
Pasal 70
(1) Perseroan wajib menyisihkan jumlah tertentu dari laba bersih setiap tahun buku untuk cadangan.
(2) Kewajiban penyisihan untuk cadangan sebagaimana dimaksud pada ayat (1) berlaku apabila Perseroan mempunyai saldo laba yang positif.
(3) Penyisihan laba bersih sebagaimana dimaksud pada ayat (1) dilakukan sampai cadangan mencapai paling sedikit 20 % (dua puluh persen) dari jumlah modal yang ditempatkan dan disetor.
(4) Cadangan sebagaimana dimaksud pada ayat (1) yang belum mencapai jumlah sebagaimana dimaksud pada ayat (3) hanya boleh dipergunakan untuk menutup kerugian yang tidak dapat dipenuhi oleh cadangan lain.
Pasal 74
(1) Perseroan yang menjalankan kegiatan usahanya di bidang dan/atau berkaitan dengan sumber daya alam wajib melaksanakan Tanggung Jawab Sosial dan Lingkungan.
Pasal 78
(2) RUPS tahunan wajib diadakan dalam jangka waktu paling lambat 6 (enam) bulan setelah tahun buku berakhir.
Pasal 90
(1) Setiap penyelenggaraan RUPS, risalah RUPS wajib dibuat dan ditandatangani oleh ketua rapat dan paling sedikit 1 (satu) orang pemegang saham yang ditunjuk dari dan oleh peserta RUPS.
(2) Tanda tangan sebagaimana dimaksud pada ayat (1) tidak disyaratkan apabila risalah RUPS tersebut dibuat dengan akta notaris.
Pasal 92
(3) Direksi Perseroan terdiri atas 1 (satu) orang anggota Direksi atau lebih.
Pasal 108
(3) Dewan Komisaris terdiri atas 1 (satu) orang anggota atau lebih.</t>
  </si>
  <si>
    <t>Pasal 5
(2) Penanaman modal asing wajib dalam bentuk perseroan terbatas berdasarkan hukum Indonesia dan
berkedudukan di dalam wilayah negara Republik
Indonesia, kecuali ditentukan lain oleh undang-undang.
Pasal 15
Setiap penanam modal berkewajiban:
b. melaksanakan tanggung jawab sosial perusahaan;
c. membuat laporan tentang kegiatan penanaman modal
dan menyampaikannya kepada Badan Koordinasi
Penanaman Modal;
Pasal 33
(1) Penanam modal dalam negeri dan penanam modal asing
yang melakukan penanaman modal dalam bentuk perseoran terbatas dilarang membuat perjanjian dan/atau pernyataan yang menegaskan bahwa kepemilikan saham dalam perseroan terbatas untuk dan atas nama orang lain.
(2) Dalam hal penanam modal dalam negeri dan
penanam modal asing membuat perjanjian dan/atau pernyataan sebagaimana dimaksud pada ayat (1), perjanjian dan/atau pernyataan itu dinyatakan batal demi hukum.
(3) Dalam hal penanam modal yang melaksanakan kegiatan usaha berdasarkan perjanjian atau kontrak kerja sama dengan Pemerintah melakukan kejahatan korporasi berupa tindak pidana perpajakan, penggelembungan biaya pemulihan, dan bentuk penggelembungan biaya lainnya untuk memperkecil keuntungan yang mengakibatkan kerugian negara berdasarkan temuan atau pemeriksaan oleh pihak pejabat yang berwenang dan telah mendapat putusan pengadilan yang berkekuatan hukum tetap, Pemerintah mengakhiri perjanjian atau kontrak kerja sama dengan penanam modal yang bersangkutan.</t>
  </si>
  <si>
    <t xml:space="preserve">Pasal 25
(7) Perusahaan Industri dan/atau Perusahaan Kawasan Industri yang tidak menggunakan tenaga kerja Industri sebagaimana dimaksud pada ayat (6) dikenai sanksi administratif berupa:
a. peringatan tertulis;
b. denda administratif;
c. penutupan sementara;
d. pembekuan izin usaha Industri atau izin usaha Kawasan Industri; dan/atau
e. pencabutan izin usaha Industri atau izin usaha Kawasan Industri.
Pasal 70
(1) Setiap Perusahaan Industri yang tidak menyampaikan Data Industri sebagaimana dimaksud dalam Pasal 64 ayat (1) dan Perusahaan Kawasan Industri yang tidak menyampaikan Data Kawasan Industri sebagaimana dimaksud dalam Pasal 65 ayat (1), Perusahaan Industri dan Perusahaan Kawasan Industri yang tidak memberikan data sebagaimana dimaksud dalam Pasal 66 dikenai sanksi administratif berupa:
a. peringatan tertulis;
b. denda administratif;
c. penutupan sementara;
d. pembekuan izin usaha Industri atau izin usaha Kawasan Industri; dan/atau
e. pencabutan izin usaha Industri atau izin usaha Kawasan Industri.
Pasal 80
(4) Perusahaan Industri yang tidak memenuhi ketentuan standar Industri Hijau sebagaimana dimaksud pada ayat
dikenai sanksi administratif berupa:
a. peringatan tertulis;
b. denda administratif;
c. penutupan sementara;
d. pembekuan izin usaha Industri; dan/atau
e. pencabutan izin usaha Industri.
Pasal 107
(1) Perusahaan Industri yang tidak memiliki izin usaha Industri sebagaimana dimaksud dalam Pasal 101 ayat (1), Perusahaan Industri yang tidak memenuhi ketentuan sebagaimana dimaksud dalam Pasal 101 ayat (6), dan/atau Perusahaan Industri yang tidak memiliki izin perluasan sebagaimana dimaksud dalam Pasal 104 ayat (2) dikenai sanksi administratif.
(3) Sanksi administratif sebagaimana dimaksud pada ayat (1) dan ayat (2) berupa:
a. peringatan tertulis;
b. denda administratif;
c. penutupan sementara;
d. pembekuan izin usaha Industri atau izin usaha Kawasan Industri; dan/atau
e. pencabutan izin usaha Industri atau izin usaha Kawasan Industri.
Pasal 120
(1) Setiap Orang yang dengan sengaja memproduksi, mengimpor, dan/atau mengedarkan barang dan/atau
Jasa Industri yang tidak memenuhi SNI, spesifikasi teknis, dan/atau pedoman tata cara yang diberlakukan secara wajib di bidang Industri sebagaimana dimaksud dalam Pasal 53 ayat (1) huruf b, dipidana dengan pidana penjara paling lama 5 (lima) tahun dan pidana denda paling banyak Rp3.000.000.000,00 (tiga miliar rupiah).
(2) Setiap Orang yang karena kelalaiannya memproduksi, mengimpor, dan/atau mengedarkan barang dan/atau Jasa Industri yang tidak memenuhi SNI, spesifikasi teknis, dan/atau pedoman tata cara yang diberlakukan secara wajib di bidang Industri sebagaimana dimaksud dalam Pasal 53 ayat (1) huruf b, dipidana dengan pidana penjara paling lama 3 (tiga) tahun dan pidana denda paling banyak
Rp1.000.000.000,00 (satu miliar rupiah).
Pasal 121
Dalam hal tindak pidana sebagaimana dimaksud dalam Pasal 120 dilakukan oleh Korporasi, tuntutan dan penjatuhan pidana dikenakan terhadap Korporasi dan/atau pengurusnya.
</t>
  </si>
  <si>
    <t>Pasal 25
(5) Untuk jenis pekerjaan tertentu di bidang Industri, Menteri menetapkan pemberlakuan Standar Kompetensi
Kerja Nasional Indonesia secara wajib.
(6) Dalam hal Menteri menetapkan pemberlakuan Standar Kompetensi Kerja Nasional Indonesia secara wajib sebagaimana dimaksud pada ayat (5), Perusahaan Industri dan/atau Perusahaan Kawasan Industri wajib menggunakan tenaga kerja Industri yang memenuhi Standar Kompetensi Kerja Nasional Indonesia.
Pasal 27
(1) Perusahaan Industri dan/atau Perusahaan Kawasan Industri mengutamakan penggunaan tenaga kerja
Industri dan konsultan Industri nasional.
(2) Dalam kondisi tertentu Perusahaan Industri dan/atau Perusahaan Kawasan Industri dapat menggunakan tenaga kerja Industri asing dan/atau konsultan Industri asing.
(3) Perusahaan Industri dan/atau Perusahaan Kawasan Industri yang menggunakan tenaga kerja Industri asing dan/atau konsultan Industri asing sebagaimana dimaksud pada ayat (2) melakukan alih pengetahuan dan keterampilan kepada tenaga kerja Industri dan/atau konsultan Industri nasional.
Pasal 28
(1) Tenaga kerja asing yang bekerja di bidang Industri harus memenuhi Standar Kompetensi Kerja Nasional
Indonesia.
(2) Tenaga kerja asing sebagaimana dimaksud pada ayat (1) hanya diperbolehkan bekerja dalam jangka waktu tertentu.
Pasal 51
(1) Penerapan SNI oleh Perusahaan Industri bersifat sukarela.
(2) Perusahaan Industri sebagaimana dimaksud pada ayat (1) yang telah menerapkan SNI dapat membubuhkan tanda SNI pada barang dan/atau Jasa Industri.
(3) Terhadap barang dan/atau Jasa Industri yang telah dibubuhi tanda SNI sebagaimana dimaksud pada ayat
(2), Perusahaan Industri harus tetap memenuhi persyaratan SNI.
Pasal 53
(1) Setiap Orang dilarang:
a. membubuhkan tanda SNI atau tanda kesesuaian pada barang dan/atau Jasa Industri yang tidak memenuhi ketentuan SNI, spesifikasi teknis, dan/atau pedoman tata cara; atau
b. memproduksi, mengimpor, dan/atau mengedarkan barang dan/atau Jasa Industri yang tidak memenuhi SNI, spesifikasi teknis, dan/atau pedoman tata cara yang diberlakukan secara wajib.
(2) Menteri dapat menetapkan pengecualian atas SNI, spesifikasi teknis, dan/atau pedoman tata cara yang
diberlakukan secara wajib sebagaimana dimaksud pada ayat (1) huruf b untuk impor barang tertentu.
Pasal 57
(1) Penerapan SNI secara sukarela sebagaimana dimaksud dalam Pasal 51 dan pemberlakuan SNI, spesifikasi teknis, dan/atau pedoman tata cara secara wajib sebagaimana dimaksud dalam Pasal 52 dilakukan melalui penilaian kesesuaian.
(2) Penilaian kesesuaian SNI yang diterapkan secara sukarela sebagaimana dimaksud pada ayat (1) dilakukan oleh lembaga penilaian kesesuaian yang telah terakreditasi.
Pasal 64
(1) Setiap Perusahaan Industri wajib menyampaikan Data Industri yang akurat, lengkap, dan tepat waktu secara berkala kepada Menteri, gubernur, dan bupati/walikota.
(2) Data Industri sebagaimana dimaksud pada ayat (1) disampaikan melalui Sistem Informasi Industri Nasional.
Pasal 80
(1) Penerapan standar Industri Hijau sebagaimana dimaksud dalam Pasal 79 ayat (2) secara bertahap dapat
diberlakukan secara wajib.
(3) Perusahaan Industri wajib memenuhi ketentuan standar Industri Hijau yang telah diberlakukan secara
wajib sebagaimana dimaksud pada ayat (2).
Pasal 82
Untuk mewujudkan Industri Hijau, Perusahaan Industri secara bertahap:
a. membangun komitmen bersama dan menyusun kebijakan perusahaan untuk pembangunan Industri Hijau;
b. menerapkan kebijakan pembangunan Industri Hijau;
c. menerapkan sistem manajemen ramah lingkungan; dan
d. mengembangkan jaringan bisnis dalam rangka memperoleh Bahan Baku, bahan penolong, dan teknologi
ramah lingkungan.
Pasal 101
(1) Setiap kegiatan usaha Industri wajib memiliki izin usaha Industri.
(6) Perusahaan Industri yang telah memperoleh izin sebagaimana dimaksud pada ayat (5) wajib:
a. melaksanakan kegiatan usaha Industri sesuai dengan izin yang dimiliki; dan
b. menjamin keamanan dan keselamatan alat, proses, hasil produksi, penyimpanan, serta pengangkutan.
Pasal 104
(1) Setiap Perusahaan Industri yang memiliki izin usaha Industri sebagaimana dimaksud dalam Pasal 101 ayat (6) dapat melakukan perluasan.
(2) Perusahaan Industri yang melakukan perluasan dengan menggunakan sumber daya alam yang diwajibkan memiliki Analisis Mengenai Dampak Lingkungan wajib memiliki izin perluasan.</t>
  </si>
  <si>
    <t>Pasal 6
(1) Setiap Pelaku Usaha wajib menggunakan atau melengkapi label berbahasa Indonesia pada Barang yang diperdagangkan di dalam negeri.
Pasal 9
Pelaku Usaha Distribusi dilarang menerapkan sistem skema piramida dalam mendistribusikan Barang.
Pasal 24
(1) Pelaku Usaha yang melakukan kegiatan usaha Perdagangan wajib memiliki perizinan di bidang Perdagangan yang diberikan oleh Menteri.
Pasal 29
(1) Pelaku Usaha dilarang menyimpan Barang kebutuhan pokok dan/atau Barang penting dalam jumlah dan waktu tertentu pada saat terjadi kelangkaan Barang, gejolak harga, dan/atau hambatan lalu lintas Perdagangan Barang.
(2) Pelaku Usaha dapat melakukan penyimpanan Barang kebutuhan pokok dan/atau Barang penting dalam jumlah dan waktu tertentu jika digunakan sebagai bahan baku atau bahan penolong dalam proses produksi atau sebagai persediaan Barang untuk didistribusikan.
Pasal 30
(2) Pelaku Usaha dilarang melakukan manipulasi data dan/atau informasi mengenai persediaan Barang kebutuhan pokok dan/atau Barang penting.
Pasal 36
Setiap Pelaku Usaha dilarang memperdagangkan Barang dan/atau Jasa yang ditetapkan sebagai Barang
dan/atau Jasa yang dilarang untuk diperdagangkan sebagaimana dimaksud dalam Pasal 35 ayat (2).
Pasal 37
(1) Setiap Pelaku Usaha wajib memenuhi ketentuan penetapan Barang dan/atau Jasa yang ditetapkan
sebagai Barang dan/atau Jasa yang dibatasi Perdagangannya sebagaimana dimaksud dalam Pasal 35
ayat (2).
Pasal 42
(1) Ekspor Barang dilakukan oleh Pelaku Usaha yang telah terdaftar dan ditetapkan sebagai Eksportir,
kecuali ditentukan lain oleh Menteri.
Pasal 43
(1) Eksportir bertanggung jawab sepenuhnya terhadap Barang yang diekspor.
(2) Eksportir yang tidak bertanggung jawab terhadap Barang yang diekspor sebagaimana dimaksud pada
ayat (1) dikenai sanksi administratif berupa pencabutan perizinan, persetujuan, pengakuan, dan/atau
penetapan di bidang Perdagangan.
Pasal 45
(1) Impor Barang hanya dapat dilakukan oleh Importir yang memiliki pengenal sebagai Importir berdasarkan penetapan Menteri.
Pasal 57
(2) Pelaku Usaha dilarang memperdagangkan Barang di dalam negeri yang tidak memenuhi SNI yang telah diberlakukan secara wajib atau persyaratan teknis yang telah diberlakukan secara wajib.
(7) Pelaku Usaha yang memperdagangkan Barang yang telah diberlakukan SNI atau persyaratan teknis secara wajib, tetapi tidak membubuhi tanda SNI, tanda kesesuaian, atau tidak melengkapi sertifikat kesesuaian sebagaimana dimaksud pada ayat (5) dikenai sanksi administratif berupa penarikan Barang
dari Distribusi.</t>
  </si>
  <si>
    <t>Pasal 37
(2) Setiap Pelaku Usaha yang melanggar ketentuan penetapan Barang dan/atau Jasa sebagaimana dimaksud pada ayat (1) dikenai sanksi administratif berupa pencabutan perizinan di bidang Perdagangan.
Pasal 44
Eksportir yang melakukan tindakan penyalahgunaan atas penetapan sebagai Eksportir sebagaimana dimaksud dalam Pasal 42 ayat (1) dikenai sanksi administratif berupa pembatalan penetapan sebagai Eksportir.
Pasal 104
Setiap Pelaku Usaha yang tidak menggunakan atau tidak melengkapi label berbahasa Indonesia pada Barang yang diperdagangkan di dalam negeri sebagaimana dimaksud dalam Pasal 6 ayat (1) dipidana dengan pidana penjara paling lama 5 (lima) tahun dan/atau pidana denda paling banyak Rp5.000.000.000,00 (lima miliar rupiah).
Pasal 105
Pelaku Usaha Distribusi yang menerapkan sistem skema piramida dalam mendistribusikan Barang sebagaimana dimaksud dalam Pasal 9 dipidana dengan pidana penjara paling lama 10 (sepuluh) tahun dan/atau pidana denda paling banyak Rp10.000.000.000,00 (sepuluh miliar rupiah).
Pasal 106
Pelaku Usaha yang melakukan kegiatan usaha Perdagangan tidak memiliki perizinan di bidang Perdagangan yang diberikan oleh Menteri sebagaimana dimaksud dalam Pasal 24 ayat (1) dipidana dengan pidana penjara paling lama 4 (empat) tahun atau pidana denda paling banyak Rp10.000.000.000,00 (sepuluh miliar rupiah).
Pasal 107
Pelaku Usaha yang menyimpan Barang kebutuhan pokok dan/atau Barang penting dalam jumlah dan waktu tertentu pada saat terjadi kelangkaan Barang, gejolak harga, dan/atau hambatan lalu lintas Perdagangan Barang sebagaimana dimaksud dalam Pasal 29 ayat (1) dipidana dengan pidana penjara paling lama 5 (lima) tahun dan/atau pidana denda paling banyak Rp50.000.000.000,00 (lima puluh miliar rupiah).
Pasal 108
Pelaku Usaha yang melakukan manipulasi data dan/atau informasi mengenai persediaan Barang kebutuhan pokok dan/atau Barang penting sebagaimana dimaksud dalam Pasal 30 ayat (2) dipidana dengan pidana penjara paling lama 4 (empat) tahun dan/atau pidana denda paling banyak Rp10.000.000.000,00 (sepuluh miliar rupiah).
Pasal 110
Setiap Pelaku Usaha yang memperdagangkan Barang dan/atau Jasa yang ditetapkan sebagai Barang dan/atau Jasa yang dilarang untuk diperdagangkan sebagaimana dimaksud dalam Pasal 36 dipidana dengan pidana penjara paling lama 5 (lima) tahun dan/atau pidana denda paling banyak Rp5.000.000.000,00 (lima miliar rupiah).
Pasal 111
Setiap Importir yang mengimpor Barang dalam keadaan tidak baru sebagaimana dimaksud dalam Pasal 47 ayat (1) dipidana dengan pidana penjara paling lama 5 (lima) tahun dan/atau pidana denda paling banyak Rp5.000.000.000,00 (lima miliar rupiah).
Pasal 112
(1) Eksportir yang mengekspor Barang yang ditetapkan sebagai Barang yang dilarang untuk diekspor sebagaimana dimaksud dalam Pasal 51 ayat (1) dipidana dengan pidana penjara paling lama 5 (lima) tahun dan/atau pidana denda paling banyak Rp5.000.000.000,00 (lima miliar rupiah).
(2) Importir yang mengimpor Barang yang ditetapkan sebagai Barang yang dilarang untuk diimpor sebagaimana dimaksud dalam Pasal 51 ayat (2) dipidana dengan pidana penjara paling lama 5 (lima) tahun dan/atau pidana denda paling banyak Rp5.000.000.000,00 (lima miliar rupiah).
Pasal 113
Pelaku Usaha yang memperdagangkan Barang di dalam negeri yang tidak memenuhi SNI yang telah diberlakukan secara wajib atau persyaratan teknis yang telah diberlakukan secara wajib sebagaimana dimaksud dalam Pasal 57 ayat (2) dipidana dengan pidana penjara paling lama 5 (lima) tahun dan/atau pidana denda paling banyak Rp5.000.000.000,00 (lima miliar rupiah).
Pasal 114
Penyedia Jasa yang memperdagangkan Jasa di dalam negeri yang tidak memenuhi SNI, persyaratan teknis, atau kualifikasi yang telah diberlakukan secara wajib sebagaimana dimaksud dalam Pasal 60 ayat (1) dipidana dengan pidana penjara paling lama 5 (lima) tahun dan/atau pidana denda paling banyak Rp5.000.000.000,00 (lima miliar rupiah).</t>
  </si>
  <si>
    <t>Pasal 21
(1) Pelaku Usaha sebagaimana dimaksud dalam Pasal 6 melakukan Pendaftaran untuk kegiatan berusaha dengan cara mengakses laman OSS.
Pasal 24
(1) Lembaga OSS menerbitkan NIB setelah Pelaku Usaha melakukan Pendaftaran melalui pengisian data sebagaimana dimaksud dalam Pasal 22 secara lengkap dan mendapatkan NPWP sebagaimana dimaksud dalam Pasal 23.
(2) NIB sebagaimana dimaksud pada ayat (1) berbentuk 13 (tiga belas) digit angka acak yang diberi pengaman dan disertai dengan Tanda Tangan Elektronik.
Pasal 25
(1) NIB sebagaimana dimaksud dalam Pasal 24 merupakan identitas berusaha dan digunakan oleh Pelaku Usaha untuk mendapatkan Izin Usaha dan Izin Komersial atau Operasional termasuk untuk pemenuhan persyaratan Izin Usaha dan Izin Komersial atau Operasional.
(2) NIB sebagaimana dimaksud pada ayat (1) berlaku selama Pelaku Usaha menjalankan usaha dan/atau kegiatannya sesuai dengan ketentuan peraturan perundang¬undangan.
Pasal 26
NIB sebagaimana dimaksud dalam Pasal 24 berlaku juga sebagai:
a. TDP sebagaimana dimaksud dalam peraturan perundang-undangan di bidang tanda daftar perusahaan;
b. API sebagaimana dimaksud dalam peraturan perundang-undangan di bidang perdagangan; dan
c. hak akses kepabeanan sebagaimana dimaksud dalam peraturan perundang-undangan di bidang kepabeanan.
Pasal 27
TDP sebagaimana dimaksud dalam Pasal 26 huruf a, berlaku ketentuan sebagai berikut:
a. NIB merupakan pengesahan TDP;
b. NIB sebagai TDP berlaku selama jangka waktu keberlakuan NIB;
Pasal 28
Pelaku Usaha yang telah mendapatkan NIB sebagaimana dimaksud dalam Pasal 24 sekaligus terdaftar sebagai peserta jaminan sosial kesehatan dan jaminan sosial ketenagakerjaan.
Pasal 29
(1) Dalam hal Pelaku Usaha akan mempekerjakan tenaga kerja asing, Pelaku Usaha mengajukan pengesahan RPTKA.
Pasal 37
(3) Pelaku Usaha wajib memperbaharui informasi pengembangan usaha dan/atau kegiatan pada sistem
OSS.
Pasal 50
Pelaku Usaha wajib memenuhi Komitmen Izin Lingkungan yang telah diterbitkan oleh Lembaga OSS sebagaimana dimaksud dalam Pasal 32 ayat (2) huruf c dengan melengkapi:
a. UKL-UPL; atau
b. dokumen Amdal.</t>
  </si>
  <si>
    <t>Pasal 7
Setiap Pelaku Usaha berkewajiban:
a. menerapkan prinsip tata kelola perusahaan yang baik;
b. melaksanakan tanggung jawab sosial perusahaan;
c. menyampaikan LKPM;
d. menghormati tradisi budaya masyarakat sekitar lokasi kegiatan usaha Penanaman Modal;
e. meningkatkan kompetensi tenaga kerja warga negara Indonesia melalui pelatihan kerja sesuai dengan ketentuan peraturan perundang-undangan;
f. menyelenggarakan pelatihan dan melakukan alih teknologi kepada tenaga kerja warga negara Indonesia sesuai dengan peraturan perundang-undangan bagi perusahaan yang memperkerjakan tenaga kerja asing;
g. mengalokasikan dana secara bertahap untuk pemulihan lokasi yang memenuhi standar kelayakan lingkungan hidup bagi perusahaan yang mengusahakan sumber daya alam yang tidak terbarukan, yang pelaksanaannya sesuai dengan ketentuan peraturan perundang-undangan; dan
h. mematuhi semua ketentuan peraturan perundang-undangan.
Pasal 8
Setiap Pelaku Usaha bertanggung jawab:
a. menjamin tersedianya modal yang berasal dari sumber yang tidak bertentangan dengan ketentuan peraturan perundang-undangan;
b. menanggung dan menyelesaikan segala kewajiban dan kerugian jika Pelaku Usaha menghentikan atau menelantarkan kegiatan usahanya;
c. menciptakan iklim usaha persaingan yang sehat dan mencegah praktek monopoli;
d. menjaga kelestarian lingkungan hidup; dan
e. menciptakan keselamatan, kesehatan, kenyamanan, dan kesejahteraan pekerja.
Pasal 10
(1) Kewajiban penyampaian LKPM sebagaimana dimaksud dalam Pasal 7 huruf c dilakukan secara daring dan berkala melalui SPIPISE untuk setiap kegiatan usaha yang dilakukan oleh Pelaku Usaha.
(2) Pelaku Usaha sebagaimana dimaksud pada ayat (1) yang melakukan kegiatan usaha untuk setiap bidang usaha dan/atau lokasi dengan nilai investasi lebih dari Rp500.000.000,00 (lima ratus juta rupiah) wajib menyampaikan LKPM.
(5) Penyampaian LKPM sebagaimana dimaksud pada ayat (2) disampaikan dengan ketentuan sebagai berikut:
a. Pelaku Usaha wajib menyampaikan LKPM setiap 3 (tiga) bulan (triwulan) dengan format tercantum dalam Lampiran I yang merupakan bagian tidak terpisahkan dari Peraturan Badan ini.
b. Periode pelaporan LKPM sebagaimana dimaksud dalam huruf (a) diatur sebagaimana berikut:
1. Laporan triwulan I disampaikan paling lambat tanggal 10 bulan April tahun yang bersangkutan;
2. Laporan triwulan II disampaikan paling lambat tanggal 10 bulan Juli tahun yang bersangkutan;
3. Laporan triwulan III disampaikan paling lambat tanggal 10 bulan Oktober tahun yang bersangkutan; dan
4. Laporan triwulan IV disampaikan paling lambat tanggal 10 bulan Januari tahun berikutnya. (6) Pelaku Usaha sebagaimana dimaksud pada ayat (2) memiliki kewajiban menyampaikan LKPM pertama kali atas pelaksanaan kegiatan Penanaman Modal pada periode yang sesuai, setelah tanggal diterbitkannya Perizinan Berusaha.</t>
  </si>
  <si>
    <t>Pasal 31
BKPM, DPMPTSP Provinsi, DPMPTSP Kabupaten/Kota, Badan Pengusahaan KPBPB, Administrator KEK, atau Instansi Teknis terkait sesuai dengan kewenangannya, mengenakan sanksi administratif kepada Pelaku Usaha yang:
a. tidak memenuhi salah satu kewajiban sebagaimana dimaksud dalam Pasal 7;
b. tidak memenuhi salah satu tanggung jawab sebagaimana dimaksud dalam Pasal 8;
c. melakukan pelanggaran tertentu dan mendesak yaitu terjadinya kerusakan lingkungan dan/atau membahayakan keselamatan masyarakat yang berdampak secara lintas daerah atau lintas Negara; dan/atau
d. memenuhi kriteria pengenaan sanksi yang diatur oleh Instansi Teknis terkait.
Pasal 32
(1) Sanksi administratif, sebagaimana dimaksud dalam Pasal 31, dilakukan dengan cara:
a. peringatan tertulis atau secara daring;
b. pembatasan kegiatan usaha;
c. pembekuan kegiatan usaha dan/atau Fasilitas Penanaman Modal; atau
d. pencabutan kegiatan usaha dan/atau perizinan Penanaman Modal dan/atau Fasilitas Penanaman Modal.
(2) Untuk sanksi administratif, sebagaimana dimaksud pada ayat (1) huruf a, huruf b, dan huruf c, BKPM dapat melakukan pemblokiran Hak Akses.
Pasal 33
(1) Sanksi administratif berupa surat peringatan, sebagaimana dimaksud dalam Pasal 32 ayat (1) huruf a dikenakan kepada Pelaku Usaha sebanyak 3 (tiga) kali berturut-turut, dengan tenggang waktu masing-masing paling lama 30 (tiga puluh) hari kalender terhitung sejak tanggal peringatan sebelumnya diterbitkan.
Pasal 34
(1) Sanksi administratif berupa surat peringatan sebagaimana dimaksud dalam Pasal 32 ayat (1) huruf a dikenakan kepada Pelaku Usaha pertama dan terakhir dapat dikenakan dalam hal sebagai berikut:
a. tidak menyampaikan LKPM sesuai dengan ketentuan pelaksanaan Penanaman Modal selama 3 (tiga) periode pelaporan secara berturut-turut; dan/atau
b. adanya laporan dari Instansi Teknis berwenang dan/atau instansi terkait mengenai terjadinya pelanggaran peraturan perundang-undangan.
(2) Pelaku Usaha wajib memberikan tanggapan secara tertulis dan tindak lanjut terhadap sanksi administratif sebagaimana dimaksud pada ayat (1), dalam waktu paling lama 30 (tiga puluh) hari kalender terhitung sejak tanggal surat diterbitkan.
(3) Pelaku Usaha yang dikenakan sanksi administratif sebagaimana dimaksud pada ayat (1) namun tidak
memberikan tanggapan secara tertulis dan tindak lanjut dalam jangka waktu 30 (tiga puluh) hari kalender, Pejabat yang berwenang dapat langsung mengenakan saksi administratif berupa Pencabutan perizinan Penanaman Modal dan/atau Fasilitas Penanaman Modal.
Pasal 35
(1) Sanksi administratif berupa pembatasan kegiatan usaha sebagaimana dimaksud dalam Pasal 32 ayat
(1) huruf b dapat dikenakan apabila Pelaku Usaha tidak memberikan tanggapan tertulis dan tindak lanjut dalam jangka waktu 30 (tiga puluh) hari kalender terhitung sejak diterbitkannya surat peringatan yang ketiga.
(2) Pembatasan kegiatan usaha, sebagaimana dimaksud pada ayat (1), dapat berupa:
a. Pembatasan kegiatan usaha di salah satu atau beberapa lokasi bagi Pelaku Usaha yang memiliki Proyek di beberapa lokasi; dan/atau
b. Pembatasan kapasitas produksi;
Pasal 36
(1) Sanksi administratif berupa Pembekuan kegiatan usaha dan/atau Fasilitas Penanaman Modal sebagaimana dimaksud dalam Pasal 32 ayat (1) huruf c dikenakan apabila Pelaku Usaha tidak memberikan tanggapan tertulis dan tindak lanjut dalam jangka waktu 30 (tiga puluh) hari kalender terhitung sejak diterbitkannya surat Pembatasan kegiatan usaha.
(2) Pembekuan kegiatan usaha dan/atau Fasilitas Penanaman Modal, sebagaimana dimaksud pada ayat
(1), dapat berupa:
a. penghentian sementara sebagian kegiatan pada lokasi Proyek/tempat usaha;
b. penghentian sementara sebagian bidang usaha bagi Pelaku Usaha yang memiliki beberapa bidang usaha;
c. pembekuan terhadap Fasilitas Penanaman Modal yang telah diberikan kepada Pelaku Usaha; dan/atau
d. tidak dilayaninya permohonan perizinan dan Fasilitas Penanaman Modal.
Pasal 37
(1) Sanksi administratif berupa Pencabutan sebagaimana dimaksud dalam Pasal 32 Ayat (1) huruf d, dapat dikenakan kepada Pelaku Usaha, dengan berdasarkan:
a. usulan dari BKPM, DPMPTSP Provinsi, DPMPTSP Kabupaten/Kota, Badan Pengusahaan KPBPB, atau Administrator KEK;
b. usulan dari Instansi Teknis terkait; atau
c. evaluasi dari unit kerja yang menjalankan fungsi Pengendalian Pelaksanaan Penanaman Modal.
b. usulan dari Instansi Teknis terkait; atau
c. evaluasi dari unit kerja yang menjalankan fungsi Pengendalian Pelaksanaan Penanaman Modal.</t>
  </si>
  <si>
    <t>Pasal 12
(2) Penanaman Modal Asing wajib dalam bentuk Perseroan Terbatas (PT.) berdasarkan hukum Indonesia dan berkedudukan di dalam wilayah negara Republik Indonesia, kecuali ditentukan lain oleh undang-undang.
(3) Penanam Modal Dalam Negeri dan Penanam Modal Asing yang melakukan penanaman modal dalam bentuk perseroan terbatas dilakukan dengan :
a. mengambil bagian saham pada saat pendirian perseroan terbatas;
b. membeli saham; dan
c. melakukan cara lain sesuai dengan ketentuan peraturan perundang-undangan yang berlaku.
Pasal 13
(1) Setiap penanam modal yang menanamkan modalnya di Daerah wajib memiliki Izin penanaman modal dari Gubernur, kecuali penanam modal mikro dan kecil.
(2) Izin Penanaman Modal sebagaimana dimaksud pada ayat (1), terdiri dari:
a. izin prinsip;
b. izin usaha.
(3) Izin penanaman modal sebagaimana dimaksud pada ayat (2), apabila terjadi perubahan, wajib mengajukan perubahan kepada Gubernur.
Pasal 17
Setiap penanam modal berkewajiban :
a. menerapkan prinsip tata kelola perusahaan yang baik;
b. melaksanakan tanggungjawab sosial perusahaan;
c. menghormati tradisi budaya masyarakat sekitar lokasi kegiatan usaha penanaman modal;
d. mengutamakan tenaga kerja dari daerah sepanjang memenuhi kriteria kecakapan yang diperlukan.
e. membuat dan menyampaikan laporan kegiatan Penanaman Modal;
f. mematuhi semua ketentuan peraturan perundang-undangan yang berlaku.</t>
  </si>
  <si>
    <t>Pasal 12
(3) Untuk menghindari pencemaran air tanah, pengguna air tanah wajib menutup setiap sumur bor atau sumur gali yang kualitas air tanahnya telah tercemar.
Pasal 18
(4) Pemakaian air tanah dan pengusahaan air tanah sebagaimana dimaksud pada ayat (2) dan ayat (3) hanya dapat dilakukan setelah mendapatkan izin dari Gubernur.
Pasal 20
(1) Pengusahaan air tanah merupakan penggunaan air tanah bagi kegiatan usaha komersial sebagaimana dimaksud dalam Pasal 18 ayat (3) ditujukan untuk memenuhi kebutuhan:
a. bahan baku produksi;
b. media usaha; atau
c. bahan pembantu atau proses produksi.
Pasal 24
(6) Izin Pengeboran Air Tanah untuk izin pemakaian dan izin pengusahaan sebagaimana dimaksud pada ayat (4) huruf b diberikan untuk jangka waktu 6 (enam) bulan.
(7) Pelaksanaan pengeboran air tanah harus dilakukan oleh pengusaha yang telah memiliki Izin Perusahaan Pengeboran Air Tanah dan mempunyai Juru Bor yang telah memiliki Surat Izin Juru Bor atau instansi pemerintah yang
bergerak di bidang penge boran air tanah yang instalasi bornya sudah mendapat Surat Tanda Instalasi Bor dari Asosiasi Pengeboran Air Tanah yang telah memperoleh 
akreditasi dari Lembaga sesuai dengan ketentuan peraturan perundang -undangan.
Pasal 25
(1) Pemegang Izin Pengeboran Air Tanah sebagaimana dimaksud dalam Pasal 24 berhak:
c. melakukan pengeboran di lokasi yang dizinkan;
d. membangun sarana dan prasarana sumur.
(2) Pemegang Izin Pengeboran Air Tanah wajib:
a. mematuhi ketentuan dalam izin;
b. memasang meter air dan penyegelannya dilakukan oleh petugas Perangkat Daerah yang membidangi urusan energi dan sumber daya mineral;
c. memasang pipa piezometer untuk pemantauan kedalaman muka air tanah;
Pasal 39
(3) Izin Pengusahaan air tanah diberikan untuk jangka waktu 3 (tiga) tahun dan dapat diperpanjang atas permohonan pemegang izin.
Pasal 42
(5) Perubahan izin yang didasarkan pada permohonan pemegang izin sebagaimana dimaksud pada ayat (1) huruf c dilakukan pada saat perpanjangan Izin Pengusahaan Air Tanah.
Pasal 43 
(1) Izin Pengusahaan Air Tanah yang akan habis masa berlakunya dapat diperpanjang dengan mengajukan permohonan perpanjangan izin secara tertulis kepada Kepala SKPD yang membidangi urusan perizinan paling cepat 3 (tiga) bulan dan paling lambat 1 (satu) bulan sebelum jangka waktu izin berakhir.
Pasal 44
(1) Pemegang Izin Pengusahaan Air Tanah berhak untuk:
a. memperoleh dan mengusahakan air tanah, sumber air tanah, dan atau daya air tanah sesuai dengan ketentuan yang tercantum dalam izin; dan
b. membangun prasarana dan saran a air tanah sesuai dengan ketentuan yang tercantum dalam izin.
(2) Pemegang Izin Pengusahaan Air Tanah wajib untuk:
a. mematuhi ketentuan dalam izin;
b. mengoperasikan Meter Air yang telah disegel oleh petugas SKPD yang membidangi urusan energi dan sumber daya mineral;
c. melaporkan jumlah pengambilan air tanah setiap bulan kepada SKPDyang membidangi urusan energi dan sumber daya mineral dengan tembusan Gubernur dan Bupati/Walikota.
d. mentaati debit maksimum yang diizinkan dan apabila melampaui ketentuan akan dikenakan sanksi sesuai dengan ketentuan peraturan perundang -undangan;
e. membayar pajak air tanah sesuai dengan ketentuan peraturan perundangan -undangan;
f. memberikan air tanah paling sedikit 15 % (limabelas persen) dari batasan debit pemakaian air tanah yang ditetapkan dalam izin bagi pemenuhan kebutuhan pokok sehari-hari masyarakat setempat;
g. berperan serta dalam penyediaan sumur pantau air tanah dan membangun sumur resapan yang ditentukan oleh Kepala SKPD yang membidangi urusan energi dan sumber daya mineral;
h. mengoperasikan sumur pantau untuk sumur ke 5 (lima) dan/ atau kelipatannya at au pengambilan air tanah dengan debit 50 (limapuluh) literper detik atau lebih dari satu sumur atau lebih dalam areal kurang dari 10 (sepuluh) hektar;
i. menjaga keseimbangan pengambilan air tanah;
J. melaporkan pelaksanaan UKL-UPLatau AMDAL
k. memberikan tanggapan yang positif dalam hal timbul gejolak sosial masyarakat di sekitar lokasi kegiatan;
l. melakukan penghematan air tanah dengan cara mengurangi penggunaan air tanah serta menggunakannya secara efektif dan efisien;
m. memberikan ganti rugi yang ditimbulkan akibat adanya kerugian masyarakat;
n. memberikan kemudahan dan menenma kunjungan pengecekan dari petugas SKPDyang membidangi urusan energi dan sumber daya mineral.
Pasal 46
(1) Izin sebagaimana dimaksud dalam Pasal 23 ayat (2) dapat dicabut karena:
a. berakhir masa berlakunya izin dan tidak diperpanjang;
b. melanggar ketentuan dalam izin, peraturan perizinan yang berlaku dan bertentangan dengan kepentingan umum.
(2) Pada saat berakhir masa berlakunya izin dan tidak diperpanjang atau pencabutan izin sebagaimana dimaksud pada ayat (1) dilakukan dengan penutupan dan penyegelan sumur.</t>
  </si>
  <si>
    <t>Pasal 6
Prosedur pelaksanaan program TJSLP, yaitu:
a. sctiap Pcrusahaan wajib memasukan program TJSLP dalam RKTP;
b. Perusahaan menyampaikan program TJSLP kcpada FTJSLP yang selanjutnya menyusun rencana kesepakatan bersama dan/ atau kerjasama program TJSLP;
e. Perusahaan melaksanakan program TJSLP sesuai dengan program yang sudah disepakati bersama dengan FTJSLP
g. Perusahaan membuat laporan pelaksanaan program TJSLP secara periodik setiap triwulan, semester dan tahunan kepada Gubernur melalui FTJSLP dan apabila sewaktu-waktu diperlukan.
Pasal 20
(1) Perusahaan yang melaksanakan TJSLP wajib menyampaikan laporan secara periodik setiap triwulan, semester dan tahunan dan apabila sewaktu-waktu diperlukan kepada Gubernur dan Dewan Perwakilan Rakyat Daerah Provinsi Jawa Tengah melalui FTJSLP.
(2) Pelaporan pelaksanaan program TJSLP sebagaimana dimaksud pada
ayat (1) meliputi:
a. realisasi pelaksanaan program TJSLP;
b. realisasi penggunaan biaya program TJSLP;
c. capaian kinerja pelaksanaan program TJSLP;
d. permasalahan yang dihadapi dan upaya pemecahannya; dan
e. rencana tindak lanjut program TJSLP.
(3) Laporan pelaksanaan TJSLP bersifat terbuka dan dapat diakses oleh masyarakat umum.</t>
  </si>
  <si>
    <t>Pasal 21
(1) Setiap Perusahaan berkewajiban:
a. mclaksanakan TJSLP;
b. mclaksanakan RKTP dengan mcmperhatikan kebijakan Pemcrintah Daerah;
c. menghormati tradisi dan budava masvarakat sekitar lokasi kegiatan;
d. rncmpcrhaLikHI1 u su la n masvarakat baik persccrangan maupun kelompok yang sesuai dengan pelaksanaan TJSLP;
e. membuat dan menyampaikan laporan kegiatan terhadap pelaksanaan RKTP kepada Pemerintah Daerah melalui FTJSLP secara periodik setiap triwulan, semester dan tahunan dan apabila sewaktu-waktu diperlukan; dan
r. mcmatuh: scrriua ketcru.uan pcrat uran perundang-undangan.
(2) Gubernur dapat memberikan sanksi administratif kepada Perusahaan yang tidak melaksanakan kcwajiban scbagaimana dimak sud pada ayaL (1) berupa:
a. pcringatan tcrtulis: dan I atau
b. diumurnkan di media massa cetak dan elektronik Daerah.
Pasal 22
(1) Peringatan tertulis sebagaimana dimaksud dalam Pasal 21 ayat (2) huruf a diberikan kepada Perusahaan yang tidak melaksanakan kewajiban TJSLP selama 1 (sat u) tahun.
(2) Apabila dalam jangka waktu 1 (satu) tahun sejak diberikannya peringatan tertulis sebagaimana dimaksud pada ayat (1) dikenakan sanksi dan diumumkan di media massa cetak dan elektronik Daerah.
(3) Pernberian sanksi administratif dilakukan oleh Gubernur setelah adanya evaluasi pelaksanaan program TJSLP berdasarkan laporan FTJSLP.</t>
  </si>
  <si>
    <t>Pasal 4
(1) Jenis Pajak Daerah yang dipungut berdasarkan penetapan Walikota sebagaimana dimaksud dalam Pasal 3 terdiri atas:
a. Pajak reklame;
b. Pajak air tanah; dan
c. Pajak Bumi dan Bangunan Perdesaan dan Perkotaan (PBB-P2).
(1) Jenis Pajak Daerah yang dibayar sendiri berdasarkan penghitungan oleh Wajib Pajak sebagaimana dimaksud dalam Pasal 3 terdiri atas:
a. Pajak hotel;
b. Pajak restoran;
c. Pajak hibura;
d. Pajak penerangan jalan;
e. Pajak mineral bukan logam dan batuan;
f. Pajak parkir;
g. Pajak sarang burung walet; dan
h. Bea Peralihan Hak atas Tanah dan Bangunan (BPHTB).
Pasal 5
(3) Wajib Pajak untuk jenis pajak daerah sebagaimana dimaksud dalam Pasal 4 ayat (1) huruf a, huruf b dan ayat (2) huruf d mengisi Surat Pendaftaran Obyek Pajak secara elektronik sesuai kondisi sebenarnya pada sistem aplikasi elektronik yang ditetapkan Pemerintah Daerah yang akan dijadikan daasar perhitungan penetapan pajak dan dipersamakan sebagai laporan.
(5) Bukti pelaporan atau yang dipersamakan sebagai laporan sebagaimana dimaksud pada ayat (1), ayat (2), ayat (3) dan ayat (4) yang dianggap sah adalah yang berkode khusus
Pasal 7
(1) Pembayaran pajak daerah sebagaimana dimaksud dalam Pasal 4 dilakukan dengan menggunakan kode bayar dan tata cara pembayaran yang ditetapkan oleh Pemerintah Daerah.</t>
  </si>
  <si>
    <t>Pasal 6
(1) Wajib Pajak yang melanggar ketentuan sebagaimana Pasal 5 ayat (1), ayat (2), ayat (3) dan ayat (4) dikenakan sanksi sebagai berikut:
a. Teguran/peringatan;
b. Penutupan sementara usaha; dan/atau
c. Pencabutan perijinan dan penutupan usaha
(2) Sanksi sebagaimana dimaksud pada ayat (1) dilaksanakan dengan tahapan sebagai beriktu:
a. teguran/peringatan diberikan oleh Walikota berdasarkan Berita Acara Pemeriksaan di tempat atau alat bukti lain yang dapat dipertanggungjawabkan, dengan jangka waktu paling lama 7 (tujuh) hari sejak diterima;
b. apabila teguran/peringatan sebagaimana dimaksud pada hufuf a tidak dipenuhi, maka diberikan teguran/peringatan kedua dengan jangka waktu paling lama 5 (lima) hari;
c. apabila teguran/peringatan kedua sebagaimana dimaksud pada hufuf b tidak dipenuhi, maka diberikan teguran/peringatan ketiga dengan jangka waktu paling lama 3 (tiga) hari; 
d. apabila teguran/peringatan ketiga sebagaimana dimaksud pada huruf c tidak dipenuhi, maka dilakukan penutupan sementara untuk jangka waktu paling lama 30 (tiga puluh) hari;
e. apabila jangka waktu sebagaimana dimaksud pada huruf d sudah terlampaui maka dilakukan pencabutan perijinan dan penutupan usaha.</t>
  </si>
  <si>
    <t>- Serikat Pekerja terbentuk dan sudah dicatatkankan ke dinas tenaga kerja, dengan keanggotaan 60% dari seluruh jumlah karyawan (data tahun 2018)
- Untuk jabatan yang tidak boleh menjadi pengurus serikat pekerja adalah level managerial
- Setiap pekerja diberi kebebasan untuk  membentuk atau tidak membentuk, menjadi pengurus atau tidak menjadi pengurus, menjadi anggota atau tidak menjadi anggota dan/atau menjalankan atau tidak menjalankan kegiatan serikat pekerja/serikat buruh
- Kegiatan serikat pekerja dapat dilaksanakan di lingkungan perusahaan dan diikuti oleh pekerja dengan disertai pemberitahuan dan mendapat ijin dari pihak atasan msing - masing / pihak perusahaan</t>
  </si>
  <si>
    <t>Pasal 1
Dalam Undang-undang ini yang dimaksud dengan:
1.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Pasal 3
Serikat pekerja/serikat buruh, federasi dan konfederasi serikat pekerja/serikat buruh mempunyai sifat bebas, terbuka, mandiri, demokratis, dan bertanggung jawab.
Pasal 4
(1) Serikat pekerja/serikat buruh, federasi dan konfederasi serikat pekerja/serikat buruh bertujuan memberikan perlindungan, pembelaan hak dan kepentingan, serta meningkatkan kesejahteraan yang layak bagi pekerja/buruh dan keluarganya.
(2) Untuk mencapai tujuan sebagaimana dimaksud dalam ayat (1) serikat pekerja/serikat buruh, federasi dan konfederasi serikat pekerja/serikat buruh mempunyai fungsi :
a. sebagai pihak dalam pembuatan perjanjian kerja bersama dan penyelesaian perselisihan industrial;
b. sebagai wakil pekerja/buruh dalam lembaga kerja sama di bidang ketenagakerjaan sesuai dengan tingkatannya;
c. sebagai sarana menciptakan hubungan industrial yang harmonis, dinamis, dan berkeadilan sesuai dengan peraturan perundang-undangan yang berlaku;
d. sebagai sarana penyalur aspirasi dalam memperjuangkan hak dan kepentingan anggotanya;
e. sebagai perencana, pelaksana, dan penanggung jawab pemogokan pekerja/buruh sesuai dengan peraturan perundang-undangan yang berlaku;
f. sebagai wakil pekerja/buruh dalam memperjuangkan kepemilikan saham di perusahaan.
Pasal 5
(1) Setiap pekerja/buruh berhak membentuk dan menjadi anggota serikat pekerja/serikat buruh.
(2) Serikat pekerja/serikat buruh dibentuk oleh sekurang-kurangnya 10 (sepuluh) orang pekerja/buruh.
Pasal 14
(1) Seorang pekerja/buruh tidak boleh menjadi anggota lebih dari satu serikat pekerja/serikat buruh di satu perusahaan.
(2) Dalam hal seorang pekerja/buruh dalam satu perusahaan ternyata tercatat pada lebih dari satu serikat pekerja/serikat buruh, yang bersangkutan harus menyatakan secara tertulis satu serikat pekerja/serikat buruh yang dipilihnya.
Pasal 15
Pekerja/buruh yang menduduki jabatan tertentu di dalam satu perusahaan dan jabatan itu menimbulkan pertentangan kepentingan antara pihak pengusaha dan pekerja/buruh, tidak boleh menjadi pengurus serikat pekerja/serikat buruh di perusahaan yang bersangkutan.
Pasal 18
(1) Serikat pekerja/serikat buruh, federasi dan konfederasi serikat pekerja/serikat buruh yang telah terbentuk memberitahukan secara tertulis kepada instansi pemerintah yang bertanggung jawab di bidang ketenagakerjaan setempat untuk dicatat.
(2) Pemberitahuan sebagaimana dimaksud dalam ayat (1) dengan dilampiri:
a. daftar nama anggota pembentuk;
b. anggaran dasar dan anggaran rumah tangga;
c. susunan dan nama pengurus.
Pasal 25
(1) Serikat pekerja/serikat buruh, federasi dan konfederasi serikat pekerja/serikat buruh yang telah mempunyai nomor bukti pencatatan berhak :
a. membuat perjanjian kerja bersama dengan pengusaha;
b. mewakili pekerja/buruh dalam menyelesaikan perselisihan industrial;
c. mewakili pekerja/buruh dalam lembaga ketenagakerjaan;
d. membentuk lembaga atau melakukan kegiatan yang berkaitan dengan usaha peningkatan kesejahteraan pekerja/buruh;
e. melakukan kegiatan lainnya di bidang ketenagakerjaan yang tidak bertentangan dengan peraturan perundang-undangan yang berlaku.
(2) Pelaksanaan hak-hak sebagaimana dimaksud dalam ayat (1) dilakukan sesuai dengan peraturan perundang-undangan yang berlaku
Pasal 28
Siapapun dilarang menghalang-halangi atau memaksa pekerja/buruh untuk membentuk atau tidak membentuk, menjadi pengurus atau tidak menjadi pengurus, menjadi anggota atau tidak menjadi anggota dan/atau menjalankan atau tidak menjalankan kegiatan serikat pekerja/serikat buruh dengan cara :
a. melakukan pemutusan hubungan kerja, memberhentikan sementara, menurunkan jabatan, atau melakukan mutasi;
b. tidak membayar atau mengurangi upah pekerja/buruh;
c. melakukan intimidasi dalam bentuk apapun;
d. melakukan kampanye anti pembentukan serikat pekerja/serikat buruh
Pasal 29
(1) Pengusaha harus memberi kesempatan kepada pengurus dan/atau anggota serikat pekerja/serikat buruh untuk menjalankan kegiatan serikat pekerja/serikat buruh dalam jam kerja yang disepakati oleh kedua belah pihak dan/atau yang diatur dalam perjanjian kerja bersama.
(2) Dalam kesepakatan kedua belah pihak dan/atau perjanjian kerja bersama sebagaimana dimaksud dalam ayat (1) harus diatur mengenai :
a. jenis kegiatan yang diberikan kesempatan;
b. tata cara pemberian kesempatan;
c. pemberian kesempatan yang mendapat upah dan yang tidak mendapat upah
Pasal 37
Serikat pekerja/serikat buruh, federasi dan konfederasi serikat pekerja/serikat buruh bubar dalam hal:
a. dinyatakan oleh anggotanya menurut anggaran dasar dan anggaran rumah tangga;
b. perusahaan tutup atau menghentikan kegiatannya untuk selama-lamanya yang mengakibatkan putusnya hubungan kerja bagi seluruh pekerja/buruh di perusahaan setelah seluruh kewajiban pengusaha terhadap pekerja/buruh diselesaikan menurut peraturan perundang-undangan yang berlaku;
c. dinyatakan dengan putusan Pengadilan</t>
  </si>
  <si>
    <t>Pasal 184
(1) Barang siapa melanggar ketentuan sebagaimana dimaksud dalam Pasal 167 ayat (5), dikenakan sanksi pidana penjara paling singkat 1 (satu) tahun dan paling lama 5 (lima) tahun dan/atau denda paling sedikit Rp 100.000.000,00 (seratus juta rupiah) dan paling banyak Rp 500.000.000,00 (lima ratus juta rupiah).
(2) Tindak pidana sebagaimana dimaksud dalam ayat (1) merupakan tindak pidana kejahatan.
Pasal 185
(1) Barang siapa melanggar ketentuan sebagaimana dimaksud dalam Pasal 42 ayat (1) dan ayat (2), Pasal 68, Pasal 69 ayat (2), Pasal 80, Pasal 82, Pasal 90 ayat (1), Pasal 143, dan Pasal 160 ayat (4) dan ayat (7), dikenakan sanksi pidana penjara paling singkat 1 (satu) tahun dan paling lama 4 (empat) tahun dan/atau denda paling sedikit Rp 100.000.000,00 (seratus juta rupiah) dan paling banyak Rp 400.000.000,00 (empat ratus juta rupiah).
(2) Tindak pidana sebagaimana dimaksud dalam ayat (1) merupakan tindak pidana kejahatan.
Pasal 186
(1) Barang siapa melanggar ketentuan sebagaimana dimaksud dalam Pasal 35 ayat (2) dan ayat (3), Pasal 93 ayat (2), Pasal 137, dan Pasal 138 ayat (1), dikenakan sanksi pidana penjara paling singkat 1 (satu) bulan dan paling lama 4 (empat) tahun dan/atau denda paling sedikit Rp 10.000.000,00 (sepuluh juta rupiah) dan paling banyak Rp 400.000.000,00 (empat ratus juta rupiah).
(2) Tindak pidana sebagaimana dimaksud dalam ayat (1) merupakan tindak pidana pelanggaran.
Pasal 187
(1) Barang siapa melanggar ketentuan sebagaimana dimaksud dalam Pasal 37 ayat (2), Pasal 44 ayat (1), Pasal 45 ayat (1), Pasal 67 ayat (1), Pasal 71 ayat (2), Pasal 76, Pasal 78 ayat (2), Pasal 79 ayat (1), dan ayat (2), Pasal 85 ayat (3), dan Pasal 144, dikenakan sanksi pidana kurungan paling singkat 1 (satu) bulan dan paling lama 12 (dua belas) bulan dan/atau denda paling sedikit Rp 10.000.000,00 (sepuluh juta rupiah) dan paling banyak Rp 100.000.000,00 (seratus juta rupiah).
(2) Tindak pidana sebagaimana dimaksud dalam ayat (1) merupakan tindak pidana pelanggaran.
Pasal 188
(1) Barang siapa melanggar ketentuan sebagaimana dimaksud dalam Pasal 14 ayat (2), Pasal 38 ayat (2), Pasal 63 ayat (1), Pasal 78 ayat (1), Pasal 108 ayat (1), Pasal 111 ayat (3), Pasal 114, dan Pasal 148, dikenakan sanksi pidana denda paling sedikit Rp 5.000.000,00 (lima juta rupiah) dan paling banyak Rp 50.000.000,00 (lima puluh juta rupiah).
(2) Tindak pidana sebagaimana dimaksud dalam ayat (1) merupakan tindak pidana pelanggaran.
Pasal 190
(1) Menteri atau pejabat yang ditunjuk mengenakan sanksi administratif atas pelanggaran ketentuan-ketentuan sebagaimana diatur dalam Pasal 5, Pasal 6, Pasal 15, Pasal 25, Pasal 38 ayat (2), Pasal 45 ayat (1), Pasal 47 ayat (1), Pasal 48, Pasal 87, Pasal 106, Pasal 126 ayat (3), dan Pasal 160 ayat (1) dan ayat (2) undang-undang ini serta peraturan pelaksanaannya.
(2) Sanksi administratif sebagaimana dimaksud dalam ayat (1) berupa:
a. teguran;
b. peringatan tertulis;
c. pembatasan kegiatan usaha;
d. pembekuan kegiatan usaha;
e. pembatalan persetujuan;
f. pembatalan pendaftaran;
g. penghentian sementara sebagian atau seluruh alat produksi;
(3) Ketentuan mengenai sanksi administratif sebagaimana dimaksud dalam ayat (1) dan ayat (2) diatur lebih lanjut oleh Menteri.</t>
  </si>
  <si>
    <t xml:space="preserve">- Perekrutan terbuka untuk seluruh warga negara Indonesia tanpa ada perbedaan Suku, Agama, Ras tertentu
- Pelatihan dilakukan melalui LPP SAMI
- Ijin mempekerjakan tenaga kerja asing sudah dilengkapi dan terkontrol
- Rencana Penggunaan Tenaga Kerja Asing telah tersedia dan terkontrol
- Tenaga Kerja Pendamping ditunjuk sesuai dengan keahlian
- Jabatan yang berhubungan dengan kepersonaliaan diduduki oleh Lokal / Tenaga Kerja Indonesia
- Perjanjian kerja dibuat tertulis dan ditandatangani oleh kedua belah pihak
- Pengalokasian pekerja difabel disesuaikan dengan jenis dan derajat kecacatannya dan low risk
- Usia minimal untuk perekrutan adalah 18 Tahun
- Waktu kerja SAMI :
8 (delapan) jam 1 (satu) hari dan 40 (empat puluh) jam 1 (satu) minggu untuk 5 (lima) hari kerja dalam 1 (satu) minggu
- Kerja lembur dengan disertai SPKL (Surat Perintah Kerja Lembur) yang telah disetujui oleh pekerja Waktu lembur untuk hari kerja adalah maksimal 3 jam dalam 1 hari
- Penyediaan fasilitas ibadah
- Cuti kelahiran ditetapkan dalam PKB selama 1,5 (satu setengah) bulan sebelum saatnya melahirkan anak dan 1,5 (satu setengah) bulan sesudah melahirkan Cuti pekerja yang keguguran ditetapkan dalam PKB selama 1,5 (satu setengah) bulan
- Untuk karyawan dengan masa kerja kurang dari 1 tahun menggunakan UMK sedangkan untuk yang lebih dari 1 tahun menggunakan formula yang telah disepakati dengan Serikat Pekerja
- Untuk karyawan dengan masa kerja kurang dari 1 tahun menggunakan UMK sedangkan untuk yang lebih dari 1 tahun menggunakan formula yang telah disepakati dengan Serikat Pekerja
- Nama Serikat Pekerja : PUK SPAMK FSPMI SAMI-TF
- Sudah terbentuk Lembaga Kerjasama Bipartit
- PKB telah terbentuk untuk periode 2018 - 2020
- Penyelesaian perselisihan dilaksanakan melalui forum Bipartit
- Menghindari pemogokan dengan mekanisme Bipartit dan disesuaikan dengan undang-undang
- Setiap pekerja diikut sertakan dalam program Jaminan Pensiun dan DPLK (utk pekerja Permanent)
</t>
  </si>
  <si>
    <t>Pasal 5
Setiap tenaga kerja memiliki kesempatan yang sama tanpa diskriminasi untuk memperoleh pekerjaan.
Pasal 9
Pelatihan kerja diselenggarakan dan diarahkan untuk membekali, meningkatkan, dan mengembangkan kompetensi kerja guna meningkatkan kemampuan, produktivitas, dan
kesejahteraan
Pasal 12
(1) Pengusaha bertanggung jawab atas peningkatan dan/atau pengembangan kompetensi pekerjanya melalui pelatihan kerja.
(2) Peningkatan dan/atau pengembangan kompetensi sebagaimana dimaksud dalam ayat (1) diwajibkan bagi pengusaha yang memenuhi persyaratan yang diatur dengan Keputusan Menteri.
(3) Setiap pekerja/buruh memiliki kesempatan yang sama untuk mengikuti pelatihan kerja sesuai dengan bidang tugasnya
Pasal 42
(1) Setiap pemberi kerja yang mempekerjakan tenaga kerja asing wajib memiliki izin tertulis dari Menteri atau pejabat yang ditunjuk.
(2) Pemberi kerja orang perseorangan dilarang mempekerjakan tenaga kerja asing.
(3) Kewajiban memiliki izin sebagaimana dimaksud dalam ayat (1), tidak berlaku bagi perwakilan negara asing yang mempergunakan tenaga kerja asing sebagai pegawai diplomatik dan konsuler.
(4) Tenaga kerja asing dapat dipekerjakan di Indonesia hanya dalam hubungan kerja untuk jabatan tertentu dan waktu tertentu.
(5) Ketentuan mengenai jabatan tertentu dan waktu tertentu sebagaimana dimaksud dalam ayat
(4) ditetapkan dengan Keputusan Menteri.
(6) Tenaga kerja asing sebagaimana dimaksud dalam ayat (4) yang masa kerjanya habis dan tidak dapat diperpanjang dapat digantikan oleh tenaga kerja asing lainnya.
Pasal 43
(1) Pemberi kerja yang menggunakan tenaga kerja asing harus memiliki rencana penggunaan tenaga kerja asing yang disahkan oleh Menteri atau pejabat yang ditunjuk.
(2) Rencana penggunaan tenaga kerja asing sebagaimana dimaksud dalam ayat (1) sekurangkurangnya memuat keterangan:
a. alasan penggunaan tenaga kerja asing;
b. jabatan dan/atau kedudukan tenaga kerja asing dalam struktur organisasi perusahaan yang bersangkutan;
c. jangka waktu penggunaan tenaga kerja asing; dan
d. penunjukan tenaga kerja warga negara Indonesia sebagai pendamping tenaga kerja asing yang dipekerjakan.
(3) Ketentuan sebagaimana dimaksud dalam ayat (1) tidak berlaku bagi instansi pemerintah, badan-badan internasional dan perwakilan negara asing.
(4) Ketentuan mengenai tata cara pengesahan rencana penggunaan tenaga kerja asing diatur dengan Keputusan Menteri.
Pasal 45
(1) Pemberi kerja tenaga kerja asing wajib:
a. menunjuk tenaga kerja warga negara Indonesia sebagai tenaga pendamping tenaga kerja asing yang dipekerjakan untuk alih teknologi dan alih keahlian dari tenaga kerja asing; dan
b. melaksanakan pendidikan dan pelatihan kerja bagi tenaga kerja Indonesia sebagaimana dimaksud pada huruf a yang sesuai dengan kualifikasi jabatan yang diduduki oleh tenaga kerja asing.
(2) Ketentuan sebagaimana dimaksud dalam ayat (1) tidak berlaku bagi tenaga kerja asing yang menduduki jabatan direksi dan/atau komisaris.
Pasal 46
(1) Tenaga kerja asing dilarang menduduki jabatan yang mengurusi personalia dan/atau jabatan-jabatan tertentu.
(2) Jabatan-jabatan tertentu sebagaimana dimaksud dalam ayat (1) diatur dengan Keputusan Menteri.
Pasal 50
Hubungan kerja terjadi karena adanya perjanjian kerja antara pengusaha dan pekerja/buruh
Pasal 52
(1) Perjanjian kerja dibuat atas dasar:
a. kesepakatan kedua belah pihak;
b. kemampuan atau kecakapan melakukan perbuatan hukum;
c. adanya pekerjaan yang diperjanjikan; dan
d. pekerjaan yang diperjanjikan tidak bertentangan dengan ketertiban umum, kesusilaan, dan peraturan perundang-undangan yang berlaku.
(2) Perjanjian kerja yang dibuat oleh para pihak yang bertentangan dengan ketentuan sebagaimana dimaksud dalam ayat (1) huruf a dan b dapat dibatalkan.
(3) Perjanjian kerja yang dibuat oleh para pihak yang bertentangan dengan ketentuan sebagaimana dimaksud dalam ayat (1) huruf c dan d batal demi hukum.
Pasal 54
(1) Perjanjian kerja yang dibuat secara tertulis sekurang kurangnya memuat:
a. nama, alamat perusahaan, dan jenis usaha;
b. nama, jenis kelamin, umur, dan alamat pekerja/buruh;
c. jabatan atau jenis pekerjaan;
d. tempat pekerjaan;
e. besarnya upah dan cara pembayarannya;
f. syarat-syarat kerja yang memuat hak dan kewajiban pengusaha dan pekerja/buruh;
g. mulai dan jangka waktu berlakunya perjanjian kerja;
h. tempat dan tanggal perjanjian kerja dibuat; dan
i. tanda tangan para pihak dalam perjanjian kerja.
(2) Ketentuan dalam perjanjian kerja sebagaimana dimaksud dalam ayat (1) huruf e dan f, tidak boleh bertentangan dengan peraturan perusahaan, perjanjian kerja bersama, dan peraturan perundang-undangan yang berlaku.
(3) Perjanjian kerja sebagaimana dimaksud dalam ayat (1) dibuat sekurang kurangnya rangkap 2 (dua), yang mempunyai kekuatan hukum yang sama, serta pekerja/buruh dan pengusaha masing-masing mendapat 1 (satu) perjanjian kerja.
Pasal 56
(1) Perjanjian kerja dibuat untuk waktu tertentu atau untuk waktu tidak tertentu.
(2) Perjanjian kerja untuk waktu tertentu sebagaimana dimaksud dalam ayat (1) didasarkan atas:
a. jangka waktu; atau
b. selesainya suatu pekerjaan tertentu.
Pasal 59
(1) Perjanjian kerja untuk waktu tertentu hanya dapat dibuat untuk pekerjaan tertentu yang menurut jenis dan sifat atau kegiatan pekerjaannya akan selesai dalam waktu tertentu, yaitu:
a. pekerjaan yang sekali selesai atau yang sementara sifatnya;
b. pekerjaan yang diperkirakan penyelesaiannya dalam waktu yang tidak terlalu lama dan paling lama 3 (tiga) tahun;
c. pekerjaan yang bersifat musiman; atau
d. pekerjaan yang berhubungan dengan produk baru, kegiatan baru, atau produk tambahan yang masih dalam percobaan atau penjajakan
(2) Perjanjian kerja untuk waktu tertentu tidak dapat diadakan untuk pekerjaan yang bersifat tetap.
(3) Perjanjian kerja untuk waktu tertentu dapat diperpanjang atau diperbaharui.
(4) Perjanjian kerja waktu tertentu yang didasarkan atas jangka waktu tertentu dapat diadakan untuk paling lama 2 (dua) tahun dan hanya boleh diperpanjang 1 (satu) kali untuk jangka waktu paling lama 1 (satu) tahun.
(5) Pengusaha yang bermaksud memperpanjang perjanjian kerja waktu tertentu tersebut, paling lama 7 (tujuh) hari sebelum perjanjian kerja waktu tertentu berakhir telah memberitahukan maksudnya secara tertulis kepada pekerja/buruh yang bersangkutan.
(6) Pembaruan perjanjian kerja waktu tertentu hanya dapat diadakan setelah melebihi masa tenggang waktu 30 (tiga puluh) hari berakhirnya perjanjian kerja waktu tertentu yang lama, pembaruan perjanjian kerja waktu tertentu ini hanya boleh dilakukan 1 (satu) kali dan paling lama 2 (dua) tahun.
(7) Perjanjian kerja untuk waktu tertentu yang tidak memenuhi ketentuan sebagaimana dimaksud dalam ayat (1), ayat (2), ayat (4), ayat (5), dan ayat (6) maka demi hukum menjadi perjanjian kerja waktu tidak tertentu.
(8) Hal-hal lain yang belum diatur dalam Pasal ini akan diatur lebih lanjut dengan Keputusan Menteri.
Pasal 61
(1) Perjanjian kerja berakhir apabila:
a. pekerja meninggal dunia;
b. berakhirnya jangka waktu perjanjian kerja;
c. adanya putusan pengadilan dan/atau putusan atau penetapan lembaga penyelesaian perselisihan hubungan industrial yang telah mempunyai kekuatan hukum tetap; atau
d. adanya keadaan atau kejadian tertentu yang dicantumkan dalam perjanjian kerja, peraturan perusahaan, atau perjanjian kerja bersama yang dapat menyebabkan berakhirnya hubungan kerja.
(2) Perjanjian kerja tidak berakhir karena meninggalnya pengusaha atau beralihnya hak atas perusahaan yang disebabkan penjualan, pewarisan, atau hibah.
(3) Dalam hal terjadi pengalihan perusahaan maka hak-hak pekerja/buruh menjadi tanggung jawab pengusaha baru, kecuali ditentukan lain dalam perjanjian pengalihan yang tidak
mengurangi hak-hak pekerja/buruh.
(4) Dalam hal pengusaha, orang perseorangan, meninggal dunia, ahli waris pengusaha dapat mengakhiri perjanjian kerja setelah merundingkan dengan pekerja/buruh.
(5) Dalam hal pekerja/buruh meninggal dunia, ahli waris pekerja/ buruh berhak mendapatkan hak haknya sesuai dengan peraturan perundang-undangan yang berlaku atau hak-hak yang telah diatur dalam perjanjian kerja, peraturan perusahaan, atau perjanjian kerja bersama
Pasal 67
(1) Pengusaha yang mempekerjakan tenaga kerja penyandang cacat wajib memberikan
perlindungan sesuai dengan jenis dan derajat kecacatannya.
(2) Pemberian perlindungan sebagaimana dimaksud dalam ayat (1) dilaksanakan sesuai
dengan peraturan perundang-undangan yang berlaku.
Pasal 68
Pengusaha dilarang mempekerjakan anak.
Pasal 77
(1) Setiap pengusaha wajib melaksanakan ketentuan waktu kerja.
(2) Waktu kerja sebagaimana dimaksud dalam ayat (1) meliputi:
a. 7 (tujuh) jam 1 (satu) hari dan 40 (empat puluh) jam 1 (satu) minggu untuk 6 (enam) hari kerja dalam 1 (satu) minggu; atau
b. 8 (delapan) jam 1 (satu) hari dan 40 (empat puluh) jam 1 (satu) minggu untuk 5 (lima) hari kerja dalam 1 (satu) minggu.
(3) Ketentuan waktu kerja sebagaimana dimaksud ayat (2) tidak berlaku bagi sektor usaha atau pekerjaan tertentu.
(4) Ketentuan mengenai waktu kerja pada sektor usaha atau pekerjaan tertentu sebagaimana dimaksud dalam ayat (3) diatur dengan Keputusan Menteri.
Pasal 78
(1) Pengusaha yang mempekerjakan pekerja/buruh melebihi waktu kerja sebagaimana
dimaksud dalam Pasal 77 ayat (2) harus memenuhi syarat:
a. ada persetujuan pekerja/buruh yang bersangkutan; dan
b. waktu kerja lembur hanya dapat dilakukan paling banyak 3 (tiga) jam dalam 1 (satu)
hari dan 14 (empat belas) jam dalam 1 (satu) minggu.
(2) Pengusaha yang mempekerjakan pekerja/buruh melebihi waktu kerja sebagaimana
dimaksud dalam ayat (1) wajib membayar upah kerja lembur.
(3) Ketentuan waktu kerja lembur sebagaimana dimaksud dalam ayat (1) huruf b tidak berlaku
bagi sektor usaha atau pekerjaan tertentu.
(4) Ketentuan mengenai waktu kerja lembur dan upah kerja lembur sebagaimana dimaksud
dalam ayat (2) dan ayat (3) diatur dengan Keputusan Menteri.
Pasal 79
(1) Pengusaha wajib memberi waktu istirahat dan cuti kepada pekerja/buruh.
(2) Waktu istirahat dan cuti sebagaimana dimaksud dalam ayat (1), meliputi:
a. istirahat antara jam kerja, sekurang kurangnya setengah jam setelah bekerja selama 4 (empat) jam terus menerus dan waktu istirahat tersebut tidak termasuk jam kerja;
b. istirahat mingguan 1 (satu) hari untuk 6 (enam) hari kerja dalam 1 (satu) minggu atau
2 (dua) hari untuk 5 (lima) hari kerja dalam 1 (satu) minggu;
c. cuti tahunan, sekurang kurangnya 12 (dua belas) hari kerja setelah pekerja/buruh yang bersangkutan bekerja selama 12 (dua belas) bulan secara terus menerus; dan
d. istirahat panjang sekurang-kurangnya 2 (dua) bulan dan dilaksanakan pada tahun ketujuh dan kedelapan masing-masing 1 (satu) bulan bagi pekerja/buruh yang telah bekerja selama 6 (enam) tahun secara terus-menerus pada perusahaan yang sama dengan ketentuan pekerja/buruh tersebut tidak berhak lagi atas istirahat tahunannya dalam 2 (dua) tahun berjalan dan selanjutnya berlaku untuk setiap kelipatan masa kerja 6 (enam) tahun.
(3) Pelaksanaan waktu istirahat tahunan sebagaimana dimaksud dalam ayat (2) huruf c diatur dalam perjanjian kerja, peraturan perusahaan, atau perjanjian kerja bersama.
Pasal 80
Pengusaha wajib memberikan kesempatan yang secukupnya kepada pekerja/buruh untuk melaksanakan ibadah yang diwajibkan oleh agamanya.
Pasal 82
(1) Pekerja/buruh perempuan berhak memperoleh istirahat selama 1,5 (satu setengah) bulan sebelum saatnya melahirkan anak dan 1,5 (satu setengah) bulan sesudah melahirkan menurut perhitungan dokter kandungan atau bidan.
(2) Pekerja/buruh perempuan yang mengalami keguguran kandungan berhak memperoleh istirahat 1,5 (satu setengah) bulan atau sesuai dengan surat keterangan dokter kandungan
atau bidan.
Pasal 84
Setiap pekerja/buruh yang menggunakan hak waktu istirahat sebagaimana dimaksud dalam Pasal 79 ayat (2) huruf b, c, dan d, Pasal 80, dan Pasal 82 berhak mendapat upah penuh.
Pasal 88
(1) Setiap pekerja/buruh berhak memperoleh penghasilan yang memenuhi penghidupan yang layak bagi kemanusiaan.
(2) Untuk mewujudkan penghasilan yang memenuhi penghidupan yang layak bagi kemanusiaan sebagaimana dimaksud dalam ayat (1), pemerintah menetapkan kebijakan pengupahan yang melindungi pekerja/buruh.
(3) Kebijakan pengupahan yang melindungi pekerja/buruh sebagaimana dimaksud dalam ayat
(2) meliputi:
a. upah minimum;
b. upah kerja lembur;
c. upah tidak masuk kerja karena berhalangan;
d. upah tidak masuk kerja karena melakukan kegiatan lain di luar pekerjaannya;
e. upah karena menjalankan hak waktu istirahat kerjanya;
f. bentuk dan cara pembayaran upah;
g. denda dan potongan upah;
h. hal-hal yang dapat diperhitungkan dengan upah;
i. struktur dan skala pengupahan yang proporsional;
j. upah untuk pembayaran pesangon; dan
k. upah untuk perhitungan pajak penghasilan.
(4) Pemerintah menetapkan upah minimum sebagaimana dimaksud dalam ayat (3) huruf a berdasarkan kebutuhan hidup layak dan dengan memperhatikan produktivitas dan pertumbuhan ekonomi.
Pasal 90
(1) Pengusaha dilarang membayar upah lebih rendah dari upah minimum sebagaimana dimaksud dalam Pasal 89.
(2) Bagi pengusaha yang tidak mampu membayar upah minimum sebagaimana dimaksud dalam Pasal 89 dapat dilakukan penangguhan.
(3) Tata cara penangguhan sebagaimana dimaksud dalam ayat (2) diatur dengan Keputusan Menteri.
Pasal 93
(1) Upah tidak dibayar apabila pekerja/buruh tidak melakukan pekerjaan.
(2) Ketentuan sebagaimana dimaksud dalam ayat (1) tidak berlaku, dan pengusaha wajib membayar upah apabila:
a. pekerja/buruh sakit sehingga tidak dapat melakukan pekerjaan;
b. pekerja/buruh perempuan yang sakit pada hari pertama dan kedua masa haidnya sehingga tidak dapat melakukan pekerjaan;
c. pekerja/buruh tidak masuk bekerja karena pekerja/buruh menikah, menikahkan, mengkhitankan, membaptiskan anaknya, isteri melahirkan atau keguguran kandungan, suami atau isteri atau anak atau menantu atau orang tua atau mertua atau 
anggota keluarga dalam satu rumah meninggal dunia;
d. pekerja/buruh tidak dapat melakukan pekerjaannya karena sedang menjalankan kewajiban terhadap negara;
e. pekerja/buruh tidak dapat melakukan pekerjaannya karena menjalankan ibadah yang diperintahkan agamanya;
f. pekerja/buruh bersedia melakukan pekerjaan yang telah dijanjikan tetapi pengusaha tidak mempekerjakannya, baik karena kesalahan sendiri maupun halangan yang seharusnya dapat dihindari pengusaha;
g. pekerja/buruh melaksanakan hak istirahat;
h. pekerja/buruh melaksanakan tugas serikat pekerja/serikat buruh atas persetujuan pengusaha; dan
i. pekerja/buruh melaksanakan tugas pendidikan dari perusahaan.
Pasal 94
Dalam hal komponen upah terdiri dari upah pokok dan tunjangan tetap maka besarnya upah pokok
sedikit-dikitnya 75% (tujuh puluh lima perseratus) dari jumlah upah pokok dan tunjangan tetap.
Pasal 99
(1) Setiap pekerja/buruh dan keluarganya berhak untuk memperoleh jaminan sosial tenaga kerja.
(2) Jaminan sosial tenaga kerja sebagaimana dimaksud dalam ayat (1), dilaksanakan sesuai dengan peraturan perundang-undangan yang berlaku
Pasal 104
(1) Setiap pekerja/buruh berhak membentuk dan menjadi anggota serikat pekerja/serikat buruh.
(2) Dalam melaksanakan fungsi sebagaimana dimaksud dalam Pasal 102, serikat pekerja/serikat buruh berhak menghimpun dan mengelola keuangan serta mempertanggungjawabkan keuangan organisasi termasuk dana mogok.
(3) Besarnya dan tata cara pemungutan dana mogok sebagaimana dimaksud dalam ayat (2) diatur dalam anggaran dasar dan/atau anggaran rumah tangga serikat pekerja/serikat buruh yang bersangkutan.
Pasal 106
(1) Setiap perusahaan yang mempekerjakan 50 (lima puluh) orang pekerja/ buruh atau lebih wajib membentuk lembaga kerja sama bipartit.
(2) Lembaga kerja sama bipartit sebagaimana dimaksud dalam ayat (1) berfungsi sebagai forum komunikasi, dan konsultasi mengenai hal ketenagakerjaan di perusahaan.
(3) Susunan keanggotaan lembaga kerja sama bipartit sebagaimana dimaksud dalam ayat (2) terdiri dari unsur pengusaha dan unsur pekerja/buruh yang ditunjuk oleh pekerja/buruh secara demokratis untuk mewakili kepentingan pekerja/buruh di perusahaan yang bersangkutan.
(4) Ketentuan mengenai tata cara pembentukan dan susunan keanggotaan lembaga kerja sama bipartit sebagaimana dimaksud dalam ayat (1) dan ayat (3) diatur dengan Keputusan Menteri.
Pasal 116
(1) Perjanjian kerja bersama dibuat oleh serikat pekerja/serikat buruh atau beberapa serikat pekerja/serikat buruh yang telah tercatat pada instansi yang bertanggung jawab di bidang ketenagakerjaan dengan pengusaha atau beberapa pengusaha.
(2) Penyusunan perjanjian kerja bersama sebagaimana dimaksud dalam ayat (1) dilaksanakan secara musyawarah.
(3) Perjanjian kerja bersama sebagaimana dimaksud dalam ayat (1) harus dibuat secara tertulis dengan huruf latin dan menggunakan bahasa Indonesia.
(4) Dalam hal terdapat perjanjian kerja bersama yang dibuat tidak menggunakan bahasa Indonesia, maka perjanjian kerja bersama tersebut harus diterjemahkan dalam bahasa Indonesia oleh penerjemah tersumpah dan terjemahan tersebut dianggap sudah memenuhi ketentuan sebagaimana dimaksud dalam ayat (3).
Pasal 136
(1) Penyelesaian perselisihan hubungan industrial wajib dilaksanakan oleh pengusaha dan pekerja/buruh atau serikat pekerja/serikat buruh secara musyawarah untuk mufakat.
(2) Dalam hal penyelesaian secara musyawarah untuk mufakat sebagaimana dimaksud dalam ayat (1) tidak tercapai, maka pengusaha dan pekerja/ buruh atau serikat pekerja/serikat
buruh menyelesaikan perselisihan hubungan industrial melalui prosedur penyelesaian perselisihan hubungan industrial yang diatur dengan undang-undang.
Pasal 137
Mogok kerja sebagai hak dasar pekerja/buruh dan serikat pekerja/serikat buruh dilakukan secara sah, tertib, dan damai sebagai akibat gagalnya perundingan.
Pasal 146
(1) Penutupan perusahaan (lock out) merupakan hak dasar pengusaha untuk menolak pekerja/buruh sebagian atau seluruhnya untuk menjalankan pekerjaan sebagai akibat
gagalnya perundingan.
(2) Pengusaha tidak dibenarkan melakukan penutupan perusahaan (lock out) sebagai tindakan balasan sehubungan adanya tuntutan normatif dari pekerja/buruh dan/atau serikat pekerja/serikat buruh.
(3) Tindakan penutupan perusahaan (lock out) harus dilakukan sesuai dengan ketentuan hukum yang berlaku.
Pasal 151
(1) Pengusaha, pekerja/buruh, serikat pekerja/serikat buruh, dan pemerintah, dengan segala upaya harus mengusahakan agar jangan terjadi pemutusan hubungan kerja.
(2) Dalam hal segala upaya telah dilakukan, tetapi pemutusan hubungan kerja tidak dapat dihindari, maka maksud pemutusan hubungan kerja wajib dirundingkan oleh pengusaha dan serikat pekerja/serikat buruh atau dengan pekerja/buruh apabila pekerja/buruh yang bersangkutan tidak menjadi anggota serikat pekerja/serikat buruh.
(3) Dalam hal perundingan sebagaimana dimaksud ayat (2) benar-benar tidak menghasilkan persetujuan, pengusaha hanya dapat memutuskan hubungan kerja dengan pekerja/buruh setelah memperoleh penetapan dari lembaga penyelesaian perselisihan hubungan industrial.
Pasal 156
(1) Dalam hal terjadi pemutusan hubungan kerja, pengusaha diwajibkan membayar uang pesangon dan atau uang penghargaan masa kerja dan uang penggantian hak yang
seharusnya diterima.
Pasal 167
(5) Dalam hal pengusaha tidak mengikutsertakan pekerja/buruh yang mengalami pemutusan hubungan kerja karena usia pensiun pada program pensiun maka pengusaha wajib memberikan kepada pekerja/buruh uang pesangon sebesar 2 (dua) kali ketentuan Pasal 156 ayat (2), uang penghargaan masa kerja 1 (satu) kali ketentuan Pasal 156 ayat (3) dan uang penggantian hak sesuai ketentuan Pasal 156 ayat (4).</t>
  </si>
  <si>
    <t>Pasal 113
Setiap orang yang dengan sengaja masuk atau keluar Wilayah Indonesia yang tidak melalui pemeriksaan oleh Pejabat Imigrasi di Tempat Pemeriksaan Imigrasi sebagaimana dimaksud dalam Pasal 9 ayat (1) dipidana dengan pidana penjara paling lama 1 (satu) tahun dan/atau pidana denda paling banyak Rp100.000.000,00 (seratus juta rupiah).
Pasal 116
Setiap Orang Asing yang tidak melakukan kewajibannya sebagaimana dimaksud dalam Pasal 71 dipidana dengan pidana kurungan paling lama 3 (tiga) bulan atau pidana denda paling banyak Rp25.000.000,00 (dua puluh lima juta rupiah).
Pasal 118
Setiap Penjamin yang dengan sengaja memberikan keterangan tidak benar atau tidak memenuhi jaminan yang diberikannya sebagaimana dimaksud dalam Pasal 63 ayat (2) dan ayat (3) dipidana dengan pidana penjara paling lama 5 (lima) tahun dan pidana denda paling banyak Rp500.000.000,00 (lima ratus juta rupiah).
Pasal 119
(1) Setiap Orang Asing yang masuk dan/atau berada di Wilayah Indonesia yang tidak memiliki Dokumen Perjalanan dan Visa yang sah dan masih berlaku sebagaimana dimaksud dalam Pasal 8 dipidana dengan pidana penjara paling lama 5 (lima) tahun dan pidana denda paling banyak Rp500.000.000,00 (lima ratus juta rupiah).
(2) Setiap Orang Asing yang dengan sengaja menggunakan Dokumen Perjalanan, tetapi diketahui atau patut diduga bahwa Dokumen Perjalanan itu palsu atau dipalsukan dipidana dengan pidana penjara paling lama 5 (lima) tahun dan pidana denda paling banyak Rp500.000.000,00 (lima ratus juta rupiah).
Pasal 121
Dipidana dengan pidana penjara paling lama 5 (lima) tahun dan pidana denda paling banyak Rp500.000.000,00 (lima ratus juta rupiah):
a. setiap orang yang dengan sengaja membuat palsu atau memalsukan Visa atau Tanda Masuk atau Izin Tinggal dengan maksud untuk digunakan bagi dirinya sendiri atau orang lain untuk masuk atau keluar atau berada di Wilayah Indonesia;
b. setiap Orang Asing yang dengan sengaja menggunakan Visa atau Tanda Masuk atau Izin Tinggal palsu atau yang dipalsukan untuk masuk atau keluar atau berada di Wilayah Indonesia.
Pasal 122
Dipidana dengan pidana penjara paling lama 5 (lima) tahun dan pidana denda paling paling banyak Rp500.000.000,00 (lima ratus juta rupiah):
a. setiap Orang Asing yang dengan sengaja menyalahgunakan atau melakukan kegiatan yang tidak sesuai dengan maksud dan tujuan pemberian Izin Tinggal yang diberikan kepadanya;
b. setiap orang yang menyuruh atau memberikan kesempatan kepada Orang Asing menyalahgunakan atau melakukan kegiatan yang tidak sesuai dengan maksud atau tujuan pemberian Izin Tinggal yang diberikan kepadanya.
Pasal 123
Dipidana dengan pidana penjara paling lama 5 (lima) tahun dan pidana denda paling banyak Rp500.000.000,00 (lima ratus juta rupiah):
a. setiap orang yang dengan sengaja memberikan surat atau data palsu atau yang dipalsukan atau keterangan tidak benar dengan maksud untuk memperoleh Visa atau Izin Tinggal bagi dirinya sendiri atau orang lain;
b. setiap Orang Asing yang dengan sengaja menggunakan Visa atau Izin Tinggal sebagaimana dimaksud dalam huruf a untuk masuk dan/atau berada di Wilayah Indonesia.
Pasal 124
Setiap orang yang dengan sengaja menyembunyikan atau melindungi atau memberi pemondokan atau memberikan penghidupan atau memberikan pekerjaan kepada Orang Asing yang diketahui atau patut diduga:
a. berada di Wilayah Indonesia secara tidak sah dipidana dengan pidana penjara paling lama 2 (dua) tahun dan/atau pidana denda paling banyak Rp200.000.000,00 (dua ratus juta rupiah);
b. Izin Tinggalnya habis berlaku dipidana dengan pidana kurungan paling lama 3 (tiga) bulan atau pidana denda paling banyak Rp25.000.000,00 (dua puluh lima juta rupiah).
Pasal 125
Setiap Orang Asing yang tanpa izin berada di daerah tertentu yang telah dinyatakan terlarang bagi Orang Asing sebagaimana dimaksud dalam Pasal 48 ayat (4) dipidana dengan pidana penjara paling lama 3 (tiga) tahun dan/atau pidana denda Rp300.000.000,00 (tiga ratus juta rupiah).
Pasal 126
Setiap orang yang dengan sengaja:
a. menggunakan Dokumen Perjalanan Republik Indonesia untuk masuk atau keluar Wilayah Indonesia, tetapi diketahui atau patut diduga bahwa Dokumen Perjalanan Republik Indonesia itu palsu atau dipalsukan dipidana dengan pidana penjara paling lama 5 (lima) tahun dan pidana denda paling banyak Rp500.000.000,00 (lima ratus juta rupiah);
b. menggunakan Dokumen Perjalanan Republik Indonesia orang lain atau yang sudah dicabut atau yang dinyatakan batal untuk masuk atau keluar Wilayah Indonesia atau menyerahkan kepada orang lain Dokumen Perjalanan Republik Indonesia yang diberikan kepadanya atau milik orang lain dengan maksud digunakan secara tanpa hak dipidana dengan pidana penjara paling lama 5 (lima) tahun dan pidana denda paling banyak Rp500.000.000,00 (lima ratus juta rupiah);
c. memberikan data yang tidak sah atau keterangan yang tidak benar untuk memperoleh Dokumen Perjalanan Republik Indonesia bagi dirinya sendiri atau orang lain dipidana dengan pidana penjara paling lama 5 (lima) tahun dan pidana denda paling banyak Rp500.000.000,00 (lima ratus juta rupiah);
d. memiliki atau menggunakan secara melawan hukum 2 (dua) atau lebih Dokumen Perjalanan Republik Indonesia yang sejenis dan semuanya masih berlaku dipidana dengan pidana penjara paling lama 5 (lima) tahun dan pidana denda paling banyak Rp500.000.000,00 (lima ratus juta rupiah);
e. memalsukan Dokumen Perjalanan Republik Indonesia atau membuat Dokumen Perjalanan Republik Indonesia palsu dengan maksud untuk digunakan bagi dirinya sendiri atau orang lain dipidana dengan pidana penjara paling lama 5 (lima) tahun dan pidana denda paling banyak Rp500.000.000,00 (lima ratus juta rupiah).</t>
  </si>
  <si>
    <t>Pasal 8
(1) Setiap orang yang masuk atau keluar Wilayah Indonesia wajib memiliki Dokumen Perjalanan yang sah dan masih berlaku.
(2) Setiap Orang Asing yang masuk Wilayah Indonesia wajib memiliki Visa yang sah dan masih berlaku, kecuali ditentukan lain berdasarkan Undang-Undang ini dan perjanjian internasional.
Pasal 9
(1) Setiap orang yang masuk atau keluar Wilayah Indonesia wajib melalui pemeriksaan yang dilakukan oleh Pejabat Imigrasi di Tempat Pemeriksaan Imigrasi.
Pasal 10
Orang Asing yang telah memenuhi persyaratan dapat masuk Wilayah Indonesia setelah mendapatkan Tanda Masuk.
Pasal 30
Setiap warga negara Indonesia hanya diperbolehkan memegang 1 (satu) Dokumen Perjalanan Republik Indonesia yang sejenis atas namanya sendiri yang masih berlaku.
Pasal 38
Visa kunjungan diberikan kepada Orang Asing yang akan melakukan perjalanan ke Wilayah Indonesia dalam rangka kunjungan tugas pemerintahan, pendidikan, sosial budaya, pariwisata, bisnis, keluarga, jurnalistik, atau singgah untuk meneruskan perjalanan ke negara lain.
Pasal 39
Visa tinggal terbatas diberikan kepada Orang Asing:
a. sebagai rohaniawan, tenaga ahli, pekerja, peneliti, pelajar, investor, lanjut usia, dan keluarganya, serta Orang Asing yang kawin secara sah dengan warga negara Indonesia, yang akan melakukan perjalanan ke Wilayah Indonesia untuk bertempat tinggal dalam jangka waktu yang terbatas; atau
Pasal 41
(1) Visa kunjungan dapat juga diberikan kepada Orang Asing pada saat kedatangan di Tempat Pemeriksaan Imigrasi.
(2) Orang Asing yang dapat diberikan Visa kunjungan saat kedatangan adalah warga negara dari negara tertentu yang ditetapkan berdasarkan Peraturan Menteri.
Pasal 42
Permohonan Visa ditolak dalam hal pemohon:
a. namanya tercantum dalam daftar Penangkalan;
b. tidak memiliki dokumen perjalanan yang sah dan masih berlaku;
c. tidak cukup memiliki biaya hidup bagi dirinya dan/atau keluarganya selama berada di Indonesia;
d. tidak memiliki tiket kembali atau tiket terusan untuk melanjutkan perjalanan ke negara lain;
e. tidak memiliki Izin Masuk Kembali ke negara asal atau tidak memiliki visa ke negara lain;
f. menderita penyakit menular, gangguan jiwa, atau hal lain yang dapat membahayakan kesehatan atau ketertiban umum;
g. terlibat tindak pidana transnasional yang terorganisasi atau membahayakan keutuhan wilayah Negara Kesatuan Republik Indonesia; dan/atau
h. termasuk dalam jaringan praktik atau kegiatan prostitusi, perdagangan orang, dan penyelundupan manusia.
Pasal 43
(1) Dalam hal tertentu Orang Asing dapat dibebaskan dari kewajiban memiliki Visa.
(2) Orang Asing yang dibebaskan dari kewajiban memiliki Visa sebagaimana dimaksud pada ayat (1) adalah:
b. warga negara asing pemegang Izin Tinggal yang memiliki Izin Masuk Kembali yang masih berlaku;
Pasal 44
(1) Orang Asing dapat masuk Wilayah Indonesia setelah mendapat Tanda Masuk.
Pasal 46
(2) Orang Asing pemegang Visa tinggal terbatas setelah mendapat Tanda Masuk wajib mengajukan permohonan kepada kepala Kantor Imigrasi untuk memperoleh Izin Tinggal terbatas.
Pasal 48
(1) Setiap Orang Asing yang berada di Wilayah Indonesia wajib memiliki Izin Tinggal.
(2) Izin Tinggal diberikan kepada Orang Asing sesuai dengan Visa yang dimilikinya.
Pasal 50
(1) Izin Tinggal kunjungan diberikan kepada:
a. Orang Asing yang masuk Wilayah Indonesia dengan Visa kunjungan; atau
Pasal 51
Izin Tinggal kunjungan berakhir karena pemegang Izin Tinggal kunjungan:
a. kembali ke negara asalnya;
b. izinnya telah habis masa berlaku;
c. izinnya beralih status menjadi Izin Tinggal terbatas;
d. izinnya dibatalkan oleh Menteri atau Pejabat Imigrasi yang ditunjuk;
e. dikenai Deportasi; atau
f. meninggal dunia.
Pasal 52
Izin Tinggal terbatas diberikan kepada:
a. Orang Asing yang masuk Wilayah Indonesia dengan Visa tinggal terbatas;
Pasal 53
Izin Tinggal terbatas berakhir karena pemegang Izin Tinggal terbatas:
a. kembali ke negara asalnya dan tidak bermaksud masuk lagi ke Wilayah Indonesia;
b. kembali ke negara asalnya dan tidak kembali lagi melebihi masa berlaku Izin Masuk Kembali yang
dimilikinya;
c. memperoleh kewarganegaraan Republik Indonesia;
d. izinnya telah habis masa berlaku;
e. izinnya beralih status menjadi Izin Tinggal Tetap;
f. izinnya dibatalkan oleh Menteri atau Pejabat Imigrasi yang ditunjuk;
g. dikenai Deportasi; atau
h. meninggal dunia.
Pasal 56
(2) Izin Tinggal yang dapat dialihstatuskan adalah Izin Tinggal kunjungan menjadi Izin Tinggal terbatas dan
Izin Tinggal terbatas menjadi Izin Tinggal Tetap.
Pasal 63
(1) Orang Asing tertentu yang berada di Wilayah Indonesia wajib memiliki Penjamin yang menjamin keberadaannya.
(2) Penjamin bertanggung jawab atas keberadaan dan kegiatan Orang Asing yang dijamin selama tinggal di
Wilayah Indonesia serta berkewajiban melaporkan setiap perubahan status sipil, status Keimigrasian, dan
perubahan alamat.
(3) Penjamin wajib membayar biaya yang timbul untuk memulangkan atau mengeluarkan Orang Asing yang
dijaminnya dari Wilayah Indonesia apabila Orang Asing yang bersangkutan:
a. telah habis masa berlaku Izin Tinggalnya; dan/atau
b. dikenai Tindakan Administratif Keimigrasian berupa Deportasi.
Pasal 64
(1) Izin Masuk Kembali diberikan kepada Orang Asing pemegang Izin Tinggal terbatas atau Izin Tinggal
Tetap.
(2) Pemegang Izin Tinggal terbatas diberikan Izin Masuk Kembali yang masa berlakunya sama dengan masa berlaku Izin Tinggal terbatas.
Pasal 71
Setiap Orang Asing yang berada di Wilayah Indonesia wajib:
a. memberikan segala keterangan yang diperlukan mengenai identitas diri dan/atau keluarganya serta melaporkan setiap perubahan status sipil, kewarganegaraan, pekerjaan, Penjamin, atau perubahan alamatnya kepada Kantor Imigrasi setempat; atau
b. memperlihatkan dan menyerahkan Dokumen Perjalanan atau Izin Tinggal yang dimilikinya apabila diminta oleh Pejabat Imigrasi yang bertugas dalam rangka pengawasan Keimigrasian.
Pasal 78
(1) Orang Asing pemegang Izin Tinggal yang telah berakhir masa berlakunya dan masih berada dalam Wilayah Indonesia kurang dari 60 (enam puluh) hari dari batas waktu Izin Tinggal dikenai biaya beban sesuai dengan ketentuan peraturan perundang-undangan.
(2) Orang Asing yang tidak membayar biaya beban sebagaimana dimaksud pada ayat (1) dikenai Tindakan Administratif Keimigrasian berupa Deportasi dan Penangkalan.
(3) Orang Asing pemegang Izin Tinggal yang telah berakhir masa berlakunya dan masih berada dalam Wilayah Indonesia lebih dari 60 (enam puluh) hari dari batas waktu Izin Tinggal dikenai Tindakan Administratif Keimigrasian berupa Deportasi dan Penangkalan.
Pasal 138
(1) Permohonan Dokumen Perjalanan, Visa, Izin Tinggal, Izin Masuk Kembali dan biaya beban berdasarkan Undang-Undang ini dikenai biaya imigrasi.</t>
  </si>
  <si>
    <t>Pasal 2
(1) Setiap Orang yang masuk atau keluar Wilayah Indonesia wajib memiliki Dokumen Perjalanan yang sah dan masih berlaku.
(2) Setiap Orang Asing yang masuk Wilayah Indonesia wajib memiliki Visa yang sah dan masih berlaku, kecuali ditentukan lain berdasarkan Undang-Undang Nomor 6 Tahun 2011 tentang Keimigrasian dan perjanjian internasional.
Pasal 3
Setiap Orang Asing yang masuk Wilayah Indonesia harus memenuhi persyaratan:
a. memiliki Visa yang sah dan masih berlaku, kecuali yang dibebaskan dari kewajiban memiliki Visa;
b. memiliki Dokumen Perjalanan yang sah dan masih berlaku; dan
c. tidak termasuk dalam daftar Penangkalan.
Pasal 4
Bagi Orang Asing yang dibebaskan dari kewajiban memiliki Visa, selain harus memenuhi persyaratan sebagaimana dimaksud dalam Pasal 3 huruf b dan huruf c, juga harus memiliki tiket kembali atau tiket terusan ke negara lain.
Pasal 5
Bagi Orang Asing pemegang Izin Tinggal terbatas atau Izin Tinggal Tetap, selain harus memenuhi persyaratan sebagaimana dimaksud dalam Pasal 3 huruf b dan huruf c, juga harus memiliki Izin Masuk Kembali ke Wilayah Indonesia yang sah dan masih berlaku.
Pasal 6
Setiap Orang Asing yang keluar Wilayah Indonesia harus memenuhi persyaratan:
a. memiliki Dokumen Perjalanan yang sah dan masih berlaku;
b. tidak termasuk dalam daftar Pencegahan;
c. telah memiliki tanda naik Alat Angkut, kecuali bagi Orang Asing pelintas batas tradisional; dan
d. memiliki izin keluar bagi Orang Asing yang dikenai Tindakan Administratif Keimigrasian.
Pasal 20
(1) Setiap orang yang masuk atau keluar Wilayah Indonesia wajib melalui pemeriksaan yang dilakukan oleh Pejabat Imigrasi di Tempat Pemeriksaan Imigrasi.
(2) Pemeriksaan sebagaimana dimaksud pada ayat (1) meliputi pemeriksaan Dokumen Perjalanan dan/atau
identitas diri yang sah.
Pasal 23
Setiap orang yang telah memenuhi persyaratan sebagaimana dimaksud dalam Pasal 3, Pasal 7, atau Pasal 9
dapat masuk Wilayah Indonesia setelah mendapatkan Tanda Masuk dari Pejabat Imigrasi.
Pasal 24
Setiap orang yang telah memenuhi persyaratan sebagaimana dimaksud dalam Pasal 6, Pasal 8, atau Pasal 9
dapat keluar Wilayah Indonesia setelah mendapatkan Tanda Keluar dari Pejabat Imigrasi.
Pasal 31
Tanda Masuk yang berlaku sebagai Izin Tinggal kunjungan diberikan kepada:
a. Orang Asing yang dibebaskan dari kewajiban memiliki Visa;
b. Orang Asing pemegang Visa kunjungan;
c. Orang Asing yang masuk Wilayah Indonesia dalam keadaan darurat; atau
d. Awak Alat Angkut.
Pasal 32
Tanda Masuk bagi Orang Asing pemegang Visa tinggal terbatas berlaku sebagai Izin Tinggal terbatas yang
bersifat sementara untuk jangka waktu 30 (tiga puluh) hari.
Pasal 49
Bagi warga negara Indonesia yang berdomisili atau berada di Wilayah Indonesia, permohonan Paspor biasa diajukan kepada Menteri atau Pejabat Imigrasi yang ditunjuk dengan mengisi aplikasi data dan melampirkan persyaratan:
a. kartu tanda penduduk yang masih berlaku;
b. kartu keluarga;
c. akta kelahiran, akta perkawinan atau buku nikah, ijazah, atau surat baptis;
d. surat pewarganegaraan Indonesia bagi Orang Asing yang memperoleh kewarganegaraan Indonesia melalui pewarganegaraan atau penyampaian pernyataan untuk memilih kewarganegaraan sesuai dengan ketentuan peraturan perundang-undangan;
e. surat penetapan ganti nama dari pejabat yang berwenang bagi yang telah mengganti nama; dan
f. Paspor lama bagi yang telah memiliki Paspor.
Pasal 51
(1) Masa berlaku Paspor biasa paling lama 5 (lima) tahun sejak tanggal diterbitkan.
Pasal 66
(1) Penggantian Dokumen Perjalanan Republik Indonesia dilakukan jika:
a. masa berlakunya akan atau telah habis;
b. halaman penuh;
c. hilang; atau
d. rusak pada saat:
1. proses penerbitan; atau
2. di luar proses penerbitan, sehingga keterangan di dalamnya menjadi tidak jelas atau memberi kesan yang tidak pantas lagi sebagai dokumen resmi.
Pasal 74
Visa terdiri atas:
a. Visa diplomatik;
b. Visa dinas;
c. Visa kunjungan; dan
d. Visa tinggal terbatas.
Pasal 75
(1) Visa diplomatik, Visa dinas, Visa kunjungan, dan Visa tinggal terbatas diberikan berdasarkan permohonan.
(2) Permohonan Visa dapat diajukan secara manual atau elektronik.
(3) Permohonan Visa secara elektronik dilakukan melalui Sistem Informasi Manajemen Keimigrasian.
Pasal 89
(1) Visa kunjungan diberikan kepada Orang Asing yang akan melakukan perjalanan ke Wilayah Indonesia untuk kunjungan dalam rangka tugas pemerintahan, pendidikan, sosial budaya, pariwisata, bisnis, keluarga, jurnalistik, atau singgah untuk meneruskan perjalanan ke negara lain.
(2) Visa kunjungan sebagaimana dimaksud pada ayat (1) diberikan untuk 1 (satu) kali perjalanan.
(3) Selain diberikan untuk 1 (satu) kali perjalanan, Visa kunjungan dapat juga diberikan untuk beberapa kali perjalanan kepada Orang Asing yang akan melakukan kunjungan dalam rangka:
a. tugas pemerintahan;
b. bisnis; dan
c. keluarga.
Pasal 90
Permohonan Visa kunjungan diajukan kepada Menteri atau Pejabat Imigrasi yang ditunjuk pada Perwakilan Republik Indonesia dengan mengisi aplikasi data dan melampirkan persyaratan:
a. paspor yang sah dan masih berlaku paling singkat 6 (enam) bulan;
b. surat penjaminan dari Penjamin kecuali untuk kunjungan dalam rangka pariwisata;
c. bukti memiliki biaya hidup bagi dirinya dan/atau keluarganya selama berada di Wilayah Indonesia;
d. tiket kembali atau tiket terusan untuk melanjutkan perjalanan ke negara lain kecuali bagi awak alat angkut
yang akan singgah untuk bergabung dengan kapalnya dan melanjutkan perjalanan ke negara lain; dan
e. pasfoto berwarna.
Pasal 101
(1) Untuk memperoleh Visa kunjungan saat kedatangan dan bebas Visa kunjungan, Orang Asing harus
melampirkan persyaratan:
a. paspor asli yang sah dan masih berlaku paling singkat 6 (enam) bulan; dan
b. tiket kembali atau tiket terusan untuk melanjutkan perjalanan ke negara lain kecuali bagi awak alat
angkut yang akan singgah untuk bergabung dengan kapalnya dan melanjutkan perjalanan ke
negara lain.
Pasal 102
(1) Visa tinggal terbatas diberikan untuk melakukan kegiatan:
a. dalam rangka bekerja; dan
b. tidak dalam rangka bekerja.
(2) Kegiatan dalam rangka bekerja sebagaimana dimaksud pada ayat (1) huruf a meliputi:
a. sebagai tenaga ahli;
b. bergabung untuk bekerja di atas kapal, alat apung, atau instalasi yang beroperasi di wilayah perairan nusantara, laut teritorial, atau landas kontinen, serta Zona Ekonomi Eksklusif Indonesia;
c. melaksanakan tugas sebagai rohaniawan;
d. melakukan kegiatan yang berkaitan dengan profesi dengan menerima bayaran;
e. melakukan kegiatan dalam rangka pembuatan film yang bersifat komersial dan telah mendapat izin
dari instansi yang berwenang;
f. melakukan pengawasan kualitas barang atau produksi;
g. melakukan inspeksi atau audit pada cabang perusahaan di Indonesia;
h. melayani purnajual;
i. memasang dan mereparasi mesin;
j. melakukan pekerjaan nonpermanen dalam rangka konstruksi;
k. mengadakan pertunjukan kesenian, musik, dan olah raga;
l. mengadakan kegiatan olahraga profesional;
m. melakukan kegiatan pengobatan; dan
n. calon tenaga kerja asing yang akan bekerja dalam rangka uji coba keahlian.
(3) Kegiatan tidak dalam rangka bekerja sebagaimana dimaksud pada ayat (1) huruf b meliputi:
a. melakukan penanaman modal asing;
b. mengikuti pelatihan dan penelitian ilmiah;
c. mengikuti pendidikan;
d. penyatuan keluarga;
e. repatriasi; dan
f. wisatawan lanjut usia mancanegara.
(4) Orang Asing yang dapat menyatukan diri dengan keluarga sebagaimana dimaksud pada ayat (3) huruf d,
yaitu:
a. Orang Asing yang menggabungkan diri dengan suami atau istri yang warga negara Indonesia;
b. Orang Asing yang menggabungkan diri dengan suami atau istri pemegang Izin Tinggal terbatas atau Izin Tinggal Tetap;
c. anak hasil perkawinan yang sah antara Orang Asing dengan warga negara Indonesia;
d. anak yang belum berusia 18 (delapan belas) tahun dan belum kawin dari Orang Asing yang kawin
secara sah dengan warga negara Indonesia; dan
e. anak yang belum berusia 18 (delapan belas) tahun dan belum kawin yang menggabungkan diri dengan orang tuanya pemegang Izin Tinggal terbatas atau Izin Tinggal Tetap.
Pasal 103
(1) Permohonan Visa tinggal terbatas diajukan oleh Orang Asing atau Penjamin kepada Menteri atau Pejabat Imigrasi yang ditunjuk dengan mengisi aplikasi data dan melampirkan persyaratan:
a. surat penjaminan dari Penjamin;
b. fotokopi Paspor Kebangsaan yang sah dan masih berlaku:
1. paling singkat 12 (dua belas) bulan bagi yang akan melakukan pekerjaan di Wilayah
Indonesia untuk waktu paling lama 6 (enam) bulan;
2. paling singkat 18 (delapan belas) bulan bagi yang akan melakukan pekerjaan atau tinggal di Wilayah Indonesia untuk waktu paling lama 1 (satu) tahun; atau
3. paling singkat 30 (tiga puluh) bulan bagi yang akan melakukan pekerjaan atau tinggal di Wilayah Indonesia untuk waktu paling lama 2 (dua) tahun.
c. bukti memiliki biaya hidup bagi dirinya dan/atau keluarganya selama berada di Wilayah Indonesia; dan
d. pasfoto berwarna.
(2) Selain melampirkan persyaratan sebagaimana dimaksud pada ayat (1), bagi:
a. Orang Asing sebagaimana dimaksud dalam Pasal 102 ayat (2) dan ayat (3) huruf a dan huruf b, juga harus melampirkan surat rekomendasi dari instansi dan/atau lembaga pemerintahan terkait sesuai dengan ketentuan peraturan perundang-undangan;
b. Orang Asing yang kawin secara sah dengan warga negara Indonesia sebagaimana dimaksud dalam Pasal 102 ayat (4) huruf a, juga harus melampirkan fotokopi akta perkawinan atau buku nikah;
c. Orang Asing yang menggabungkan diri dengan suami atau istri pemegang Izin Tinggal terbatas atau Izin Tinggal Tetap sebagaimana dimaksud dalam Pasal 102 ayat (4) huruf b, juga harus melampirkan fotokopi akta perkawinan atau buku nikah;
d. anak hasil perkawinan yang sah antara Orang Asing dengan warga negara Indonesia sebagaimana dimaksud dalam Pasal 102 ayat (4) huruf c, juga harus melampirkan:
1. fotokopi akta kelahiran;
2. fotokopi akta perkawinan atau buku nikah orang tua;
3. fotokopi kartu tanda penduduk ayah atau ibu warga negara Indonesia yang masih berlaku; dan
4. fotokopi kartu keluarga ayah atau ibu warga negara Indonesia.
e. anak yang belum berusia 18 (delapan belas) tahun dan belum kawin dari Orang Asing yang kawin secara sah dengan warga negara Indonesia sebagaimana dimaksud dalam Pasal 102 ayat (4) huruf d, juga harus melampirkan:
1. fotokopi akta kelahiran;
2. fotokopi akta perkawinan atau buku nikah orang tua;
3. fotokopi kartu tanda penduduk ayah atau ibu warga negara Indonesia yang masih berlaku; dan
4. fotokopi kartu keluarga ayah atau ibu warga negara Indonesia.
f. anak yang belum berusia 18 (delapan belas) tahun dan belum kawin yang menggabungkan diri dengan orang tuanya pemegang Izin Tinggal terbatas atau Izin Tinggal Tetap sebagaimana dimaksud dalam Pasal 102 ayat (4) huruf e, juga harus melampirkan:
1. fotokopi akta kelahiran;
2. fotokopi akta perkawinan atau buku nikah orang tua; dan
3. fotokopi kartu Izin Tinggal terbatas atau kartu Izin Tinggal Tetap orang tua yang masih berlaku.
g. Orang Asing dalam rangka repatriasi sebagaimana dimaksud dalam Pasal 102 ayat (3) huruf e, juga harus melampirkan bukti pernah menjadi warga negara Indonesia.
Pasal 109
Pejabat Dinas Luar Negeri atau Pejabat Imigrasi dapat menolak permohonan pemberian Visa kepada Orang Asing, dalam hal:
a. namanya tercantum dalam daftar Penangkalan;
b. tidak memiliki Dokumen Perjalanan yang sah dan masih berlaku;
c. tidak cukup memiliki biaya hidup bagi dirinya dan/atau keluarganya selama berada di Indonesia;
d. tidak memiliki tiket kembali atau tiket terusan untuk melanjutkan perjalanan ke negara lain;
e. tidak memiliki Izin Masuk Kembali ke negara asal atau tidak memiliki Visa ke negara lain;
f. menderita penyakit menular, gangguan jiwa, atau hal lain yang dapat membahayakan kesehatan atau ketertiban umum;
g. terlibat tindak pidana transnasional yang terorganisasi atau membahayakan keutuhan wilayah Negara Kesatuan Republik Indonesia; dan/atau
h. termasuk dalam jaringan praktik atau kegiatan prostitusi, perdagangan orang, dan Penyelundupan
Manusia.
Pasal 110
(1) Visa harus dipergunakan dalam waktu paling lama 90 (sembilan puluh) hari terhitung sejak tanggal diterbitkan.
(2) Apabila Visa tidak dipergunakan dalam jangka waktu sebagaimana dimaksud pada ayat (1), Visa dinyatakan tidak berlaku.
(3) Dalam hal Visa dinyatakan tidak berlaku, Orang Asing yang akan masuk Wilayah Indonesia harus mengajukan kembali permohonan Visa.
Pasal 112
(1) Setiap Orang Asing yang berada di Wilayah Indonesia wajib memiliki Izin Tinggal.
(2) Izin Tinggal diberikan kepada Orang Asing sesuai dengan Visa yang dimilikinya.
(3) Izin Tinggal terdiri atas:
a. Izin Tinggal diplomatik;
b. Izin Tinggal dinas;
c. Izin Tinggal kunjungan;
d. Izin Tinggal terbatas; dan
e. Izin Tinggal Tetap.
(4) Izin Tinggal sebagaimana dimaksud pada ayat (1) dapat diberikan secara manual atau elektronik.
Pasal 113
Setiap Orang Asing yang berada di Wilayah Indonesia tidak boleh memiliki lebih dari 1 (satu) Izin Tinggal
sebagaimana dimaksud dalam Pasal 112 ayat (3).
Pasal 110
(1) Visa harus dipergunakan dalam waktu paling lama 90 (sembilan puluh) hari terhitung sejak tanggal diterbitkan.
(2) Apabila Visa tidak dipergunakan dalam jangka waktu sebagaimana dimaksud pada ayat (1), Visa dinyatakan tidak berlaku.
(3) Dalam hal Visa dinyatakan tidak berlaku, Orang Asing yang akan masuk Wilayah Indonesia harus mengajukan kembali permohonan Visa.
Pasal 112
(1) Setiap Orang Asing yang berada di Wilayah Indonesia wajib memiliki Izin Tinggal.
(2) Izin Tinggal diberikan kepada Orang Asing sesuai dengan Visa yang dimilikinya.
(3) Izin Tinggal terdiri atas:
a. Izin Tinggal diplomatik;
b. Izin Tinggal dinas;
c. Izin Tinggal kunjungan;
d. Izin Tinggal terbatas; dan
e. Izin Tinggal Tetap.
(4) Izin Tinggal sebagaimana dimaksud pada ayat (1) dapat diberikan secara manual atau elektronik.
Pasal 113
Setiap Orang Asing yang berada di Wilayah Indonesia tidak boleh memiliki lebih dari 1 (satu) Izin Tinggal
sebagaimana dimaksud dalam Pasal 112 ayat (3).
Pasal 137
(1) Izin Tinggal kunjungan bagi pemegang Visa kunjungan saat kedatangan diberikan untuk waktu paling lama 30 (tiga puluh) hari sejak tanggal diberikannya Tanda Masuk.
(2) Izin Tinggal kunjungan bagi pemegang Visa kunjungan saat kedatangan sebagaimana dimaksud pada ayat (1) dapat diperpanjang 1 (satu) kali untuk waktu paling lama 30 (tiga puluh) hari.
Pasal 141
(1) Izin Tinggal terbatas diberikan kepada:
a. Orang Asing yang masuk Wilayah Indonesia dengan Visa tinggal terbatas;
c. Orang Asing yang diberikan alih status dari Izin Tinggal kunjungan;
(2) Orang Asing sebagaimana dimaksud pada ayat (1) huruf a dan huruf c, meliputi:
a. Orang Asing dalam rangka penanaman modal;
b. bekerja sebagai tenaga ahli;
c. melakukan tugas sebagai rohaniawan;
d. mengikuti pendidikan dan pelatihan;
e. mengadakan penelitian ilmiah;
Pasal 142
(1) Permohonan Izin Tinggal terbatas diajukan oleh Orang Asing sebagaimana dimaksud dalam Pasal 141 atau Penjaminnya kepada Kepala Kantor Imigrasi atau Pejabat Imigrasi yang ditunjuk yang wilayah kerjanya meliputi tempat tinggal Orang Asing.
(2) Permohonan sebagaimana dimaksud pada ayat (1) diajukan dengan mengisi aplikasi data dan
melampirkan persyaratan:
d. bagi Orang Asing sebagaimana dimaksud dalam Pasal 141 ayat (2) huruf a sampai dengan huruf e, meliputi:
1. surat penjaminan dari Penjamin;
2. Paspor Kebangsaan yang sah dan masih berlaku;
3. surat keterangan domisili; dan
4. surat rekomendasi dari instansi dan/atau lembaga pemerintahan terkait.
Pasal 143
(1) Permohonan sebagaimana dimaksud dalam Pasal 142 harus diajukan dalam waktu paling lama 30 (tiga puluh) hari sejak Tanda Masuk diberikan.
(2) Dalam hal permohonan Izin Tinggal terbatas tidak diajukan dalam jangka waktu sebagaimana dimaksud pada ayat (1) dikenai biaya beban sesuai dengan ketentuan peraturan perundang-undangan.
Pasal 192
Dalam melakukan pengawasan Keimigrasian, setiap Penjamin wajib melaporkan:
a. setiap perubahan mengenai identitas diri dan/atau keluarga Orang Asing yang dijaminnya; dan/atau
b. setiap perubahan status sipil, kewarganegaraan, pekerjaan, atau perubahan alamat Orang Asing yang
dijaminnya,
kepada Kepala Kantor Imigrasi atau Pejabat Imigrasi setempat yang berada dalam lingkup Orang Asing
bertempat tinggal, bekerja, dan/atau berdomisili.</t>
  </si>
  <si>
    <t>Pasal 3
(1) Pemberi Kerja Selain Penyelenggara Negara wajib:
a. mendaftarkan dirinya dan pekerjanya sebagai
peserta kepada BPJS secara bertahap sesuai
dengan program jaminan sosial yang diikutinya;
dan
b. memberikan data dirinya dan pekerjanya
berikut anggota keluarganya kepada BPJS
secara lengkap dan benar.
(2) Data dirinya dan pekerjanya secara lengkap dan
benar sebagaimana dimaksud pada ayat (1) huruf
b meliputi:
a. data pekerja berikut anggota keluarganya yang
didaftarkan sesuai dengan data pekerja yang
dipekerjakan;
b. data upah yang dilaporkan sesuai dengan upah yang diterima pekerja;
c. data kepesertaan dalam program jaminan sosial sesuai penahapan kepesertaan; dan
d. perubahan data ketenagakerjaan.
(3) Perubahan data sebagaimana dimaksud pada ayat
(2) huruf d paling sedikit meliputi:
a. alamat perusahaan;
b. kepemilikan perusahaan;
c. kepengurusan perusahaan;
d. jenis badan usaha;
e. jumlah pekerja;
f. data pekerja dan keluarganya; dan
g. perubahan besarnya upah setiap pekerja.
(4) Perubahan data sebagaimana dimaksud pada ayat (3) dilaporkan oleh Pemberi Kerja Selain Penyelenggara Negara kepada BPJS paling lambat 7 (tujuh) hari kerja sejak terjadinya perubahan.</t>
  </si>
  <si>
    <t>Pasal 5
(1) Pemberi Kerja Selain Penyelenggara Negara yang melanggar ketentuan sebagaimana dimaksud dalam Pasal 3 dan setiap orang, selain pemberi kerja, Pekerja, dan penerima bantuan iuran yang melanggar ketentuan sebagaimana dimaksud dalam Pasal 4 dikenai sanksi administratif.
(2) Sanksi administratif sebagaimana dimaksud pada ayat (1) dapat berupa:
a. teguran tertulis;
b. denda; dan/atau
c. tidak mendapat pelayanan publik tertentu.
Pasal 6
(1) Pengenaan sanksi teguran tertulis sebagaimana dimaksud dalam Pasal 5 ayat (2) huruf a diberikan paling banyak 2 (dua) kali masing-masing untuk jangka waktu paling lama 10 (sepuluh) hari kerja.
(2) Sanksi teguran tertulis sebagaimana dimaksud pada ayat (1) dikenai oleh BPJS.
Pasal 10
(1) Pemberi Kerja Selain Penyelenggara Negara yang melanggar ketentuan sebagaimana dimaksud dalam Pasal 3 dikenai teguran tertulis pertama untuk jangka waktu paling lama 10 (sepuluh) hari oleh BPJS.
(2) Apabila sampai dengan berakhirnya jangka waktu 10 (sepuluh) hari sanksi teguran tertulis pertama Pemberi Kerja Selain Penyelenggara Negara sebagaimana dimaksud pada ayat (1) tidak melaksanakan kewajibannya, BPJS mengenakan sanksi teguran tertulis kedua untuk jangka waktu 10 (sepuluh) hari.
(3) Sanksi denda dikenakan apabila setelah pengenaan sanksi teguran tertulis kedua berakhir Pemberi Kerja Selain Penyelenggara Negara sebagaimana dimaksud pada ayat (1) tidak melaksanakan kewajibannya.
(4) Denda sebagaimana dimaksud pada ayat (3) dikenakan sebesar 0,1% (nol koma satu persen) setiap bulan dari iuran yang seharusnya dibayar yang dihitung sejak teguran tertulis kedua
berakhir.
(5) Denda sebagaimana dimaksud pada ayat (4) disetorkan kepada BPJS bersamaan dengan pembayaran iuran bulan berikutnya.
(6) Apabila sanksi berupa denda sebagaimana dimaksud pada ayat (4) dan ayat (5) tidak disetor lunas, Pemberi Kerja Selain Penyelenggara Negara dikenai sanksi tidak mendapat pelayanan publik tertentu.
(7) Sanksi tidak mendapat pelayanan publik tertentu sebagaimana dimaksud pada ayat (6) dicabut
apabila:
a. denda sebagaimana dimaksud pada ayat (5) telah disetor secara lunas kepada BPJS dan telah mendaftarkan dirinya dan pekerjanya sebagai peserta kepada BPJS secara bertahap sesuai dengan program jaminan sosial yang diikutinya bagi Pemberi Kerja Selain Penyelenggara Negara yang melanggar kewajiban sebagaimana dimaksud dalam Pasal 3 ayat (1) huruf a; atau
b. telah memberikan data dirinya dan pekerjanya berikut anggota keluarganya kepada BPJS secara lengkap dan benar bagi Pemberi Kerja Selain Penyelenggara Negara yang melanggar kewajiban sebagaimana dimaksud dalam Pasal 3 ayat (1) huruf b.
(8) Bukti lunas pembayaran denda, pendaftaran kepesertaan, dan bukti pemberian data kepesertaan yang lengkap dan benar dijadikan sebagai dasar pencabutan sanksi tidak mendapat pelayanan publik tertentu.</t>
  </si>
  <si>
    <t>Pasal 4 
(1) Setiap Pemberi Kerja selain penyelenggara negara wajib mendaftarkan dirinya dan Pekerjanya sebagai Peserta dalam program JKK dan JKM kepada BPJS Ketenagakerjaan sesuai dengan ketentuan peraturan perundang-undangan.
Pasal 9
(1) Peserta wajib menyampaikan perubahan data secara lengkap dan benar kepada Pemberi Kerja selain penyelenggara negara, dalam hal terjadi perubahan data Peserta dan keluarganya.
(2) Pemberi Kerja selain penyelenggara negara setelah menerima perubahan data sebagaimana dimaksud pada ayat (1), wajib menyampaikan perubahan tersebut kepada BPJS Ketenagakerjaan paling lama 7 (tujuh) hari kerja sejak data diterima.
(3) Dalam hal terjadi perubahan data Upah, jumlah Pekerja, alamat kantor, dan perubahan data lainnya terkait penyelenggaraan program jaminan sosial, Pemberi Kerja selain penyelenggara negara wajib menyampaikan perubahan tersebut kepada BPJS Ketenagakerjaan paling lama 7 (tujuh) hari kerja sejak terjadi perubahan.
Pasal 16
(1) Iuran JKK bagi Peserta penerima Upah sebagaimana dimaksud dalam Pasal 5 ayat (2), dikelompokkan dalam 5 (lima) kelompok tingkat risiko lingkungan kerja, meliputi:
a. tingkat risiko sangat rendah : 0,24% (nol koma dua puluh empat persen) dari Upah sebulan;
b. tingkat risiko rendah : 0,54% (nol koma lima puluh empat persen) dari Upah sebulan;
c. tingkat risiko sedang : 0,89% (nol koma delapan puluh sembilan persen) dari Upah sebulan;
d. tingkat risiko tinggi : 1,27% (satu koma dua puluh tujuh persen) dari Upah sebulan; dan
e. tingkat risiko sangat tinggi : 1,74% (satu koma tujuh puluh empat persen) dari Upah sebulan.
(3) Iuran JKK sebagaimana dimaksud pada ayat (1) wajib dibayar oleh Pemberi Kerja selain penyelenggara negara.
Pasal 18
(1) Iuran JKM bagi Peserta penerima Upah sebagaimana dimaksud dalam Pasal 5 ayat (2), sebesar 0,30% (nol koma tiga puluh persen) dari Upah sebulan.
(2) Iuran JKM sebagaimana dimaksud pada ayat (1) wajib dibayar oleh Pemberi Kerja selain penyelenggara negara.
Pasal 21
(1) Pemberi Kerja selain penyelenggara negara wajib menyetor Iuran JKK dan JKM yang menjadi kewajibannya sebagaimana dimaksud dalam Pasal 16 dan Pasal 18 kepada BPJS Ketenagakerjaan.
(2) Pemberi Kerja selain penyelenggara negara wajib membayar Iuran sebagaimana dimaksud pada ayat (1) setiap bulan, paling lambat tanggal 15 bulan berikutnya dari bulan Iuran yang bersangkutan dengan melampirkan data pendukung seluruh Pekerja dan dirinya.
(3) Apabila tanggal 15 sebagaimana dimaksud pada ayat (2) jatuh pada hari libur, maka Iuran dibayarkan pada hari kerja berikutnya.</t>
  </si>
  <si>
    <t>Pasal 4
(1) Pemberi Kerja selain penyelenggara negara wajib mendaftarkan seluruh Pekerjanya kepada BPJS Ketenagakerjaan sebagai Peserta sesuai penahapan kepesertaan berdasarkan ketentuan peraturan perundang-undangan. 
(2) Pemberi Kerja selain penyelenggara negara wajib mendaftarkan Pekerja yang baru paling lama 30 (tiga puluh) hari terhitung sejak tanggal Pekerja tersebut mulai bekerja
Pasal 12
Dalam hal terjadi perubahan data Upah, jumlah Pekerja, alamat kantor, dan perubahan data lainnya terkait penyelenggaraan Jaminan Pensiun, Pemberi Kerja selain penyelenggara negara wajib menyampaikan perubahan data tersebut kepada BPJS Ketenagakerjaan paling lama 7 (tujuh) hari kerja sejak terjadi perubahan data.
Pasal 28
(1) Iuran Jaminan Pensiun wajib dibayarkan setiap bulan.
(2) Iuran sebagaimana dimaksud pada ayat (1) sebesar 3% (tiga persen) dari Upah per bulan.
(3) Iuran sebesar 3% (tiga persen) sebagaimana dimaksud pada ayat (2) wajib ditanggung bersama oleh Pemberi Kerja selain penyelenggara negara dan Peserta dengan ketentuan:
a. 2% (dua persen) dari upah ditanggung oleh Pemberi Kerja selain penyelenggara negara; dan
b. 1% (satu persen) dari upah ditanggung oleh Peserta.
Pasal 30
(1) Pemberi Kerja selain penyelenggara negara wajib memungut Iuran sebagaimana dimaksud dalam Pasal 28 yang menjadi beban Peserta dan menyetorkannya kepada BPJS Ketenagakerjaan.
(2) Pemberi Kerja selain penyelenggara negara wajib membayar dan menyetorkan Iuran yang menjadi tanggung jawabnya sebagaimana dimaksud dalam Pasal 28 secara bersama-sama dengan Iuran Peserta kepada BPJS Ketenagakerjaan.
(3) Iuran sebagaimana dimaksud dalam Pasal 28 disetorkan kepada BPJS Ketenagakerjaan setiap bulan paling lambat tanggal 15 bulan berikutnya.</t>
  </si>
  <si>
    <t>Pasal 2
(1) Setiap Pemberi Kerja selain penyelenggara negara wajib mendaftarkan dirinya dan Pekerjanya dalam program JHT kepada BPJS Ketenagakerjaan sesuai penahapan kepesertaan
Pasal 10
(1) Dalam hal terjadi perubahan data Peserta dan keluarganya, Peserta wajib menyampaikan perubahan data secara lengkap dan benar kepada Pemberi Kerja selain penyelenggara negara.
(2) Pemberi Kerja selain penyelenggara negara setelah menerima perubahan data sebagaimana dimaksud pada ayat (1) wajib menyampaikan perubahan data kepada BPJS Ketenagakerjaan paling lama 7 (tujuh) hari kerja sejak data diterima.
(3) Dalam hal terjadi perubahan data Upah, jumlah Pekerja, alamat kantor, dan perubahan data lainnya terkait penyelenggaraan program JHT, Pemberi Kerja selain penyelenggara negara wajib menyampaikan
perubahan data kepada BPJS Ketenagakerjaan paling lama 7 (tujuh) hari kerja sejak terjadi perubahan
Pasal 16
(1) Iuran JHT bagi Peserta penerima Upah yang bekerja pada Pemberi Kerja selain penyelenggara negara sebesar 5,7% (lima koma tujuh persen) dari Upah, dengan ketentuan:
a. 2% (dua persen) ditanggung oleh Pekerja; dan
b. 3,7% (tiga koma tujuh persen) ditanggung oleh Pemberi Kerja
Pasal 19
(1) Pemberi Kerja selain penyelenggara negara wajib menyetor Iuran JHT yang menjadi kewajibannya sebagaimana dimaksud dalam Pasal 16 kepada BPJS Ketenagakerjaan.
(2) Pemberi Kerja wajib membayar Iuran sebagaimana dimaksud pada ayat (1) setiap bulan paling lambat tanggal 15 pada bulan berikutnya dari bulan Iuran yang bersangkutan dengan melampirkan data pendukung seluruh Pekerja dan dirinya.
(3) Dalam hal tanggal 15 sebagaimana dimaksud pada ayat (2) jatuh pada hari libur, Iuran dibayarkan pada hari kerja berikutnya.
Pasal 26
(1) Manfaat JHT wajib dibayarkan kepada Peserta apabila:
a. Peserta mencapai usia pensiun;
b. Peserta mengalami cacat total tetap;
c. Peserta meninggal dunia; atau
d. Peserta meninggalkan Indonesia untuk selama-lamanya.
(2) Manfaat JHT bagi Peserta yang mencapai usia pensiun diberikan kepada Peserta pada saat memasuki usia pensiun.
(3) Manfaat JHT bagi Peserta yang dikenai pemutusan hubungan kerja atau berhenti bekerja sebelum usia pensiun, dibayarkan pada saat Peserta mencapai usia 56 (lima puluh enam) tahun.
(4) Dalam hal Peserta mengalami cacat total tetap, hak atas manfaat JHT diberikan kepada Peserta.
(5) Dalam hal Peserta meninggal dunia sebelum mencapai usia pensiun, hak atas manfaat JHT diberikan kepada ahli waris sebagaimana dimaksud dalam Pasal 23 ayat (2).
(6) Dalam hal Peserta tenaga kerja asing atau warga negara Indonesia meninggalkan Indonesia untuk selama-lamanya, manfaat JHT diberikan kepada Peserta yang bersangkutan.</t>
  </si>
  <si>
    <t>Pasal 5
(1) LKS Bipartit dibentuk oleh unsur pengusaha dan unsur pekerja/buruh dan/atau serikat pekerja/serikat buruh.
(2) LKS Bipartit dapat dibentuk di setiap cabang perusahaan
Pasal 7
Pengusaha dan wakil serikat pekerja/serikat buruh atau wakil pekerja/buruh sebagaimana dimaksud dalam Pasal 6 melaksanakan pertemuan untuk :
a. membentuk LKS Bipartit;
b. menetapkan anggota LKS Bipartit.
Pasal 8
Tata cara pembentukan LKS Bipartit dilaksanakan sebagai berikut :
a. pengusaha dan wakil serikat pekerja/serikat buruh dan/atau wakil pekerja/buruh mengadakan musyawarah untuk membentuk, menunjuk, dan menetapkan anggota LKS Bipartit di perusahaan sebagaimana dimaksud dalam Pasal 6;
b. anggota LKS Bipartit sebagaimana dimaksud dalam huruf a menyepakati dan menetapkan susunan pengurus LKS Bipartit;
c. pembentukan dan susunan pengurus LKS Bipartit dituangkan dalam berita acara yang ditandatangani oleh pengusaha dan wakil serikat pekerja/serikat buruh atau wakil pekerja/buruh di perusahaan
Pasal 9
(1) LKS Bipartit yang sudah terbentuk harus diberitahukan untuk dicatat pada instansi yang bertanggung jawab di bidang ketenagakerjaan Kabupaten/Kota selambat-lambatnya 14 (empat belas) hari kerja setelah pembentukan.
(2) Pengurus LKS Bipartit menyampaikan pemberitahuan sebagaimana dimaksud pada ayat (1) secara tertulis, baik langsung maupun tidak langsung dengan melampirkan berita acara pembentukan, susunan pengurus, dan alamat perusahaan.
(3) Selambat-lambatnya 7 (tujuh) hari kerja setelah menerima pemberitahuan instansi yang bertanggung jawab di bidang ketenagakerjaan memberikan bukti penerimaan pemberitahuan.
(4) Pemberitahuan pembentukan LKS Bipartit sebagaimana dimaksud pada ayat 3 tidak dikenakan biaya. 
Pasal 10
Kepengurusan LKS Bipartit ditetapkan dari unsur pengusaha dan unsur pekerja/buruh, serikat pekerja/serikat buruh dengan komposisi 1:1 yang jumlahnya sesuai kebutuhan dengan ketentuan sekurang-kurangnya 6 (enam) orang.
Pasal 12
(1) Masa kerja kepengurusan LKS Bipartit 3 (tiga) tahun.
(2) Pergantian kepengurusan LKS Bipartit sebelum berakhirnya masa jabatan dapat dilakukan atas usul dari unsur yang diwakilinya.
Pasal 14
(1) LKS Bipartit mengadakan pertemuan sekurang-kurangnya 1 (satu) kali dalam sebulan atau setiap kali dipandang perlu.
(2) Materi pertemuan dapat berasal dari unsur pengusaha, unsur pekerja/buruh, atau dari pengurus LKS Bipartit.
(3) LKS Bipartit menetapkan agenda pertemuan secara periodik.
(4) Hubungan LKS Bipartit dengan lembaga lainnya di perusahaan bersifat koordinatif, konsultatif, dan komunikatif
Pasal 17
(1) Pengurus LKS Bipartit melaporkan setiap kegiatan yang dilakukan kepada pimpinan perusahaan.
(2) Pimpinan perusahaan secara berkala setiap 6 (enam) bulan sekali melaporkan kepada instansi yang bertanggung jawab di bidang ketenagakerjaan kabupaten/kota.
(3) Instansi yang bertanggung jawab di bidang ketenagakerjaan kabupaten/kota secara berkala setiap 6 (enam) bulan sekali melaporkan kepada instansi yang bertanggung jawab di bidang ketenagakerjaan provinsi.
(4) Instansi yang bertanggung jawab di bidang ketenagakerjaan provinsi secara berkala setiap 6 (enam) bulan sekali melaporkan kepada Menteri melalui Direktur Jenderal Pembinaan Hubungan Industrial dan Jaminan Sosial Tenaga Kerja.</t>
  </si>
  <si>
    <t>Pasal 17 
(1) Perusahaan pemberi pekerjaan dapat menyerahkan sebagian pelaksanaan pekerjaan kepada perusahaan penyedia jasa pekerja/buruh melalui perjanjian penyediaan jasa pekerja/buruh yang dibuat secara tertulis.
(2) Pekerjaan yang dapat diserahkan kepada perusahaan penyedia jasa pekerja/buruh sebagaimana dimaksud pada ayat (1) harus merupakan kegiatan jasa penunjang atau yang tidak berhubungan langsung dengan proses produksi.
(3) Kegiatan jasa penunjang sebagaimana dimaksud pada ayat (2) meliputi:
a. usaha pelayanan kebersihan (cleaning service);
b. usaha penyediaan makanan bagi pekerja/buruh (catering);
c. usaha tenaga pengaman (security/satuan pengamanan);
d. usaha jasa penunjang di pertambangan dan perminyakan; dan
e. usaha penyediaan angkutan bagi pekerja/buruh. 
Pasal 18
Perusahaan penyedia jasa pekerja/buruh dilarang menyerahkan pelaksanaan sebagian atau seluruh pekerjaan yang diperjanjikan kepada perusahaan penyedia jasa pekerja/buruh lain
Pasal 19 
Perjanjian penyediaan jasa pekerja/buruh sebagaimana dimaksud dalam Pasal 17 ayat (1) sekurang-kurangnya memuat:
a. jenis pekerjaan yang akan dilakukan oleh pekerja/buruh dari perusahaan penyedia jasa pekerja/buruh;
b. penegasan bahwa perusahaan penyedia jasa pekerja/buruh bersedia menerima pekerja/buruh dari perusahaan penyedia jasa pekerja/buruh sebelumnya untuk jenis pekerjaan yang terus menerus ada di perusahaan pemberi pekerjaan dalam hal terjadi penggantian perusahaan penyedia jasa pekerja/buruh; dan
c. hubungan kerja antara perusahaan penyedia jasa pekerja/buruh dengan pekerja/buruh yang dipekerjakannya berdasarkan perjanjian kerja waktu tidak tertentu atau perjanjian kerja waktu tertentu..</t>
  </si>
  <si>
    <t>Pasal 7
(1) Pemberi kerja wajib melaporkan setiap kecelakaan kerja yang menimpa pekerjanya akibat kerja yang meninmpa pekerjanya kepada BPJS Ketenagakerjaan dan dinas yang bertanggung jawab di bidang ketenagakerjaan setempat tidak lebih dari 2 x 24 jam sejak terjadinya kecelakaan kerja sebagai laporan tahap I
(2) Pemberi Kerja wajib melaporkan akibat kecelakaan kerja atau penyakit akibat kerja kepada BPJS Ketenagakerjaan dan Instansi yang bertanggung jawab di bidang ketenagakerjaan setempat tidak lebih dari 2 x 24 jam sejak pekerja dinyatakan sembuh, cacat, atau meninggal dunia sebagai laporan tahap II, berdasarkan surat keterangan dokter yang menerangkan bahwa:
a. keadaan Sementara Tidak Mampu Bekerja (STMB) telah berakhir;
b. cacat total tetap;
c. cacat sebagian anatomis;
d. cacat sebagian fungsi; atau
e. meninggal dunia.
(3) Laporan sebagaimana dimaksud pada ayat (2) sekaligus merupakan pengajuan manfaat JKK kepada BPJS Ketenagakerjaan dengan melampirkan persyaratan sebagai berikut:
a. fotokopi kartu peserta BPJS Ketenagakerjaan;
b. fotokopi Kartu Tanda Penduduk (KTP);
c. surat keterangan dokter yang memeriksa/merawat dan/atau dokter penasehat;
d. kuitansi biaya pengangkutan;
e. kuitansi biaya pengobatan dan/atau perawatan; dan
f. dokumen pendukung lainnya apabila diperlukan.
Pasal 8
(1) Pemberi Kerja atau ahli waris melaporkan dan mengajukan permohonan manfaat JKM kepada BPJS Ketenagakerjaan dengan melampirkan persyaratan sebagai berikut:
a. kartu peserta BPJS Ketenagakerjaan;
b. fotokopi Kartu Tanda Penduduk (KTP);
c. surat keterangan kematian dari pejabat yang berwenang;
d. fotokopi kartu keluarga;
e. surat keterangan ahli waris dari pejabat yang berwenang; dan
f. dokumen pendukung lainnya apabila diperlukan.
(2) Berdasarkan pelaporan dan pengajuan sebagaimana dimaksud pada ayat (1), BPJS Ketenagakerjaan membayar manfaat JKM kepada ahli waris paling lambat 3 (tiga) hari kerja sejak dipenuhinya persyaratan secara lengkap dan benar kepada BPJS Ketenagakerjaan.
Pasal 9
Tata cara dan persyaratan pembayaran manfaat JHT mengacu pada ketentuan peraturan perundang-undangan.
Pasal 18
(1) Pekerja yang meninggal dunia atau cacat total tetap akibat Kecelakaan Kerja atau penyakit akibat kerja berhak mendapat manfaat beasiswa pendidikan anak.
(2) Persyaratan untuk memperoleh manfaat beasiswa pendidikan anak sebagaimana dimaksud pada ayat (1) meliputi:
a. pekerja memiliki anak usia sekolah;
b. umur anak pekerja maksimal 23 tahun;
c. berlaku hanya untuk 1 (satu) orang anak;
d. fotokopi kartu keluarga;
e. surat keterangan dari sekolah/perguruan tinggi; dan
f. belum menikah.
(3) Besarnya beasiswa pendidikan anak sebagaimana dimaksud pada ayat (1) sebesar Rp12.000.000,00 (dua belas juta rupiah) dibayarkan sekaligus dan diberikan hanya 1 (satu) kali selama menjadi Peserta.
(4) Dalam hal perusahaan menunggak iuran lebih dari 3 (tiga) bulan, manfaat beasiswa sebagaimana dimaksud pada ayat (3) diberikan setelah Pemberi Kerja melunasi tunggakan iuran beserta denda.
Pasal 20
(1) Pekerja yang meninggal dunia bukan akibat Kecelakaan Kerja atau penyakit akibat kerja berhak mendapat manfaat beasiswa pendidikan anak apabila telah memiliki masa iur paling singkat 5 (lima) tahun.
(2) Persyaratan untuk memperoleh manfaat beasiswa pendidikan anak sebagaimana dimaksud pada ayat (1)
meliputi:
a. pekerja memiliki anak usia sekolah;
b. umur anak pekerja maksimal 23 tahun;
c. berlaku hanya untuk 1 (satu) orang anak;
d. fotokopi kartu keluarga;
e. surat keterangan dad sekolah/perguruan tinggi; dan
f. belum menikah.
(3) Besarnya beasiswa pendidikan anak sebagaimana dimaksud pada ayat (1) sebesar Rp12.000.000,00
(dua belas juta rupiah) dibayarkan sekaligus dan diberikan hanya 1 (satu) kali.
(4) Dalam hal perusahaan menunggak iuran lebih dari 3 (tiga) bulan, manfaat beasiswa sebagaimana dimaksud pada ayat (3) diberikan setelah Pemberi Kerja melunasi tunggakan iuran beserta denda.
Pasal 22
(1) Pemberi Kerja wajib membayar terlebih dahulu biaya pengangkutan peserta yang mengalami Kecelakaan
Kerja atau penyakit akibat kerja ke rumah sakit dan/atau ke rumahnya termasuk biaya pertolongan pertama pada kecelakaan dan santunan sementara tidak mampu bekerja.
(2) Pemberi Kerja dapat meminta penggantian santunan berupa uang sebagaimana dimaksud pada ayat (1)
kepada BPJS Ketenagakerjaan pada saat pelaporan Kecelakaan Kerja tahap 2 dengan melampirkan:
a. kuitansi biaya pengangkutan dan pertolongan pertama pada kecelakaan; dan
b. bukti pembayaran upah selama pekerja tidak mampu bekerja atau santunan sementara tidak mampu bekerja.
(3) Berdasarkan pengajuan sebagaimana dimaksud pada ayat (2), BPJS Ketenagakerjaan paling lambat 7 (tujuh) hari kerja melakukan verifikasi dan membayar penggantian biaya yang telah dikeluarkan oleh Pemberi Kerja sebagaimana dimaksud pada ayat (1).</t>
  </si>
  <si>
    <t>Pasal 2
(1) Setiap Orang Asing yang masuk ke Wilayah Indonesia wajib memiliki Visa yang sah dan masih berlaku, kecuali ditentukan lain berdasarkan ketentuan peraturan perundang-undangan dan perjanjian internasional.
(2) Setiap Orang Asing sebagaimana dimaksud pada ayat (1) hanya memiliki 1 (satu) Visa.
Pasal 3
(1) Visa sebagaimana dimaksud dalam Pasal 2 terdiri atas:
a. Visa kunjungan; dan
b. Visa tinggal terbatas.
Pasal 4
(1) Visa sebagaimana dimaksud dalam Pasal 3 harus dipergunakan dalam jangka waktu paling lama 90 (sembilan puluh) hari sejak tanggal diterbitkan.
(2) Apabila dalam jangka waktu sebagaimana dimaksud pada ayat (1) Visa tidak digunakan, Visa dinyatakan tidak berlaku.
Pasal 5
Visa kunjungan sebagaimana dimaksud dalam Pasal 3 ayat (1) huruf a terdiri atas:
a. Visa kunjungan 1 (satu) kali perjalanan;
b. Visa kunjungan beberapa kali perjalanan; dan
c. Visa kunjungan saat kedatangan.
Pasal 6
(1) Visa kunjungan 1 (satu) kali perjalanan sebagaimana dimaksud dalam Pasal 5 huruf a diberikan kepada Orang Asing untuk tinggal di Wilayah Indonesia paling lama 60 (enam puluh) hari.
Pasal 7
(1) Visa kunjungan beberapa kali perjalanan sebagaimana dimaksud dalam Pasal 5 huruf b diberikan kepada
Orang Asing dengan masa berlaku Visa selama 5 (lima) Tahun untuk tinggal di Wilayah Indonesia paling
lama 60 (enam puluh) hari.
Pasal 8
(1) Visa kunjungan saat kedatangan sebagaimana dimaksud dalam Pasal 5 huruf c diberikan kepada Orang Asing untuk tinggal di Wilayah Indonesia paling lama 30 (tiga puluh) hari.
Pasal 11
(1) Permohonan Visa kunjungan saat kedatangan diajukan oleh Orang Asing dari negara tertentu kepada Pejabat Imigrasi yang ditunjuk pada saat kedatangan di Tempat Pemeriksaan Imigrasi tertentu.
(2) Permohonan Visa kunjungan sebagaimana dimaksud pada ayat (1) dilakukan dengan mengisi aplikasi data dan melampirkan persyaratan:
a. paspor asli yang sah dan masih berlaku paling singkat 6 (enam) bulan; dan
b. tiket kembali atau tiket terusan untuk melanjutkan perjalanan ke negara lain kecuali bagi awak alat angkut yang akan singgah untuk bergabung dengan kapalnya dan melanjutkan perjalanan ke negara lain.
Pasal 27
Permohonan Visa tinggal terbatas dalam rangka bekerja sebagaimana dimaksud dalam Pasal 22 ayat (1) huruf a diajukan oleh Orang Asing atau Penjamin kepada Menteri atau Pejabat Imigrasi yang ditunjuk melalui Pejabat Imigrasi yang ditunjuk pada Perwakilan Republik Indonesia di luar negeri dengan mengisi aplikasi data dan melampirkan persyaratan:
a. surat penjaminan dari Penjamin;
b. fotokopi Paspor Kebangsaan yang sah dan masih berlaku:
1. paling singkat 12 (dua belas) bulan bagi yang akan melakukan pekerjaan di Wilayah Indonesia untuk waktu paling lama 6 (enam) bulan;
2. paling singkat 18 (delapan belas) bulan bagi yang akan melakukan pekerjaan atau tinggal di Wilayah Indonesia untuk waktu paling lama 1 (satu) tahun; atau
3. paling singkat 30 (tiga puluh) bulan bagi yang akan melakukan pekerjaan atau tinggal di Wilayah Indonesia untuk waktu paling lama 2 (dua) tahun.
c. bukti memiliki biaya hidup bagi dirinya dan/atau keluarganya selama berada di Wilayah Indonesia paling
sedikit US$1500 (seribu lima ratus dollar Amerika);
d. pasfoto berwarna dengan ukuran 4 cm x 6 cm (empat sentimeter kali enam sentimeter) dengan latar belakang berwarna putih sebanyak 2 (dua) lembar; dan
e. surat rekomendasi dari instansi berwenang yang membidangi Ketenagakerjaan.
Pasal 32
Permohonan Visa tinggal terbatas tidak dalam rangka bekerja bagi Orang Asing yang menggabungkan diri dengan suami atau istri pemegang Izin Tinggal terbatas atau Izin Tinggal Tetap sebagaimana dimaksud dalam Pasal 22 ayat (3) huruf d diajukan oleh Penjamin kepada Menteri atau Pejabat Imigrasi yang ditunjuk melalui Pejabat Imigrasi yang ditunjuk pada Perwakilan Republik Indonesia di luar negeri dengan mengisi aplikasi data dan melampirkan persyaratan:
a. surat penjaminan dari Penjamin;
b. fotokopi Paspor Kebangsaan yang sah dan masih berlaku paling singkat 18 (delapan belas) bulan bagi Orang Asing yang mengikuti suami atau isteri pemegang Izin Tinggal terbatas atau Izin Tinggal tetap untuk waktu kurang dari 1 (satu) tahun;
1. paling singkat 30 (tiga puluh) bulan bagi anak asing yang mengikuti orang tua pemegang Izin Tinggal terbatas atau Izin Tinggal tetap dengan waktu masa berlakunya lebih dari 1 (satu) tahun; atau
2. paling singkat 18 (delapan belas) bulan bagi anak asing yang mengikuti orang tua pemegang Izin Tinggal Terbatas atau Izin Tinggal Tetap dengan waktu masa berlakunya kurang dari 1 (satu) tahun.
c. fotokopi akta kelahiran yang telah diterjemahkan dalam bahasa Indonesia oleh penerjemah tersumpah, kecuali bahasa Inggris;
d. fotokopi akta perkawinan atau buku nikah orang tua yang telah diterjemahkan dalam bahasa Indonesia oleh penerjemah tersumpah, kecuali bahasa Inggris;
e. fotokopi kartu Izin Tinggal terbatas atau kartu Izin Tinggal tetap orang tua yang masih berlaku;
f. bukti memiliki biaya hidup bagi dirinya dan/atau keluarganya selama berada di Wilayah Indonesia paling sedikit US$1500 (seribu lima ratus dollar Amerika); dan
g. pasfoto berwarna dengan ukuran 4 cm x 6 cm (empat sentimeter kali enam sentimeter) dengan latar belakang berwarna putih sebanyak 2 (dua) lembar.</t>
  </si>
  <si>
    <t>Pasal 10
(1) Permohonan Visa kunjungan 1 (satu) kali perjalanan atau beberapa kali perjalanan diajukan oleh Orang Asing kepada Pejabat Imigrasi pada Perwakilan Republik Indonesia di luar negeri.
(3) Permohonan Visa kunjungan sebagaimana dimaksud pada ayat (1) dilakukan dengan mengisi aplikasi data dan melampirkan persyaratan:
a. paspor yang sah dan masih berlaku paling singkat:
1. 6 (enam) bulan untuk 1 (satu) kali perjalanan; dan
2. 6 (enam) Tahun untuk beberapa kali perjalanan.
b. dokumen perjalanan yang sah dan masih berlaku paling singkat 12 (dua belas) bulan, bagi Orang Asing tanpa kewarganegaraan;
c. surat penjaminan dari Penjamin kecuali untuk kunjungan dalam rangka pariwisata;
d. bukti memiliki biaya hidup bagi dirinya dan/atau keluarganya selama berada di Wilayah Indonesia paling sedikit US$1500 (seribu lima ratus dollar Amerika);
e. tiket kembali atau tiket terusan untuk melanjutkan perjalanan ke negara lain kecuali bagi awak alat angkut yang akan singgah untuk bergabung dengan kapalnya dan melanjutkan perjalanan ke negara lain; dan
f. pasfoto berwarna dengan ukuran 4 cm x 6 cm (empat sentimeter kali enam sentimeter) sebanyak 2 (dua) lembar.
Pasal 22
(1) Visa tinggal terbatas diberikan untuk melakukan kegiatan:
a. dalam rangka bekerja; dan
b. tidak dalam rangka bekerja.
(2) Visa tinggal terbatas dalam rangka bekerja sebagaimana dimaksud pada ayat (1) huruf a, meliputi:
f. melakukan pengawasan kualitas barang atau produksi;
g. melakukan inspeksi atau audit pada cabang perusahaan di Indonesia;
i. memasang dan mereparasi mesin;
n. calon tenaga kerja asing yang akan bekerja dalam rangka uji coba keahlian.
Pasal 23
(1) Visa tinggal terbatas sebagaimana dimaksud dalam Pasal 22 diberikan untuk jangka waktu paling
lama:
d. 90 (sembilan puluh) hari; atau
e. 30 (tiga puluh) hari.
(3) Visa tinggal terbatas sebagaimana dimaksud pada ayat (1) huruf b sampai dengan huruf e dapat
diberikan kepada Orang Asing dalam hal:
c. melakukan pengawasan kualitas barang atau produksi;
d. melakukan inspeksi atau audit pada cabang perusahaan di Indonesia;
f. memasang dan mereparasi mesin;
k. calon tenaga kerja asing yang akan bekerja dalam rangka uji coba keahlian;</t>
  </si>
  <si>
    <t>Pasal 39
(1) Sanksi administratif terdiri dari:
a. penundaan pelayanan;
b. penghentian sementara proses perizinan TKA;
c. pencabutan Notifikasi; dan/atau
d. sanksi lain sesuai dengan peraturan perundang-undangan.
(2) Sanksi administratif berupa penundaan pelayanan sebagaimana dimaksud pada ayat (1) huruf a diberikan kepada Pemberi Kerja TKA yang melakukan pelanggaran:
a. tidak mengikutsertakan TKA dalam program asuransi di perusahaan asuransi berbadan hukum Indonesia yang bekerja kurang dari 6 (enam) bulan sebagaimana dimaksud dalam Pasal 4 ayat
(4) huruf c;
b. tidak mengikutsertakan TKA dalam program Jaminan Sosial Nasional yang bekerja paling singkat 6 (enam) bulan sebagaimana dimaksud dalam Pasal 4 ayat (4) huruf d;
c. tidak melaporkan setiap tahun kepada Menteri terkait pelaksanaan penggunaan TKA dan/atau pelaksanaan pendidikan dan pelatihan Tenaga Kerja Pendamping sebagaimana dimaksud dalam Pasal 33 ayat (1); dan/atau
d. tidak melaporkan berakhirnya penggunaan TKA sebagaimana dimaksud dalam Pasal 33 ayat (3).
(2) Dalam hal Pemberi Kerja TKA akan mempekerjakan TKA sebagaimana dimaksud pada ayat (1), TKA tersebut harus mendapatkan persetujuan dari Pemberi Kerja pertama.
(3) Masing-masing Pemberi Kerja TKA sebagaimana dimaksud pada ayat (1) harus memiliki RPTKA dan membayar DKP-TKA.
(4) TKA sebagaimana dimaksud pada ayat (1) dipekerjakan paling lama sampai dengan berakhirnya masa kerja TKA pada Pemberi Kerja TKA pertama.
Pasal 9
(1) Pemberi Kerja TKA yang akan mempekerjakan TKA harus memiliki RPTKA yang disahkan oleh Menteri atau pejabat yang ditunjuk.
(2) Jangka waktu RPTKA sebagaimana dimaksud pada ayat (1) sesuai dengan perjanjian kerja atau
perjanjian pekerjaan.
Pasal 10
(1) Pemberi Kerja TKA yang tidak wajib memiliki RPTKA meliputi:
b. Pemberi Kerja TKA yang mempekerjakan TKA sebagai anggota direksi atau anggota dewan komisaris dengan kepemilikan saham sesuai dengan ketentuan peraturan perundangundangan.
(3) Sanksi administratif berupa penghentian sementara proses perizinan TKA sebagaimana dimaksud pada ayat (1) huruf b diberikan kepada Pemberi Kerja TKA yang melakukan pelanggaran:
a. tidak memiliki RPTKA yang disahkan oleh Menteri atau pejabat yang ditunjuk sebagaimana dimaksud dalam Pasal 4 ayat (4) huruf a;
b. tidak menunjuk Tenaga Kerja Pendamping dalam rangka alih teknologi dan keahlian TKA sebagaimana dimaksud dalam Pasal 4 ayat (4) huruf e;
c. tidak melaksanakan pendidikan dan pelatihan bagi Tenaga Kerja Pendamping sebagaimana dimaksud dalam Pasal 4 ayat (4) huruf f; dan/ atau
d. tidak memfasilitasi pendidikan dan pelatihan Bahasa Indonesia kepada TKA yang dipekerjakannya sebagaimana dimaksud dalam Pasal 4 ayat (4) huruf g.
(4) Sanksi administratif berupa pencabutan Notifikasi sebagaimana dimaksud pada ayat (1) huruf c diberikan kepada Pemberi Kerja TKA yang melakukan pelanggaran:
a. mempekerjakan TKA pada jabatan-jabatan yang tidak boleh diisi oleh TKA atau jabatan yang tertutup bagi TKA sebagaimana dimaksud dalam Pasal 4 ayat (3); dan/atau
b. tidak membayar DKP-TKA untuk setiap TKA yang dipekerjakan sebagaimana dimaksud dalam Pasal 4 ayat (4) huruf b dan Pasal 24 ayat (3).
(5) Sanksi sebagaimana dimaksud pada ayat (2), ayat (3), dan ayat (4) ditetapkan dalam Keputusan Dirjen.
(6) Pencabutan Notifikasi sebagaimana dimaksud pada ayat (4), Dirjen merekomendasikan kepada Direktur Jenderal Imigrasi untuk dilakukan tindakan keimigrasian terhadap TKA sesuai dengan ketentuan peraturan perundang-undangan.
(7) Bentuk Penetapan sebagaimana dimaksud pada ayat (5) sesuai dengan Format 8 tercantum dalam Lampiran yang merupakan bagian tidak terpisahkan dari Peraturan Menteri mi.</t>
  </si>
  <si>
    <t>- Semua TKA menduduki jabatan sesuai RPTKA
- Ada RPTKA, apply melalui tka-online.kemnaker.go.id
- Membayar DKP TKA
- TKA diikutkan program asuransi MSIG
- TKA diikutkan BPJS Ketenagakerjaan &amp; BPJS Kesehatan
- TKA memiliki pendidikan dan pengalaman kerja di Yazaki lebih dari 5 tahun
- Ada TKI Pendamping
- TKA memiliki ITAS</t>
  </si>
  <si>
    <t>Pasal 4
(3) Setiap Pemberi Kerja TKA dilarang mempekerjakan TKA pada jabatan-jabatan yang tidak boleh diisi oleh TKA atau jabatan yang tertutup bagi TKA.
(4) Setiap Pemberi Kerja TKA yang mempekerjakan TKA wajib:
a. memiliki RPTKA yang disahkan oleh Menteri atau pejabat yang ditunjuk;
b. membayar DKP-TKA untuk setiap TKA yang dipekerjakan sesuai dengan ketentuan peraturan perundang-undangan;
c. mengikutsertakan TKA dalam program asuransi di perusahaan asuransi berbadan hukum Indonesia yang bekerja kurang dari 6 (enam) bulan;
d. mengikutsertakan TKA dalam program Jaminan Sosial Nasional yang bekerja paling singkat 6 (enam) bulan;
e. menunjuk Tenaga Kerja Pendamping dalam rangka alih teknologi dan keahlian TKA;
f. melaksanakan pendidikan dan pelatihan bagi Tenaga Kerja Pendamping; dan
g. memfasilitasi pendidikan dan pelatihan Bahasa Indonesia kepada TKA yang dipekerjakannya.
(5) Ketentuan sebagaimana dimaksud pada ayat (4) huruf e dikecualikan bagi Pemberi Kerja TKA yangmempekerjakan TKA untuk Pekerjaan Bersifat Darurat dan Mendesak, Pekerjaan Bersifat Sementara,anggota direksi, anggota dewan komisaris, anggota pembina, anggota pengurus, dan anggotapengawas.
Pasal 5
Setiap TKA yang dipekerjakan oleh Pemberi Kerja TKA wajib:
a. memiliki pendidikan yang sesuai dengan kualifikasi jabatan yang akan diduduki oleh TKA;
b. memiliki sertifikat kompetensi atau memiliki pengalaman kerja paling sedikit 5 (lima) tahun yang sesuai dengan kualifikasi jabatan yang akan diduduki TKA;
c. mengalihkan keahliannya kepada Tenaga Kerja Pendamping;
d. memiliki Nomor Pokok Wajib Pajak bagi TKA yang sudah bekerja lebih dari 6 (enam) bulan; dan
e. memiliki Itas untuk bekerja yang diterbitkan oleh instansi yang berwenang.
Pasal 7
(1) TKA dilarang menduduki jabatan yang mengurusi personalia dan/atau jabatan tertentu.
Pasal 8
(1) Pemberi Kerja TKA dapat mempekerjakan TKA yang sedang dipekerjakan Pemberi Kerja TKA yang lain dalam jabatan:
a. direktur atau komisaris yang bukan pemegang saham; atau
b. sektor tertentu meliputi sektor pendidikan dan pelatihan vokasi, sektor ekonomi digital, serta sektor migas bagi kontraktor kontrak kerja sama.
(2) Dalam hal Pemberi Kerja TKA akan mempekerjakan TKA sebagaimana dimaksud pada ayat (1), TKA tersebut harus mendapatkan persetujuan dari Pemberi Kerja pertama.
(3) Masing-masing Pemberi Kerja TKA sebagaimana dimaksud pada ayat (1) harus memiliki RPTKA dan membayar DKP-TKA.
(4) TKA sebagaimana dimaksud pada ayat (1) dipekerjakan paling lama sampai dengan berakhirnya masa kerja TKA pada Pemberi Kerja TKA pertama.
Pasal 9
(1) Pemberi Kerja TKA yang akan mempekerjakan TKA harus memiliki RPTKA yang disahkan oleh Menteri atau pejabat yang ditunjuk.
(2) Jangka waktu RPTKA sebagaimana dimaksud pada ayat (1) sesuai dengan perjanjian kerja atau
perjanjian pekerjaan.
Pasal 10
(1) Pemberi Kerja TKA yang tidak wajib memiliki RPTKA meliputi:
b. Pemberi Kerja TKA yang mempekerjakan TKA sebagai anggota direksi atau anggota dewan komisaris dengan kepemilikan saham sesuai dengan ketentuan peraturan perundangundangan.
Pasal 11
(1) Untuk mendapatkan RPTKA, Pemberi Kerja TKA harus mengajukan permohonan kepada Dirjen atau Direktur melalui TKA Online dengan cara:
a. mengisi:
1) identitas Pemberi Kerja TKA;
2) jumlah tenaga kerja Indonesia yang dipekerjakan;
3) rencana penyerapan tenaga kerja Indonesia setiap tahun;
4) rencana penggunaan TKA setiap tahun sesuai perjanjian kerja atau perjanjian pekerjaan;
5) data Tenaga Kerja Pendamping; dan
6) alasan penggunaan. TKA.
b. mengunggah:
1) rancangan perjanjian kerja atau perjanjian pekerjaan;
2) bagan struktur organisasi;
3) surat pernyataan untuk penunjukan Tenaga Kerja Pendamping;
4) surat pernyataan untuk melaksanakan pendidikan dan pelatihan kerja bagi tenaga kerja Indonesia sesuai dengan kualifikasi jabatan yang diduduki oleh TKA; dan
5) surat pernyataan kondisi darurat dan mendesak dari Pemberi Kerja TKA dalam hal Pemberi Kerja TKA mempekerjakan TKA untuk Pekerjaan Bersifat Darurat dan
Mendesak.
(2) Permohonan RPTKA sebagaimana dimaksud pada ayat (1) dilakukan pemeriksaan kelengkapan dokumen.
(3) Dalam hal dokumen permohonan RPTKA belum lengkap, Direktur atau pejabat yang ditunjuk harus memberitahukan kepada Pemberi Kerja TKA.
(4) Pemberi Kerja TKA paling lama 1 (satu) hari kerja harus melengkapi kekurangan persyaratan dokumen dan disampaikan melalui TKA
(5) Dalam hal dokumen permohonan RPTKA telah lengkap, dilakukan penilaian kelayakan RPTKA dengan berpedoman pada daftar jabatan yang ditetapkan oleh Menteri.
(6) Penilaian kelayakan permohonan RPTKA sebagaimana dimaksud pada ayat (5), dilakukan melalui video telepon sesuai dengan alamat ID video telepon yang telah ditentukan.
(7) Dalam hal penilaian kelayakan permohonan RPTKA sebagaimana dimaksud pada ayat (6) telah memenuhi persyaratan paling lama 2 (dua) hari kerja Dirjen atau Direktur menerbitkan pengesahan RPTKA.
(8) Rancangan perjanjian kerja sebagaimana dimaksud pada ayat (1) huruf b angka 1 dibuat oleh Pemberi Kerja TKA paling sedikit memuat pengaturan sebagaimana diatur dalam ketentuan peraturan perundang-undangan.
(9) Rancangan Perjanjian Kerja dan Surat Pernyataan Pemberi Kerja TKA sebagaimana dimaksud pada ayat (1) huruf b sesuai dengan dalam Format 1 tercantum dalam Lampiran yang merupakan bagian tidak terpisahkan dari Peraturan Menteri ini.
Pasal 15
(1) Pemberi Kerja TKA yang mempekerjakan TKA untuk Pekerjaan Bersifat Sementara wajib memiliki RPTKA.
(2) RPTKA sebagaimana dimaksud pada ayat (1) diberikan untuk:
b. melakukan audit, kendali mutu produksi, atau inspeksi pada cabang perusahaan di Indonesia untuk jangka waktu lebih dari 1 (satu) bulan;
c. pekerjaan yang berhubungan dengan pemasangan mesin, elektrikal, layanan purna jual, atau produk dalam masa penjajakan usaha; atau
(5) Pengesahan RPTKA untuk Pekerjaan Bersifat Sementara diterbitkan paling lama 6 (enam) bulan dan tidak dapat diperpanjang.
Pasal 16
(1) Pemberi Kerja TKA dapat mengajukan permohonan perubahan RPTKA sebelum berakhirnya jangka waktu RPTKA.
(2) Perubahan sebagaimana dimaksud pada ayat (1) meliputi:
a. nama Pemberi Kerja TKA;
b. alamat Pemberi Kerja TKA;
c. lokasi kerja TKA;
d. jabatan TKA;
e. jumlah TKA;
f. jangka waktu;
g. sektor usaha; dan/atau
h. jumlah Tenaga Kerja Pendamping.
Pasal 17
(1) Permohonan perubahan RPTKA diajukan kepada Dirjen atau Direktur melalui TK.A. Online dengan memutakhirkan data atau dokumen:
a. alasan perubahan;
b. RPTKA yang masih berlaku; dan
c. dokumen pendukung permohonan perubahan RPTKA sesuai yang diajukan.
(6) Penilaian kelayakan permohonan perubahan RPTKA sebagaimana dimaksud pada ayat (5), dilakukan melalui video telepon sesuai dengan alamat ID video telepon yang telah ditentukan.
Pasal 18
(1) Pemberi Kerja TKA yang akan mempekerjakan TKA wajib melakukan permohonan Notifikasi kepada Dirjen.
Pasal 19
(2) Dalam hal data calon TKA sebagaimana dimaksud pada ayat (1) belum lengkap, Direktur menyampaikan kepada Pemberi Kerja TKA kekurangan data yang harus dilengkapi secara online dalam waktu 1 (satu) hari kerja.
(3) Pemberi Kerja TKA melengkapi kekurangan data sebagaimana dimaksud pada ayat (2) paling lama 1 (satu) hari kerja disampaikan secara online.
(8) Pemberi Kerja TKA setelah menerima Notifikasi penggunaan TKA wajib membayar DKP-TKA paling lama 1 (satu) hari kerja.
Pasal 23
(1) Setiap Pemberi Kerja TKA yang mempekerjakan TKA wajib membayar DKP-TKA yang besarnya US$ 100 (seratus dollar Amerika Serikat) per jabatan per orang per bulan sebagai PNBP atau Penerimaan Daerah.
Pasal 25
(1) DKP-TKA dibayarkan melalui Bank Persepsi dengan ketentuan sebagai berikut:
a. Pemberi Kerja TKA yang mempekerjakan TKA kurang dari 1 (satu) bulan wajib membayar DKPTKA sebesar 1 (satu) bulan penuh;
b. Pemberi Kerja TKA yang mempekerjakan TKA pada Pekerjaan Bersifat Darurat dan Mendesak atau Pekerjaan Bersifat Sementara wajib membayar DKP-TKA sesuai dengan jangka waktu TKA dipekerjakan; dan/atau
c. Pemberi Kerja TKA yang mempekerjakan TKA lebih dari 1 (satu) tahun wajib membayar DKPTKA setiap tahun.
Pasal 26
Kewajiban pembayaran DKP-TKA dikecualikan bagi:
c. Pemberi Kerja TKA yang mempekerjakan TKA sebagai anggota direksi atau anggota dewan komisaris dengan kepemilikan saham sesuai dengan ketentuan peraturan perundang-undangan.
Pasal 29
(1) Pendidikan dan pelatihan bagi Tenaga Kerja Pendamping dilaksanakan sesuai dengan kualifikasi jabatan yang diduduki oleh TKA.
(2) Kualifikasi jabatan sebagaimana dimaksud pada ayat (1) merupakan tingkat keahlian yang harus dikuasai, tingkat pendidikan yang harus dicapai, dan pengalaman kerja yang harus dimiliki oleh tenaga kerja Indonesia untuk dapat menduduki jabatan yang diduduki oleh TKA.
Pasal 30
(1) Pendidikan dan pelatihan bagi Tenaga Kerja Pendamping dapat dilakukan di dalam negeri atau di luarnegeri.
(2) Pendidikan bagi Tenaga Kerja Pendamping dilakukan pada lembaga pendidikan yang terakreditasidan tanda kelulusannya diakui oleh pemerintah.
(3) Pelatihan kerja bagi Tenaga Kerja Pendamping dilakukan pada lembaga pelatihan yang terakreditasidan memperoleh sertifikat kompetensi dari lembaga sertifikasi profesi yang berlisensi.
Pasal 31
(1) Pemberi Kerja TKA wajib memfasilitasi pendidikan dan pelatihan Bahasa Indonesia kepada TKA yang dilakukan oleh Pemberi Kerja TKA atau bekerja sama dengan lembaga pelatihan Bahasa Indonesia.
Pasal 33
(1) Pemberi Kerja TKA wajib melaporkan pelaksanaan penggunaan TKA setiap 1 (satu) tahun kepada Dirjen.
(2) Laporan sebagaimana dimaksud pada ayat (1) meliputi:
a. pelaksanaan penggunaan TKA; dan/atau
b. pelaksanaan pendidikan dan pelatihan Tenaga Kerja Pendamping.
(3) Dalam hal perjanjian kerja TKA berakhir atau diakhiri sebelum jangka waktu perjanjian kerja, Pemberi Kerja TKA wajib melaporkan berakhirnya penggunaan TKA kepada Dirjen melalui TKA Online.</t>
  </si>
  <si>
    <t>Pasal 2
Setiap TKA yang bekerja di Indonesia wajib mempunyai Vitas untuk bekerja.
Pasal 3
(1) Vitas sebagaimana dimaksud dalam pasal 2 diajukan oleh Pemberi Kerja TKA atau calon TKA melalui permohonan kepada Menteri atau Pejabat Imigrasi yang ditunjuk.
(2) Permohonan sebagaimana dimaksud pada ayat (1) dilakukan dengan mengisi data secara elektronik melalui TKA Online.
(3) Permohonan Vitas sebagaimana dimaksud pada ayat (1) sekaligus dijadikan sebagai permohonan Itas.
Pasal 8
(1) Pemberian Itas dilaksanakan pada Tempat Pemeriksaan Imigrasi tertentu.
Pasal 10
(1) Itas yang berasal dari Vitas sebagaimana dimaksud dalam Pasal 5 dapat diperpanjang.
(2) Perpanjangan Itas sebagaimana dimaksud pada ayat (1) diajukan sebelum masa berlaku Itas berakhir.
(3) Jangka waktu lama tinggal perpanjangan Itas diberikan berdasarkan jangka waktu kerja sebagaimana tercantum dalam notifikasi dan paling lama 2 (dua) tahun untuk setiap kali perpanjangan dengan keseluruhan lama tinggal tidak melebihi 6 (enam) tahun.
Pasal 13
Pemberi Kerja TKA lain yang mempekerjakan TKA secara rangkap jabatan wajib melaporkan kepada Menteri atau pejabat imigrasi yang ditunjuk.
Pasal 18
Pemberi Kerja TKA yang mengajukan Vitas bertanggung jawab atas keberadaan dan kegiatan TKA yang dijaminkan.
Pasal 19
Dalam melaksanakan pekerjaan yang bersifat darurat dan mendesak, TKA dapat menggunakan jenis Visa dan Izin Tinggal yang diperuntukkan bagi kegiatan yang dimaksud sebagaimana diatur dalam peraturan perundang-undangan.</t>
  </si>
  <si>
    <t>Pasal 1
1. Upah Minimum adalah upah bulanan terendah berupa upah tanpa tunjangan atau upah pokok termasuk tunjangan tetap yang ditetapkan oleh gubernur sebagai jaring pengaman.
Pasal 2
(1) Upah Minimum ditetapkan setiap tahun berdasarkan KHL dan dengan memperhatikan produktivitas dan pertumbuhan ekonomi.
(2) Penetapan Upah Minimum sebagaimana dimaksud pada ayat (1) dihitung dengan menggunakan formula perhitungan Upah Minimum.
Pasal 3
(1) Formula perhitungan Upah Minimum sebagaimana dimaksud dalam Pasal 2 ayat (2) adalah Upah Minimum tahun berjalan ditambah dengan hasil perkalian antara Upah Minimum tahun berjalan dengan penjumlahan tingkat inflasi nasional tahun berjalan dan tingkat pertumbuhan produk domestik bruto tahun berjalan.
(2) Formula perhitungan Upah Minimum sebagaimana dimaksud pada ayat (1) sebagai berikut:
UMn - UMt {UMt x (Inflasit + % Δ PDBt)}.
(3) Formula perhitungan Upah Minimum sebagaimana dimaksud pada ayat (2) dengan keterangan sebagai berikut:
UMn = Upah Minimum yang akan ditetapkan.
UMt = Upah Minimum tahun berjalan.
Inflasit = Inflasi yang dihitung dari periode September tahun yang lalu sampai dengan periode September tahun berjalan.
Δ = Pertumbuhan produk domestik bruto yang
PDBt = dihitung dari pertumbuhan produk domestik bruto yang mencakup periode kwartal III dan IV tahun sebelumnya dan periode kwartal I dan II tahun berjalan.
(4) Inflasi sebagaimana dimaksud pada ayat (3) merupakan inflasi tahun ke tahun (year on year).
(5) Produk domestik bruto sebagaimana dimaksud pada ayat (3) merupakan produk domestik bruto harga konstan.
(6) Tingkat inflasi nasional tahun berjalan dan tingkat pertumbuhan produk domestik bruto tahun berjalan sebagaimana dimaksud pada ayat (1) menggunakan data dan informasi yang bersumber dari
lembaga yang berwenang di bidang statistik.
Pasal 4
(1) KHL sebagai dasar penetapan Upah Minimum sebagaimana dimaksud dalam Pasal 2 ayat (1) terdapat dalam formula perhitungan Upah Minimum.
(2) KHL sebagaimana dimaksud pada ayat (1) yaitu Upah Minimum tahun berjalan ditambah perkalian antara Upah Minimum tahun berjalan dengan tingkat inflasi nasional tahun berjalan
Pasal 17
(1) Upah Minimum hanya berlaku bagi Pekerja/Buruh dengan masa kerja kurang dari 1 (satu) tahun pada Perusahaan yang bersangkutan.
(2) Upah Pekerja/Buruh dengan masa kerja 1 (satu) tahun atau lebih harus di atas Upah Minimum.
Pasal 18
(1) Upah Minimum dibayar secara bulanan kepada Pekerja/ Buruh.
(2) Berdasarkan kesepakatan antara Pekerja/Buruh dengan Pengusaha, Upah Minimum dapat dibayar secara harian atau mingguan dengan ketentuan perhitungan Upah Minimum didasarkan pada upah bulanan.
Pasal 20
UMSP dan/atau UMSK hanya berlaku bagi Perusahaan dengan skala usaha besar.</t>
  </si>
  <si>
    <t>Pasal 1
1. Perjanjian Kerja Waktu Tertentu yang selanjutnya disebut PKWT adalah perjanjian kerja antara pekerja/buruh dengan
pengusaha untuk mengadakan hubungan kerja dalam waktu tertentu atau untuk pekerja tertentu.
2. Perjanjian Kerja Waktu Tidak Tertentu yang selanjutnya disebut PKWTT adalah perjanjian kerja antara pekerja/buruh dengan pengusaha untuk mengadakan hubungan kerja yang bersifat tetap
Pasal 3
(1) PKWT untuk pekerjaan yang sekali selesai atau sementara sifatnya adalah PKWT yang didasarkan atas selesainya pekerjaan tertentu.
(2) PKWT sebagaimana dimaksud dalam ayat (1) dibuat untuk paling lama 3 (tiga) tahun.
(3) Dalam hal pekerjaan tertentu yang diperjanjikan dalam PKWT sebagaimana dimaksud dalam ayat (1) dapat diselesaikan lebih cepat dari yang diperjanjikan maka PKWT tersebut putus demi hukum pada saaat selesainya pekerjaan.
(4) Dalam PKWT yang didasarkan atas selesainya pekerjaan tertentu harus dicantumkan batasan suatu pekerjaan dinyatakan selesai.
(5) Dalam hal PKWT dibuat berdasarkan selesainya pekerjaan tertentu namun karena kondisi tertentu pekerjaan tersebut
belum dapat diselesaikan, dapat dilakukan pembaharuan PKWT.
(6) Pembaharuan sebagaimana dimaksud dalam ayat (5) dilakukan setelah melebihi masa tenggang waktu 30 (tiga puluh) hari setelah berakhirnya perjanjian kerja.
(7) Selama tenggang waktu 30 (tiga puluh) hari sebagaimana dimaksud dalam ayat (6) tidak ada hubungan kerja antara pekerja/buruh dan pengusaha.
(8) Para pihak dapat mengatur lain dari ketentuan dalam ayat (5) dan ayat (6) yang dituangkan dalam perjanjian.
Pasal 4
(1) Pekerjaan yang bersifat musiman adalah pekerjaan yang pelaksanaannya tergantung pada musim atau cuaca.
(2) PKWT yang dilakukan untuk pekerjaan sebagaimana dimaksud dalam ayat (1) hanya dapat dilakukan untuk satu jenis pekerjaan pada musim tertentu.
Pasal 7
PKWT sebagaimana dimaksud dalam Pasal 4 dan Pasal 5 tidak dapat dilakukan pembaharuan.
Pasal 8
(1) PKWT dapat dilakukan dengan pekerja/buruh untuk melakukan pekerjaan yang berhubungan dengan produk baru, kegiatan baru, atau produk tambahan yang masih dalam percobaan atau penjajakan
(2) PKWT sebagaimana dimaksud dalam ayat (1) hanya dapat dilakukan untuk jangka waktu paling lama 2 (dua) tahun dan
dapat diperpanjang untuk satu kali paling lama 1 (satu) tahun.
(3) PKWT sebagaimana dimaksud dalam ayat (1) tidak dapat dilakukan pembaharuan.</t>
  </si>
  <si>
    <t>Pasal 1
1. Waktu kerja lembur adalah waktu kerja yang melebihi 7 (tujuh) jam sehari dan 40 (empat puluh) jam 1 (satu) minggu untuk 6 (enam) hari kerja dalam 1 (satu) minggu atau 8 (delapan) jam sehari, dan 40 (empat puluh) jam 1 (satu) minggu untuk 5 (lima) harikerja dalam 1 (satu) minggu atau waktu kerja pada hari istirahat mingguan dan atau pada hari libur resmi yang ditetapkan Pemerintah
Pasal 3
(1) Waktu kerja lembur hanya dapat dilakukan paling banyak 3 (tiga) jam dalam 1 (satu) hari dan 14 (empat belas) jam dalam 1 (satu) minggu.
(2) Ketentuan waktu kerja lembur sebagaimana dimaksud dalam ayat (1) tidak termasuk kerja lembur yang dilakukan pada waktu istirahat mingguan atau hari libur resmi.
Pasal 4
(1) Pengusaha yang mempekerjakan pekerja/buruh melebihi waktu kerja, wajib membayar upah lembur.
(2) Bagi pekerja/buruh yang termasuk dalam golongan jabatan tertentu, tidak berhak atas upah kerja lembur sebagaimana dimaksud dalam ayat (1), dengan ketentuan mendapat upah yang lebih tinggi.
(3) Yang termasuk dalam golongan jabatan tertentu sebagaimana dimaksud dalam ayat (2) adalah mereka yang memiliki tanggung jawab sebagai pemikir, perencana, pelaksana dan pengendali jalannya perusahaan yang waktu kerjanya tidak dapat dibatasi menurut waktu kerja yang ditetapkan perusahaan sesuai denga peraturan perundang-undangan yang berlaku
Pasal 6
(1) Untuk melakukan kerja lembur harus ada perintah tertulis dari pengusaha dan persetujuan tertulis dari pekerja/buruh yang bersangkutan.
(2) Perintah tertulis dan persetujuan tertulis sebagaimana dimaksud dalam ayat (1) dapat dibuat dalam bentuk daftar
pekerja/buruh yang bersedia bekerja lembur yang ditandatangani oleh pekerja/buruh yang bersangkutan dan pengusaha.
(3) Pengusaha sebagaimana dimaksud dalam ayat (2) harus membuat daftar pelaksanaan kerja lembur yang memuat nama pekerja/buruh yang bekerja lembur dan lamanya waktu kerja lembur
Pasal 7
(1) Perusahaan yang mempekerjakan pekerja/buruh selama waktu kerja lembur berkewajiban :
a. membayar upah kerja lembur;
b. memberi kesempatan untuk istirahat secukupnya;
c. memberikan makanan dan minuman sekurang-kurangnya 1.400 kalori apabila kerja lembur dilakukan selama 3 (tiga) jam atau lebih.
(2) Pemberian makan dan minum sebagaimana dimaksud dalam ayat (1) huruf c tidak boleh diganti dengan uang.
Pasal 8
(1) Perhitungan upah lembur didasarkan pada upah bulanan.
(2) Cara menghitung upah sejam adalah 1/173 kali upah sebulan.
(1) Perhitungan upah lembur didasarkan pada upah bulanan.
(2) Cara menghitung upah sejam adalah 1/173 kali upah sebulan.
Pasal 11
Cara perhitungan upah kerja lembur sebagai berikut :
a. Apabila kerja lembur dilakukan pada hari kerja :
a.1. untuk jam kerja lembur pertama harus dibayar upah sebesar 1,5 (satu setengah) kali upah sejam;
a.2. untuk setiap jam kerja lembur berikutnya harus dibayar upah sebesar 2(dua) kali upah sejam.
b. Apabila kerja lembur dilakukan pada hari istirahat mingguan dan/atau hari libur resmi untuk waktu kerja 6 (enam) hari kerja 40 (empat puluh) jam seminggu maka :
b.1. perhitungan upah kerja lembur untuk 7 (tujuh) jam pertama dibayar 2 (dua) kali upah sejam, dan jam kedelapan dibayar 3 (tiga) kali upah sejam dan jam lembur kesembilan dan kesepuluh dibayar 4 (empat) kali upah sejam.
b.2. apabila hari libur resmi jatuh pada hari kerja terpendek perhitungan upah lembur 5 (lima) jam pertama dibayar 2 (dua) kali upah sejam, jam keenam 3(tiga) kali upah sejam dan jam lembur ketujuh dan kedelapan 4 (empat) kali upah sejam.
c. Apabila kerja lembur dilakukan pada hari istirahat mingguan dan/atau hari libur resmi untuk waktu kerja 5 (lima) hari kerja dan 40 (empat puluh) jam seminggu, maka perhitungan upah kerja lembur untuk 8 (delapan) jam pertama dibayar 2 (dua) kali upah sejam, jam kesembilan dibayar 3(tiga) kali upah sejam dan jam kesepuluh dan kesebelas 4 (empat) kali upah sejam.</t>
  </si>
  <si>
    <t>Pasal 2
(1). Perusahaan yang wajib meningkatkan kompetensi pekerja/buruhnya melalui pelatihan kerja adalah perusahaan yang mempekerjakan 100 (seratus) orang pekerja/buruh atau lebih.
(2). Pelatihan kerja sebagaimana dimaksud dalam ayat (1) harus mencakup sekurang-kurangnya 5 % (lima perseratus) dari seluruh jumlah pekerja/.buruh di perusahaan tersebut setiap tahun.
Pasal 3
Untuk melaksanakan ketentuan sebagaimana dimaksud dalam pasal 2 perusahaan harus membuat perencanaan program
pelatihan kerja tahunan bagi pekerja/buruh yang sekurang-kurangnya meliputi jenis pelatihan kerja, jangka waktu pelatihan kerja dan tempat pelatihan kerja.
Pasal 4
Biaya pelatihan kerja sebagaimana dimaksud dalam Pasal 2 ditanggung sepenuhnya oleh perusahaan
Pasal 5
Pelatihan kerja sebagaimana dimaksud dalam Pasal 2 dilakukan untuk meningkatkan keterampilan manajerial dan teknikal pekerja/buruh.
Pasal 6
(1). Pelatihan kerja diselenggarakan berdasarkan program yang dirancang sesuai dengan kebutuhan dan teknologi yang
digunakan perusahaan dalam rangka meningkatkan kompetensi pekerja/buruh.
(2). Pelatihan kerja sebagaimana dimaksud dalam ayat (1) dapat dilaksanakan di perusahaan dan atau di lembaga pelatihan.
(3). Pelatihan kerja sebagaimana dimaksud ayat (1) dapat diselenggarakan dengan sistim pemagangan.
Pasal 8
Perusahaan melaporkan pelaksanaan kegiatan pelatihan kerja secara periodik sesuai dengan Undang-undang Nomor 7 Tahun</t>
  </si>
  <si>
    <t>3. Dalam melaksanakan pengawasan terhadap penggunaan tenaga kerja asing hendaknya di fokuskan pada:
a. Aspek Administratif, yaitu kelengkapan administrasi yang harus dimiliki oleh perusahaan dalam mempekerjakan tenaga kerja asing, antara lain meliputi:
1) Rencana Penggunaan Tenaga Kerja Asing (RPTKA) yang dikeluarkan oleh Menteri atau Pejabat yang ditunjuk dan atau Gubernur atau pejabat yang ditunjuk.
2) Ijin Mempekerjakan Tenaga Kerja Asing (IMTA) yang dikeluarkan oleh Menteri atau Pejabat yang ditunjuk dan atau Gubernur atau pejabat yang ditunjuk.
3) SK Penunjukan Tenaga Kerja Indonesia sebagai pendamping TKA.
4) Bukti pembayaran Dana Kompensasi Penggunaan TKA (DKP-TKA).
5) Pasport dan Kartu Izin Tinggal Terbatas (KITAS).
6) Silabus pendidikan dan pelatihan yang dilakukan oleh TKA terhadap Tenaga Kerja Indonesia sebagai pendamping TKA dalam rangka alih teknologi dan pengetahuan sesuai keahlian yang dimiliki.
7) Laporan Realisasi pelaksanaan pendidikan dan pelatihan tenaga kerja pendamping ke Disnaker setempat.
8) Ijazah dan sertifikat kompetensi atau pengalaman kerja TKA sesuai dengan jabatan yang diduduki tenaga kerja asing yang bersangkutan.
b. Aspek Teknis, yaitu untuk memastikan kesesuaian antara dokumen administrasi sebagaimana dimaksud pada poin (a) dengan pelaksanaan di lapangan, antara lain meliputi:
1) Jabatan dalam IMTA harus sesuai dengan pekerjaan yang dilakukan.
2) Lokasi kerja dalam IMTA harus sesuai dengan lokasi kerja TKA yang bersangkutan.
3) Masa berlakunya IMTA belum berakhir.
4) Pelaksanaan alih teknologi meliputi silabus pendidikan dan pelatihan yang dilakukan oleh TKA terhadap Tenaga Kerja Indonesia sebagai pendamping TKA dalam rangka alih teknologi dan pengetahuan sesuai keahlian dan bidang pekerjaan yang dimiliki TKA.
5) Melakukan pengambilan keterangan dari setiap TKA yang dituangkan dalam Berita Acara Pemeriksaan Non Justitia yang didalamnya memuat antara lain uraian pekerjaan dari TKA serta ditandatangani oleh TKA yang bersangkutan dan pengawas ketenagakerjaan yang memeriksa.
6) Melakukan pengambilan keterangan dari pimpinan/ pengurus perusahaan, dan bila diperlukan saksi-saksi yang terkait yang dituangkan dalam Berita Acara Pemeriksaan Non Justitia dan ditandangani oleh pimpinan/pengurus perusahaan serta stempel perusahaan.
7) Melakukan pengambilan keterangan dari TKI pendamping yang dituangkan dalam Berita Acara Pemeriksaan Non Justitia untuk mengetahui proses alih teknologi dan pelatihan yang telah dilakukan dan ditandangani oleh TKI pendamping.
5. Tindak lanjut hasil pemeriksaan norma penggunaan tenaga kerja asing, meliputi:
a. Nota Pemeriksaan yang isinya memuat temuan di lapangan berupa pelanggaran, ketentuan yang dilanggar, langkah-langkah yang harus dilakukan untuk perbaikan, dan batas waktu untuk melakukan perbaikan serta kewajiban untuk melaporkan pelaksanaannya secara tertulis.
b. Dalam hal Nota Pemeriksaan pertama tidak dipatuhi, pengawas ketenagakerjaan mengeluarkan Penegasan Nota Pemeriksaan dengan diberikan batas waktu yang patut untuk dilaksanakan.
c. Selama proses pemeriksaan yang dilakukan pengawas ketenagakerjaan belum tuntas, dapat meminta kepada unit yang mengeluarkan perijinan untuk menghentikan sementara proses pelayanan perijinan sampai pemeriksaan selesai.
d. Dalam hal perusahaan melanggar persyaratan yang telah ditetapkan dalam IMTA, pengawas ketenagakerjaan pada Dinas yang membidangi urusan ketenagakerjaan dapat merekomendasikan kepada unit yang mengeluarkan perijinan, agar IMTA dicabut.
e. Dalam hal Nota Pemeriksaan tidak dilaksanakan maka Dinas yang membidangi urusan ketenagakerjaan dapat merekomendasikan kepada Ditjen Imigrasi atau Kantor Imigrasi setempat agar dilakukan tindakan keimigrasian terhadap TKA sesuai ketentuan peraturan perundang
undangan.
f. Dalam hal perusahaan telah diberikan pembinaan sebagaimana dimaksud pada huruf (a), (b), (d),
dan (e) tetapi perusahaan tetap tidak patuh untuk melaksanakan kewajibannya dan pelanggaran yang dilakukan ada sanksi pidananya, maka pengawas ketenagakerjaan selaku PPNS melakukan Tindakan Represif Justitia/Penyidikan sesuai ketentuan peraturan perundang undangan.</t>
  </si>
  <si>
    <t>Pasal 4
(1) Setiap Penyandang Disabilitas berhak:
a. untuk hidup serta mempertahankan hidup dan kehidupannya;
b. atas pengakuan yang setara sebagai individu di hadapan hukum di
mana pun berada;
c. atas kebebasan dan keamanan;
d. untuk mendapatkan penghormatan atas integritas mental dan fisiknya
atas dasar kesetaraan;
e. atas kebebasan bergerak, kebebasan memilih tempat tinggal dan
kewarganegaraan, atas dasar kesetaraan;
f. untuk dapat hidup di dalam masyarakat, dengan pilihan yang setara,
dan keterlibatan dan partisipasi penuh di dalam masyarakat;
g. pemenuhan di bidang pendidikan, kesehatan, ketenagakerjaan,
koperasi dan usaha mikro, kecil dan menengah, sosial, seni, budaya
dan kepariwisataan, olah raga, politik, hukum, agama, penanggulangan bencana dan aksesibilitas;
h. mengemukakan pendapat secara lisan dan/atau tertulis; dan
i. membentuk keluarga dan melanjutkan keturunan melalui perkawinan
yang sah.
Pasal 7
Pemenuhan hak Penyandang Disabilitas merupakan kewajiban dan tanggung jawab:
a. pemerintah Daerah dan Pemerintah Kabupaten/Kota;
b. BUMD, badan hukum dan badan usaha lainnya;
c. masyarakat; dan
d. keluarga dan/atau orang tua.
Pasal 26
Setiap Penyandang Disabilitas berhak dan berkesempatan yang sama
untuk mendapatkan pekerjaan dan/atau melakukan pekerjaan serta
mendapatkan gaji/upah sesuai dengan peraturan perundangundangan.
Pasal 27
Setiap tenaga kerja Penyandang Disabilitas berhak dan berkesempatan
mendapatkan pelatihan kerja untuk membekali dan meningkatkan
kompetensi sesuai dengan kondisi dan kebutuhannya.
Pasal 33
(1) Badan Hukum, Badan Usaha dan BUMD wajib mempekerjakan
sekurangkurangnya
1 (satu) orang Penyandang Disabilitas yang
memenuhi persyaratan jabatan dan kualifikasi pekerjaan sebagai
tenaga kerja pada perusahaannya untuk setiap 100 (seratus) orang
tenaga kerja.
Pasal 35
(1) SKPD, SKPD Kabupaten/Kota, Badan Hukum, Badan Usaha, dan
BUMD berkewajiban menjamin perlindungan tenaga kerja
Penyandang Disabilitas.
(2) Jaminan perlindungan tenaga kerja sebagaimana dimaksud pada ayat
(1) melalui penyediaan fasilitas kesehatan, keselamatan kerja, jaminan
sosial tenaga kerja dan aksesibilitas sesuai dengan kebutuhan tenaga
kerja Penyandang Disabilitas.</t>
  </si>
  <si>
    <t>Pasal 16
(1)Penyandang Disabilitas mempunyai hak dan kesempatan yang sama dan setara untuk mendapatkan pekerjaan dan/atau melakukan pekerjaan yang layak serta mendapatkan gaji/upah sesuai dengan ketentuan peraturan perundang-undangan.
(2)Pekerjaan yang layak sebagaimana dimaksud pada ayat (1) berupa pekerjaan yang sesuai dengan keterampilan dan/atau keahlian.
Pasal 17
(1) Perangkat Daerah yang mempunyai tugas pokok dan fungsi di bidang ketenagakerjaan wajib menyediakan aksesibilitas informasi mengenai lapangan pekerjaan dan potensi kerja Penyandang Disabilitas.
(2) Informasi sebagaimana dimaksud pada ayat (1) paling sedikit memuat:
a.ketersediaan informasi lapangan pekerjaan;
b.sistem pengupahan;
c.aksesibilitas tempat kerja;
d.pelatihan bagi calon tenaga kerja disabilitas;
e.jumlah danjenis kondisi penyandang disabilitas usia kerja;
f.kompetensi yang dimiliki oleh Penyandang Disabilitas usia kerja.
Pasal 21
(1)Setiap tenaga kerja Penyandang Disabilitas mempunyai hak dan kesempatan yang sama dan setara untuk mendapatkan pelatihan kerja.
(2)Pelatihan kerja sebagaimana dimaksud pada ayat (1) diselenggarakan oleh:
a.Pemerintah Daerah;
b.penyelenggara rehabilitasi sosial;
c.lembagamasyarakatyang bergerak di bidang pelatihan kerja
d.Perusahaan pengguna tenaga kerja Penyandang Disabilitas.
(3)Lembaga masyarakatsebagaimana dimaksud pada ayat (2) huruf c dan perusahaan sebagaimana dimaksud pada ayat (2) huruf d harus mendapatkan izin dari Pemerintah Daerah untuk menyelenggarakan pelatihan kerja.</t>
  </si>
  <si>
    <t>Pasal 9
(1) Pencipta atau Pemegang Hak Cipta sebagaimana dimaksud dalam Pasal 8 memiliki hak ekonomi untuk melakukan:
a. penerbitan Ciptaan;
b. Penggandaan Ciptaan dalam segala bentuknya;
c. penerjemahan Ciptaan;
d. pengadaptasian, pengaransemenan, atau pentransformasian Ciptaan;
e. Pendistribusian Ciptaan atau salinannya;
f. pertunjukan Ciptaan;
g. Pengumuman Ciptaan;
h. Komunikasi Ciptaan; dan
i. penyewaan Ciptaan.
(2) Setiap Orang yang melaksanakan hak ekonomi sebagaimana dimaksud pada ayat (1) wajib mendapatkan izin Pencipta atau Pemegang Hak Cipta.
(3) Setiap Orang yang tanpa izin Pencipta atau Pemegang Hak Cipta dilarang melakukan Penggandaan dan/atau Penggunaan Secara Komersial Ciptaan.
Pasal 44
(1) Penggunaan, pengambilan, Penggandaan, dan/atau pengubahan suatu Ciptaan dan/atau produk Hak Terkait secara seluruh atau sebagian yang substansial tidak dianggap sebagai pelanggaran Hak Cipta jika sumbernya disebutkan atau dicantumkan secara lengkap untuk keperluan:
a. pendidikan, penelitian, penulisan karya ilmiah, penyusunan laporan, penulisan kritik atau tinjauan suatu masalah dengan tidak merugikan kepentingan yang wajar dari Pencipta atau Pemegang Hak Cipta;
b. keamanan serta penyelenggaraan pemerintahan, legislatif, dan peradilan;
c. ceramah yang hanya untuk tujuan pendidikan dan ilmu pengetahuan; atau
d. pertunjukan atau pementasan yang tidak dipungut bayaran dengan ketentuan tidak merugikan kepentingan yang wajar dari Pencipta.
(2) Fasilitasi akses atas suatu Ciptaan untuk penyandang tuna netra, penyandang kerusakan penglihatan atau keterbatasan dalam membaca, dan/atau pengguna huruf braille, buku audio, atau sarana lainnya, tidak dianggap sebagai pelanggaran Hak Cipta jika sumbernya disebutkan atau dicantumkan secara lengkap, kecuali bersifat komersial.
(3) Dalam hal Ciptaan berupa karya arsitektur, pengubahan sebagaimana dimaksud pada ayat (1) tidak dianggap sebagai pelanggaran Hak Cipta jika dilakukan berdasarkan pertimbangan pelaksanaan teknis.
(4) Ketentuan lebih lanjut mengenai fasilitasi akses terhadap Ciptaan bagi penyandang tuna netra, penyandang kerusakan penglihatan dan keterbatasan dalam membaca dan menggunakan huruf braille, buku audio, atau sarana lainnya sebagaimana dimaksud pada ayat (2) diatur dengan Peraturan Pemerintah.</t>
  </si>
  <si>
    <t>Pasal 5
(1) Pelaku Usaha dilarang membuat perjanjian dengan pelaku usaha pesaingnya untuk menetapkan harga atas suatu barang dan atau jasa yang harus dibayar oleh konsumen atau pelanggan pada pasar bersangkutan yang sama.
(2) Ketentuan sebagaimana dimaksud dalam ayat (1) tidak berlaku bagi:
a. suatu perjanjian yang dibuat dalam suatu usaha patungan; atau
b. suatu perjanjian yang didasarkan undang-undang yang berlaku.
Pasal 10
(1) Pelaku usaha dilarang membuat perjanjian, dengan pelaku usaha pesaingnya, yang dapat menghalangi pelaku usaha lain untuk melakukan usaha yang sama, baik untuk tujuan pasar dalam negeri maupun pasar luar negeri.
(2) Pelaku usaha dilarang membuat perjanjian, dengan pelaku usaha pesaingnya, untuk menolak menjual setiap barang dan atau jasa dari pelaku usaha lain sehingga perbuatan tersebut:
a. Merugikan atau dapat diduga akan merugikan pelaku usaha lain; atau
b. Membatasi pelaku usaha lain dalam menjual atau membeli setiap barang dan atau jasa dari pasar bersangkutan.
Pasal 11
Pelaku usaha dilarang membuat perjanjian, dengan pelaku usaha saingannya, yang bermaksud mempengaruhi harga dengan mengatur produksi dan atau pemasaran suatu barang dan atau jasa, yang dapat mengakibatkan terjadinya praktek monopoli dan atau persaingan usaha tidak sehat.
Pasal 15
(1) Pelaku usaha dilarang membuat perjanjian dengan pelaku usaha lain yang memuat persyaratan bahwa pihak yang menerima barang dan atau jasa hanya akan memasok atau tidak memasok kembali barang dan atau jasa tersebut kepada pihak tertentu dan atau pada tempat tertentu.
(2) Pelaku usaha dilarang membuat perjanjian dengan pihak lain yang memuat persyaratan bahwa pihak yang menerima barang dan atau jasa tertentu harus bersedia membeli barang dan atau jasa lain dari pelaku usaha pemasok.
(3) Pelaku usaha dilarang membuat perjanjian mengenai harga atau potongan harga tertentu atas barang dan atau jasa, yang memuat persyaratan bahwa pelaku usaha yang menerima barang dan atau jasa dari pelaku usaha pemasok:
a. harus bersedia membeli barang dan atau jasa lain dari pelaku usaha pemasok; atau
b. tidak akan membeli barang dan atau jasa yang sama atau sejenis dari pelaku usaha lain yang menjadi pesaing dari pelaku usaha pemasok.</t>
  </si>
  <si>
    <t>Pasal 47
(1) Komisi berwenang menjatuhkan sanksi berupa tindakan administratif terhadap pelaku usaha yang melanggar ketentuan Undang-undang ini.
(2) Tindakan administratif sebagaimana dimaksud dalam ayat (1) dapat berupa:
a. penetapan pembatalan perjanjian sebagaimana dimaksud dalam pasal 4 sampai dengan pasal 13, pasal 15 dan pasal 16 ; dan atau
b. perintah kepada pelaku usaha untuk menghentikan integrasi vertikal sebagaimana dimaksud dalam
Pasal 14; dan atau
c. perintah kepada pelaku usaha untuk menghentikan kegiatan yang terbukti menimbulkan praktek monopoli dan atau menyebabkan persaingan usaha tidak sehat dan atau merugikan masyarakat; dan atau
d. perintah kepada pelaku usaha untuk menghentikan penyalahgunaan posisi dominan; dan atau
e. penetapan pembatalan atas penggabungan atau peleburan badan usaha dan pengambilalihan saham sebagaimana dimaksud Pasal 28; dan atau
f. penetapan pembayaran ganti rugi; dan atau
g. pengenaan denda serendah-rendahnya Rp 1.000.000.000,00 (satu milyar rupiah) dan setinggitingginya Rp 25.000.000.000,00 (dua puluh lima milyar rupiah).
Pasal 48
(1) Pelanggaran terhadap ketentuan pasal 4, pasal 9 sampai dengan pasal 14, pasal 16 sampai dengan Pasal 19, pasal 25, pasal 27, dan pasal 28 diancam pidana denda serendah-rendahnya Rp 25.000.000.000,00 (dua puluh lima milyar rupiah) dan setinggi-tingginya Rp 100.000.000.000,00 (seratus milyar rupiah), atau pidana kurungan pengganti denda selama-lamanya 6 (enam) bulan.
(2) Pelanggaran terhadap ketentuan pasal 5 sampai dengan pasal 8, pasal 15, pasal 20 sampai dengan pasal 24, dan pasal 26 diancam pidana denda serendah-rendahnya Rp 5.000.000.000,00 (lima milyar rupiah) dan setinggi-tingginya Rp 25.000.000.000,00 (dua puluh lima milyar rupiah) atau pidana kurungan pengganti denda selama-lamanya 5 (lima) bulan.
(3) Pelanggaran terhadap ketentuan pasal 41 Undang-undang ini diancam pidana denda serendahrendahnya Rp1.000.000.000,00 (satu milyar rupiah) dan setinggi-tingginya Rp 5.000.000.000,00 (lima milyar rupiah) atau pidana kurungan pengganti denda selama-lamanya 3 (tiga) bulan.</t>
  </si>
  <si>
    <t>Pasal 2
(Ayat 1) Perusahaan yang menggunakan fasilitas:
a. Pembebasan;
b. Pengembalian;
c. Kawasan Berikat;
d. Gudang Berikat; dan/atau
e. Toko Bebas Bea,
diharuskan untuk memiliki dan mendayagunakan IT Inventory.
(Ayat 2) Pemenuhan ketentuan pendayagunaan IT Inventory, dilakukan sesuai dengan peraturan perundang-undangan
Pasal 3
(Ayat 1) Untuk kepentingan pemeriksaan, Pejabat Bea dan Cukai dapat mengakses IT Inventory yang dimiliki oleh perusahaan penerima fasilitas Pembebasan, Pengembalian, Kawasan Berikat, Gudang Berikat, dan/atau Toko Bebas Bea.
(Ayat 2) Data dan/atau informasi yang diterima oleh Pejabat Bea dan Cukai yang diperoleh dari akses terhadap IT Inventory sebagaimana dimaksud pada ayat (1), dikelola dengan profesional, bersifat rahasia, dan digunakan untuk kepentingan pelaksanaan tugas dan fungsi Direktorat Jenderal Bea dan Cukai sesuai ketentuan perundang-undangan.
Pasal 4
(Ayat 1) Akses terhadap IT Inventory sebagaimana dimaksud dalam Pasal 3 ayat (1) hanya dapat dilakukan oleh Pejabat Bea dan Cukai yang ditunjuk.
(Ayat 2) Pejabat Bea dan Cukai sebagaimana dimaksud pada ayat (1) dilarang memberitahukan data dan/atau informasi yang diperoleh dari akses terhadap IT Inventory kepada pihak lain yang tidak berhak.
(Ayat 3) Pejabat Bea dan Cukai yang:
a. menyalahgunakan akses terhadap IT Inventory; dan/atau
b. memberitahukan data dan/atau informasi yang diperoleh dari akses terhadap IT Inventory kepada pihak lain yang tidak berhak sebagaimana dimaksud pada ayat (2),
dikenakan hukuman disiplin dan/atau hukuman lainnya sesuai ketentuan perundang-undangan.
Pasal 5
IT Inventory sebagaimana dimaksud dalam Pasal 2 ayat (1) dapat diakses oleh Direktorat Jenderal Pajak dengan terlebih dahulu berkoordinasi dengan Direktorat Jenderal Bea dan Cukai sesuai ketentuan perundang-undangan.</t>
  </si>
  <si>
    <t xml:space="preserve">Pasal 39
(1) Barang siapa dengan sengaja :
a. tidak mendaftarkan diri, atau menyalahgunakan atau menggunakan tanpa hak Nomor Pokok Wajib Pajak atau Nomor Pengukuhan Pengusaha Kena Pajak sebagaimana dimaksud dalam Pasal 2
b. tidak menyampaikan Surat Pemberitahuan; atau
c. menyampaikan Surat Pemberitahuan dan/atau keterangan yang isinya tidak benar atau tidak lengkap; atau
d. memperlihatkan pembukuan, pencatatan, atau dokumen lain yang palsu atau dipalsukan seolah-olah benar; atau
e. tidak menyelenggarakan pembukuan atau pencatatan, tidak memperlihatkan atau tidak meminjamkan buku, catatan, atau dokumen lainnya; atau
f. tidak menyetorkan pajak yang telah dipotong atau dipungut, sehingga dapat menimbulkan kerugian pada pendapatan negara,  diancam dengan pidana penjara selama-lamanya enam tahun dan dengan setinggi-tingginya empat kali jumlah pajak terutang yang tidak atau kurang dibayar.
(2) Ancaman pidana sebagaimana dimaksud pada ayat (1) dilipatkan dua apabila seseorang melakukan lagi tindak pidana di bidang perpajakan sebelum lewat satu tahun, terhitung sejak selesainya menjalani pidana penjara yang dijatuhkan.
(3) Barang siapa melakukan percobaan untuk melakukan tindak pidana menyalahgunakan atau menggunakan tanpa hak Nomor Pokok Wajib Pajak atau Nomor Pengukuhan Pengusaha Kena Pajak sebagaimana dimaksud ayat (1) huruf a, atau menyampaikan Surat Pemberitahuan dan atau keterangan yang isinya tidak benar atau tidak lengkap sebagaimana dimaksud pada ayat (1) huruf c dalam rangka mengajukan permohonan restitusi atau melakukan kompensasi pajak, dipidana dengan pidana penjara selama-lamanya dua tahun dan denda setinggi-tingginya empat kali jumlah restitusi yang dimohon dan/atau kompensasi yang dilakukan oleh Wajib Pajak.” </t>
  </si>
  <si>
    <t>Pasal 39
(1) Setiap orang yang dengan sengaja:
a. tidak mendaftarkan diri untuk diberikan Nomor Pokok Wajib Pajak atau tidak melaporkan usahanya untuk dikukuhkan sebagai Pengusaha Kena Pajak;
b. menyalahgunakan atau menggunakan tanpa hak Nomor Pokok Wajib Pajak atau Pengukuhan Pengusaha Kena Pajak;
c. tidak menyampaikan Surat Pemberitahuan;
d. menyampaikan Surat Pemberitahuan dan/atau keterangan yang isinya tidak benar atau tidak lengkap;
e. menolak untuk dilakukan pemeriksaan sebagaimana dimaksud dalam Pasal 29;
f. memperlihatkan pembukuan, pencatatan, atau dokumen lain yang palsu atau dipalsukan seolaholah benar, atau tidak menggambarkan keadaan yang sebenarnya;
g. tidak menyelenggarakan pembukuan atau pencatatan di Indonesia, tidak memperlihatkan atau tidak meminjamkan buku, catatan, atau dokumen lain;
h. tidak menyimpan buku, catatan, atau dokumen yang menjadi dasar pembukuan atau pencatatan dan dokumen lain termasuk hasil pengolahan data dari pembukuan yang dikelola secara elektronik atau diselenggarakan secara program aplikasi online di Indonesia sebagaimana dimaksud dalam Pasal 28 ayat (11); atau
i. tidak menyetorkan pajak yang telah dipotong atau dipungut sehingga dapat menimbulkan kerugian pada pendapatan negara dipidana dengan pidana penjara paling singkat 6 (enam) bulan dan paling lama 6 (enam) tahun dan denda paling sedikit 2 (dua) kali jumlah pajak terutang yang tidak atau kurang dibayar dan paling banyak 4 (empat) kali jumlah pajak terutang yang tidak atau kurang dibayar.</t>
  </si>
  <si>
    <t>Pasal 42
(1) Izin sebagai Penyelenggara Kawasan Berikat, Pengusaha Kawasan Berikat, dan/atau PDKB, dibekukan oleh Kepala Kantor Pabean yang menerima pelimpahan kewenangan atas nama Menteri dalam hal Penyelenggara Kawasan Berikat, Pengusaha Kawasan Berikat, dan/atau PDKB, berdasarkan hasil pemeriksaan dan/atau hasil audit yang dilakukan oleh Direktorat Jenderal Bea dan Cukai:
a. melakukan kegiatan yang menyimpang dari izin yang diberikan berdasarkan bukti permulaan
yang cukup, berupa:
1. memasukkan Bahan Baku yang tidak sesuai dengan yang digunakan untuk produksinya;
2. memasukkan barang yang tidak berhubungan dengan izin Kawasan Berikat yang telah
diberikan;
3. memproduksi barang yang tidak sesuai dengan izin yang diberikan;
4. tidak melakukan Kegiatan Pengolahan;
5. tidak memenuhi perlakuan tertentu yang tercantum dalam izin Kawasan Berikat sebagaimana dimaksud dalam Pasal 10 ayat (1) dan ayat (2);
6. melakukan pemasukan barang sebelum mendapatkan persetujuan Pejabat Bea dan Cukai atau SKP sebagaimana dimaksud dalam Pasal 22;
7. melakukan pengeluaran barang sebelum mendapatkan persetujuan Pejabat Bea dan Cukai atau SKP sebagaimana dimaksud dalam Pasal 27; dan/atau
8. melakukan pelanggaran ketentuan peraturan perundang-undangan di bidang perpajakan yang dibuktikan dengan rekomendasi dari Direktorat Jenderal Pajak.</t>
  </si>
  <si>
    <t>Sudah teregristasi dengan nomor 3034/KM.4/2017
Sistem Inventory SAMI
Pembuatan dokument kepabean (BC 40) terhadap pemasukan barang dari TLDDP dan penerapan terkait fasilitas perpajakan yang diterima sesuai dengan perundang undangan
OP-FGD-P.02
OS.EXIM.032
OS.EXIM.021
Pemasukan barang dari luar daerah pabean ataupun dalam daerah pabean menggunakan documen Bea dan Cukai sesuai dengan peraturan yang berlaku
Proses Pengeluaran barang sesuai dengan peraturan yang berlaku
OP-FGD-P03
OP-FGD-W13
DI SAMI untuk penjualan local  &lt; 5%
Proses sesuai dengan peraturan yang berlaku terdapat control dokumen dan pengeluaran barang
Belum terimplementasi karena masih harus di perbaiki terkit system SAMI</t>
  </si>
  <si>
    <t>Pasal 6
Kewenangan penetapan Kawasan Berikat (penyelenggara, pengusaha ataupun PDKB) oleh Kepala Kantor Wilayah Perberlakuan Kawasan Berikat hingga ijin tersebut dicabut
Pasal 12
Kriteria Pengusaha KB atau PDKB 
Pasal 15
Mendayagunakan teknologi informasi untuk pengolalaan pemasukan dan pengeluaran (IT Inventory) yang merupakan subsistem dari system informasi akuntasi yang akan menghasilkan laporan dan dapat di akses untuk kepentingan pemeriksaan oleh DJBC dan DJP 
Pasal 21
Perlakuan perpajakan atas pemasukan barang dari TLDDP
a. Tidak dipungut PPN atau PPN dan PPnBM
b. Wajib membuat faktur pajak dan harus dibuktikan dengan dokumen pemberitahuan pabean
c. Menyimpan dan memelihara dengan baik pada tempat usahanya buku dan catatan serta dokumen yang terkait dengan pemasukan barang ke KB dan pengeluaran sesuai per undang undangan di bidang perpanjakan 
d. Faktur Pajak harus diberikan keterangan ''PPN TIDAK DIPUNGUT SESUAI PP TEMPAT PENIMBUNAN BERIKAT ' Pasal 22
Pemasukan barang ke Kawasan Berikat se bagaimana dimaksud dalam Pasal 19 dilakukan setelah mendapat persetujuan dari Pejabat Bea dan Cukai dan/ atau SKP
Pasal 23
Kriteria barang yang bisa dikeluarkan dari Kawasan Berikat yaitu bahan baku/sisa bahan baku, bahan penolong/sisa bahan penolong, pengemas dan alat bantu pengemas, hasil produksi ataupun barang setengah jadi, barang contoh, barang modal, peralatan perkantoran, barang untuk keperluan penelitian, sisa dari proses produksi, sisa pengemas dan limbah
Pasal 24
Pengeluaran sisa pengemas dan limbah ke TLDDP dikecualikan kewajiban membayar bea masuk, cukai 
Pasal 26
Pengeluaran Bahan Baku dan/atau Sisa Bahan Baku, Bahan Penolong dan atau sisa bahan penolong ke TLDPP harus melalui persetujuan Kepala Kantor Pabean berdasarkan permohonan dan pengusaha atau PDKB
Pasal 27
Pengeluaran barang clari Kawasan Berikat sebagaimana climaksud dalam Pasal 23 dilakukan setelah menclapat persetujuan oleh Pejabat Bea dan Cukai dan/atau SKP
Pasal 30
Pengeluaran barang modal asal LDP dari KB ke TLDDP lebih dari 4 tahun, Dibebaskan dari kewajiban membayar Bea Masuk,cukai dan PDRI dakam hal barang modal telah dimasukkan ke Kawasan Berikat selama lebih dari 4 (empat) tahun
Pasal 31
Pengeluaran hasil produksi ke TLDPP dalam jumlah lebih dari 50%.  Dengan persetujuan Kepala Kantor Wilayah atau Kepala Kantor Pelayanan Utama yang menerima pelimpahan kewenangan atas nama Menteri dengan mempertimbangkan rekomendasi dari instansi terkait yang membidangi perindustrian.
Pasal 33
Ekspor Langsung dari PLB, dapat dilakukan oleh Pengusaha Kawasan Berikat pemberi subkontrak dari lokasi Kawasan Berikat penerima subkontrak 
Pasal 37
Pemusnahan dapat dilakukan di dalam maupun luar lokasi KB setelah memperoleh persetujuan dari Kepala Kantor Pabean dengan dibuatkan berita acara
Pasal 39
Pengeluaran sisa pengemas dan limbah ke TLDDP, Dikecualikan dari penyampaian pemberitahuan pabean (tanpa pemberitahuan pabean);
dan harus menyampaikan laporan kepada Petugas Bea dan Cukai.
Pasal 48
Direktur Jenderal, Kepala Kantor Wilayah, Kepala Kantor Pelayanan Utama, Kepala Kantor Pabean, dan/atau Pejabat Bea dan Cukai yang ditunjuk melakukan kegiatan monitoring dan evaluasi
(Ayat 1) Monitoring paling sedikit berupa :
a. Pengawasan rutin;
b. Pemeriksaan sewaktu-waktu;
c. Pemeriksaan sederhana.
(Ayat 2) Dalam hasil MONEV terdapat selisih kurang atau selisih lebih atas barang yang ada atau seharusnya berada di Kawasan Berikat, Kepala Kantor Wilayah, Kepala KPU, Kepala Kantor Pabean dan/atau Pejabat Bea dan Cukai yang ditunjuk melakukan penelitian mengenai selisih tersebut;
(Ayat 3) Output dari penelitian atas selisih dimaksud dapat berupa tidak dipungut bea masuk, cukai atau PDRI (dalam hal musnah tanpa sengaja), penyesuaian pencatatan dalam IT INV, dilakukan penagihan bea masuk dan PDRI dengan atau tanpa dikenakan sanksi administrasi atau dilakukan penanganan lebih lanjut sesuai ketentuan perundangan-undangan apabila terdapat indikasi tindak pidana kepabeanan (Sesuai dengan kondisi apakah dapat selisih dapat dipertanggungjawabkan, bukan karena kesengajaan, atau hal lainnya)
Pasal 50
Kepala Kantor Pabean dapat menetapkan Pengusaha Kawasan Berikat atau PDKB untuk melakukan pelayanan mandiri atas kegiatan operasional di Kawasan Berikat
1. Penetapan Kepala Kantor Pabean dapat diberikan berdasarkan :
a. Permohonan Pengusaha Kawasan Berikat atau PDKB;
b. Kewenangan Kepala Kantor Pabean
2.Pelayanan mandiri meliputi :
a. Pelekatan dan/atau pelepasan tanda pengaman;
b. Pelayanan pemasukan barang;
c. Pelayanan pembongkaran barang;
d. Pelayananan penimbunan barang;
e. Pelayanan pemuatan barang;
f. Pelayanan pengeluaran barang; dan/atau
g. Pelayanan lainnya</t>
  </si>
  <si>
    <t>Pasal 16
Pendirian Kawasan Berikat bagi pengusaha/perusahaan yang berkedudukan di Indonesia untuk mendapatkan fasilitas penangguhan bea masuk import untuk tujuan export
Pasal 17
Kewajiban Kawaan berikat
a. Memasang tanda nama perusahaan sesuai ketentuan
b. Menyediakan sarana dan prasana untuk pertukaran data elektrik
c. Pendayagunaan  CCTV &amp; IT invetory yang terintegrasi dengan Sistem pelaporan akutansi perusahaan
d. Menyimpan data dokumen dan pembukuan selama  10 tahun
e. Menyediakan ruangan, sarana kerja dan fasilitas yang layak  bagi petugas  Bea dan cukai
f. Menyampaikan laporan keuangan perusahaan dan dampak ekonomi  dari pemberian  fasilitas kawasan berikat
Pasal 29
Pemasukan barang ke kawasan berikat dapat dilakukan dari
a. Luar daerah Pabean (import)
b. Tempat Penimbunana Berikat lainnya (PLB, GB, AKB)
c. Kawasan Bebas
d. Tempat Lain dalam Daerah pabean (Non KB)
e. Kawasan ekonomi khusus
f. Kawasan Ekonomi lainnya
Pasal 30
Pemasukan barang dari luar daerah pabean di tangguhkan BM dan tidak dipungut PDRI
Pasal 31
Pemasukan barang yang berasal dari tempat lain dalam daerah pabean, bagi pengusaha kena pajak wajib menerbitkan faktur pajak dengan diberi keterangan "PPN TIDAK DIPUNGUT SESUAI PP TEMPAT PENIMBUNAN"
Pasal 32
Tata cara pemasukan barang ke kawasan berikat
a. Dari luar daerah pabean (import) menggunakan doc pabean bc 23 
b. Dari Tempat penimbunan berikat lainnya (PLB, KB, GB) menggunakan doc pabean bc 27
c. Dari tempat lain dalam daerah pabean ke kawasan berikat menggunakan doc pabean bc 40
Pasal 34
(Ayat 1) Pengeluaran barang ke kawasan berikat dapat dilakukan dari
a. Luar daerah Pabean (export)
b. Tempat Penimbunana Berikat lainnya (PLB, GB, AKB)
c. Kawasan Bebas
d. Tempat Lain dalam Daerah pabean (Non KB)
e. Kawasan ekonomi khusus
f. Kawasan Ekonomi lainnya
(Ayat 2) Barang yang dikeluarkan dari Kawasan Berikat berupa
a. Bahan baku/sisa bahan baku
b. Bahan penolong/ sisa bahan penolong
c. Pengemas ataupun alat bantu pengemas
d. Barang setengah jadi
e. Barang contoh
f.  Barang Modal 
g. Peralatan perkantoran
h. Barang untuk perlakuan penelitian dan pengembangan perusahaan
i. Sisa dari proses produksi
j. Sisa pengemas dan limbah
Pasal 35
Pengeluaran barang berasal dari luar derah pabean dikeluarkan ke tempat lain dalam daerah, wajib melunasi Bea Masuk dan PDRI
Pasal 36
a.  Pengeluaran barang berasal dari tempat lain dalam daerah pabean di keluarkan ke tempat lain yang sudah terlunasi PPN saat pemasukan,  tidak dipungut PPN ketika di keluarkan dengan melampirkan bukti pelunasan PPN
b.  Pengeluaran barang berasal dari tempat lain dalam daerah pabean di keluarkan ke tempat lain yang belum terlunasi PPN saat pemasukan,  harus melunasi PPN ketika di keluarkan dengan melampirkan bukti pelunasan PPN
Pasal 37
Pengeluaran bahan baku /sisa  bahan baku, bahan penolong /sisa bahan penolong ke tempat lain dalam daerah pabean harus mendapat persetujuan dari Kepala Kantor Pabean berdasarkan surat perijinan dari pengusaha kawasan berikat
Pasal 41
Pengeluaran Barang Modal yang berasal dari Import akan dibebaskan Bea Masuk dan PDRI dalam hal barang modal telah dimasukan ke Kawasan Berikat selama lebih dari 4 tahun
Pasal 42
Pengeluaran hasil produksi ke tempat lain dalam daerah pabean dilakukan paling banyak 50% dari penjumlahan nilai realisasi tahun sebelumnya terhadap nilai export
Pasal 65
Monitoring dan evaluasi terkait kesesuai dan penerapan peraturan oleh pengusaha kawasan berikat</t>
  </si>
  <si>
    <t>Pasal 1
3. Peserta adalah setiap orang, termasuk orang asing yang bekerja paling singkat 6 (enam) bulan di Indonesia, yang telah membayar iuran Jaminan Kesehatan.
Pasal 2
Setiap Peserta wajib membayar iuran yang besarnya ditetapkan berdasarkan persentase dari upah atau suatu jumlah nominal tertentu.
Pasal 3
(1) Pembayaran Iuran Jaminan Kesehatan dilakukan oleh:
c. Pemberi Kerja dan Pekerja bagi Peserta Pekerja Penerima Upah; dan
Pasal 6
(1) Pemberi Kerja wajib memungut Iuran dari Pekerjanya, membayar Iuran yang menjadi tanggung jawabnya, dan menyetor Iuran kepada BPJS Kesehatan paling lambat tanggal 10 (sepuluh) setiap bulan.
(2) Dalam hal tanggal 10 (sepuluh) setiap bulan sebagaimana dimaksud pada ayat (1) jatuh pada hari libur, Iuran dibayarkan pada hari kerja berikutnya.
Pasal 11
(1) Pemberi Kerja selain penyelenggara negara wajib memungut Iuran dari Pekerjanya, membayar Iuran yang menjadi tanggung jawabnya, dan menyetor Iuran tersebut kepada BPJS Kesehatan paling lambat tanggal 10 (sepuluh) setiap bulan.
(2) Dalam hal tanggal 10 (sepuluh) setiap bulan sebagaimana dimaksud pada ayat (1) jatuh pada hari libur, Iuran dibayarkan pada hari kerja berikutnya.
(3) BPJS Kesehatan mengirimkan tagihan dan informasi kewajiban pembayaran kepada Pemberi Kerja selain penyelenggara negara.
(4) Pembayaran Iuran sebagaimana dimaksud pada ayat (1) dilakukan melalui nomor Virtual Account.
(5) Iuran dapat dibayarkan untuk lebih dari 1 (satu) bulan yang dilakukan di awal.
(6) BPJS Kesehatan mengirimkan pemberitahuan kepada Pemberi Kerja yang telah melakukan pembayaran Iuran.
Pasal 19
(1) Iuran bagi bayi baru lahir dibayarkan oleh Peserta atau pihak lain atas nama Peserta pada saat mendaftar paling lama 28 (dua puluh delapan) hari sejak dilahirkan.
(2) Tagihan Iuran atas bayi baru lahir sebagaimana dimaksud pada ayat (1) mulai diperhitungkan sejak bulan kelahiran.
Pasal 24
(1) Dalam hal Peserta dan/atau Pemberi Kerja tidak membayar Iuran sampai dengan akhir bulan berjalan maka penjaminan Peserta diberhentikan sementara sejak tanggal 1 (satu) bulan berikutnya.
(2) Pemberhentian sementara penjaminan Peserta sebagaimana dimaksud pada ayat (1) berakhir dan status kepesertaan aktif kembali apabila Peserta:
a. membayar Iuran bulan tertunggak paling banyak untuk waktu 24 (dua puluh empat) bulan; dan
b. membayar Iuran pada bulan saat Peserta ingin mengakhiri pemberhentian sementara jaminan. 
(3) Dalam waktu 45 (empat puluh lima) hari sejak status kepesertaan aktif kembali sebagaimana dimaksud pada ayat (2), Peserta sebagaimana dimaksud pada ayat (1) wajib membayar denda kepada BPJS Kesehatan untuk setiap pelayanan kesehatan rawat inap tingkat lanjutan yang
diperolehnya.
(4) Bagi Peserta PPU, pembayaran Iuran sebagaimana dimaksud pada ayat (1) dan denda sebagaimana dimaksud pada ayat (2) ditanggung oleh Pemberi Kerja.
(5) Denda sebagaimana dimaksud pada ayat (4) sebesar 2,5% (dua koma lima persen) dari perkiraan biaya paket Indonesian Case Based Groups berdasarkan diagnosa dan prosedur awal
untuk setiap bulan tertunggak dengan ketentuan:
a. jumlah bulan tertunggak paling banyak 12 (dua belas) bulan; dan
b. besar denda paling tinggi Rp30.000.000,00 (tiga puluh juta rupiah).
(6) Ketentuan pembayaran Iuran sebagaimana dimaksud pada ayat (2) dan denda sebagaimana dimaksud pada ayat (4) dikecualikan untuk Peserta PBI, Peserta yang didaftarkan oleh Pemerintah Daerah, dan Peserta yang tidak mampu yang dibuktikan dengan surat keterangan dari instansi yang berwenang.
Pasal 28
(1) Denda sebagaimana dimaksud dalam Pasal 24 ayat (5), dibayarkan sebelum Peserta mendapatkan surat eligibilitas Peserta rawat inap di FKRTL.
(3) Dalam hal Peserta atau Pemberi Kerja tidak melakukan pembayaran denda sebagaimana dimaksud pada ayat (2) paling lambat 3x24 jam hari kerja atau sebelum Peserta pulang apabila dirawat kurang dari 3 (tiga) hari, maka pelayanan rawat inap Peserta tidak dijamin oleh BPJS Kesehatan.
Pasal 34
(1) BPJS Kesehatan melakukan pengawasan dan pemeriksaan kepatuhan pembayaran Iuran.
(2) Dalam melakukan pengawasan dan pemeriksaan kepatuhan sebagaimana dimaksud pada ayat (1), BPJS Kesehatan bekerjasama dengan Pengawas Ketenagakerjaan dan Jaksa Pengacara Negara.
(3) Tata cara pengawasan dan pemeriksaan kepatuhan sebagaimana dimaksud pada ayat (2), dilakukan sesuai dengan ketentuan peraturan perundangundangan</t>
  </si>
  <si>
    <t>Pasal 2
(1) Peserta Jaminan Kesehatan meliputi:
a. PBI Jaminan Kesehatan; dan
b. Bukan PBI Jaminan Kesehatan.
(2) Peserta bukan PBI Jaminan Kesehatan sebagaimana dimaksud pada ayat (1) huruf b, terdiri atas:
a. PPU dan anggota keluarganya;
b. PBPU dan anggota keluarganya; dan
Pasal 4
(1) Anggota keluarga dari Peserta PPU sebagaimana dimaksud dalam Pasal 3 meliputi istri/suami yang sah, anak kandung, anak tiri dari perkawinan yang sah, dan anak angkat yang sah, paling banyak 4 (empat) orang.
(2) Anak kandung, anak tiri dari perkawinan yang sah, dan anak angkat yang sah sebagaimana dimaksud pada ayat (1), dengan kriteria:
a. tidak atau belum pernah menikah atau tidak mempunyai penghasilan sendiri; dan
b. belum berusia 21 (dua puluh satu) tahun atau belum berusia 25 (dua puluh lima) tahun yang masih melanjutkan pendidikan formal.
Pasal 7
(1) Pendaftaran Peserta Jaminan Kesehatan dilakukan melalui kanal pendaftaran:
a. aplikasi pendaftaran bagi PPU;
Pasal 8
(1) Setiap Peserta yang telah terdaftar pada BPJS Kesehatan berhak mendapatkan identitas Peserta.
(2) Identitas Peserta sebagaimana dimaksud pada ayat (1) berupa Kartu Indonesia Sehat yang paling sedikit memuat nama dan nomor identitas Peserta yang terintegrasi dengan Nomor Identitas Kependudukan,
kecuali untuk bayi baru lahir.
(3) Kartu Indonesia Sehat sebagaimana dimaksud pada ayat (2) diberikan kepada Peserta secara bertahap.
(4) BPJS Kesehatan dapat memberikan kartu identitas Peserta sementara dengan masa berlaku paling lama
3 (tiga) bulan untuk selanjutnya digantikan dalam bentuk Kartu Indonesia Sehat.
(5) Selain Kartu Indonesia Sehat sebagaimana dimaksud pada ayat (2) Peserta dapat mengakses Kartu Indonesia Sehat dalam bentuk digital melalui aplikasi mobile JKN secara mandiri.
Pasal 11
(1) Pemberi Kerja wajib mendaftarkan dirinya dan Pekerjanya sebagai Peserta Jaminan Kesehatan kepada BPJS Kesehatan dengan membayar Iuran.
(2) Pendaftaran Peserta bagi PPU dilakukan melalui entitasnya kepada BPJS Kesehatan.
(3) Dalam hal Pemberi Kerja secara nyata tidak mendaftarkan Pekerjanya kepada BPJS Kesehatan, Pekerja yang bersangkutan berhak mendaftarkan dirinya sebagai Peserta Jaminan Kesehatan.
4) Terhadap Pemberi Kerja yang belum mendaftarkan dirinya dan Pekerjanya dalam program Jaminan Kesehatan sebagaimana dimaksud pada ayat (1) dikenai sanksi administrasi sesuai dengan ketentuan peraturan perundang-undangan.
(5) Terhadap pendaftaran oleh Pekerja sebagaimana dimaksud pada ayat (3), BPJS Kesehatan melaksanakan proses pemeriksaan kepatuhan Pemberi Kerja sesuai dengan ketentuan peraturan perundang-undangan
Pasal 13
Pemberi Kerja dalam mendaftarkan Pekerjanya sebagaimana dimaksud dalam Pasal 11 ayat (1) harus mengisi data calon peserta yang memuat paling sedikit:
a. nama calon peserta;
b. nomor induk kependudukan atau paspor, kartu izin tinggal tetap, kartu izin tinggal sementara, nomor visa tinggal terbatas (limited stay permit number), surat izin kerja yang diterbitkan instansi yang berwenang, bagi warga negara asing;
c. tanggal lahir;
d. nama FKTP yang bekerjasama dengan BPJS Kesehatan dan dipilih oleh calon peserta;
e. nomor telepon seluler; dan
f. alamat email.
Pasal 43
(1) Peserta PPU yang mengalami PHK tetap memperoleh hak Manfaat Jaminan Kesehatan paling lama 6 (enam) bulan sejak PHK, tanpa membayar Iuran.
(2) Pemberian manfaat jaminan kesehatan sebagaimana dimaksud pada ayat (1), mencakup pemberian manfaat jaminan kesehatan bagi anggota keluarga Peserta PPU yang telah didaftarkan oleh Pemberi Kerja.
(3) Peserta sebagaimana dimaksud pada ayat (1) yang telah bekerja kembali wajib memperpanjang status kepesertaannya dengan membayar Iuran.
(4) Dalam hal Peserta sebagaimana dimaksud pada ayat (1) dan ayat (2) tidak bekerja kembali dan tidak mampu, berhak menjadi Peserta PBI.
(5) Tata cara pendaftaran menjadi Peserta PBI sebagaimana dimaksud pada ayat (4) dilaksanakan sesuai dengan ketentuan peraturan perundangundangan.
Pasal 44
PHK sebagaimana dimaksud dalam Pasal 43 ayat (1), harus memenuhi kriteria:
a. PHK yang sudah ada putusan pengadilan hubungan industrial;
b. PHK karena penggabungan perusahaan;
c. PHK karena perusahaan pailit atau mengalami kerugian; atau
d. PHK karena Pekerja mengalami sakit yang berkepanjangan dan tidak mampu bekerja.
Pasal 45
(1) Pelaporan terhadap Peserta PPU yang mengalami PHK, dilakukan oleh Pemberi Kerja.
(2) Pelaporan sebagaimana pada ayat (1), dilakukan melalui Kan tor Cabang BPJS Kesehatan tempat Pemberi Kerja terdaftar.
(3) Pelaporan sebagaimana dimaksud pada ayat (1), dilakukan dengan membawa:
a. dokumen pembuktian PHK;
b. dokumen data Peserta PHK; dan
c. dokumen lain sesuai dengan kriteria PHK.
(4) Pelaporan sebagaimana dimaksud pada ayat (1), dilakukan paling lambat tanggal 20 (dua puluh) setiap bulan berjalan.
(5) Dalam hal tanggal 20 (dua puluh) sebagaimana dimaksud pada ayat (5) jatuh pada hari libur maka pelaporan dilakukan pada hari kerja berikutnya.
(6) Dalam hal pelaporan dilakukan lebih dari tanggal 20 (dua puluh) sebagaimana dimaksud pada ayat (5), Pemberi Kerja dan Peserta berkewajiban membayar Iuran bulan berikutnya.
Pasal 46
(1) Dokumen pembuktian PHK sebagaimana dimaksud dalam Pasal 45 ayat (3) huruf a, meliputi:
a. putusan pengadilan hubungan industrial yang telah memperoleh kekuatan hukum tetap atau akta pengadilan hubungan industrial; dan
b. surat keputusan PHK karyawan yang disahkan oleh dinas ketenagakerjaan.
Pasal 47
(1) BPJS Kesehatan memberikan persetujuan tertulis terhadap pelaporan PHK yang telah memenuhi persyaratan sebagaimana dimaksud dalam Pasal 45 ayat (3).
(2) Atas persetujuan sebagaimana dimaksud pada ayat (1), BPJS Kesehatan memberikan manfaat penjaminan kesehatan tanpa membayar Iuran.
(3) Persetujuan sebagaimana dimaksud pada ayat (2) mengaktifkan status kepesertaan Peserta PHK selama 1 (satu) bulan dan dapat diperpanjang sampai dengan paling lama 6 (enam) bulan.
Pasal 48
(1) Peserta PHK wajib melaporkan pengaktifan kembali
status kepesertaan sebagai Peserta PHK melalui
Kantor BPJS Kesehatan dengan:
a. menunjukkan Kartu Tanda Penduduk;
b. menunjukkan Kartu Keluarga; dan
c. menyampaikan surat pernyataan bermaterai yang menyatakan Peserta belum bekerja.
(2) Pelaporan sebagaimana dimaksud pada ayat (1), dilakukan setiap bulan sampai dengan Peserta kembali bekerja atau paling lama 6 (enam) bulan
sejak terjadinya PHK.
(3) BPJS Kesehatan melakukan proses aktivasi sejak Peserta melapor sampai dengan akhir bulan berjalan.
(4) Dalam hal Peserta PHK tidak melakukan pelaporan sebagaimana dimaksud pada ayat (1), status kepesertaan Jaminan Kesehatan
berjalan akan diberhentikan.
(5) Dalam hal Peserta PHK berhalangan, pelaporan sebagaimana dimaksud pada ayat (1), dilakukan oleh anggota keluarga yang tercantum dalam 1
(satu) kartu keluarga dengan menyerahkan surat kuasa.
(6) Dalam hal Peserta yang sudah diberhentikan sebagaimana dimaksud pada ayat (4) kembali melakukan pelaporan, status kepesertaannya
diaktifkan kembali dengan memperhatikan batas waktu paling lama penjaminan 6 (enam) bulan sejak terjadinya PHK.
Pasal 50
(1) Pemberi Kerja maupun Pekerja tetap berkewajiban membayar Iuran sampai dengan adanya putusan yang berkekuatan hukum tetap atas sengketa PHK yang diajukan melalui lembaga penyelesaian perselisihan hubungan industrial.
(2) Iuran sebagaimana dimaksud pada ayat (1), termasuk Iuran untuk anggota keluarganya.
(3) Dalam hal Pemberi Kerja tidak memberi kewajibannya sebagaimana dimaksud pada ayat (1) atau terjadi sengketa PHK setelah Pemberi Kerja
melakukan mutasi keluar dengan alasan PHK, BPJS Kesehatan:
a. melakukan pemeriksaan kepatuhan sesuai dengan ketentuan peraturan perundangundangan yang berlaku; dan
b. melaporkan kepada lembaga atau instansi yang menjalankan fungsi pengawas ketenagakerjaan setempat.</t>
  </si>
  <si>
    <t>Pasal 33
(Ayat 1) Dalam hal barang yang ditimbun oleh Pengusaha PLB atau PDPLB melewati jangka waktu sebagaimana dimaksud dalam Pasal 3 ayat (7) , barang tersebut harus :
a. diekspor kembali
b. dikeluarkan ke TPB lain;
c. dikeluarkan ke Kawasan Bebas;
d. dikeluarkan ke KEK; atau
e. dikeluarkan ke kawasan ekonomi lainnya yang
ditetapkan oleh Pemerintah sesuai ketentuan
perundang-undangan
(Ayat 2) Untuk barang pada ayat 1 berasal dari luar daerah pabean selain penyelesaian diatas (a s/d e) datap dikeluarkan ke tempat lain dengan dilunasi bea masuk', cukai dan/atau PDRI
Pasal 38
Penetapan tempat sebagai PLB dan izin Penyelenggara PLB, izin Pengusaha PLB, atau izin PDPLB, clibekukan oleh Kepala Kantor Pabean yang mengawasi atas nama Direktur Jencleral dalam hal Pengusaha PLB atau PDPLB : 
a. melakukan kegiatan yang menyimpang dari izin yang diberikan berdasarkan bukti permulaan yang cukup
b. menunjukkan ketidakmampuan dalam mengusahakan PLB
Pasal 38
Penetapan tempat sebagai PLB dan izin Penyelenggara PLB, izin Pengusaha PLB, atau izin PDPLB, clibekukan oleh Kepala Kantor Pabean yang mengawasi atas nama Direktur Jencleral dalam hal Pengusaha PLB atau PDPLB : 
a. melakukan kegiatan yang menyimpang dari izin yang diberikan berdasarkan bukti permulaan yang cukup
b. menunjukkan ketidakmampuan dalam mengusahakan PLB
Pasal 37
Izin dapat dibekukan apabila PLB/PDPLB tidak melaksanakan kewajiban sebagaimana dimaksud dalam pasal 18 dan pasal 28
Pasal 35
(Ayat 1) Terhadap dugaan perlanggaran ketentuan Kepabeanan dan Cukai atas pemasukan dan/atau pengeluaran barang ke dan/atau dari PLB, Kepala kantor akan melakukan penelitian mendalam
(Ayat 3) Hasil penelitian yang dimaksud ayat 1 ditemukan bukti yang cukup telah terjadi pindak pidana kepabean dan cukai, ditindaklanjuti sesuai aturan perundang undangan</t>
  </si>
  <si>
    <t>Pasal 3
(Ayat 7) Barang yang ditimbun di dalam PLB diberikan waktu paling lama 3 (tiga) tahun, terhitung sejak tanggal pemasukan ke PLB
(Ayat 8) Kegiatan penimbunan barang asal luar daerah pabean dan/ atau barang yang berasal dari tempat lain dalam daerah pabean di dalam PLB dapat disertai dengan 1 (satu) atau lebih kegiatan sederhana yaitu:
a. pengemasan atau pengemasan kembali;
b. penyortiran;
c. standardisasi (quality contron;
d. penggabungan (kitting);
e. pengepakan;
f. penyetelan;
g. konsolidasi barang tujuan ekspor;
h. penyediaan barang tujuan ekspor;
i. pemasangan kembali dan/ atau perbaikan;
J. maintenance pada industri yang bersifat strategis, termasuk pengecatan (painting)
k. pembauran (blending);
1. pemberian label berbahasa Indonesia;
m. pelekatan pita cukai atau pembubuhan tanda pelunasan cukai lainnya atas Barang Kena Cukai;
n. lelang barang modal asal luar daerah pabean;
o. pameran barang impor dan/ a tau asal tempat lain dalam daerah pabean;
p. pemeriksaan dari lembaga atau instansi teknis terkait dalam rangka pemenuhan ketentuan pembatasan impor dan/ atau ekspor; 
Pasal 7
Pendirian Pusat Logisitik Berikat 
Pasal 11
(Ayat 1)  Pengajuan permohonan melalui Kepala Kantor Pelayanan  Pabean yang mengawasi
(Ayat 2)  Persyaratan  pendirian PLB
a. Memiliki pengendalian internal yang baik dan mendayagunakan Sistem Informasi  berbasis komputer (IT Inventory)
b. Perusahaan yang memiliki sertifikat AEO, terdaftar di Bursa Efek Indonesia, Luas
c. Memiliki bukti kepemilikan atau penguasaan suatu tempat
d. Memiliki surat ijin tempat usaha
e. Telah dikukuhkan sebagai pengusaha kena pajak
f. Tidak memiliki tunggakan pajak dan bea masuk import
g. Memiliki proses bisnis yg jelas dan mencatumkan jenis kegiatan yang akan dilakukan di PDPLB
Pasal 14
Jangka waktu izin Penyelenggara PLB, Pengusaha PLB, dan/ atau PDPLB berlaku untuk waktu yang tidak terbatas sampai dengan:
a. izin usaha sudah tidak berlaku lagi;
b. bukti kepemilikan atau penguasaan lokasi sudah tidak
berlaku lagi; dan/ atau
c. izin Penyelenggara PLB, Pengusaha PLB, dan/ atau
PDPLB dicabut. 
Pasal 16
(Ayat 1) Direktur Jenderal atau Pejabat yang ditunjuk melakukan kegiatan monitoring terhadap Penyelenggara PLB, Pengusaha PLB, atau PDPLB, secara periodik berdasarkan manaj emen risiko paling kurang 1 (satu) tahun sekali yang dilakukan pada setiap akhir tahun buku.
(Ayat 2)  Monitoring Evaluasi meliputi
1. jumlah nilai investasi dibandingkan dengan perkiraan investasi awal atau investasi tahun sebelumnya;
2. jumlah tenaga kerja dibandingkan dengan perkiraan tenaga kerja awal atau tenaga kerja tahun sebelumnya;
3. nilai dan volume impor dibandingkan dengan perkiraan awal atau tahun sebelumnya;
4. nilai dan volume ekspor dibandingkan dengan perkiraan awal atau tahun sebelumnya;
5. data perpajakan dibandingkan dengan tahun sebelumnya;
6. daftar jenis barang yang ditimbun dan volume penimbunan clibanclingkan dengan perkiraan awal atau tahun sebelumnya; 
7. daftar pemasok (supplier) dan pembeli (buyer) dibandingkan dengan perkiraan awal atau tahun sebelumnya. 
Pasal 17
Pemasukan barang ke PLB dapat dilakukan dari: luar Daerah Pabean; TPB lainnya; tempat lain dalam daerah pabean; KEK; Kawasan Bebas; dan/ atau Kawasan ekonomi lainnya yang clitetapkan ole Pemerintah sesuai ketentuan perunclang-undangan. 
Pasal 18
Terhadap barang yang dimasukkan ke PLB wajib dilakukan pembongkaran (stripping) dari peti kemas. 
Pasal 21
Pengeluaran barang dari PLB ke tempat lain dalam daerah pabean dikenakan Bea Masuk, Cukai, dan/ atau PDRI .
Pasal 22
( Ayat 1) Pengusaha PLB atau PDPLB dapat melakukan pemusnahan atas barang yang ditimbun di PLB dengan persetujuan Kepala Kantor Pabean .
(Ayat 2) Pemusnahan sebagaimana dimaksud pacla ayat ( 1) hanya clapat clilakukan terhadap barang yang busuk dan/ a tau barang kaclaluarsa.
(Ayat 3) Pemusnahan sebagaimana dimaksucl pada ayat ( 1) dilakukan di bawah pengawasan Pejabat Bea clan Cukai dan dibuatkan berita acara pemusnahan. 
Pasal 24
( Ayat 1) Barang yang dimasukkan dari luar daerah pabean untuk ditimbun di PLB : 
a. diberikan penangguhan Bea Masuk;
b. diberikan pembebasan Cukai; clan/ atau
c. tidak dipungut PDRI; 
Pasal 28
Kewajiban PDPLB:
a. Memasang Tanda nama perusahaan berserta nomor ijin sebagai PDPLB
b. Mendayagunakan IT invetory
c. Menyediakan sarana prasana pertukaran data elektrik 
d. Melakukan pencatatan secara realtime dan online terkait pemasukan dan penerimaan barang
e. Memasang CCTV
F. Melakukan pencacahan (stock opname) terhadap barang yang ditimbun minimal 1 kali dalam 1 tahun
g. Pemeliharaan dan Penyimpanan dokumen secara 10 tahun
h. Mengajukan perubahan data jika terjadi perubahan
i.  Memberikan akses terhadap data dan dokumen kegiatan PLB  yang dibutuhkan dalam rangka pemeriksaan kepabeanan
Pasal 31
Setiap pemasukan dan pengeluaran barang ke dan dari Pusat Logistik Berikat wajib diberitahukan kepada Pejabat Bea dan Cukai di Kantor Pabean yang mengawasi.
Pasal 33
Dalam hal barang yang ditimbun oleh Pengusaha PLB atau PDPLB melewati jangka waktu sebagaimana dimaksud dalam Pasal 3 ayat (7) , barang tersebut harus : 
a. diekspor kembali 
b. dikeluarkan ke TPB lain;
c. dikeluarkan ke Kawasan Bebas; 
d. dikeluarkan ke KEK; atau
e. dikeluarkan ke kawasan ekonomi lainnya yang ditetapkan oleh Pemerintah sesuai ketentuan perundang-undangan.</t>
  </si>
  <si>
    <t xml:space="preserve">Pasal 11
Perubahan Isi
(Ayat 1)  Pengajuan permohonan melalui untuk mendapatkan izin PDPLB, pihak yang akan menjadi PDPLB mengajukan permohonan kepada:
a. Menteri c.q. Kepala Kantor Wilayah; atau
b. Menteri c.q. Kepala KPU
(Ayat 2) 
g. memiliki pengalaman manajemen logistik dan/ atau memiliki sumber daya manusia lulusan manajemen logistik dan rantai pasok atau dalam hal tidak memiliki dapat menginduk dan/atau bekerja sama dengan Penyelenggara PLB atau pihak lain yang ditegaskan dengan nota kesepahaman
Pasal 16
Perubahan Isi
(Ayat 1)  Direktur Jenderal, Kepala Kantor Wilayah, Kepala KPU, Kepala Kantor Pabean, atau pejabat yang ditunjuk melakukan kegiatan monitoring dan/ atau evaluasi terhadap Penyelenggara PLB, Pengusaha
PLB, PDPLB, eksportir, atau importir, berdasarkan manajemen risiko
Pasal 28
Penambahan isi
a. menyelenggarakan pembukuan berdasarkan prinsip akuntansi yang berlaku umum diIndonesia
b. menyerahkan dokumen yang berkaitan dengan kegiatan PLB apabila dilakukan audit oleh Direktorat J enderal Bea dan Cukai
c. menyampaikan laporan dampak ekonomi (economy impact) secara periodik, yang bentuknya diatur lebih lanjut dengan atau berdasarkan Peraturan Direktur Jenderal;
d. menyampaikan laporan pencapaian target KPI (Key performance Indicators) setiap tahun, yang bentuknya diatur lebih lanjut dengan atau berdasarkan Peraturan Direktur Jenderal
e. secara berkala menyampaikan salinan (copy) laporan keuangan tahunan yang disusun berdasarkan prinsip akutansi yang berlaku umum paling lambat pada akhir bulan ke-4 (empat) setelah akhir tahun pajak. </t>
  </si>
  <si>
    <t xml:space="preserve">
Pasal 38
Penetapan tempat sebagai PLB dan izin Penyelenggara PLB, izin Pengusaha PLB, atau izin PDPLB, clibekukan oleh Kepala Kantor Pabean yang mengawasi atas nama Direktur Jencleral dalam hal Pengusaha PLB atau PDPLB : 
a. melakukan kegiatan yang menyimpang dari izin yang diberikan berdasarkan bukti permulaan yang cukup
b. menunjukkan ketidakmampuan dalam mengusahakan PLB
Pasal 37
Izin dapat dibekukan apabila PLB/PDPLB tidak melaksanakan kewajiban sebagaimana dimaksud dalam pasal 18 dan pasal 28</t>
  </si>
  <si>
    <t>- Ps.16 Sudah terimplentasikan (ada 4 kali perubahan data)
 000102/WBC.10/2018
10/WBC.10/2019
90/WBC.10/2019
149/WBC.10/2019
- Ps.18 Sudah terimplementasi, kedatangan barang dilakukan pembongkaran dan pelepasan segel
- Ps.30 Sudah terimplementasi
OS-EXIM.031
- Ps.42 Sudah terimplementasi
dengan menggunakan SIS
- Ps.44 Sudah terimplementasi melaporkan hasil STO seteiap akhir tahun 
- Ps.46 Sudah terimplementasi,pemasukan dan pengeluaran barang sesuai yang tertera di KEP PDPLB SAMI
- Ps.47 Sudah terimplementasi,
OS-EXIM.028
OS-EXIM.029
OS-EXIM.030
OS-EXIM.031
OS-EXIM.032
OS-EXIM.033
OS-EXIM.035
- Ps. 48 Sudah terimplementasi,
OS-EXIM.029</t>
  </si>
  <si>
    <t>Pasal 60
Penetapan tempat sebagai PLB dan izin Penyelenggara PLB, izin Pengusaha PLB, atau izin PDPLB dibekukan dalam hal Penyelenggara PLB, Pengusaha PLB, atau PDPLB:
a. tidak melaksanakan kewajiban sebagaimana dimaksud dalam Pasal 19, Pasal 40, dan/atau Pasal 41;
b. melakukan kegiatan yang dilarang sebagaimana dimaksud dalam Pasal 46;
c. melakukan kegiatan yang menyimpang dari izin yang diberikan berdasarkan bukti permulaan yang cukup;
d. menunjukkan ketidakmampuan dalam mengusahakan PLB
Pasal 62
Izin yang dibekukan sebagaimana dimaksud dalam Pasal 60 dapat diubah menjadi pencabutan dalam hal Penyelenggara PLB, Pengusaha PLB, atau PDPLB:
a. telah terbukti melakukan kegiatan yang menyimpang dari izin yang diberikan;
b. tidak mampu lagi melakukan penyelenggaraan dan/atau pengusahaan PLB berdasarkan rekomendasi dari hasil audit Pejabat Bea dan Cukai; atau
c. telah terbukti dengan sengaja melakukan kegiatan yang dilarang sebagaimana dimaksud dalam Pasal 46.
Pasal 55
(1) Dalam hal terdapat indikasi pelanggaran ketentuan kepabeanan dan cukai atas pemasukan dan/atau pengeluaran barang ke dan/atau dari PLB, Kepala Kantor Pabean harus melakukan penelitian secara mendalam.
(2) Dalam hal berdasarkan hasil penelitian sebagaimana dimaksud pada ayat (1) ditemukan pelanggaran yang bersifat administratif, pelanggaran dimaksud harus segera ditindaklanjuti dengan pengenaan sanksi sesuai ketentuan perundang-undangan.
(3) Dalam hal berdasarkan hasil penelitian sebagaimana dimaksud pada ayat (1) ditemukan bukti permulaan yang cukup telah terjadi tindak pidana kepabeanan dan cukai, bukti permulaan tersebut harus segera ditindaklajuti dengan penyidikan sesuai ketentuan perundang-undangan.
(4) Dalam hal orang yang bertanggungjawab atas Penyelenggara PLB, Pengusaha PLB, atau PDPLB terbukti melakukan tindak pidana di bidang kepabeanan dan cukai yang telah mempunyai kekuatan hukum tetap dan orang tersebut merupakan warga negara asing, Direktur Jenderal atau Pejabat yang ditunjuk menyampaikan pemberitahuan kepada instansi yang berwenang menangani bidang keimigrasian untuk ditindaklanjuti sesuai ketentuan perundang-undangan.</t>
  </si>
  <si>
    <t>Pasal 2
(Ayat 4) Penyelenggara PLB, Pengusaha PLB dan/atau PDPLB dapat diberikan kemudahan pelayanan kepabeanan dan cukai berupa:
a. kemudahan pelayanan perizinan;
b. kemudahan pelayanan kegiatan operasional; dan/atau
c. kemudahan kepabeanan dan cukai selain sebagaimana dimaksud pada huruf a dan huruf b.
Pasal 3
(Ayat 5) Pengusahaan PLB sebagaimana dimaksud pada ayat (1) dilakukan oleh:
a. Pengusaha PLB; dan/atau
b. PDPLB.
(Ayat 6) Pengusaha PLB atau PDPLB sebagaimana dimaksud pada ayat (5) melakukan kegiatan menimbun barang asal luar daerah pabean dan/atau barang asal tempat lain dalam daerah pabean guna didistribusikan ke luar daerah pabean dan/atau tempat lain dalam daerah pabean.
Pasal 4 
Kegiatan menimbun barang di dalam PLB sebagaimana dimaksud dalam Pasal 3 ayat (6) diberikan untuk jangka waktu paling lama 3 (tiga) tahun terhitung sejak tanggal pemasukan ke PLB.
Pasal 5
(Ayat 1) Kegiatan penimbunan barang asal luar daerah pabean dan/atau barang yang berasal dari tempat lain dalam daerah pabean di dalam PLB dapat disertai dengan 1 (satu) atau lebih kegiatan sederhana yaitu:
a. pengemasan atau pengemasan kembali;
b. penyortiran;
c. standardisasi (quality control);
d. penggabungan (kitting),
e. pengepakan;
f. penyetelan;
g. konsolidasi barang tujuan ekspor;
h. penyediaan barang tujuan ekspor;
i. pemasangan kembali dan/atau perbaikan;
j. maintenance pada industri yang bersifat strategis, termasuk pengecatan (painting);
k. pembauran (blending);
l. pemberian label berbahasa Indonesia;
m. pelekatan pita cukai atau pembubuhan tanda pelunasan cukai lainnya atas Barang Kena Cukai;
n. pelelangan barang modal asal luar daerah pabean;
o. pameran barang impor dan/atau asal tempat lain dalam daerah pabean;
p. pemeriksaan dari lembaga atau instansi teknis terkait dalam rangka pemenuhan ketentuan pembatasan impor dan/atau ekspor;
q. pemeriksaan untuk penerbitan Surat Keterangan Asal (SKA) oleh instansi teknis terkait dalam rangka impor dan/atau ekspor; dan/atau
r. kegiatan sederhana lainnya yang dapat ditetapkan oleh Direktur Jenderal.
Pasal 9
Persyaratan  pendirian PLB
a. Memiliki pengendalian internal yang baik dan mendayagunakan Sistem Informasi  berbasis komputer (IT Inventory)
b. Perusahaan yang memiliki sertifikat AEO, terdaftar di Bursa Efek Indonesia, Luas
c. Memiliki bukti kepemilikan atau penguasaan suatu tempat
d. Memiliki surat ijin tempat usaha
e. Telah dikukuhkan sebagai pengusaha kena pajak
f. Tidak memiliki tunggakan pajak dan bea masuk import
g. Memiliki proses bisnis yg jelas dan mencatumkan jenis kegiatan yang akan dilakukan di PLB
Pasal 14
Penyelenggara PLB, Pengusaha PLB, dan/atau PDPLB harus menyampaikan pemberitahuan secara tertulis kepada Kepala Kantor Pabean yang mengawasi tentang saat akan dimulainya kegiatan PLB.
Pasal 15
Jangka waktu izin Penyelenggara PLB, Pengusaha PLB, dan/atau PDPLB berlaku untuk waktu yang tidak terbatas sampai dengan:
a. izin usaha sudah tidak berlaku lagi;
b. bukti kepemilikan atau penguasaan lokasi sudah tidak berlaku lagi; dan/atau
c. izin Penyelenggara PLB, Pengusaha PLB, dan/atau PDPLB dicabut.
Pasal 16
(Ayat 1) Penyelenggara PLB, Pengusaha PLB, atau PDPLB wajib mengajukan permohonan perubahan data izin Penyelenggara PLB, Pengusaha PLB, atau PDPLB kepada Direktur Fasilitas Kepabeanan yang dapat disampaikan melalui Sistem Komputer Pelayanan PLB.
(Ayat 3) Permohonan sebagaimana dimaksud pada ayat (1) dilampiri dokumen yang mendukung data yang dilakukan perubahan.
Pasal 18
Pemasukan barang ke PLB dapat dilakukan dari:
a. luar Daerah Pabean;
b. TPB lainnya;
c. tempat lain dalam daerah pabean;
d. KEK;
e. Kawasan Bebas; dan/atau
f. Kawasan ekonomi lainnya yang ditetapkan oleh Pemerintah sesuai ketentuan perundang-undangan.
Pasal 19
(Ayat 1) Terhadap barang yang dimasukkan ke PLB sebagaimana dimaksud dalam Pasal 18 wajib dilakukan pembongkaran (stripping) dari peti kemas.
(Ayat 2) Pembongkaran (stripping) sebagaimana dimaksud pada ayat (1) dilakukan segera setelah barang dimasukkan ke PLB dengan mengacu kepada proses bisnis perusahaan.
Pasal 20
(Ayat 1) Pemasukan barang dari luar daerah pabean ke PLB sebagaimana dimaksud dalam Pasal 18 huruf a yang mendapat fasilitas penangguhan Bea Masuk dan tidak dipungut PDRI dilakukan dengan menggunakan dokumen Pemberitahuan Pabean Pengeluaran Barang dari Kawasan Pabean Untuk Ditimbun di PLB.
(Ayat 4) Atas perpindahan barang dari Kawasan Pabean ke PLB dilakukan pemasangan tanda pengaman elektronik (e-seal).
(Ayat 5) Dalam hal tanda pengaman elektronik (e-seal) sebagaimana dimaksud pada ayat (4) tidak dapat diterapkan, Kepala Kantor Pabean dapat memberikan persetujuan untuk penggunaan tanda pengaman lainnya dengan mempertimbangkan profil risiko perusahaan, risiko barang, dan/atau risiko lain.
Pasal 21
(Ayat 1) Pemasukan barang dari PLB lain atau dari TPB lain ke PLB sebagaimana dimaksud dalam Pasal 18 huruf b dilakukan dengan menggunakan dokumen pemberitahuan pengeluaran barang untuk diangkut dari Tempat Penimbunan Berikat ke Tempat Penimbunan Berikat lainnya.
Pasal 22
(Ayat 1) Pemasukan barang dari tempat lain dalam daerah pabean ke PLB sebagaimana dimaksud dalam Pasal 18 huruf c hanya dapat dilakukan terhadap:
a. barang untuk mendukung barang asal luar daerah pabean yang ditimbun di PLB;
c. barang untuk tujuan ekspor dalam rangka konsolidasi ekspor atau penyediaan barang ekspor;
(Ayat 2) Pemasukan barang dari tempat lain dalam daerah pabean ke PLB sebagaimana dimaksud pada ayat (1) dilakukan dengan menggunakan dokumen pemberitahuan pemasukan barang asal tempat lain dalam daerah pabean ke TPB.
(Ayat 3) Atas pemasukan barang dari tempat lain dalam daerah pabean ke PLB dengan tujuan ekspor, pemenuhan ketentuan ekspor dapat diselesaikan pada saat pemasukan barang dari tempat lain dalam daerah pabean ke PLB.
(Ayat 4) Pemasukan barang dari tempat lain dalam daerah pabean ke PLB dengan tujuan ekspor yang pemenuhan ketentuan ekspornya dilakukan pada saat pemasukan barang dari tempat lain dalam daerah pabean ke PLB sebagaimana dimaksud pada ayat (3) dilakukan dengan menggunakan dokumen pemberitahuan pabean pemasukan barang asal tempat lain dalam daerah pabean ke PLB dengan tujuan ekspor.
Pasal 25
(Ayat 1) Barang asal luar daerah pabean yang ditimbun di PLB dapat dikeluarkan untuk:
a. mendukung kegiatan industri di Kawasan Berikat, KEK, Kawasan Bebas, atau kawasan ekonomi lainnya yang ditetapkan oleh pemerintah sesuai ketentuan perundang-undangan;
b. mendukung kegiatan industri di tempat lain dalam daerah pabean;
c. dimasukkan ke TPB lainnya;
d. diekspor;
e. mendukung kegiatan industri yang mendapat fasilitas pembebasan Bea Masuk, keringanan Bea Masuk, dan/atau pengembalian Bea Masuk berdasarkan ketentuan perundang-undangan di bidang kepabeanan;
f. mendukung kegiatan industri yang mendapat fasilitas Bea Masuk Ditanggung Pemerintah;
g. mendukung kegiatan distribusi dan ketersediaan barang-barang tertentu di dalam negeri; dan/atau
h. mendukung kegiatan Industri Kecil Menengah (IKM) di tempat lain dalam daerah pabean.
(Ayat 2) Barang asal tempat lain dalam daerah pabean yang ditimbun di PLB dapat dikeluarkan untuk:
a. diekspor; dan/atau
b. tujuan khusus di tempat lain dalam daerah pabean.
Pasal 28
(Ayat 1) Pengeluaran barang dari PLB ke luar daerah pabean dilakukan dengan menggunakan dokumen Pemberitahuan Ekspor Barang yang diajukan oleh Penyelenggara PLB, Pengusaha PLB, atau PDPLB.
(Ayat 2) Atas pengeluaran barang dari PLB ke luar daerah pabean sebagaimana dimaksud pada ayat (1) berlaku ketentuan kepabeanan di bidang ekspor.
Pasal 30
(Ayat 1) Pengeluaran barang asal luar daerah pabean dari PLB ke tempat lain dalam daerah pabean dilakukan menggunakan dokumen pemberitahuan impor barang dari PLB.
(Ayat 2) Dokumen pemberitahuan impor barang dari PLB sebagaimana dimaksud pada ayat (1) disampaikan oleh importir, yaitu pihak yang mengeluarkan barang dari PLB untuk diimpor untuk dipakai atau diimpor sementara.
Pasal 30
(Ayat 1) Pengeluaran barang asal tempat lain dalam daerah pabean dari PLB ke tempat lain dalam daerah pabean dilakukan menggunakan dokumen pemberitahuan pengeluaran kembali barang asal tempat lain dalam daerah pabean dari TPB.
Pasal 32
(Ayat 1) Barang yang dimasukkan dari luar daerah pabean untuk ditimbun di PLB:
a. diberikan penangguhan Bea Masuk;
b. diberikan pembebasan Cukai; dan/atau
c. tidak dipungut PDRI.
(Ayat 2) Barang yang dimasukkan dari tempat lain dalam daerah pabean ke PLB yang ditujukan untuk:
a. ekspor dalam rangka konsolidasi ekspor atau penyediaan barang ekspor;
Pasal 33
(Ayat 1) Barang asal luar daerah pabean yang dikeluarkan dari PLB ke tempat lain dalam daerah pabean dengan tujuan diimpor untuk dipakai:
a. dilunasi Bea Masuk;
b. dipungut PDRI; dan/atau
c. dilunasi cukainya untuk Barang Kena Cukai.
Pasal 41
Kewajiban PDPLB :
a. memasang tanda nama perusahaan serta nomor dan tanggal izin sebagai Pengusaha PLB atau PDPLB pada tempat yang dapat dilihat dengan jelas oleh umum;
b. mendayagunakan Sistem Informasi Persediaan Berbasis Komputer (IT Inventory) dalam pengelolaan barang pada PLB;
c. menyediakan sarana dan prasarana untuk penyelenggaraan pertukaran data secara elektronik untuk Pengusaha PLB atau PDPLB yang diawasi oleh Kantor Pabean yang menerapkan sistem Pertukaran Data Elektronik (PDE);
d. melakukan pencatatan secara realtime dan online pada Sistem Informasi Persediaan Berbasis Komputer (IT Inventory) atas pemasukan dan pengeluaran barang dari dan ke PLB;
e. memasang Closed Circuit Television (CCTV) yang bisa diakses dari Kantor Pabean secara realtime dan online serta memiliki data rekaman paling singkat 7 (tujuh) hari sebelumnya, yang dapat memberikan gambaran mengenai pemasukan dan pengeluaran barang;
f. memiliki Nomor Pokok Pengusaha Barang Kena Cukai (NPPBKC) dalam hal jenis barang yang ditimbun berupa Barang Kena Cukai (BKC);
g. melakukan pencacahan (stock opname) terhadap barang-barang yang ditimbun di PLB, bersama dengan Pejabat Bea dan Cukai dari Kantor Pabean yang mengawasi, paling sedikit 1 (satu) kali pencacahan (stock opname) dalam kurun waktu 1 (satu) tahun;
h. menyimpan dan menatausahakan barang yang ditimbun di dalam PLB secara tertib, yang dapat diketahui jenis, spesifikasi, jumlah pemasukan dan pengeluaran sediaan barang secara sistematis secara elektronik, serta posisinya apabila dilakukan pencacahan (stock opname);
i. menyimpan dan memelihara dengan baik buku dan catatan serta dokumen yang berkaitan dengan kegiatan usahanya dalam kurun waktu 10 (sepuluh) tahun;
j. menyelenggarakan pembukuan berdasarkan prinsip-prinsip akuntansi yang berlaku umum di Indonesia;
k. mengajukan perubahan (update) data dalam hal terdapat data yang berubah terkait perizinan PLB;
l. memberikan akses terhadap data dan dokumen seluruh kegiatan PLB yang dibutuhkan dalam rangka pemeriksaan pabean oleh Direktorat Jenderal Bea dan Cukai; dan
m. menyerahkan dokumen yang berkaitan dengan kegiatan PLB apabila dilakukan audit oleh Direktorat Jenderal Bea dan Cukai.
Pasal 42
Sistem informasi persediaan berbasis komputer (IT Inventory) sebagaimana dimaksud dalam Pasal 41 huruf b paling kurang memenuhi kriteria sebagai berikut:
a. dipergunakan untuk melakukan pencatatan:
1. pemasukan barang;
2. pengeluaran barang;
3. penyesuaian (adjustment); dan
4. hasil pencacahan (stock opname);
secara kontinu dan realtime di PLB yang bersangkutan.
b. harus dibuat sedemikian rupa sehingga menghasilkan laporan berupa:
1. laporan pemasukan barang per dokumen pabean dengan menampilkan data paling kurang:
a) Jenis, nomor, serta tanggal dokumen pabean pemasukan barang;
b) Nomor dan tanggal bukti penerimaan barang di perusahaan;
c) Nama pemasok atau pengirim barang;
d) Nama pemilik barang;
e) Kode barang, jumlah, satuan, dan nama barang; dan
f) Nilai barang.
2. laporan pengeluaran barang per dokumen pabean dengan menampilkan data paling kurang:
a) Jenis, nomor, serta tanggal dokumen pabean pengeluaran barang;
b) Nomor dan tanggal bukti pengeluaran barang di perusahaan;
c) Nama pembeli atau penerima barang;
d) Nama pemilik barang;
e) Kode barang, jumlah, satuan, dan nama barang; dan
f) Nilai barang.
3. laporan pertanggungjawaban mutasi barang dengan menampilkan data paling kurang:
a) Kode barang, jumlah, satuan, dan nama barang;
b) Jumlah Saldo awal;
c) Jumlah Pemasukan;
d) Jumlah Pengeluaran;
e) Penyesuaian (Adjusment);
f) Saldo Akhir;
g) Hasil pencacahan (stock opname);
h) Selisih; dan
i) Keterangan.
c. mencatat riwayat perekaman dan penelusuran kegiatan pengguna;
d. harus bisa diakses secara online dari Kantor Pabean dan dari Kantor Pajak serta memberikan data yang terkini (realtime) ketika diakses oleh Pejabat Bea dan Cukai dan Pejabat Pajak;
e. pencatatan hanya dapat dilakukan oleh orang yang memiliki akses khusus (authorized access);
f. perubahan pencatatan dan/atau perubahan data hanya dapat dilakukan oleh orang sesuai dengan kewenangannya; dan
g. harus dapat menggambarkan keterkaitan dengan dokumen kepabeanan dengan mencantumkan data jenis, nomor, dan tanggal pemberitahuan pabean.
(2) Akses oleh Direktorat Jenderal Bea dan Cukai sebagaimana dimaksud pada ayat (1), yang dapat dilakukan oleh Kantor Pabean sebatas:
a. membaca laporan sebagaimana dimaksud pada ayat (1) huruf b yang dilakukan oleh Pejabat Bea dan Cukai yang secara khusus diberikan hak akses oleh Pengusaha PLB atau PDPLB; dan
b. mengunduh (download) data laporan sebagaimana dimaksud pada ayat (1) huruf b yang dilakukan oleh Pejabat Bea dan Cukai.
Pasal 44
(Ayat 1) Sebelum melakukan pencacahan (stock opname) sebagaimana dimaksud dalam Pasal 41 huruf g, Pengusaha PLB atau PDPLB harus menyampaikan pemberitahuan secara tertulis kepada Kepala Kantor Pabean.
(Ayat 2) Pengawasan dari Kantor Pabean sebagaimana dimaksud pada ayat (1) berdasarkan manajemen risiko.
(Ayat 3) Pencacahan (stock opname) sebagaimana dimaksud pada ayat (1) dibuatkan berita acara sesuai contoh format sebagaimana tercantum dalam Lampiran XIII yang merupakan bagian tidak terpisahkan dari Peraturan Direktur Jenderal ini dan ditandatangani oleh Pengusaha PLB atau PDPLB bersama dengan Pejabat Bea dan Cukai.
(Ayat 4) Hasil pencacahan (stock opname) sebagaimana dimaksud pada ayat (1) dan berita acara sebagaimana dimaksud pada ayat (3) disampaikan kepada Kepala Kantor Pabean dengan mencantumkan hasil pencacahan (stock opname) pada kolom yang telah disediakan.
(Ayat 5) Hasil pencacahan (stock opname) sebagaimana dimaksud pada ayat (1) menjadi dasar perhitungan persediaan barang PLB selanjutnya.
Pasal 46
Penyelenggara PLB, Pengusaha PLB, dan/atau PDPLB, dilarang:
a. memasukkan barang yang dilarang untuk diimpor atau diekspor; dan/atau
b. mengeluarkan barang dengan tujuan yang berbeda dengan tujuan yang tercantum dalam izin PLB.
Pasal 47
(Ayat 1) Penyampaian: pemberitahuan pabean pemasukan barang , pengeluaran barang dan perpindahan barang dari PLB harus dilakukan melalui sistem Pertukaran Data Elektronik (PDE)
(Ayat 2) Pemberitahuan Pabean dan/atau pemberitahuan sebagaimana dimaksud pada ayat (1) dapat disampaikan secara manual, dalam hal:
a. Kantor Pabean belum menerapkan ketentuan sistem Pertukaran Data Elektronik (PDE);
b. penerapan Pertukaran Data Elektronik (PDE) belum dapat dilakukan; atau
c. kondisi kahar.
Pasal 48 
(Ayat 1) Pemberitahuan Pabean dan/atau pemberitahuan sebagaimana dimaksud dalam Pasal 47 diajukan untuk setiap transaksi pengeluaran barang.
Pasl 56
MONITORING DAN EVALUASI
(Ayat 1) Direktur Fasilitas Kepabeanan atau pejabat yang ditunjuk melakukan kegiatan monitoring terhadap Penyelenggara PLB, Pengusaha PLB, atau PDPLB, secara periodik berdasarkan manajemen risiko paling kurang 1 (satu) tahun sekali yang dilakukan pada setiap akhir tahun buku.
(Ayat 2) Pelaksanaan monitoring sebagaimana dimaksud pada ayat (1) bertujuan untuk mengetahui:
a. kepatuhan terhadap pemenuhan persyaratan dan kegiatan operasional PLB; dan
b. perkembangan bisnis atau profil perusahaan tahun terakhir, yang memuat paling kurang:
1. jumlah nilai investasi dibandingkan dengan perkiraan investasi awal atau investasi tahun sebelumnya;
2. jumlah tenaga kerja dibandingkan dengan perkiraan tenaga kerja awal atau tenaga kerja tahun sebelumnya;
3. nilai dan volume impor dibandingkan dengan perkiraan awal atau tahun sebelumnya;
4. nilai dan volume ekspor dibandingkan dengan perkiraan awal atau tahun sebelumnya;
5. data perpajakan dibandingkan dengan tahun sebelumnya;
6. daftar jenis barang yang ditimbun dan volume penimbunan dibandingkan dengan perkiraan awal atau tahun sebelumnya; dan
7. daftar pemasok (supplier) dan pembeli (buyer) dibandingkan dengan perkiraan awal atau tahun sebelumnya.
Pasal 59
SELISIH BARANG
(Ayat 1) Dalam hal terdapat selisih kurang atau selisih lebih atas pemberitahuan pabean pemasukan barang ke PLB, penanganan atas selisih kurang atau selisih lebih dimaksud diatur dengan peraturan Direktur Jenderal tentang tata laksana pengeluaran barang impor dari kawasan pabean untuk ditimbun di PLB.
(Ayat 2) Dalam hal terdapat selisih kurang atau selisih lebih atas pemberitahuan pabean pengeluaran barang dari PLB, penanganan atas selisih kurang atau selisih lebih dimaksud diatur dengan peraturan Direktur Jenderal tentang tata laksana pengeluaran barang impor dari PLB untuk diimpor untuk dipakai.
(Ayat 3) Dalam hal terdapat selisih kurang atau selisih lebih atas barang yang ada atau seharusnya berada di PLB, yang:
a. ditemukan pada saat pelaksanaan pencacahan sebagaimana dimaksud dalam Pasal 44;
b. ditemukan pada saat pelaksanaan audit kepabeanan dan cukai; dan/atau
Pasl 67
(Ayat 1) Dalam hal barang yang ditimbun oleh Pengusaha PLB atau PDPLB melewati jangka waktu penimbunan sebagaimana dimaksud dalam Pasal 4, barang tersebut harus:
a. diekspor kembali
b. dikeluarkan ke TPB lain;
c. dikeluarkan ke Kawasan Bebas;
d. dikeluarkan ke KEK; atau
e. dikeluarkan ke kawasan ekonomi lainnya yang ditetapkan oleh Pemerintah sesuai ketentuan perundang-undangan.</t>
  </si>
  <si>
    <t>Pasal 1
(Ayat 5) Pusat Logistik Berikat yang selanjutnya disingkat PLB adalah TPB untuk menimbun barang asal luar daerah pabean dan/atau barang yang berasal dari tempat lain dalam daerah pabean, dapat disertai 1 (satu) atau lebih kegiatan sederhana dalam jangka waktu tertentu untuk dikeluarkan kembali.
(Ayat 8) Pengusaha di PLB merangkap Penyelenggara di PLB yang selanjutnya disebut PDPLB, adalah badan usaha yang melakukan kegiatan pengusahaan PLB yang berada di dalam PLB milik Penyelenggara PLB yang statusnya sebagai badan usaha yang berbeda.
Pasal 2
(Ayat 4) Penyelenggara PLB, Pengusaha PLB dan/atau PDPLB dapat diberikan kemudahan pelayanan kepabeanan dan cukai berupa:
a. kemudahan pelayanan perizinan;
b. kemudahan pelayanan kegiatan operasional; dan/atau
c. kemudahan kepabeanan dan cukai selain sebagaimana dimaksud pada huruf a dan huruf b.
Pasal 3
(Ayat 5) Pengusahaan PLB sebagaimana dimaksud pada ayat (1) dilakukan oleh:
a. Pengusaha PLB; dan/atau
b. PDPLB.
(Ayat 6) Pengusaha PLB atau PDPLB sebagaimana dimaksud pada ayat (5) melakukan kegiatan menimbun barang asal luar daerah pabean dan/atau barang asal tempat lain dalam daerah pabean guna didistribusikan ke luar daerah pabean dan/atau tempat lain dalam daerah pabean.
Pasal 4
Kegiatan menimbun barang di dalam PLB sebagaimana dimaksud dalam Pasal 3 ayat (6) diberikan untuk jangka waktu paling lama 3 (tiga) tahun terhitung sejak tanggal pemasukan ke PLB.
Pasal 6
Di dalam 1 (satu) lokasi Pengusaha PLB atau PDPLB hanya dapat dilakukan penimbunan jenis barang yang memiliki karakteristik sejenis dan/atau untuk mendukung industri sejenis
Pasal 12
(Ayat 1) Untuk mendapatkan izin PDPLB, pihak yang akan menjadi PDPLB mengajukan permohonan kepada Direktur Fasilitas Kepabeanan melalui Kepala Kantor Pabean yang mengawasi.
Pasal 14
(Ayat 1) Penyelenggara PLB, Pengusaha PLB, dan/atau PDPLB harus menyampaikan pemberitahuan secara tertulis kepada Kepala Kantor Pabean yang mengawasi tentang saat akan dimulainya kegiatan PLB.
Pasal 15
Jangka waktu izin Penyelenggara PLB, Pengusaha PLB, dan/atau PDPLB berlaku untuk waktu yang tidak terbatas sampai dengan:
a. izin usaha sudah tidak berlaku lagi;
b. bukti kepemilikan atau penguasaan lokasi sudah tidak berlaku lagi; dan/atau
c. izin Penyelenggara PLB, Pengusaha PLB, dan/atau PDPLB dicabut.</t>
  </si>
  <si>
    <t>Pasal 7
(Ayat 1) Kepala Kantor Pengawas tidak memberikan pelayanan terhadap penyampaian BC 1.6 oleh Penyelenggara Pos dalam hal:
a. barang yang diberitahukan dalam BC 1.6 tidak masuk ke PLB tujuan dalam jangka waktu 4 (empat) hari kerja sejak tanggal pengeluaran barang dari Kawasan Pabean atau tempat lain yang diperlakukan sama dengan tempat penimbunan sementara; dan/atau
b. barang yang diberitahukan dalam BC  1.6 kedapatan bukan barang yang ditujukan ke PLB yang bersangkutan
(Ayat 2) Dalam hal barang yang diberitahukan dalam BC 1.6 tidak masuk ke PLB tujuan dalam jangka waktu 4 (empat) hari kerja sejak tanggal persetujuan pengeluaran barang sebagaimana dimaksud pada ayat
(1) huruf a, penghentian pelayanan penyampaian BC
1.6 oleh Penyelenggara Pos dilakukan sampai dengan:
a. barang dimasukkan ke PLB; dan/atau
b. adanya putusan dari hasil penelitian yang menyatakan bahwa kesalahan tersebut di luar kemampuan Penyelenggara Pos.
(Ayat 3) Dalam hal barang yang diberitahukan dalam BC 1.6 kedapatan bukan barang yang ditujukan ke PLB yang bersangkutan sebagaimana dimaksud pada ayat (1) huruf b, penghentian pelayanan penyampaian BC 1.6 oleh Penyelenggara Pos dilakukan sampai dengan adanya putusan dari hasil penelitian yang menyatakan bahwa kesalahan tersebut di luar kemampuan Penyelenggara Pos.
(Ayat 4) Pemberitahuan Pabean berupa BC 1.6 yang telah mendapat nomor pendaftaran sebelum penghentian pelayanan BC 1.6 sebagaimana dimaksud pada ayat (1) tetap diproses penyelesaiannya.
Pasal 14
(Ayat 1) Dalam hal hasil pengawasan sebagaimana dimaksud dalam Pasal 13 ayat (2) ditemukan ketidaksesuaian jumlah dan/atau jenis kemasan, SKP meneruskan BC
1.6 kepada unit pengawasan untuk proses penelitian lebih lanjut.
(Ayat 2) Dalam hal berdasarkan penelitian lebih lanjut sebagaimana dimaksud pada ayat (1) menunjukkan bahwa ketidaksesuaian jumlah dan/atau jenis kemasan terjadi di luar kemampuannya, Penyelenggara PLB, Pengusaha PLB, atau PDPLB dapat melakukan perubahan data BC 1.6 setelah mendapatkan persetujuan Pejabat.
(Ayat 3) Dalam hal berdasarkan penelitian lebih lanjut sebagaimana dimaksud pada ayat (1) menunjukkan bahwa ketidaksesuaian jumlah dan/atau jenis kemasan terjadi bukan di luar kemampuannya, terhadap barang impor yang kurang atau lebih dibongkar dari yang diberitahukan dalam BC 1.6:
a. dipungut bea masuk, cukai, dan/atau PDRI; dan/atau
b. dikenakan sanksi administrasi berupa denda sesuai peraturan perundang-undangan.
(Ayat 4) Jumlah barang yang kurang atau lebih dibongkar sebagaimana dimaksud pada ayat (3) mengacu pada jumlah dan jenis kemasan yang digunakan untuk pengangkutan barang dari luar Daerah Pabean.
(Ayat 5) Untuk pemungutan bea masuk, cukai, PDRI, dan/atau pengenaan sanksi administrasi berupa denda sebagaimana dimaksud pada ayat (3) dapat dilakukan pemeriksaan fisik barang oleh Pejabat.
(6) Tata cara pengenaan sanksi administrasi berupa denda sebagaimana dimaksud pada ayat (3) dilakukan sesuai dengan ketentuan perundang-undangan mengenai sanksi administrasi.
(7) Barang impor yang dimasukkan ke PLB dapat ditimbun setelah diterbitkan Surat Persetujuan Penyelesaian Dokumen (SPPD) PLB.
Pasal 15
(1) Dalam rangka pemungutan Bea Masuk, cukai, dan/atau PDRI serta pengenaan sanksi administrasi berupa denda sebagaimana dimaksud dalam Pasal 14 ayat (3), Pejabat menerbitkan Surat Penetapan Pabean (SPP) dan/atau Surat Tagihan di Bidang Cukai (STCK- 1).
(2) Terhadap BC 1.6 yang diterbitkan SPP dan/atau STCK-1 sebagaimana dimaksud pada ayat (1), Pejabat menerbitkan SPPD PLB setelah Penyelenggara PLB, Pengusaha PLB, atau PDPLB:
a. melunasi kekurangan Bea Masuk, cukai, PDRI; atau
b. menyerahkan jaminan sebesar Bea Masuk, cukai, PDRI, dalam hal diajukan keberatan.</t>
  </si>
  <si>
    <t>Pasal 2
Barang impor dapat dikeluarkan dari Kawasan Pabean atau tempat lain yang diperlakukan sama dengan tempat penimbunan sementara untuk ditimbun di PLB dalam hal:b. 
a. Penyelenggara PLB, Pengusaha PLB, atau PDPLB bertindak sebagai consignee dalam dokumen pengangkutan barang; 
b. Pihak yang bertindak sebagai consignee dalam dokumen pengangkutan barang mempunyai kontrak penimbunan barang dengan Penyelenggara PLB, Pengusaha PLB, atau PDPLB.
Pasal 3
(Ayat 1) Pengeluaran barang impor dari Kawasan Pabean atau tempat lain yang diperlakukan sama dengan tempat penimbunan sementara untuk ditimbun di PLB diberitahukan dengan menggunakan BC 1.6.   
(Ayat 2) Pemberitahuan Pabean berupa BC 1.6 sebagaimana dimaksud pada ayat (1), disampaikan oleh:.  
a. Penyelenggara PLB
b. Pengusaha PLB  
c. PDPLB atau;
d. Penyelenggara Pos  
(Ayat 3) Penyampaian BC 1.6 oleh Penyelenggara Pos sebagaimana dimaksud pada ayat (2) huruf d, dapat dilakukan dalam hal barang diimpor melalui Penyelenggara Pos.c 
(Ayat 4) Pemberitahuan Pabean berupa BC 1.6 sebagaimana dimaksud pada ayat (1) dibuat oleh Penyelenggara PLB, Pengusaha PLB, PDPLB, atau Penyelenggara Pos berdasarkan Dokumen Pelengkap Pabean. 
(Ayat 5) Penyelenggara PLB, Pengusaha PLB, PDPLB, atau Penyelenggara Pos bertanggung jawab atas kebenaran data yang diberitahukan dalam BC 1.6.  
Pasal 4 
Pemberitahuan pabean berupa BC 1.6 sebagaimana dimaksud dalam Pasal 3 ayat (1) digunakan untuk mengeluarkan barang impor dari Kawasan Pabean atau tempat lain yang diperlakukan sama dengan tempat penimbunan sementara untuk ditimbun di PLB dengan mendapatkan fasilitas penangguhan Bea Masuk, pembebasan cukai, dan/atau tidak dipungut PDRI.
Pasal 5 
(Ayat 1) Pemberitahuan pabean berupa BC 1.6 sebagaimana dimaksud dalam Pasal 3 ayat (1) disampaikan ke Kantor Pengawas dengan menggunakan sistem PDE
(Ayat 2) Dalam hal Kantor Pengawas belum menggunakan sistem PDE, BC 1.6 disampaikan dengan menggunakan MPDE
(Ayat 3)  Tata cara penyampaian BC 1.6 dilaksanakan sebagaimana tercantum dalam Lampiran I yang merupakan bagian tidak terpisahkan dari Peraturan Direktur Jenderal ini.
Pasal 6
(Ayat 1) Untuk dapat menyampaikan BC 1.6 sebagaimana dimaksud dalam Pasal 3 ayat (2) huruf d, Penyelenggara Pos harus mengajukan permohonan kepada Kepala Kantor Pengawas.
(Ayat 3) Terhadap permohonan sebagaimana dimaksud pada ayat (1), Kepala Kantor Pengawas memberikan persetujuan atau penolakan dalam jangka waktu paling lama 10 (sepuluh) hari kerja sejak berkas permohonan diterima secara lengkap.
(Ayat 4) Dalam hal permohonan sebagaimana dimaksud pada ayat (1) disetujui, kepala Kantor Pengawas menerbitkan surat persetujuan.
(Ayat 5) Dalam hal permohonan sebagaimana dimaksud pada ayat (1) disetujui, kepala Kantor Pengawas menerbitkan surat persetujuan.
(Ayat 6) Dalam hal permohonan sebagaimana dimaksud pada ayat (1) ditolak, kepala Kantor Pengawasan menerbitkan surat penolakan dengan menyebutkan alasan penolakan
Pasal 8
Dokumen Pelengkap Pabean sebagaimana dimaksud dalam Pasal 3 ayat (4) disampaikan kepada Pejabat yang menangani pemeriksaan dokumen dalam hal barang impor akan menggunakan tarif preferensi pada saat dikeluarkan dari PLB untuk diimpor untuk dipakai.
Pasal 9
(Ayat 1) Terhadap BC 1.6 yang disampaikan sebagaimana dimaksud dalam Pasal 5, diberikan nomor dan tanggal pendaftaran dan diterbitkan Surat Persetujuan Pengeluaran Barang (SPPB) PLB.
(Ayat 2) Terhadap BC 1.6 yang telah diterbitkan SPPB PLB sebagaimana dimaksud pada ayat (1) dapat diterbitkan Surat Pemberitahuan Pengawasan Pembongkaran dan Penimbunan (SP4) PLB.
(Ayat 3) Penerbitan SP4 PLB sebagaimana dimaksud pada ayat (2) dilakukan berdasarkan:
a. metode acak; atau
b. informasi intelijen.
(Ayat 4) Penerbitan SPPB PLB sebagaimana dimaksud pada ayat (1) dan SP4 PLB sebagaimana dimaksud pada ayat (2) dilakukan oleh SKP.
(Ayat 5) Dokumen SP4 PLB hanya disampaikan oleh SKP kepada Penyelenggara PLB, Pengusaha PLB, atau PDPLB pada saat melakukan pengawasan pemasukan barang ke PLB.
Pasal 11
Pengangkutan barang impor dari Kawasan Pabean atau tempat lain yang diperlakukan sama dengan tempat penimbunan sementara ke PLB dilindungi dengan SPPB PLB dan dilakukan pemasangan tanda pengaman oleh:
a. Pejabat; atau
b. Pengusaha PLB atau PDPLB dalam hal pengangkutan menggunakan peti kemas dengan segel pelayaran masih utuh.
(Ayat 5) Untuk pemungutan bea masuk, cukai, PDRI, dan/atau pengenaan sanksi administrasi berupa denda sebagaimana dimaksud pada ayat (3) dapat dilakukan pemeriksaan fisik barang oleh Pejabat.
(6) Tata cara pengenaan sanksi administrasi berupa denda sebagaimana dimaksud pada ayat (3) dilakukan sesuai dengan ketentuan perundang-undangan mengenai sanksi administrasi.
(7) Barang impor yang dimasukkan ke PLB dapat ditimbun setelah diterbitkan Surat Persetujuan Penyelesaian Dokumen (SPPD) PLB.
Pasal 15
(1) Dalam rangka pemungutan Bea Masuk, cukai, dan/atau PDRI serta pengenaan sanksi administrasi berupa denda sebagaimana dimaksud dalam Pasal 14 ayat (3), Pejabat menerbitkan Surat Penetapan Pabean (SPP) dan/atau Surat Tagihan di Bidang Cukai (STCK- 1).
(2) Terhadap BC 1.6 yang diterbitkan SPP dan/atau STCK-1 sebagaimana dimaksud pada ayat (1), Pejabat menerbitkan SPPD PLB setelah Penyelenggara PLB, Pengusaha PLB, atau PDPLB:
a. melunasi kekurangan Bea Masuk, cukai, PDRI; atau
b. menyerahkan jaminan sebesar Bea Masuk, cukai, PDRI, dalam hal diajukan keberatan.
Pasal 13
(Ayat1) Pemasukan barang impor ke PLB dari Kawasan Pabean atau tempat lain yang diperlakukan sama dengan tempat penimbunan sementara dilakukan dengan menggunakan SPPB PLB.
(Ayat 2) Terhadap pemasukan barang untuk ditimbun di PLB dari Kawasan Pabean atau tempat lain yang diperlakukan sama dengan tempat penimbunan sementara dilakukan:
a. pengawasan pemasukan;
b. pelepasan tanda pengaman; dan
c. pengawasan pembongkaran dan penimbunan barang.
(Ayat 3) Pengawasan pemasukan sebagaimana dimaksud pada ayat (2) huruf a dilakukan dengan menggunakan SKP berdasarkan informasi yang direkam oleh:
a. Penyelenggara PLB, Pengusaha PLB, atau PDPLB; atau
b. Pejabat, dalam hal ditempatkan Pejabat untuk melakukan pengawasan di PLB yang bersangkutan.
(Ayat 4) Pelepasan tanda pengaman sebagaimana dimaksud pada ayat (2) huruf b dilakukan oleh:
a. Penyelenggara PLB, Pengusaha PLB, atau PDPLB setelah mendapat persetujuan dari SKP; atau
b. Pejabat dalam hal ditempatkan Pejabat untuk melakukan pengawasan di PLB yang bersangkutan atau diterbitkan SP4 PLB sebagaimana dimaksud dalam Pasal 9 ayat (2).
(Ayat 5) Pengawasan pembongkaran dan penimbunan barang sebagaimana dimaksud pada ayat (2) huruf c dilakukan dengan menggunakan SKP berdasarkan informasi yang direkam oleh:
a. Penyelenggara PLB, Pengusaha PLB, atau PDPLB; atau
b. Pejabat, dalam hal ditempatkan Pejabat untuk melakukan pengawasan di PLB yang bersangkutan atau diterbitkan SP4 PLB sebagaimana dimaksud dalam Pasal 9 ayat (2).
Pasal 16
(Ayat 1) Dalam hal Penyelenggara PLB, Pengusaha PLB, atau PDPLB  menemukan   jumlah  dan/atau  jenis   barang
impor yang dimasukkan ke PLB tidak sesuai dengan
jumlah dan/atau jenis barang yang diberitahukan dalam BC 1.6, Penyelenggara PLB, Pengusaha PLB, atau PDPLB dapat:
a. mengekspor kembali barang impor, dalam  hal dapat dibuktikan salah kirim;
b. melakukan pemusnahan barang impor, dalam hal barang impor busuk atau kadaluwarsa; atau
c. melakukan perubahan data BC 1.6, dalam hal ketidaksesuaian jumlah dan/atau jenis barang dapat dipertanggungjawabkan oleh Penyelenggara PLB, Pengusaha PLB, atau PDPLB sesuai peraturan perundang-undangan,
setelah mendapatkan persetujuan kepala Kantor Pengawas.
(Ayat 2) Dalam hal ketidaksesuaian jumlah dan/atau jenis barang sebagaimana dimaksud pada ayat (1) merupakan temuan Pejabat, unit pengawasan melakukan penelitian lebih lanjut.
(Ayat 3) Dalam hal hasil penelitian sebagaimana dimaksud pada ayat (2) menunjukkan tidak terdapat pelanggaran di bidang kepabeanan, barang impor dapat diselesaikan oleh Penyelenggara PLB, Pengusaha PLB, atau PDPLB sesuai ketentuan sebagaimana dimaksud pada ayat (1).
Pasal 17
(Ayat 1)  Penyelenggara PLB, Pengusaha PLB, PDPLB, atau Penyelenggara Pos dapat melakukan perubahan BC
1.6 yang telah mendapat nomor dan tanggal pendaftaran dengan menggunakan BC 1.6 perubahan.
(Ayat 2) Perubahan BC 1.6 dapat dilakukan terhadap semua elemen data, kecuali:
a. identitas Penyelenggara PLB, Pengusaha PLB, atau PDPLB;
b. perubahan pihak pemilik barang;
c. kode Kantor Pabean; dan/atau
d. kategori barang.
(Ayat 3) Perubahan BC 1.6 sebagaimana dimaksud pada ayat
(1) hanya dapat dilakukan setelah mendapatkan persetujuan Kepala Kantor Pengawas dalam hal:
a. perubahan BC 1.6 dilakukan setelah diterbitkan SPPD PLB; atau
b. Perubahan dilakukan terhadap elemen data:
1) jumlah dan/atau jenis kemasan;
2) jumlah dan/atau jenis barang.
(Ayat 4) Terhadap BC 1.6 yang disampaikan menggunakan sistem PDE, penyampaian BC 1.6 perubahan disampaikan menggunakan sistem PDE.
(Ayat 5) Terhadap BC 1.6 yang disampaikan menggunakan Media Penyimpan Data Elektronik, perubahan BC 1.6 disampaikan menggunakan Media Penyimpan Data Elektronik
Pasal 18
(1)  Penyelenggara PLB, Pengusaha PLB, PDPLB, atau Penyelenggara  Pos  dapat  melakukan  pembatalan BC
1.6 yang telah mendapat nomor dan tanggal pendaftaran  dengan persetujuan Kepala  Kantor
Pengawas.
(2) Untuk mendapatkan persetujuan pembatalan sebagaimana dimaksud pada ayat (1) Penyelenggara PLB, Pengusaha PLB, PDPLB, atau Penyelenggara Pos mengajukan permohonan kepada Kepala Kantor Pengawas dengan dilampiri alasan dan bukti-bukti pendukung.
(3) Berdasarkan permohonan sebagaimana dimaksud pada ayat (2), Kepala Kantor Pengawas dapat memberikan persetujuan pembatalan setelah dilakukan penelitian dengan menerbitkan surat persetujuan.
(4) Persetujuan Pembatalan BC 1.6 sebagaimana dimaksud pada ayat (1) dapat diberikan dengan ketentuan:
a. Sebelum barang impor dikeluarkan dari Kawasan Pabean baik sebagian maupun seluruhnya;
b. kesalahan tersebut bukan merupakan temuan Pejabat; atau
c. belum mendapatkan penetapan Pejabat.
Pasal 19
(Ayat 1) Barang impor dapat dibongkar dari sarana pengangkut yang datang dari luar Daerah Pabean langsung di PLB dalam hal pelabuhan tujuan akhir pengangkutan barang impor merupakan pelabuhan yang berada di
dalam kawasan PLB.
(Ayat 2) Pembongkaran sebagaimana dimaksud pada ayat (1) dilaksanakan sesuai peraturan perundang-undangan yang mengatur mengenai pembongkaran dan penimbunan barang impor.
(Ayat 3) Kegiatan pengangkutan dan pemasangan tanda pengaman sebagaimana dimaksud dalam Pasal 11 dan pengeluaran barang impor dari Kawasan Pabean atau tempat lain yang diperlakukan sama dengan tempat penimbunan sementara sebagaimana dimaksud dalam Pasal 10 tidak dilakukan dalam hal barang impor dibongkar dari sarana pengangkut yang datang dari luar Daerah Pabean langsung di PLB
Pasal 21
Penyelenggara PLB, Pengusaha PLB, dan PDPLB yang dilayani oleh Kantor Pengawas yang menggunakan sistem PDE, harus melaporkan kegiatan pengawasan pemasukan, pelepasan tanda pengaman, pengawasan pembongkaran dan penimbunan sebagaimana dimaksud dalam Pasal 13 ayat (2) dengan sistem otomasi.
Pasal 23
SKP melakukan penutupan pos atau sub pos BC 1.1 di Kantor Pabean yang mengawasi tempat pembongkaran yang telah diajukan BC 1.6 dan telah diterbitkan SPPB PLB.
Pasal 25
(Ayat 1) Dalam hal SKP di Kantor Pabean tidak berfungsi paling kurang 4 (empat) jam, tata cara pengeluaran barang impor dari Kawasan Pabean atau tempat lain yang diperlakukan sama dengan tempat penimbunan sementara untuk ditimbun di PLB dilakukan secara manual dengan menunjuk Pejabat untuk menggantikan fungsi-fungsi yang dilakukan oleh SKP.
(Ayat 2) Dalam hal SKP sudah berfungsi, pengeluaran barang impor dari Kawasan Pabean atau tempat lain yang diperlakukan sama dengan tempat penimbunan sementara untuk ditimbun di PLB yang telah dilakukan secara manual direkam dalam SKP.
Pasal 26
Dalam hal pelaksanaan peraturan Direktur Jenderal ini memerlukan Sistem Komputer Pelayanan BC 1.6, maka pelayanan BC 1.6 menggunakan Sistem Komputer Pelayanan akan diberlakukan secara bertahap
berdasarkan Keputusan Direktur Jenderal.</t>
  </si>
  <si>
    <t>Pasal 7
(2) Dalam hal batas waktu penyampaian Dokumen Pelengkap Pabean sebagaimana dimaksud pada ayat (1) tidak dipenuhi, penyampaian pemberitahuan BC 2.8 berikutnya oleh:
a. importir; atau
b. importir dan PPJK, dalam hal importir menguasakan kepada PPJK,
tidak dilayani sampai Dokumen Pelengkap Pabean disampaikan.
Pasal 28
(2) Dalam hal hasil pemeriksaan fisik barang tidak sesuai, Pejabat yang mengawasi PLB:
a. menyampaikan hasil pemeriksaan kepada Unit Pengawasan; dan
b. meneruskan BC 2.8 dan/atau Dokumen Pelengkap Pabean kepada Pejabat yang menangani pemeriksaan dokumen.
Pasal 29
(1) Terhadap barang impor yang dilakukan pemeriksaan fisik barang dengan hasil pemeriksaan tidak sesuai, Pejabat melakukan penelitian terhadap Tarif dan nilai pabean  yang diberitahukan.
Pasal 30
(1) Dalam hal hasil penelitian sebagaimana dimaksud dalam Pasal 29 ayat (1) mengakibatkan kekurangan pembayaran Bea Masuk, Cukai, dan/atau PDRI, Pejabat menerbitkan Surat Penetapan Tarif dan/atau Nilai Pabean (SPTNP), dan/atau Surat Penetapan Penyesuaian Jaminan (SPPJ).
(2) Dalam hal hasil penelitian sebagaimana dimaksud dalam Pasal 29 ayat (1) menunjukkan barang impor belum memenuhi ketentuan larangan dan/atau pembatasan, Pejabat menerbitkan Surat Penetapan Barang Larangan/Pembatasan (SPBL).
(3) Barang impor yang diterbitkan SPTNP dan/atau SPPJ sebagaimana dimaksud pada ayat (1), dapat dikeluarkan dari PLB setelah ketentuan larangan dan/atau  pembatasan terpenuhi</t>
  </si>
  <si>
    <t>Pasal 2
(1) Untuk dapat mengeluarkan barang dari PLB untuk diimpor untuk dipakai, importir wajib menyampaikan:
a. Pemberitahuan Pabean berupa BC 2.8; 
Pasal 3
(1) Pemberitahuan Pabean berupa BC 2.8 sebagaimana dimaksud dalam Pasal 2 ayat (1) dan ayat (3), dibuat oleh importir berdasarkan Dokumen Pelengkap Pabean dengan menghitung sendiri Bea Masuk, Cukai, dan/atau pajak dalam rangka impor yang harus dibayar.
(2) Pemberitahuan pabean berupa BC 2.8 sebagaimana dimaksud dalam Pasal 2 ayat (1) huruf a disampaikan ke Kantor Pengawas setiap pengeluaran barang dari PLB untuk diimpor untuk dipakai.
Pasal 4
(2) Dokumen Pelengkap Pabean sebagaimana dimaksud dalam Pasal 3 ayat (1) disampaikan ke Kantor Pengawas dalam hal:
a. terhadap barang impor ditetapkan dilakukan pemeriksaan fisik;
b. terdapat permintaan dari Pejabat yang menangani pemeriksaan dokumen, dalam hal terhadap barang impor dilakukan penelitian dokumen oleh Pejabat yang menangani pemeriksaan dokumen; dan/atau 
c. diperlukan untuk memenuhi ketentuan larangan dan/atau pembatasan
Pasal 5
(1) Pemberitahuan Pabean berupa BC 2.8 sebagaimana dimaksud dalam Pasal 2 ayat (1) dan Pasal 2 ayat (3) disampaikan dalam bentuk Data Elektronik.
(2) Pemberitahuan Pabean berupa BC 2.8 dalam bentuk Data Elektronik sebagaimana dimaksud pada ayat (1) disampaikan melalui sistem PDE kepabeanan atau menggunakan MPDE.
(3) Penyampaian BC 2.8 dalam bentuk Data Elektronik melalui sistem PDE kepabeanan dilakukan dalam hal Kantor Pengawas telah menerapkan sistem PDE kepabeanan.
(4) Dalam hal Kantor Pengawas sebagaimana dimaksud pada ayat (3) telah terhubung dengan sistem Indonesia National Single Window (INSW), BC 2.8 dapat disampaikan melalui Portal Indonesia National Single Window (INSW).
Pasal 6
(1) Dokumen Pelengkap Pabean sebagaimana dimaksud
dalam  Pasal  2  ayat  (1)  huruf  b  dan  Pasal  3  ayat  (1) berbentuk Data Elektronik
Pasal 7
(1) Terhadap pengeluaran barang dari PLB untuk diimpor untuk dipakai yang ditetapkan dilakukan pemeriksaan fisik, Dokumen Pelengkap Pabean sebagaimana dimaksud dalam Pasal 3 ayat (1) harus disampaikan paling lama:
a. 3 (tiga) hari, untuk Kantor Pengawas yang telah ditetapkan untuk memberikan pelayanan kepabeanan selama 24 (dua puluh empat) jam sehari dan 7 (tujuh) hari seminggu; dan
b. 3 (tiga) hari kerja, untuk Kantor Pengawas yang belum ditetapkan untuk memberikan pelayanan kepabeanan selama 24 (dua puluh empat) jam sehari dan 7 (tujuh) hari seminggu,
terhitung sejak tanggal Surat Pemberitahuan Pemeriksaan Fisik.
Pasal 10
(1) Pembayaran Bea Masuk dan PDRI dilakukan dengan cara:
a. pembayaran tunai; atau
b. pembayaran berkala.
(3) Importir melakukan pembayaran:
a. Bea Masuk;
b. Cukai untuk impor BKC yang pelunasan Cukainya dengan pembayaran; dan
c. PDRI,
berdasarkan BC 2.8 yang dibuat oleh importir dan telah diajukan ke Kantor Pengawas.
(4) Berdasarkan BC 2.8 yang telah diajukan sebagaimana dimaksud pada ayat (3), SKP atau Pejabat menerbitkan kode billing untuk pembayaran.
(5) Pembayaran Bea Masuk, Cukai untuk impor BKC yang pelunasan Cukainya dengan pembayaran, dan PDRI sebagaimana dimaksud pada ayat (3) dilakukan sesuai peraturan perundang-undangan yang mengatur mengenai pembayaran penerimaan negara.
(6) Dalam hal terdapat koreksi pada billing yang diterbitkan SKP atau Pejabat, Importir melakukan perubahan BC 2.8 setelah mendapatkan persetujuan dari Pejabat yang memberikan persetujuan koreksi billing
Pasal 11
(1) Bea Masuk dan PDRI atas pengeluaran barang dari PLB untuk diimpor untuk dipakai dengan pembayaran tunai sebagaimana dimaksud dalam Pasal 10 ayat (1) huruf a, wajib dilunasi paling lambat sebelum BC 2.8 sebagaimana dimaksud dalam Pasal 2 ayat (1) huruf a dan Pasal 2 ayat
(3) mendapatkan nomor pendaftaran.
Pasal 13
(1) Bea Masuk atas pengeluaran barang dari PLB untuk diimpor untuk dipakai, dihitung berdasarkan nilai pabean.
Pasal 16
(1) Bea Masuk yang harus dibayar dihitung dengan cara sebagai berikut:
a. untuk Tarif advalorum, Bea Masuk = nilai pabean x NDPBM x pembebanan Bea Masuk; atau
b. untuk Tarif spesifik, Bea Masuk = jumlah satuan barang x pembebanan Bea Masuk per-satuan barang.
(2) PPN, PPnBM, dan PPh yang seharusnya dibayar dihitung dengan cara sebagai berikut:
a. PPN = % PPN x (nilai pabean dalam rupiah + Bea Masuk
+ Cukai);
b. PPnBM = % PPnBM x (nilai pabean dalam rupiah + Bea Masuk + Cukai); dan
c. PPh = % PPh x (nilai pabean rupiah + Bea Masuk + Cukai)
Pasal 18
(1) Dalam hal BC 2.8 disampaikan dalam bentuk Data Elektronik, penelitian pemenuhan ketentuan larangan dan/atau pembatasan secara administratif dilakukan oleh SKP.
(2) Dalam hal penelitian sebagaimana dimaksud pada ayat (1)
tidak dapat dilakukan atau BC 2.8 disampaikan dalam bentuk tulisan di atas formulir, penelitian pemenuhan ketentuan larangan dan/atau pembatasan secara administratif dilakukan oleh Pejabat yang menangani penelitian larangan dan/atau pembatasan berdasarkan pemberitahuan importir dalam BC 2.8 dan Dokumen Pelengkap Pabean yang disampaikan.
Pasal 20
(1) Terhadap BC 2.8 yang telah memenuhi syarat formal diberikan nomor pendaftaran.
(2) Syarat formal sebagaimana dimaksud pada ayat (1) adalah:
a. telah dilakukan pembayaran Bea Masuk, Pelunasan Cukai, dan/atau PDRI dan/atau diserahkan jaminan; dan
b. berdasarkan BC 2.8, ketentuan larangan dan/atau pembatasan terpenuhi.
Pasal 21
(1) Pemeriksaan pabean secara selektif dilakukan terhadap:
a. BC 2.8 sebagaimana dimaksud dalam Pasal 2 ayat (1) huruf a atau Pasal 2 ayat (3) yang disampaikan dan telah mendapatkan nomor dan tanggal pendaftaran; atau
(2) Pemeriksaan pabean sebagaimana dimaksud pada ayat (1) meliputi penelitian dokumen dan pemeriksaan fisik barang.
Pasal 22
(1) Penelitian dokumen sebagaimana dimaksud dalam Pasal 21 ayat (2) dilakukan oleh:
a. Pejabat penerima dokumen, dalam hal BC 2.8 atau Dokumen Pelengkap Pabean disampaikan dalam bentuk tulisan di atas formulir atau cetakan;
b. Sistem Komputer Pelayanan, dalam hal BC 2.8 atau Dokumen Pelengkap Pabean disampaikan dalam bentuk Data Elektronik; dan/atau
c. Pejabat yang menangani pemeriksaan dokumen, dalam
hal terhadap pengeluaran barang dari PLB untuk diimpor untuk dipakai dilakukan pemeriksaan fisik dengan hasil pemeriksaan tidak sesuai.
Pasal 23
Pemeriksaan fisik sebagaimana dimaksud dalam Pasal 21 ayat
(2) dilakukan berdasarkan:
a. metode acak; atau
b. informasi intelijen.
Pasal 25
(1) Dalam hal BC 2.8 ditetapkan dilakukan pemeriksaan fisik, pemeriksaan fisik dilakukan dalam jangka waktu paling lama 3 (tiga) hari kerja setelah tanggal Surat Pemberitahuan Pemeriksaan Fisik (SPPF) PLB.
Pasal 27
(1) Untuk Kantor Pengawas yang mengoperasikan alat pemindai elektronik, pemeriksaan fisik barang dapat dilakukan dengan menggunakan alat pemindai elektronik.
Pasal 28
(1) Dalam hal hasil pemeriksaan fisik barang sesuai, barang impor dapat dikeluarkan dari PLB.
Pasal 32
(1) Pengeluaran barang dari PLB untuk diimpor untuk dipakai dilakukan setelah mendapat persetujuan berupa  SPPB PLB dari SKP atau Pejabat.
(2) Pelaksanaan pengeluaran barang dari PLB dilakukan oleh Pejabat yang mengawasi pengeluaran barang, Penyelenggara PLB, Pengusaha PLB, atau PDPLB.
Pasal 33
(1) Importir dapat melakukan perubahan BC 2.8 yang telah mendapat nomor dan tanggal pendaftaran dengan persetujuan Kepala Kantor Pengawas.
(2) Importir dapat melakukan perubahan BC 2.8 yang telah mendapat nomor dan tanggal pendaftaran dengan menggunakan BC 2.8 perubahan dengan ketentuan:
a. sebagian atau seluruh barang impor belum keluar dari PLB;
b. kesalahan tersebut bukan merupakan temuan Pejabat; atau
c. belum mendapatkan penetapan Pejabat.
(3) Perubahan BC 2.8 dapat dilakukan terhadap semua elemen data kecuali:
a. identitas Importir;
b. identitas penerima barang
c. kode Kantor Pabean;
d. kategori barang;
e. jumlah dan jenis barang; dan/atau
f. data yang menyebabkan perubahan nilai pungutan.
(4) Terhadap BC 2.8 yang disampaikan menggunakan sistem PDE, perubahan BC 2.8 disampaikan menggunakan sistem PDE.
(5) Terhadap BC 2.8 yang disampaikan menggunakan MPDE, perubahan BC 2.8 disampaikan menggunakan MPDE.
Pasal 34
(1) Importir dapat melakukan pembatalan BC 2.8 yang telah mendapat nomor dan tanggal pendaftaran dengan persetujuan Kepala Kantor Pengawas.
Pasal 39
Dalam hal pelaksanaan peraturan Direktur Jenderal ini memerlukan Sistem Komputer Pelayanan BC 2.8, maka pelayanan BC 2.8 menggunakan Sistem Komputer Pelayanan BC 2.8 akan diberlakukan secara bertahap berdasarkan Keputusan Direktur Jenderal.</t>
  </si>
  <si>
    <t>- Sudah terimplementasi di SAMI untuk export melalui dan dari PLB menggunakan BC 33 (OS-EXIM-033)
- Sudah terimplementasi di SAMI semua pengeluaran  menggunakan dokument kepabeanan (OP-FGD-P01 )
- Sudah dilakukan instalasi system PDE di masing masing user 
- Pembuatan surat pembatalan paling lama 3 hari sejak tanggal keberangkatan sarana pengangkut
- Pembatalan dilakukan sesuai dengan peraturan yang berlaku
- Dalam system dibutkan important point double chek pengecekan terkait data data tersebut ( OS-EXIM-023)</t>
  </si>
  <si>
    <t>Pasal 2
Export melalui  atau dari  PLB  diberitahukan  dengan menggunakan BC 33  oleh exportir  berdasarkan Dokument  Pelengkap Pabean
Pasal 4
(Ayat 1) Untuk export melalui PLB, exportir  menyampaikan BC 33 paling cepat 7 hari sebelum tanggal perkiraan pemasukan barang ke PLB  atau paling lambat sebelum barang dimasukan ke PLB
Pasal 5
(Ayat 1) Untuk export dari PLB, exportir  menyampaikan BC 33 paling cepat 7 hari sebelum tanggal perkiraan pengeluaran barang dari PLB  atau paling lambat sebelum barang dikeluarkan dari PLB
Pasal 6
Penerapkan system PDE  untuk export BC 33 melalui/dari PLB
Pasal 20
(Ayat 2) Penggabungan , pengangkutan  barang  export  dan/atau  barang transitment bisa dilakukan  selama berasal dari satu exportir  atau lebih dalam satu  kelompok  perusahaan (Holding Company)
Pasal 21
(Ayat 1) Pengusaha PLB/PDPLB  yang melakukan penggabungan, pencacahan  dan/atau pengangkuatan  Barang Export dan/atau Barang Transhipment harus menyampaikan P3BET 
(Ayat 2) Paling cepat  ketika barang export sudah mendapat NPE atau Barang Transhipment mendapat persetujuan pengeluaran barang pengusaha PLB/PDPLB berdasarkan pemilik barang
Paling lama sebelum barang export dan/atau barang transhipment  dikeluarakan dari PLB untuk di muat  ke sarana pengangkut  yang akan mengankut barang tersebut ke luar daerah pabean
Pasal 22
Penerapkan system PDE  untuk export BC 33 melalui/dari PLB
Pasal 23
Pengawasan  stuffing
Terhadap stuffing  yg dilaksanakan di dalam PLB dilakukan pengawasan oleh pejabat berdasarkan manajemen resiko
Pengusaha PLB/PDPLB  yang melakukan stuffing bertanggung jawab terhadap pelaksanaan stufiing 
Pasal 27
Barang yang telah di beritahukan untuk di export dan telah  mendapat nomor dan tanggal pendaftaran dapat dibatalkan exportnya, kecuali terjadi pelanggaran kepabeanan dibidang export
Mengajukan  permohonan ke kepala kantor dilakukan paling lama 3 hari kerja sejak keberangkatan sarana pengangkut  yang seharusnya mengangkut barang eksport tersebut.
Pasal 30
Exportir dapat melakukan pembetulan  BC 33 yang telah didaftarkan ke Kantor  Pengawas  jika terjdi kesalahan 
Pasal 32
Terhadap kesalahan  data BC 33 mengenai nama exportir, identitas exportir, kantor pengawas, Jenis export , kategori eksport  dan /atau jenis fasilitas yang di terima, tidak dapat dilakukan pembetulan
Pasal 35
(Ayat 1) P3BET yang telah disampaikan ke Kantor Pengawas dapat dilakukan pembatalan.
(Ayat 2) Pembatalan sebagaimana dimaksud pada ayat (1) dilakukan oleh Pengusaha PLB atau PDPLB setelah mendapat persetujuan dari Kepala Kantor Pengawas.
(Ayat 3) Persetujuan sebagaimana dimaksud pada ayat (2) dapat diberikan apabila permohonan diajukan oleh Pengusaha PLB atau PDPLB sebelum Barang Ekspor dan/atau Barang Transhipment dimuat ke sarana pengangkut.
asal 36
(Ayat 1) Exportir dapat melakukan pembetulan  P3BET yang telah didaftarkan ke Kantor  Pengawas  jika terjdi kesalahan 
(Ayat 2) Pembatalan sebagaimana dimaksud dilakukan oleh pengusaha PLB dan PDPLB setelah mendapat persetujuan dari Kepala Kantor</t>
  </si>
  <si>
    <t>Pasal 2
Pengeluaran barang untuk diangkut dari TPB ke TPB lain diberitahukan dengan menggunakan BC 2.7.
Pasal 4
(Ayat 1) Penyelenggara/Pengusaha TPB yang mengeluarkan barang dari TPB ke TPB lain menyampaikan BC 2.7 ke Kantor Pabean yang mengawasi TPB (Ayat 2) BC 2.7 sebagaimana dimaksud pada ayat (1) disampaikan oleh Penyelenggara/Pengusaha TPB untuk setiap pengeluaran barang
(Ayat 3) BC 2.7 sebagaimana dimaksud pada ayat (1) disampaikan dalam bentuk data elektronik atau tulisan di atas formulir 
(Ayat 4) BC 2.7 dalam bentuk data elektronik sebagaimana dimaksud pada ayat (3) disampaikan melalui sistem PDE atau menggunakan MPDE 
(Ayat 5) Penyampaian BC 2.7 dalam bentuk data elektronik melalui sistem PDE sebagaimana dimaksud pada ayat (4) dilakukan dalam hal Kantor Pabean telah menerapkan sistem PDE
Pasal 5
(Ayat 1)Pengeluaran barang dengan menggunakan BC 2.7 dilakukanpemeriksaan pabean secara selektif berdasarkan manajemen risiko
(Ayat 2)Pemeriksaan pabean sebagaimana dimaksud pada ayat (1) meliputi penelitian dokumen dan/atau pemeriksaan fisik barang
Pasal 6
(Ayat 1) Terhadap BC 2.7 yang disampaikan ke Kantor Pabean, dilakukan penelitian oleh SKP dan/atau Pejabat yang mengawasi TPB 
(Ayat 2) Penelitian sebagaimana dimaksud pada ayat (1) meliputi kelengkapan dan kebenaran pengisian BC 2.7
(Ayat 3) Dalam hal hasil penelitian dokumen sebagaimana dimaksud pada ayat (1) dan ayat (2) sesuai, diterbitkan nomor dan tanggal pendaftaran BC 2.7
(Ayat 4) Dalam hal hasil penelitian dokumen sebagaimana dimaksud pada ayat (2) tidak sesuai, diterbitkan Nota Pemberitahuan Penolakan (NPP)
Pasal 7
Terhadap BC 2.7 yang telah mendapatkan nomor dan tanggal pendaftaran sebagaimana dimaksud dalam pasal 6 ayat (3), SKP menerbitkan jalur pengeluaran barang sebagai berikut:a.Jalur Merah; ataub.Jalur Hijau
Pasal 8
(Ayat 1) Terhadap BC 2.7 yang mendapat penetapan Jalur Merah sebagaimana dimaksud dalam pasal 7 ayat (1) huruf a, SKP menerbitkan Surat Pemberitahuan Jalur Merah (SPJM) BC 2.7 
(Ayat 2) Terhadap BC 2.7 yang mendapat penetapan Jalur Merah sebagaimana dimaksud pada ayat (1) dilakukan pemeriksaan fisik barang oleh Pejabat yang mengawasi TPB
Pasal 9
Terhadap BC 2.7 yang mendapat penetapan Jalur Hijau sebagaimana dimaksud dalam pasal 7 ayat (1) huruf b, SKP menerbitkan Surat Persetujuan Pengeluaran Barang (SPPB) BC 2.7
Pasal 12
(Ayat 1) Pemasukan barang ke TPB dilakukan dengan menggunakan Surat Persetujuan Pengeluaran Barang (SPPB) BC 2.7
(Ayat 2) Pemasukan barang sebagaimana dimaksud pada ayat (1) dilakukan:
a.pengawasan pemasukan
b.pelepasan tanda pengaman
c.pengawasan pembongkaran dan
d.pengawasan penimbunan,oleh Pejabat yang mengawasi TPB atau melalui SKP berdasarkan informasi yang direkam oleh Penyelenggara/Pengusaha TPB
Pasal 13
(Ayat 1) Penyelenggara/Pengusaha TPB dapat melakukan perubahan BC 2.7 yang telah mendapat nomor dan tanggal pendaftaran dan sebelum barang dikeluarkan dari TPB
(Ayat 2) Perubahan BC 2.7 dapat dilakukan terhadap semua elemen data, kecuali:
a.identitas Penyelenggara/Pengusaha TPB dan penerima barang
b.kode Kantor Pabeandan/atau
c.tujuan pengiriman barang
(Ayat 3) Perubahan sebagaimana dimaksud pada ayat (1) disampaikan oleh Penyelenggara/Pengusaha TPB dengan menggunakan BC 2.7 perubahan dengan ketentuan:
a.mendapatkan persetujuan dari Kepala Kantor Pabean yang mengawasi TPB atau Pejabat Bea dan Cukai yang ditunjuk dalam hal
   1.barang telah dikeluarkan dari TPB; dan/atau
   2.kesalahan tersebut merupakan temuan Pejabat
b.tanpa persetujuan dari Kepala Kantor Pabean yang mengawasi TPB atau Pejabat yang ditunjuk, dalam hal selain sebagaimana dimaksud pada huruf a
Pasal 14
(Ayat 1)Penyelenggara/Pengusaha TPB dapat melakukan pembatalan BC 2.7 yang telah mendapat nomor dan tanggal pendaftaran dengan persetujuan Kepala Kantor Pabean
(Ayat 2)Untuk mendapatkan persetujuan pembatalan sebagaimana dimaksud pada ayat (1) Penyelenggara/Pengusaha TPB mengajukan permohonan kepada Kepala Kantor Pabean atau Pejabat yang ditunjuk dengan dilampiri alasan dan bukti-bukti pendukung
Pasal 16
Dalam melaksanakan pemutakhiran profil risiko Penyelenggara/Pengusaha TPB, Kepala Kantor Pabean mempertimbangkan hal-hal sebagai berikut:
a.frekuensi perubahan dan/atau pembatalan BC 2.7
b.kepatuhan pelaksanaan kewajiban pelaporan dengan sistem otomasi atas hasil pelaksanaan kegiatan sebagaimanadimaksud dalam Pasal 15
c.kepatuhan pemenuhan jangka waktu pemasukan kembali barang yang telah dikeluarkan dari TPB dengan menggunakan BC 2.7 dan/atau
d.kepatuhan Penyelenggara/Pengusaha TPB Tujuan mempergunakan barang setelah diterbitkan SPPD BC 2.7</t>
  </si>
  <si>
    <t>Pasal 1
Beberapa ketentuan dalam Peraturan Menteri Tenaga Kerja dan Transmigrasi Nomor 19 Tahun 2012 tentang Syarat-Syarat Penyerahan Sebagian Pelaksanaan Pekerjaan Kepada Perusahaan Lain (Berita Negara Republik Indonesia Tahun 2012 Nomor 1138) sebagaimana telah diubah dengan Peraturan Menteri Ketenagakerjaan Nomor 27 Tahun 2014 tentang Perubahan atas Peraturan Menteri Tenaga Kerja dan Transmigrasi Nomor 19 Tahun 2012 tentang Syarat-Syarat Penyerahan Sebagian Pelaksanaan Pekerjaan Kepada Perusahaan Lain (Berita Negara Republik Indonesia Tahun 2014 Nomor 2098), diubah sebagai berikut:
1. Ketentuan Pasal 1 diubah sehingga berbunyi sebagai berikut:
7a. Perizinan Berusaha Terintegrasi Secara Elektronik atau Online Single Submission yang selanjutnya disingkat OSS adalah perizinan berusaha yang diterbitkan oleh lembaga pengelola dan penyelenggara OSS untuk dan atas nama Menteri.
7b. Lembaga Pengelola dan Penyelenggara OSS yang selanjutnya disebut Lembaga OSS adalah lembaga pemerintah nonkementerian yang menyelenggarakan urusan pemerintahan di bidang koordinasi penanaman modal.
2. Ketentuan Pasal 19 ditambah 1 (satu) huruf yakni huruf d sehingga berbunyi sebagai berikut:
d. kewajiban memenuhi hak Pekerja/Buruh sesuai dengan ketentuan peraturan perundangundangan.”
3. Ketentuan Pasal 20 diubah sehingga berbunyi sebagai berikut:
“Pasal 20
(1) Perjanjian Penyediaan Jasa Pekerja/Buruh harus didaftarkan oleh Perusahaan Penyedia Jasa Pekerja/Buruh pada instansi yang bertanggung jawab di bidang ketenagakerjaan kabupaten/kota tempat pekerjaan dilaksanakan.
(2) Pendaftaran Perjanjian Penyediaan Jasa Pekerja/Buruh dilakukan dengan mengajukan permohonan pendaftaran dan melampirkan izin usaha penyediaan jasa Pekerja/Buruh.
5. Ketentuan Pasal 23 diubah sehingga berbunyi sebagai berikut:
“Pasal 23
(1) Perusahaan Penyedia Jasa Pekerja/Buruh yang belum mendapatkan bukti pendaftaran dan tetap melaksanakan pekerjaan, dikenakan sanksi administratif.
(2) Dalam hal Perusahaan Penyedia Jasa Pekerja/Buruh dikenakan sanksi administratif sebagaimana dimaksud pada ayat (1), pemenuhan hak Pekerja/Buruh tetap menjadi tanggung jawab Perusahaan Penyedia Jasa Pekerja/Buruh yang bersangkutan.”
7. Ketentuan Pasal 24 diubah sehingga berbunyi sebagai berikut:
“Pasal 24
(1) Setiap Perusahaan Penyedia Jasa Pekerja/Buruh wajib memiliki izin usaha penyediaan jasa Pekerja Buruh
(2) Untuk dapat memiliki izin usaha, Perusahaan Penyedia Jasa Pekerja/Buruh mengajukan permohonan kepada Lembaga OSS dan memenuhi persyaratan:
a. badan usaha yang berbentuk badan hukum dan didirikan sesuai dengan ketentuan peraturan perundang-undangan serta bergerak di bidang usaha penyediaan jasa Pekerja/Buruh; dan
b. memiliki Nomor Induk Berusaha yang diterbitkan oleh Lembaga OSS.
(3) Permohonan izin usaha sebagaimana dimaksud pada ayat (2) dilakukan melalui sistem OSS sesuai dengan ketentuan peraturan perundang-undangan.
(4) Dalam hal terdapat perubahan data izin usaha, Perusahaan Penyedia Jasa Pekerja/Buruh menyampaikan perubahan tersebut kepada Lembaga OSS melalui sistem OSS.”
11. Ketentuan Pasal 27 diubah sehingga berbunyi sebagai berikut:
“Pasal 27
(1) Setiap Perusahaan Penyedia Jasa Pekerja/Buruh wajib membuat Perjanjian Kerja secara tertulis baik perjanjian kerja waktu tidak tertentu dan atau perjanjian kerja waktu tertentu dengan Pekerja/Buruh.
(2) Perjanjian Kerja sebagaimana dimaksud pada ayat (1) harus dicatatkan pada instansi yang bertanggung jawab di bidang ketenagakerjaan kabupaten/kota tempat pekerjaan dilaksanakan.
(3) Instansi yang bertanggung jawab dibidang ketenagakerjaan kabupaten/kota menerbitkan bukti pencatatan paling lama 3 (tiga) hari kerja sejak berkas permohonan pencatatan diterima lengkap.</t>
  </si>
  <si>
    <t>Pasal 2
(1) Setiap Perusahaan Industri wajib menyampaikan Data Industri yang akurat, lengkap, dan tepat waktu secara berkala kepada Menteri, gubernur, dan bupati/walikota.
Pasal 3
(2) Dalam rangka penyampaian Data Industri, Data Kawasan Industri, dan Data Lain sebagaimana dimaksud pada ayat (1):
a. Perusahaan Industri menggunakan Akun SIINas tipe A; dan.
Pasal 4
(2) Perusahaan Industri menyampaikan Data Industri sebagaimana dimaksud pada ayat (1) secara
berkala sebanyak 2 (dua) kali setiap tahun.
(3) Penyampaian Data Industri secara berkala sebagaimana dimaksud pada ayat (2) dilakukan dengan ketentuan:
a. Data Industri untuk bulan Januari hingga bulan Juni disampaikan paling lambat pada tanggal 1 Agustus pada tahun yang bersangkutan; dan
b. Data Industri untuk bulan Juli hingga Desember disampaikan paling lambat pada tanggal 1 Februari pada tahun berikutnya.
Pasal 9
(1) Perusahaan Industri wajib memberikan Data Lain sebagaimana dimaksud dalam Pasal 2 ayat (3) yang terkait dengan:
a. data tambahan;
b. klarifikasi data; dan/atau
c. kejadian luar biasa di Perusahaan Industri.
(2) Permintaan Data Lain sebagaimana dimaksud pada ayat (1) dapat disampaikan melalui SIINas, surat tertulis, surat elektronik, telepon, atau kunjungan ke lokasi Perusahaan Industri.
(3) Data Lain sebagaimana dimaksud pada ayat (1) wajib disampaikan melalui SIINas paling lambat 3 (tiga) hari setelah diterimanya permintaan sebagaimana dimaksud pada ayat (2).</t>
  </si>
  <si>
    <t>Pasal 75,
(1) Pemeriksaan dan/atau pengujian berkala sebagaimana dimaksud dalam Pasal 70 huruf b dilakukan sesuai dengan Lampiran yang merupakan bagian tidak terpisahkan dari Peraturan Menteri ini.
(2) Pemeriksaan dan/atau pengujian berkala sebagaimana dimaksud pada ayat (1) meliputi:
a. gambar konstruksi/instalasi;
b. sertifikat bahan dan keterangan lain;
c. catatan data pembuatan (manufacturing data record);
d. cara kerja Bejana Tekanan untuk bejana proses;
e. bagian luar dan bagian dalam Bejana Tekanan;
f. bagian luar untuk Tangki Timbun;
g. ukuran/dimensi teknis; dan
h. pengujian tidak merusak.
(3) Untuk Tangki Timbun selain dilakukan pemeriksaan dan/atau pengujian sebagaimana dimaksud pada ayat (2) dilakukan pemeriksaan dan/atau pengujian alat pembumian, penyalur petir, dan sarana penanggulangan kebakaran sesuai dengan ketentuan peraturan perundang-undangan.
(4) Apabila hasil pemeriksaan bejana sebagaimana dimaksud pada ayat (2) tidak memenuhi persyaratan K3 maka harus dilakukan percobaan padat (hidrostatic test).
(5) Percobaan padat (hidrostatic test) dilaksanakan sesuai dengan ketentuan sebagaimana dimaksud dalam Pasal 74 ayat (3) dan ayat (4).
(6) Untuk Bejana Tekanan dengan volume sampai dengan 60 (enam puluh) liter harus dilakukan penimbangan dengan hasil penimbangan tidak boleh lebih besar atau lebih kecil 5 % (lima persen) dari berat semula.
(7) Untuk bejana penyimpanan gas asetilen yang terlarut dalam aseton, pengujian berkala dilakukan sesuai ketentuan sebagaimana dimaksud dalam Pasal 72 ayat (7).
(8) Pemeriksaan secara berkala untuk Tangki Timbun dilakukan paling lambat 2 (dua) tahun dan pengujian dilakukan paling lambat 5 (lima) tahun.</t>
  </si>
  <si>
    <t xml:space="preserve">Pasal 6 
(3) Perencanaan, pemasangan, perubahan, dan pemeliharaan sebagaimana dimaksud dalam Pasal 5 ayat (1) dilakukan oleh: 
a. Ahli K3 bidang Listrik pada Perusahaan; atau 
b. Ahli K3 bidang Listrik pada PJK3. 
(4) Dalam hal kegiatan yang dilaksanakan berupa pemasangan dan pemeliharaan pada pembangkitan, transmisi, distribusi dan pemanfaatan listrik, dapat dilakukan oleh: 
a. Teknisi K3 Listrik pada perusahaan; atau 
b. Teknisi K3 Listrik pada PJK3.
Pasal 7 
Untuk perusahaan yang memiliki pembangkitan listrik lebih dari 200 (dua ratus) kilo Volt-Ampere wajib mempunyai Ahli K3 bidang Listrik.
Pasal 11,
(1) Pemeriksaan secara berkala sebagaimana dimaksud dalam Pasal 10 ayat (2) huruf c dilakukan paling sedikit 1 (satu) tahun sekali.
(2) Pengujian secara berkala sebagaimana dimaksud dalam Pasal 10 ayat huruf c dilakukan paling sedikit 5 (lima) tahun sekali.
(3) Hasil pemeriksaan dan pengujian sebagaimana dimaksud pada ayat (1) dan ayat (2) harus dilaporkan kepada Kepala Dinas Provinsi. 
Pasal 12,
Perusahaan yang menggunakan perlengkapan dan peralatan listrik wajib menggunakan perlengkapan dan peralatan listrik yang telah mempunyai sertifikat yang diterbitkan oleh lembaga atau instansi yang berwenang.
Pasal 14,
Pengusaha dan/atau pengurus yang tidak memenuhi ketentuan dalam Peraturan Menteri ini dikenakan sanksi sesuai dengan Undang-Undang Nomor 1 Tahun 1970 tentang Keselamatan Kerja dan Undang-Undang Nomor 13 Tahun 2003 tentang Ketenagakerjaan. </t>
  </si>
  <si>
    <t>Pasal 1, point 3
Ketentuan ayat (1) dan ayat (2) Pasal 32 diubah, sehingga berbunyi sebagai berikut:
“Pasal 32
(1) Batas paling tinggi Gaji atau Upah per bulan yang digunakan sebagai dasar perhitungan besaran Iuran bagi Peserta PPU sebagaimana dimaksud dalam Pasal 4 ayat (2) yaitu sebesar Rp12.000.000,00 (dua belas juta rupiah).
(2) Batas paling rendah Gaji atau Upah per bulan yang digunakan sebagai dasar perhitungan besaran Iuran bagi Peserta PPU untuk pegawai swasta sebagaimana dimaksud dalam Pasal 4 ayat (2) huruf g yaitu sebesar upah minimum kabupaten/kota.
(3) Dalam hal Pemerintah Daerah tidak menetapkan upah minimum kabupaten/kota maka yang menjadi dasar perhitungan besaran Iuran sebagaimana dimaksud pada ayat (2) yaitu sebesar upah minimum provinsi.
(4) Ketentuan batas paling rendah sebagaimana dimaksud pada ayat (2) tidak berlaku bagi Pemberi Kerja yang mendapatkan penangguhan dari kewajiban membayarkan Gaji atau Upah
minimum provinsi/kabupaten/kota yang ditetapkan oleh Pemerintah Daerah setempat.”
Pasal 1, point 5
Di antara Pasal 33 dan Pasal 34 disisipkan 1 (satu) pasal, yakni Pasal 33A sehingga berbunyi sebagai berikut:
“Pasal 33A
(1) Ketentuan mengenai komposisi persentase, batas paling tinggi Gaji atau Upah per bulan, dan dasar perhitungan Iuran bagi Peserta PPU untuk Pejabat Negara, PNS pusat, Prajurit, Anggota Polri sebagaimana dimaksud dalam Pasal 4 ayat (2) huruf a, huruf c, huruf d, dan huruf e, dan Pekerja/pegawai sebagaimana dimaksud dalam Pasal 4 ayat (2) huruf h pada instansi pusat mulai berlaku pada tanggal 1 Oktober 2019.
(2) Ketentuan mengenai:
a. komposisi persentase, batas paling tinggi Gaji atau Upah per bulan, dan dasar perhitungan Iuran bagi Peserta PPU untuk kepala daerah dan wakil kepala daerah, pimpinan dan anggota Dewan Perwakilan Rakyat Daerah, PNS daerah, kepala desa dan perangkat desa sebagaimana dimaksud dalam Pasal 4 ayat (2) huruf a, huruf b, huruf c, dan huruf f, dan Pekerja/pegawai sebagaimana dimaksud dalam Pasal 4 ayat (2) huruf h pada instansi daerah; dan
b. batas paling tinggi Gaji atau Upah per bulan bagi Peserta PPU untuk pegawai swasta sebagaimana dimaksud dalam Pasal 4 ayat (2) huruf g,
mulai berlaku pada tanggal 1 Januari 2020.”</t>
  </si>
  <si>
    <t>Pasal 1
Beberapa ketentuan dalam Peraturan Pemerintah Nomor 44 Tahun 2015 tentang Penyelenggaraan Program Jaminan Kecelakaan Kerja dan Jaminan Kematian (Lembaran Negara Republik Indonesia Tahun 2015 Nomor 154, Tambahan Lembaran Negara Republik Indonesia Nomor 5714), diubah sebagai berikut:
1. Ketentuan ayat (2) huruf a angka 6 dan angka 11, huruf b angka 1, angka 7, dan angka 8, ayat (3),ayat (5), dan ayat (6) Pasal 25 diubah dan setelah angka 12 ayat (2) huruf a Pasal 25 ditambahkan 2 (dua) angka, yakni angka 13 dan angka 14, sehingga Pasal 25 berbunyi sebagai berikut:
“Pasal 25
(1) Peserta yang mengalami Kecelakaan Kerja atau penyakit akibat kerja berhak atas manfaat JKK.
(2) Manfaat JKK sebagaimana dimaksud pada ayat (1) berupa:
a. pelayanan kesehatan sesuai kebutuhan medis yang meliputi:
1. pemeriksaan dasar dan penunjang;
2. perawatan tingkat pertama dan lanjutan;
3. rawat inap kelas I rumah sakit pemerintah, rumah sakit pemerintah daerah, atau rumah sakit swasta yang setara;
4. perawatan intensif;
5. penunjang diagnostik;
6. penanganan, termasuk komorbiditas dan komplikasi yang berhubungan dengan Kecelakaan Kerja dan penyakit akibat kerja;
7. pelayanan khusus;
8. alat kesehatan dan implan;
9. jasa dokter/medis;
10. operasi;
11. pelayanan darah;
12. rehabilitasi medik;
13. perawatan di rumah bagi Peserta yang tidak memungkinkan melanjutkan pengobatan ke rumah sakit; dan
14. pemeriksaan diagnostik dalam penyelesaian kasus penyakit akibat kerja;
b. santunan berupa uang meliputi:
1. penggantian biaya transportasi terdiri atas:
a. biaya transportasi Peserta yang mengalami Kecelakaan Kerja atau penyakit akibat kerja, ke rumah sakit dan/atau ke rumahnya, pertolongan pertama pada kecelakaan, dan rujukan ke rumah sakit lain; dan/atau
b. biaya transportasi peserta yang mengikuti program kembali kerja menuju dan pulang dari fasilitas pelayanan kesehatan dan balai latihan kerja;
2. santunan sementara tidak mampu bekerja;
3. santunan Cacat sebagian anatomis, Cacat sebagian fungsi, dan Cacat total tetap;
4. santunan kematian dan biaya pemakaman;
5. santunan berkala yang dibayarkan sekaligus apabila Peserta meninggal dunia atau Cacat total tetap akibat Kecelakaan Kerja atau penyakit akibat kerja;
6. biaya rehabilitasi berupa penggantian alat bantu (orthose) dan/atau alat pengganti (prothese);
7. penggantian biaya gigi tiruan, alat bantu dengar, dan kacamata; dan/atau
8. beasiswa pendidikan bagi anak dari Peserta yang meninggal dunia atau Cacat total tetap akibat Kecelakaan Kerja.
(3) Beasiswa sebagaimana dimaksud pada ayat (2) huruf b angka 8 diberikan untuk paling banyak 2 (dua) orang anak Peserta, yang diberikan berkala setiap tahun sesuai dengan tingkat pendidikan anak Peserta.
(4) Monitoring dan evaluasi penyelenggaraan pelayanan kesehatan sebagaimana dimaksud pada ayat (2) huruf a dilakukan paling lama 1 (satu) tahun sekali oleh Menteri.
(5) Manfaat JKK sebagaimana dimaksud pada ayat (2), ayat (3), dan persentase Cacat tercantum dalam Lampiran III yang merupakan bagian tidak terpisahkan dari Peraturan Pemerintah ini.
(6) Ketentuan lebih lanjut mengenai tata cara pemberian dan persyaratan memperoleh manfaat beasiswa pendidikan bagi anak dari Peserta sebagaimana dimaksud pada ayat (2) huruf b angka 8 diatur dengan Peraturan Menteri.
(7) Ketentuan lebih lanjut mengenai pelayanan kesehatan sebagaimana dimaksud pada ayat (2) huruf a diatur dengan Peraturan Menteri berkoordinasi dengan kementerian yang
menyelenggarakan urusan pemerintahan di bidang kesehatan
2. Ketentuan Pasal 26 diubah sehingga berbunyi sebagai berikut: 
“Pasal 26
Hak Peserta dan/atau Pemberi Kerja selain penyelenggara negara untuk menuntut manfaat JKK
sebagaimana dimaksud dalam Pasal 25 ayat (2) menjadi gugur apabila telah lewat waktu 5 (lima)
tahun sejak Kecelakaan Kerja terjadi atau sejak penyakit akibat kerja didiagnosis
3. Ketentuan Pasal 34 diubah sehingga berbunyi sebagai berikut:
“Pasal 34
(1) Manfaat JKM diberikan apabila Peserta meninggal dunia dalam masa aktif, terdiri atas:
a. santunan sekaligus Rp20.000.000,00 (dua puluh juta rupiah) diberikan kepada ahli waris Peserta;
b. santunan berkala yang dibayarkan sekaligus sebesar Rp12.000.000,00 (dua belas juta rupiah) diberikan kepada ahli waris Peserta;
c. biaya pemakaman sebesar Rp10.000.000,00 (sepuluh juta rupiah) diberikan kepada ahli waris Peserta; dan
d. beasiswa pendidikan bagi anak dari Peserta yang telah memiliki masa iur paling singkat 3 (tiga) tahun dan meninggal dunia bukan akibat Kecelakaan Kerja.
(2) Dalam hal Peserta tidak ada ahli waris, biaya pemakaman sebagaimana dimaksud pada ayat (1) huruf c diberikan kepada pihak yang mengurus pemakaman.
(3) Beasiswa sebagaimana dimaksud pada ayat (1) huruf d diberikan untuk paling banyak 2 (dua) orang anak Peserta yang diberikan berkala setiap tahun sesuai dengan tingkat pendidikan anak Peserta.
(4) Manfaat JKM sebagaimana dimaksud pada ayat (1) tercantum dalam Lampiran III yang merupakan bagian tidak terpisahkan dari Peraturan Pemerintah ini.
(5) Ketentuan lebih lanjut mengenai tata cara pemberian dan persyaratan memperoleh beasiswa pendidikan bagi anak dari Peserta sebagaimana dimaksud pada ayat (1) huruf d diatur dengan Peraturan Menteri.</t>
  </si>
  <si>
    <t>PT SAMI bekerjasama dengan pihak ketiga yaitu PPLI dan sudah mempunyai festronik untuk pembuangan LB3 (SAMI tidak ada)
PT SAMI bekerjasama dengan pihak ketiga yaitu PPLI  dan sudah mendapat izin penyelenggaraan angkutan B3 dari kementrian perhubungan (SAMI tidak ada )
Tidak ada (sudah menjadi tanggung jawab PPLI)</t>
  </si>
  <si>
    <t>Pasal 2
(1) Pengangkutan Limbah B3 wajib dilakukan oleh Pengangkut Limbah B3 yang memiliki izin Pengelolaan Limbah B3 untuk kegiatan Pengangkutan Limbah B3.
(2) Untuk dapat melakukan pengangkutan Limbah B3, Pengangkut Limbah B3 sebagaimana dimaksud pada ayat (1) wajib memenuhi ketentuan:
a. alat angkut Limbah B3;
b. rekomendasi pengangkutan Limbah B3; dan
c. Festronik pengangkutan Limbah B3.
Pasal 3
(1) Pengangkutan Limbah B3 wajib dilakukan dengan menggunakan:
a. alat angkut tertutup untuk Limbah B3 kategori 1; atau
b. alat angkut terbuka atau tertutup untuk Limbah B3 kategori 2.
Pasal 4
(1) Alat angkut sebagaimana dimaksud dalam Pasal 3 ayat (2) wajib memenuhi spesifikasi:
a. umum; dan
b. khusus.
(2) Spesifikasi umum sebagaimana dimaksud pada ayat (1) huruf a meliputi:
a. dilengkapi dengan prosedur bongkar muat;
b. dilengkapi dengan peralatan untuk penanganan Limbah B3 yang diangkut;
c. dilengkapi dengan prosedur penanganan Limbah B3 pada kondisi darurat; dan
d. dilengkapi dengan GPS Tracking.
(3) Spesifikasi khusus sebagaimana dimaksud pada ayat (1) huruf b meliputi:
a. untuk alat angkut berupa angkutan jalan umum:
1. menggunakan alat angkut kendaraan roda 4 (empat) atau lebih;
2. mencantumkan nama dan nomor telepon perusahaan pada sisi kendaraan; dan
3. dilekati simbol Limbah B3 sesuai dengan karakteristik Limbah B3 yang diangkut sesuai
dengan ketentuan Peraturan Perundang-undangan,
Pasal 5
(1) GPS Tracking sebagaimana dimaksud dalam Pasal 4 ayat (2) huruf e harus memenuhi ketentuan:
b. untuk alat angkut berupa angkutan jalan umum, wajib:
1. terhubung dengan Silacak; dan
2. berfungsi secara terus menerus selama kegiatan pengangkutan Limbah B3.
(2) Untuk dapat terhubung dengan Silacak sebagaimana dimaksud pada ayat (1) huruf b angka 1, GPS Tracking harus:
a. didaftarkan kepada Menteri melalui Direktur Jenderal; dan
b. memenuhi spesifikasi komunikasi data Silacak.
Pasal 6
(1) Pengangkut Limbah B3 wajib memastikan Limbah B3 yang akan diangkut telah dilakukan
pengemasan.
Pasal 8
(1) Pengangkut Limbah B3 wajib memiliki:
a. rekomendasi pengangkutan Limbah B3; dan
b. izin Pengelolaan Limbah B3 untuk kegiatan Pengangkutan Limbah B3.
Pasal 16
(1) Kewajiban Pengangkut Limbah B3 sebagaimana dimaksud dalam Pasal 15 ayat (4) huruf e meliputi:
a. melakukan pengangkutan Limbah B3 sesuai dengan rekomendasi pengangkutan Limbah B3
dan izin Pengelolaan Limbah B3 untuk kegiatan Pengangkutan Limbah B3;
b. membuat Festronik dan melakukan rekapitulasi pengangkutan Limbah B3; dan
c. melaporkan Festronik dan rekapitulasi pengangkutan Limbah B3 sebagaimana dimaksud dalam
huruf b kepada Menteri dengan tembusan kepada menteri yang menyelenggarakan urusan
pemerintahan di bidang perhubungan paling sedikit 1 (satu) kali dalam 3 (tiga) bulan.
(2) Laporan sebagaimana dimaksud pada ayat (1) huruf c memuat:
a. nama, sumber, karakteristik, dan jumlah Limbah B3 yang diangkut;
b. jumlah dan jenis alat angkut Limbah B3;
c. tujuan akhir pengangkutan Limbah B3; dan
d. bukti penyerahan Limbah B3.
Pasal 18
(1) Pengangkutan Limbah B3 wajib disertai dengan Festronik.
(2) Festronik sebagaimana dimaksud pada ayat (1) digunakan oleh:
a. Pengangkut Limbah B3; dan
b. Penghasil Limbah B3, Pengumpul Limbah B3, Pemanfaat Limbah B3, Pengolah Limbah B3,
dan/atau Penimbun Limbah B3.
(3) Penggunaan Festronik oleh Pengangkut Limbah B3 sebagaimana dimaksud pada ayat (2) huruf a
dilakukan dengan mengisi data Limbah B3 yang diangkut.
(4) Penggunaan Festronik oleh Penghasil Limbah B3, Pemanfaat Limbah B3, Pengolah Limbah B3,
Pengumpul Limbah B3, dan/atau Penimbun Limbah B3 sebagaimana dimaksud pada ayat (2) huruf b
untuk melakukan konfirmasi terhadap data yang diisi oleh Pengangkut Limbah B3 sebagaimana
dimaksud pada ayat (3).
(5) Dalam hal pengangkutan Limbah B3 dilakukan secara multimoda, pengisian data Limbah B3 yang
diangkut sebagaimana dimaksud pada ayat (3) dilakukan oleh Pengangkut Limbah B3 yang
mengangkut Limbah B3 pertama.
(6) Festronik sebagaimana dimaksud pada ayat (1) diisi secara daring pada laman
http://festronik.menlhk.go.id.
Pasal 20
(1) Pengangkut Limbah B3, Penghasil Limbah B3, Pemanfaat Limbah B3, Pengolah Limbah B3,
Pengumpul Limbah B3, dan/atau Penimbun Limbah B3 sebagaimana dimaksud dalam Pasal 18 ayat (2) harus melakukan pendaftaran pada laman http://festronik.menlhk.go.id untuk dapat mengakses
Festronik.
Pasal 22
Direktur Jenderal berwenang untuk membekukan akun Festronik sebagaimana dimaksud dalam Pasal 21
ayat (3) huruf a jika:
a. hasil pengawasan menunjukkan Pengangkut Limbah B3, Pemanfaat Limbah B3, Pengolah Limbah
B3, Pengumpul Limbah B3, dan/atau Penimbun Limbah B3 terbukti melakukan pelanggaran ketentuan Peraturan Perundang-undangan di bidang Pengelolaan Limbah B3; dan
b. merupakan permintaan Pengangkut Limbah B3, Pemanfaat Limbah B3, Pengolah Limbah B3,
Pengumpul Limbah B3, dan/atau Penimbun Limbah B3 sebagaimana dimaksud dalam huruf a.
Pasal 24
(1) Pengangkut Limbah B3 sebagaimana dimaksud dalam Pasal 8 yang telah memperoleh rekomendasi pengangkutan Limbah B3 sebelum berlakunya Peraturan Menteri ini, wajib memenuhi ketentuan:
a. alat angkut sebagaimana dimaksud dalam Pasal 3, Pasal 4, dan Pasal 5; dan
b. penggunaan Festronik sebagaimana dimaksud dalam Pasal 18,
paling lambat 6 (enam) bulan sejak berlakunya Peraturan Menteri ini.
(2) Pengemudi dan masinis pengangkutan Limbah B3 harus memiliki sertifikat kompetensi pengemudi pengangkutan Limbah B3 sebagaimana dimaksud dalam Pasal 9 ayat (3) huruf a angka 1 dan huruf b angka 2, paling lambat 2 (dua) tahun sejak berlakunya Peraturan Menteri ini.</t>
  </si>
  <si>
    <t xml:space="preserve">- Rata – rata NEOP per bulan :    172 orang
Jumlah Karyawan  : 3917 orang
Prosentase jumlah pemagangan terhadap jumlah karyawan   4.41 %
- SAMI TF mempunyai unit pelatihan bernama  LPP PT SAMI terdaftar sesuai izin No 563/2031/2019, progam pemagangan  yaitu OPT MGG, sarana &amp; prasarana berupa ruang kelas, ruang simulasi disertai dengan alat-alat penunjang training &amp; pembimbing yang disebut Trainer sesuai tertera di Lembar Perpanjangan Lembaga Pelatihan Perusahaan LPPSAMI-EXT/4-19/001
- Unit pelatihan LPP PT SAMI memiliki struktur organisasi kepengurusan, memiliki instruktur &amp; ruang teori berupa ruang kelas dan praktik  berupa ruang simulasi, ruang praktik kerja yakni Produksi LIne, alat keselamatan &amp; kesehatan berupa APAR, Hydrant, sarung tangan, &amp; dibekali buku kegiatan NEOP sesuai tertera di Lembar Perpanjangan Lembaga Pelatihan Perusahaan LPPSAMI-EXT/4-19/001
'- Instruktur merupakan karyawan permanen &amp; memiliki license
'- Dalam perjanjian magang, memuat :
   1. Hak &amp; kewajiban peserta magang dan penyelenggara magang, 
   2. Progam pemagangan
   3. Jangka waktu magang (1 bulan)
   4. Besaran uang saku Rp 103.429 / kehadiran yang diberikan
- Peserta magang memperoleh :
  1. Bimbingan dari trainer
  2. Hak sesuai di perjanjian magang
  3. Fasilitas keselamatan &amp; kesehatan berupa Jaminan Kecelakaan Kerja
  4. Uang saku
  5. Jaminan sosial berupa JHT, JK, JP
  6. Sertifikat pemagangan atau surat keterangan telah mengikuti pemagangan
- Peserta magang tidak lembur atau pun di shift malam
'- Ada Kurikulum tersendiri untuk NEOP Difabel
- Laporan pemagangan dkirim ke Disnaker kota Semarang tiap 3 bulan </t>
  </si>
  <si>
    <t>Pasal 2
Penyelenggara Pemagangan hanya dapat menerima peserta Pemagangan di Dalam Negeri paling banyak 20% (dua puluh persen) dari jumlah pekerja di Perusahaan.
Pasal 3
Untuk menyelenggarakan Pemagangan, Perusahaan harus memiliki:
a. Unit Pelatihan;
b. program Pemagangan;
c. sarana dan prasarana; dan
d. Pembimbing Pemagangan atau instruktur.
Pasal 4
(2) Unit Pelatihan sebagaimana pada ayat (1) harus memiliki:
a. susunan kepengurusan;
b. Pembimbing Pemagangan atau instruktur; dan
c. ruangan teori dan praktik simulasi.
Pasal 6
(1) Sarana dan prasarana sebagaimana dimaksud dalam Pasal 3 huruf c terdiri atas:
a. ruang teori dan praktik simulasi;
b. ruang praktik kerja;
0. kelengkapan alat keselamatan dan kesehatan kerja; dan
d. buku kegiatan bagi peserta Pemagangan.
Pasal 7
Pembimbing Pemagangan atau instruktur sebagaimana dimaksud dalam Pasal 3 huruf d harus memenuhi persyaratan:
a. merupakan pekerja di Penyelenggara Pemagangan paling singkat 6 (enam) bulan;
Pasal 10
(2) Perjanjian Pemagangan sebagaimana dimaksud pada ayat (1) memuat:
a. hak dan kewajiban peserta Pemagangan;
b. hak dan kewajiban Penyelenggara Pemagangan;
c. program Pemagangan;
d. jangka waktu Pemagangan; dan
e. besaran uang saku.
Pasal 13
(1) Peserta Pemagangan mempunyai hak untuk:
a. memperoleh bimbingan dari Pembimbing Pemagangan atau instruktur;
b. memperoleh pemenuhan hak sesuai dengan Perjanjian Pemagangan;
c. memperoleh fasilitas keselamatan dan kesehatan kerja selama mengikuti Pemagangan;
d. memperoleh uang saku;
e. diikutsertakan dalam program jaminan sosial; dan
f. memperoleh sertifikat Pemagangan atau surat keterangan telah mengikuti Pemagangan.
Pasal 18
(2) Dalam hal waktu kerja di Perusahaan menggunakan sistem shift, untuk shift malam hanya diperbolehkan dengan persyaratan:
a. usia peserta Pemagangan paling rendah 18 (delapan belas) tahun;
b. menyediakan transportasi antar jemput;
c. memberikan makanan yang sesuai dengan standar gizi yang ditentukan; dan
d. sesuai dengan jenis kompetensi yang dibutuhkan.
(3) Waktu penyelenggaraan Pemagangan sebagaimana dimaksud pada ayat (1) tidak diperbolehkan pada hari libur resmi yang ditetapkan pemerintah.
Pasal 24
Penyelenggaraan Pemagangan bagi peserta Pemagangan penyandang disabilitas dilaksanakan dengan memperhatikan kebutuhan khusus peserta Pemagangan penyandang disabilitas.
Pasal 26
(1) Penyelenggara Pemagangan wajib menyampaikan laporan hasil penyelenggaraan Pemagangan kepada;
a. Direktur Jenderal dengan tembusan kepada kepala Dinas Daerah Provinsi untuk penyelenggaraan Pemagangan di lebih dari 1 (satu) provinsi;
b. kepala Dinas Daerah Provinsi dengan tembusan kepada kepala Dinas Daerah Kabupaten/Kota untuk penyelenggaraan Pemagangan di lebih dari satu kabupaten/kota dalam 1 (satu) wilayah provinsi; atau
c. kepala Dinas Daerah Kabupaten/Kota untuk penyelenggaraan Pemagangan dalam 1 (satu) wilayah kabupaten/kota.
(2) Laporan sebagaimana dimaksud pada ayat (1) disampaikan secara daring atau luring paling lama 1 (satu) bulan setelah Perusahaan selesai menyelenggarakan Pemagangan.
(3) Kepala Dinas Daerah Provinsi dan kepala Dinas Daerah Kabupaten/Kota sesuai dengan kewenangannya menyampaikan laporan rekapitulasi pelaksanaan penyelenggaraan Pemagangan secara berkala setiap 6 (enam) bulan kepada Direktur selesai Jenderal.</t>
  </si>
  <si>
    <t>Pasal 1
3. Ketentuan pasal 30 diubah sehingga berbunyi sebagai berikut:
“Pasal 30
(1) luran bagi Peserta PPU yaitu sebesar 5% (lima persen) dari Gaji atau Upah per bulan dengan ketentuan sebagai berikut:
a. 4% (empat persen) dibayar oleh Pemberi Kerja; dan
b. 1% (satu persen) dibayar oleh Peserta.
(2) luran bagi Peserta PPU sebagaimana dimaksud pada ayat (1) dibayarkan secara langsung oleh Pemberi Kerja kepada BPJS Kesehatan.
(3) Dalam hal Pemberi Kerja merupakan penyelenggara negara, luran bagi Peserta PPU sebagaimana dimaksud pada ayat (1) dibayarkan secara langsung oleh Pemberi Kerja kepada BPJS Kesehatan melalui kas negara kecuali bagi kepala desa dan perangkat desa.”
4. Pasal 31 dihapus
5. Ketentuan ayat (1), ayat (2), dan ayat (4) Pasal 32 diubah sehingga berbunyi sebagai berikut:
“Pasal 32
(1) Batas paling tinggi Gaji atau Upah per bulan yang digunakan sebagai dasar perhitungan besaran luran bagi Peserta PPU sebagaimana dimaksud dalam Pasal 30 ayat (1) yaitu sebesar Rp12.000.000,00 (dua belas juta rupiah).
(2) Batas paling rendah Gaji atau Upah per bulan yang digunakan sebagai dasar perhitungan besaran Iuran bagi Peserta PPU sebagaimana dimaksud dalam Pasal 30 ayat (1) yaitu sebesarupah minimum kabupaten/ kota.
(3) Dalam hal Pemerintah Daerah tidak menetapkan upah minimum kabupaten/kota maka yang menjadi dasar perhitungan besaran Iuran sebagaimana dimaksud pada ayat (2) yaitu sebesar upah minimum provinsi.
(4) Ketentuan batas paling rendah sebagaimana dimaksud pada ayat (2) dan ayat (3) tidak berlaku bagi Pemberi Kerja selain penyelenggara negara yang mendapatkan penangguhan dari kewajiban membayarkan Gaji atau Upah sesuai upah minimum provinsi/kabupaten/ kota yang ditetapkan oleh Pemerintah Daerah setempat.”</t>
  </si>
  <si>
    <t>Iuran untuk BPJS Kesehatan :
a. 4% (empat persen) dari upah sebulan dibayar oleh Pemberi Kerja (SAMI)
b. 1% (satu persen) dari upah sebulan dibayar oleh Peserta
pembayaran iuran dengan batas paling tinggi upah sebesar Rp.12.000.000 (dua belas juta rupiah) dimulai per 1 Januari 2020</t>
  </si>
  <si>
    <t>Pasal 56
(1) Pemberi Kerja yang melanggar ketentuan sebagaimana dimaksud dalam Pasal 8 ayat (1), Pasal 20 ayat (1), dan Pasal 20 ayat (2) dikenai sanksi administratif berupa:
a. peringatantertulis;
b. denda administratif;
c. memublikasikan ketidakpatuhan Pemberi Kerja;
d. pembekuan izin usaha; dan/atau
e. pencabutan izin usaha.
Pasal 57
(1) Pemberi Kerja yang melanggar ketentuan sebagaimana dimaksud dalam Pasal 12 ayat (3), Pasal 48 ayat (1) huruf d, dan Pasal 48 ayat (1) huruf e dikenai sanksi administratif berupa peringatan tertulis.</t>
  </si>
  <si>
    <t>Pasal 2
(1) Setiap Orang yang menghasilkan Limbah B3, Pengumpul Limbah B3, Pemanfaat Limbah B3, Pengolah Limbah B3, dan Penimbun Limbah B3 wajib melakukan Penyimpanan Limbah B3.
(2) Penyimpanan Limbah B3 sebagaimana dimaksud pada ayat (1) yang memiliki tingkat kontaminasi radioaktif lebih besar dari atau sama dengan 1 Bq/cm2 (satu Becquerel per sentimeter persegi) dan/atau konsentrasi aktivitas sebesar:
a. 1 Bq/gr (satu Becquerel per gram) untuk tiap radionuklida anggota deret uranium dan thorium; atau
b. 10 Bq/gr (sepuluh Becquerel per gram) untuk kalium, wajib dilakukan intervensi paparan technologically enhanced naturally occurring radioactive material (TENORM) sesuai dengan ketentuan peraturan perundang-undangan.
Pasal 3
(1) Untuk dapat melakukan Penyimpanan Limbah B3 sebagaimana dimaksud dalam Pasal 2 ayat (1):
a. Setiap Orang yang menghasilkan Limbah B3, wajib memiliki izin Pengelolaan Limbah B3 untuk kegiatan Penyimpanan Limbah B3;
b. Pengumpul Limbah B3 wajib memiliki izin Pengelolaan Limbah B3 untuk kegiatan pengumpulan Limbah B3;
c. Pemanfaat Limbah B3 wajib memiliki izin Pengelolaan Limbah B3 untuk kegiatan pemanfaatan Limbah B3;
d. Pengolah Limbah B3 wajib memiliki izin Pengelolaan Limbah B3 untuk kegiatan pengolahan Limbah B3; dan
e. Penimbun Limbah B3 wajib memiliki izin Pengelolaan Limbah B3 untuk kegiatan penimbunan Limbah B3.
Pasal 6
Tempat Penyimpanan Limbah B3 sebagaimana dimaksud dalam Pasal 5 huruf a wajib memenuhi persyaratan:
a. lokasi Penyimpanan Limbah B3;
b. peralatan penanggulangan keadaan darurat; dan
c. fasilitas Penyimpanan Limbah B3.
Pasal 7
(1) Persyaratan lokasi Penyimpanan Limbah B3 sebagaimana dimaksud dalam Pasal 6 huruf a meliputi:
a. bebas banjir; dan
b. tidak rawan bencana alam.
Pasal 29
(1) Setiap Orang yang menghasilkan Limbah B3 wajib melakukan Penyimpanan Limbah B3 paling lama:
a. 90 (sembilan puluh) hari sejak Limbah B3 dihasilkan, untuk Limbah B3 yang dihasilkan sebesar 50 kg (lima puluh kilogram) per hari atau lebih;
b. 180 (seratus delapan puluh) hari sejak Limbah B3 dihasilkan, untuk Limbah B3 yang dihasilkan kurang dari 50 kg (lima puluh kilogram) per hari untuk Limbah B3 kategori 1;
c. 365 (tiga ratus enam puluh lima) hari sejak Limbah B3 dihasilkan, untuk Limbah B3 yang dihasilkan kurang dari 50 kg (lima puluh kilogram) per hari untuk Limbah B3 kategori 2 dari sumber tidak spesifik dan sumber spesifik umum; atau
d. 365 (tiga ratus enam puluh lima) hari sejak Limbah B3 dihasilkan, untuk Limbah B3 kategori 2 dari sumber spesifik khusus.
Pasal 32
Dokumen pencatatan Limbah B3 sebagaimana dimaksud dalam Pasal 31 ayat (6) wajib dilaporkan kepada pejabat penerbit izin Pengelolaan Limbah B3 untuk kegiatan Penyimpanan Limbah B3 sesuai kewenangannya paling sedikit 1 (satu) kali dalam 3 (tiga) bulan.
Pasal 33
Kegiatan Penyimpanan Limbah B3 yang telah dilaksanakan sebelum berlakunya Peraturan Menteri ini wajib disesuaikan dengan ketentuan dalam Peraturan Menteri ini paling lama 6 (enam) bulan sejak Peraturan Menteri ini berlaku.</t>
  </si>
  <si>
    <t>Untuk zat radioaktif belum diterapkan di SAMI (mesinnya dari QA)
SAMI mempunyai izin tempat penyimpanan B3
Lokasi TPS B3 SAMI aman dari banjir dan tidak rawan bencana alam. Kemudian terdapat fasilitas seperti eye wash dan wastafel serta pasir untuk peralatan keadaan darurat
Pada surat ijin penyimpanan TPS PT SAMI melakukan penyimpanan limbah paling lama 90 hari kemudian dibuat laporan pengellolaan LB3 ke DLH setiap 3 bulan sekali</t>
  </si>
  <si>
    <t>Mencabut:
- PerdirjenPajak Nomor PER-20/PJ/2013
- Perdirjen Pajak Nomor PER-38/PJ/2013 
- Perdirjen Pajak Nomor PER-02/PJ/2018
- Perdirjen Pajak Nomor PER-12/PJ/2015
- Perdirjen Pajak Nomor PER-17/PJ/2017
'- Perdirjen Pajak Nomor PER-28/PJ/2015
- Pasal 8 ayat (5) huruf a, ayat (7) dan ayat (11) Perdirjen Pajak Nomor PER24/PJ/2012</t>
  </si>
  <si>
    <t>Pasal 52
(1) Direktur Jenderal Pajak berwenang untuk menonaktifkan sementara akun PKP terhadap PKP dengan kriteria sebagai berikut:
a. PKP yang tidak menyampaikan SPT Masa Pajak Pertambahan Nilai untuk 3 (tiga) Masa Pajak berturut-turut;
b. PKP yang tidak menyampaikan SPT Masa Pajak Pertambahan Nilai untuk 6 (enam) Masa Pajak dalam periode 12 (dua belas) bulan;
c. PKP menyampaikan dokumen yang disyaratkan dalam permohonan pengukuhan PKP, namun tidak sesuai dengan keadaan yang sebenarnya dan/atau dokumen dipalsukan; atau
d. PKP yang terindikasi menyalahgunakan atau menggunakan tanpa hak pengukuhan PKP.
Pasal 54
(1) Direktur Jenderal Pajak dapat melakukan pencabutan pengukuhan PKP terhadap Pengusaha yang tidak lagi memenuhi ketentuan sebagai PKP berdasarkan ketentuan peraturan perundang-undangan di bidang Pajak Pertambahan Nilai, berdasarkan permohonan PKP atau secara jabatan.</t>
  </si>
  <si>
    <t>Pasal 2
(1) Setiap Wajib Pajak yang telah memenuhi persyaratan subjektif dan objektif wajib mendaftarkan diri untuk diberikan NPWP.
(2) Wajib Pajak sebagaimana dimaksud pada ayat (1) meliputi:
a. Wajib Pajak orang pribadi;
b. Wajib Pajak Warisan Belum Terbagi;
c. Wajib Pajak Badan; dan
d. Instansi Pemerintah yang ditunjuk sebagai pemotong dan/atau pemungut pajak sesuai ketentuan peraturan perundang-undangan di bidang perpajakan.
(7) Wajib Pajak Badan sebagaimana dimaksud pada ayat (2) huruf c wajib mendaftarkan diri pada KPP atau KP2KP yang wilayah kerjanya meliputi tempat kedudukan Badan.
Pasal 40
(1) Direktorat Jenderal Pajak dapat memberikan Sertifikat Elektronik kepada Wajib Pajak untuk memperoleh Layanan Perpajakan Secara Elektronik.
(2) Layanan Perpajakan Secara Elektronik dapat berupa:
a. permintaan nomor seri Faktur Pajak;
b. pembuatan Faktur Pajak berbentuk elektronik (e-faktur);
c. pembuatan bukti pemotongan atau pemungutan berbentuk elektronik, pembuatan dan pelaporan SPT Masa Pajak Penghasilan (e-bupot);
d. pengajuan surat keberatan secara elektronik;
e. pengajuan pengungkapan ketidakbenaran pengisian SPT oleh Wajib Pajak secara elektronik;
f. pengajuan pengungkapan ketidakbenaran perbuatan Wajib Pajak secara elektronik; dan/atau
g. Layanan Perpajakan Secara Elektronik lainnya yang ditentukan dan/atau disediakan oleh Direktorat Jenderal Pajak.
Pasal 41
(1) Wajib Pajak dapat mengajukan permintaan Sertifikat Elektronik secara:
b. elektronik atau tertulis ke KPP tempat Wajib Pajak terdaftar atau KP2KP yang wilayah kerjanya meliputi tempat kedudukan Wajib Pajak, bagi Wajib Pajak Badan dan Instansi Pemerintah.
Pasal 44
(1) Masa berlaku Sertifikat Elektronik yaitu 2 (dua) tahun sejak tanggal Sertifikat Elektronik diberikan oleh Direktorat Jenderal Pajak.
Pasal 45
(1) Pengusaha yang melakukan penyerahan yang merupakan objek pajak sesuai Undang-Undang PPN, kecuali pengusaha kecil yang batasannya ditetapkan oleh Menteri Keuangan, wajib melaporkan usahanya untuk dikukuhkan sebagai PKP.
Pasal 50
(1) PKP yang telah memiliki Sertifikat Elektronik dapat menggunakan Layanan Perpajakan Secara Elektronik sebagaimana dimaksud dalam Pasal 40 ayat (2) huruf a dan huruf b, sepanjang memiliki akun PKP yang telah diaktivasi.
Pasal 67
(1) Kewajiban perpajakan bagi Wajib Pajak yang diterbitkan NPWP dan/atau dikukuhkan sebagai PKP berdasarkan permohonan Wajib Pajak atau secara jabatan dimulai sejak saat Wajib Pajak memenuhi persyaratan subjektif dan objektif sesuai dengan ketentuan peraturan perundang-undangan</t>
  </si>
  <si>
    <t xml:space="preserve">5. Ketentuan Pasal 24 diubah sehingga berbunyi sebagai berikut:
“Pasal 24
(1) Dalam hal Peserta dan/atau Pemberi Kerja tidak membayar Iuran sampai dengan akhir bulan berjalan maka penjaminan Peserta diberhentikan sementara sejak tanggal 1 (satu) bulan berikutnya.
(2) Dalam hal Pemberi Kerja belum melunasi tunggakan Iuran sebagaimana dimaksud pada ayat (1) kepada BPJS Kesehatan, Pemberi Kerja wajib bertanggung jawab pada saat Pekerjanya membutuhkan pelayanan kesehatan sesuai dengan Manfaat yang diberikan.
(3) Pemberhentian sementara penjaminan Peserta sebagaimana dimaksud pada ayat (1) berakhir dan status kepesertaan aktif kembali apabila Peserta:
a. membayar Iuran bulan tertunggak paling banyak untuk waktu 24 (dua puluh empat) bulan; dan
b. membayar Iuran pada bulan saat Peserta ingin mengakhiri pemberhentian sementara jaminan.
(4) Untuk tahun 2020, pemberhentian sementara penjaminan Peserta sebagaimana dimaksud pada ayat (2) berakhir dan status kepesertaan aktif kembali, apabila Peserta:
a. telah membayar Iuran bulan tertunggak, paling banyak untuk waktu 6 (enam) bulan;
b. membayar Iuran pada bulan saat Peserta ingin mengakhiri pemberhentian sementara jaminan; dan
c. dengan sisa Iuran bulan yang masih tertunggak setelah pembayaran tunggakan Iuran sebagaimana dimaksud pada huruf a masih menjadi kewajiban Peserta.
(5) Untuk mempertahankan status kepesertaan aktif, Peserta wajib melunasi sisa Iuran bulan yang masih tertunggak sebagaimana dimaksud pada ayat (4) huruf c seluruhnya paling lambat pada tahun 2021.
(6) Dalam waktu 45 (empat puluh lima) hari sejak status kepesertaan aktif kembali sebagaimana dimaksud pada ayat (2), Peserta sebagaimana dimaksud pada ayat (1) wajib membayar denda kepada BPJS Kesehatan untuk setiap pelayanan kesehatan rawat inap tingkat lanjutan yang diperolehnya.
(7) Bagi Peserta PPU, pembayaran Iuran sebagaimana dimaksud pada ayat (3), ayat (4), dan denda
sebagaimana dimaksud pada ayat (6) ditanggung oleh Pemberi Kerja.
(8) Denda sebagaimana dimaksud pada ayat (6) yaitu sebesar 5% (lima persen) dari perkiraan biaya
paket Indonesian Case Based Groups berdasarkan diagnosa dan prosedur awal untuk setiap bulan
tertunggak dengan ketentuan:
a. jumlah bulan tertunggak paling banyak 12 (dua belas) bulan; dan
b. besar denda paling tinggi Rp30.000.000,00 (tiga puluh juta rupiah).
(9) Untuk tahun 2020, denda sebagaimana dimaksud pada ayat (8) yaitu sebesar 2,5% (dua koma lima persen) dari perkiraan biaya paket Indonesian Case Based Groups berdasarkan diagnosa dan prosedur awal untuk setiap bulan tertunggak dengan ketentuan:
a. jumlah bulan tertunggak paling banyak 12 (dua belas) bulan; dan
b. besar denda paling tinggi Rp30.000.000,00 (tiga puluh juta rupiah).
(10) Ketentuan pembayaran Iuran sebagaimana dimaksud pada ayat (3), ayat (4), dan ayat (5) serta denda sebagaimana dimaksud pada ayat (6), ayat (8), dan ayat (9) dikecualikan untuk:
a. Peserta PBI Jaminan Kesehatan; dan
b. Peserta PBPU dan BP dengan Manfaat pelayanan di ruang perawatan kelas III yang seluruh Iurannya dibayar oleh Pemerintah Daerah.”
6. Di antara Pasal 24 dan Pasal 25 disisipkan 2 (dua) pasal, yakni Pasal 24A dan Pasal 24B yang berbunyi sebagai berikut:
“Pasal 24A
(1) Pembayaran iuran bulan tertunggak untuk mengakhiri pemberhentian sementara penjaminan Peserta sebagaimana dimaksud dalam Pasal 24 ayat (4) diberlakukan bagi segmen Peserta PBPU dan BP serta segmen Peserta PPU yang memiliki tunggakan iuran.
(2) Perhitungan tunggakan iuran sebagaimana dimaksud pada ayat (1) paling banyak untuk waktu 24 (dua puluh empat) bulan sejak Peserta dan/atau Pemberi Kerja wajib membayar Iuran.
(3) Peserta, Pemberi Kerja, atau pihak lain atas nama Peserta yang memiliki tunggakan iuran lebih dan 6 (enam) bulan, dapat mengajukan pembayaran iuran bulan tertunggak sebagaimana dimaksud pada ayat (1) melalui kanal:
a. aplikasi mobile JKN;
b. aplikasi pendaftaran bagi Peserta PPU (Edabu);
c. BPJS Kesehatan care center 1500400; atau
d. kantor BPJS Kesehatan setempat.”
Pasal 24B
(1) Peserta dan/atau Pemberi Kerja wajib melunasi sisa Iuran bulan yang masih tertunggak sebagaimana dimaksud dalam Pasal 24A paling lambat pada tanggal 31 Desember 2021.
(2) Pelunasan sisa Iuran sebagaimana dimaksud pada ayat (1) dapat dilakukan secara angsuran.
(3) Dalam hal sisa Iuran yang telah dilunasi terdapat kelebihan pembayaran, BPJS Kesehatan memperhitungkan kelebihan pembayaran sisa Iuran dengan pembayaran Iuran bulan berikutnya.”
</t>
  </si>
  <si>
    <t>Pasal I
Beberapa ketentuan dalam Peraturan Direktur Jenderal Bea dan Cukai Nomor PER-01/BC/2016 tentang Tata Laksana Pusat Logistik Berikat sebagaimana telah diubah dengan Peraturan Direktur Jenderal Bea dan Cukai Nomor PER-11/BC/2018 tentang Perubahan Peraturan Direktur Jenderal Bea dan Cukai Nomor PER-01/BC/2016 tentang Tata Laksana Pusat Logistik Berikat, diubah sebagai berikut:
1. Ketentuan ayat (2) Pasal 6 diubah sehingga berbunyi sebagai berikut:
“Pasal 6
(1) Pengusahaan PLB dapat berbentuk:
a. PLB pendukung kegiatan industri besar (PLB Industri Besar);
(2) PLB Industri Besar sebagaimana dimaksud pada ayat 1 (satu) huruf a dan PLB IKM sebagaimana dimaksud pada ayat 1 (satu) huruf b, hanya dapat menimbun barang-barang terutama yang dikeluarkan untuk kepentingan industri.
2. Di antara ayat (2) dan ayat (3) Pasal 10 disisipkan 1 (satu) ayat, yakni ayat (2a) sehingga Pasal 10 berbunyi sebagai berikut:
“Pasal 10
(2a) Bukti kepemilikan atau penguasaan sebagaimana dimaksud pada ayat (2) huruf c berupa Sertifikat Hak Milik atas nama PLB, Sertifikat Hak Guna atas nama PLB, atau kontrak sewa menyewa atas lahan dan/atau bangunan yang ditandasahkan oleh pejabat yang berwenang.
3. Di antara ayat (2) dan ayat (3) Pasal 11 disisipkan 2 (dua) ayat, yakni ayat (2a) dan ayat (2b), sehingga Pasal 11 berbunyi sebagai berikut:
“Pasal 11
(2a) Bukti kepemilikan atau penguasaan sebagaimana dimaksud pada ayat (2) huruf c berupa Sertifikat Hak Milik atas nama PLB, Sertifikat Hak Guna atas nama PLB, atau kontrak sewa menyewa atas lahan dan/atau bangunan yang ditandasahkan oleh pejabat yang berwenang.
(2b) Pihak yang akan menjadi Pengusaha PLB harus melampirkan:
a. perjanjian kerja sama (memorandum of understanding); dan
b. izin usaha perusahaan,
dari calon pembeli (buyer).
4. Di antara ayat (2) dan ayat (3) Pasal 12 disisipkan 2 (dua) ayat, yakni ayat (2a) dan ayat (2b), sehingga Pasal 12 berbunyi sebagai berikut:
“Pasal 12
(2a) Bukti kepemilikan atau penguasaan sebagaimana dimaksud pada ayat (2) huruf c berupa Sertifikat Hak Milik atas nama PLB, Sertifikat Hak Guna atas nama PLB, atau kontrak sewa menyewa atas lahan dan/atau bangunan yang ditandasahkan oleh pejabat yang berwenang.
(2b) Pihak yang akan menjadi PDPLB harus melampirkan:
a. perjanjian kerja sama ( memorandum of understanding), dan
b. izin usaha perusahaan,
dari calon pembeli (buyer).
5. Ketentuan ayat (2) Pasal 16 diubah sehingga berbunyi sebagai berikut:
“Pasal 16
(2) Permohonan sebagaimana dimaksud pada ayat (1) dilampiri dengan dokumen pendukung sebagai berikut:
a. atas permohonan perubahan alamat perusahaan dan/atau Nomor Pokok Wajib Pajak (NPWP) perusahaan dilampiri:
1) Nomor Pokok Wajib Pajak (NPWP) yang baru, Surat Pengukuhan Pengusaha
Kena Pajak dengan Nomor Pokok Wajib Pajak (NPWP) yang baru; dan
2) surat izin tempat usaha atau izin lokasi, surat izin usaha perdagangan atau
dokumen sejenis yang dipersamakan dengan alamat perusahaan yang baru.
b. atas permohonan perubahan nama dan/atau alamat pemilik/penanggung jawab dilampiri:
1) perubahan akta pendirian perusahaan yang telah mencantumkan nama
penanggung jawab yang baru dan pengesahannya; dan
2) identitas penanggung jawab yang baru.
c. atas permohonan perubahan bentuk pengusahaan PLB dilampiri:
1) Surat rekomendasi dari Kantor Pabean; dan
2) Surat Pernyataan yang menyatakan kesiapan lokasi PLB telah memenuhi kriteria
dan persyaratan bentuk pengusahaan PLB yang baru.
d. atas permohonan perubahan luas lokasi dilampiri:
1) Berita Acara Pemeriksaan Lokasi dari Kantor Pabean yang mengawasi PLB; dan
2) bukti penguasaan lokasi berupa Sertifikat Hak Milik atas nama PLB, Sertifikat Hak Guna atas nama PLB, atau kontrak sewa menyewa atas lahan dan/atau bangunan yang ditandasahkan oleh pejabat yang berwenang.
e. atas permohonan penambahan dan/atau pengurangan daftar perusahaan tujuan
pengeluaran atau daftar perusahaan penimbun barang ekspor dilampiri:
1) Perjanjian kerja sama (Memorandum of Understanding) antara pengusaha PLB
dengan perusahaan tujuan pengeluaran yang ditambahkan; dan
2) izin usaha perusahaan tujuan pengeluaran yang ditambahkan:
f. atas permohonan perubahan jenis barang yang ditimbun dilampiri:
1) izin usaha perusahaan tujuan pengeluaran jenis barang yang ditimbun di tempat
lain dalam daerah pabean; dan/atau
2) izin usaha perusahaan yang melakukan penimbunan barang untuk tujuan ekspor.
g. atas permohonan perubahan kegiatan sederhana dilampiri dengan Surat Pernyataan yang menyebutkan alasan perubahan.
h. atas permohonan Perubahan KPI dilampiri dengan Surat Pernyataan yang menyebutkan alasan perubahan.”
6. Di antara Pasal 24 dan Pasal 25 disisipkan 1 (satu) pasal yakni Pasal 24A sehingga berbunyi sebagai berikut:
“Pasal 24A
Tanda pengaman elektronik (e-seal) sebagaimana dimaksud dalam Pasal 20, Pasal 21, dan Pasal 24, harus terhubung dengan Sistem Komputer Pelayanan.”
8. Ketentuan Pasal 48 ditambahkan 1 (satu) ayat yakni ayat (7), sehingga Pasal 48 berbunyi sebagai berikut:
“Pasal 48
(7) Atas penyampaian pemberitahuan pabean sebagaimana dimaksud dalam Pasal 47 dilakukan konfirmasi status wajib pajak.”
9. Ketentuan Pasal 56 ditambahkan 1 (satu) ayat yakni Ayat (3) dan ketentuan Ayat (2) diubah, sehingga Pasal 56 berbunyi sebagai berikut:
“Pasal 56
(2) Pelaksanaan monitoring sebagaimana dimaksud pada ayat (1) bertujuan untuk mengetahui:
a. kepatuhan terhadap pemenuhan persyaratan dan kegiatan operasional PLB; dan
b. perkembangan bisnis atau profil perusahaan tahun terakhir, yang memuat paling kurang:
1. jumlah nilai investasi dibandingkan dengan perkiraan investasi awal atau investasi tahun sebelumnya;
2. jumlah tenaga kerja dibandingkan dengan perkiraan tenaga kerja awal atau tenaga kerja tahun sebelumnya;
3. nilai dan volume impor dibandingkan dengan perkiraan awal atau tahun
sebelumnya;
4. nilai dan volume ekspor dibandingkan dengan perkiraan awal atau tahun
sebelumnya;
5. data perpajakan dibandingkan dengan tahun sebelumnya;
6. daftar jenis barang yang ditimbun dan volume penimbunan dibandingkan dengan
perkiraan awal atau tahun sebelumnya; dan
7. daftar pemasok (supplier) dan pembeli (buyer) dibandingkan dengan perkiraan
awal atau tahun sebelumnya.
c. Existence, Responsibility, Nature of Business, dan Auditability (ERNA).
(3) Kepala KPU atau Kepala Kantor Pabean melakukan kegiatan monitoring yang bertujuan mengetahui Existence, Responsibility, Nature of Business, dan Auditability (ERNA) sebagaimana dimaksud pada ayat (2) huruf c sekurang-kurangnya 1 (satu) kali setiap 6 (enam) bulan.”</t>
  </si>
  <si>
    <t>Ada master part didalam sistem, dimana data tersebut untuk kepentingan proses produksi dan industri PT SAMI
Surat Keputusan PLB di terbitkan berdasarkan syarat administrasi pada pasal tersebut
Selalu melaporkan report sesuai dengan pasal tersebut kedalam web aplikasi PLB dengan due date tanggal 10 setiap bulannya</t>
  </si>
  <si>
    <t>Pengajuan import barang melampirkan dokument dan persyaratan tersebut 
Pasal ini belum diterapkan di SAMI karena pengiriman dari PLB tujuan ke Kawasan Berikat lainnya, sementara untuk pasal ini di tujukan ke perusahaan non Kawasan Berikat</t>
  </si>
  <si>
    <t>Pasal I
Peraturan Direktur Jenderal Bea dan Cukai Nomor PER-03/BC/2016 tentang Tata Laksana Pengeluaran Barang Impor dari Pusat Logistik Berikat Untuk Diimpor Untuk Dipakai, diubah sebagai berikut:
2. Ketentuan Pasal 4 ditambahkan 2 (dua) ayat yakni ayat (4) dan ayat (5), sehingga Pasal 4 berbunyi sebagai berikut:
“Pasal 4
(4) Dokumen Pelengkap Pabean sebagaimana dimaksud pada ayat (2) merupakan semua dokumen yang digunakan sebagai pelengkap Pemberitahuan Pabean misalnya Invoice, Packing List, Bill of Lading/Airway Bill, Manifest, dokumen pemenuhan persyaratan Impor, dan dokumen lainnya yang dipersyaratkan.
(5) Dokumen lainnya yang dipersyaratkan sebagaimana dimaksud pada ayat (4) berupa bukti transaksi antara lain sales contract, purchase order, jurnal, buku besar, dan/atau bukti transaksi lainnya.”
3. Ketentuan ayat (2) Pasal 13 diubah, sehingga berbunyi sebagai berikut:
“Pasal 13
(2) Nilai pabean sebagaimana dimaksud pada ayat (1) adalah nilai transaksi dari barang yang bersangkutan pada saat barang impor dikeluarkan dari PLB berdasarkan nilai yang obyektif dan terukur.
4. Ketentuan ayat (1), ayat (3) dan ayat (5) Pasal 22 diubah, sehingga berbunyi sebagai berikut:
“Pasal 22
(1) Penelitian dokumen sebagaimana dimaksud dalam Pasal 21 ayat (2) dilakukan oleh:
a. Pejabat penerima dokumen, dalam hal BC 2.8 atau Dokumen Pelengkap Pabean
disampaikan dalam bentuk tulisan di atas formulir atau cetakan;
b. Sistem Komputer Pelayanan, dalam hal BC 2.8 atau Dokumen Pelengkap Pabean
disampaikan dalam bentuk Data Elektronik; dan/atau
c. Pejabat yang menangani pemeriksaan dokumen, dalam hal terhadap pengeluaran
barang dari PLB untuk diimpor untuk dipakai dilakukan penelitian dokumen, atau
penelitian dokumen dan/atau pemeriksaan fisik.
(3) Penelitian dokumen sebagaimana dimaksud pada ayat (1) huruf c dilakukan dalam rangka penelitian dan penetapan tarif dan nilai pabean.
(5) Penelitian tarif dan nilai pabean sebagaimana dimaksud pada ayat (3) dilakukan dengan cara
meneliti pemberitahuan nilai pabean yang diberitahukan pada pemberitahuan pabean BC 2.8 dengan nilai berdasarkan bukti nyata atau data yang obyektif dan terukur terkait dengan nilai transaksi.”
5. Ketentuan Pasal 23 diubah sehingga berbunyi sebagai berikut:
“Pasal 23
(1) Dalam rangka pemeriksaan pabean secara selektif sebagaimana dimaksud dalam Pasal 21 ayat (2), ditetapkan jalur pengeluaran barang Impor.
(2) Jalur pengeluaran barang Impor sebagaimana dimaksud pada ayat (1) yaitu:
a. Jalur Merah;
b. Jalur Kuning; dan
c. Jalur Hijau.
9. Ketentuan ayat (1), ayat (2), dan ayat (4) Pasal 30 diubah, sehingga berbunyi sebagai berikut:
“Pasal 30
(1) Dalam hal hasil penelitian sebagaimana dimaksud dalam Pasal 22 ayat (1) huruf c
mengakibatkan kekurangan pembayaran Bea Masuk, Cukai, dan/atau PDRI, Pejabat menerbitkan Surat Penetapan Tarif dan/atau Nilai Pabean (SPTNP), dan/atau Surat Penetapan Penyesuaian Jaminan (SPPJ).
(2) Dalam hal hasil penelitian sebagaimana dimaksud dalam Pasal 22 ayat (1) huruf c
menunjukkan barang impor belum memenuhi ketentuan larangan dan/atau pembatasan, Pejabat menerbitkan Surat Penetapan Barang Larangan/Pembatasan (SPBL).</t>
  </si>
  <si>
    <t>Pasal 5
(1) Batasan luas penguasaan tanah yang diberikan Izin Lokasi sebagaimana dimaksud dalam Pasal 4 kepada Pelaku Usaha dan Pelaku Usaha lainnya yang merupakan 1 (satu) grup tidak lebih dari luasan:
b. Usaha kawasan industri/kawasan ekonomi khusus, kawasan perdagangan bebas, kawasan pelabuhan bebas dan/atau kawasan lainnya yang telah ditetapkan menjadi proyek strategis nasional:
1 (satu) Provinsi : 400 Ha (empat ratus hektar)
Seluruh Indonesia : 4.000 Ha (empat ribu hektar)
(3) Untuk menentukan luas areal yang ditunjuk dalam Izin Lokasi, Pelaku Usaha wajib menyampaikan pernyataan tertulis mengenai letak dan luas tanah yang sudah dikuasai oleh Pelaku Usaha dan/atau Pelaku Usaha lainnya yang merupakan 1 (satu) grup.
Pasal 7
(1) Lembaga OSS menerbitkan Izin Lokasi berdasarkan Komitmen kepada Pelaku Usaha yang memerlukan tanah untuk menjalankan usaha dan/atau kegiatan tapi belum memiliki atau menguasai tanah sebagai syarat terbitnya Izin Usaha berdasarkan Komitmen.
Pasal 8
(1) Pelaku Usaha melakukan Pendaftaran untuk memperoleh Izin Lokasi dengan cara mengakses laman OSS.
Pasal 9
(1) Izin Lokasi diterbitkan oleh Lembaga OSS dalam bentuk keputusan pemberian Izin Lokasi.
Pasal 22
Pemegang Izin Lokasi wajib melaporkan secara berkala setiap 3 (tiga) bulan kepada Kepala Kantor Pertanahan mengenai perolehan tanah yang sudah dilaksanakan berdasarkan Izin Lokasi dan pelaksanaan penggunaan tanah tersebut.
Pasal 23
Tanah yang sudah diperoleh wajib didaftarkan pada Kantor Pertanahan setempat paling lambat 1 (satu) tahun sejak berakhirnya masa berlaku Izin Lokasi atau Perpanjangan Izin Lokasi.</t>
  </si>
  <si>
    <t>Pasal I
Beberapa ketentuan dalam Peraturan Menteri Perindustrian Nomor 15 Tahun 2019 tentang Penerbitan Izin Usaha Industri dan Izin Perluasan dalam kerangka Pelayanan Perizinan Berusaha Terintegrasi secara Elektronik (Berita Negara Republik Indonesia Tahun 2019 Nomor 485) diubah sebagai berikut:
1. Ketentuan huruf f Pasal 13 diubah serta huruf d, huruf e, dan huruf g Pasal 13 dihapus, sehingga
Pasal 13 berbunyi sebagai berikut:
“Pasal 13
Pelaku Usaha yang telah memiliki IUI sebagaimana dimaksud dalam Pasal 12 ayat (1) wajib memenuhi Komitmen sebagai berikut:
a. memiliki Akun SIINas;
b. bagi Perusahaan Industri yang dikecualikan dari kewajiban berlokasi di Kawasan Industri sebagaimana dimaksud dalam Pasal 8 ayat (2), ayat (3), dan ayat (4), memiliki Surat Keterangan;
c. menyampaikan Data Industri;
d. Dihapus.
e. Dihapus.
f. telah dilakukan verifikasi teknis;
g. Dihapus.”
2. Di antara Pasal 13 dan Pasal 14 disisipkan 1 (satu) pasal yakni Pasal 13A, sehingga Pasal 13A berbunyi sebagai berikut:
“Pasal 13A
(1) Komitmen memiliki Surat Keterangan sebagaimana dimaksud dalam Pasal 13 huruf b dikecualikan bagi Industri Kecil dan Industri Menengah.
(2) Komitmen telah dilakukan verifikasi teknis sebagaimana dimaksud dalam Pasal 13 huruf f bagi Industri Kecil diganti dengan pernyataan siap beroperasi.”
10. Ketentuan ayat (3), ayat (4), ayat (5), ayat (6), ayat (7), ayat (8), dan ayat (9) Pasal 24 diubah, di antara ayat (5) dan ayat (6) Pasal 24 disisipkan 2 (dua) ayat yakni ayat (5a) dan ayat (5b), dan menambahkan 1 (satu) ayat menjadi ayat (10), sehingga Pasal 24 berbunyi sebagai berikut:
“Pasal 24
(1) Perusahaan Industri yang melakukan perubahan berupa:
a. perubahan jumlah tenaga kerja dan nilai investasi sebagaimana dimaksud dalam Pasal 10 ayat (1) huruf a dan huruf b yang mengakibatkan perubahan terhadap klasifikasi usaha Industri sebagaimana dimaksud dalam Pasal 5 ayat (2); dan
b. perubahan kapasitas terpasang sebagaimana dimaksud dalam Pasal 10 ayat (1) huruf c, wajib mengajukan permohonan perubahan IUI melalui SIINas berdasarkan Komitmen.
11. Ketentuan ayat (3) dan ayat (4) Pasal 25 diubah, sehingga Pasal 25 berbunyi sebagai berikut:
“Pasal 25
(1) Perusahaan Industri yang melakukan perubahan berupa:
a. penambahan kelompok industri sesuai dengan KBLI 5 (lima) digit sebagaimana dimaksud dalam Pasal 10 ayat (1) huruf d; dan
b. penambahan / pemindahan lokasi usaha sebagaimana dimaksud dalam Pasal 10 ayat (1) huruf e, wajib mengajukan permohonan perubahan IUI melalui SIINas berdasarkan Komitmen.
13. Ketentuan ayat (2) Pasal 28 diubah, sehingga Pasal 28 berbunyi sebagai berikut:
“Pasal 28
(1) Penyampaian Data Industri sebagaimana dimaksud dalam Pasal 27 ayat (2) huruf a dilakukan melalui SIINas untuk periode 2 (dua) tahun terakhir sebelum pengajuan verifikasi teknis sebagaimana dimaksud dalam Pasal 27 ayat (2) huruf b.
(2) Dalam hal Akun SIINas yang dimiliki oleh Perusahaan Industri yang menyampaikan Data Industri sebagaimana dimaksud pada ayat (1) belum berusia 2 (dua) tahun, penyampaian Data Industri sebagaimana dimaksud pada ayat (1) dilakukan untuk kurun waktu terhitung sejak memiliki Akun SIINas atau sejak memiliki IUI dalam hal sistem OSS dan SIINas telah terintegrasi secara elektronik.
16. Ketentuan ayat (1) dan ayat (2) Pasal 36 diubah sehingga Pasal 36 berbunyi sebagai berikut:
“Pasal 36
(1) Pelaku Usaha yang telah memiliki IUI sebelum berlakunya Peraturan Pemerintah Nomor 24 Tahun 2018 tentang Pelayanan Perizinan Berusaha Terintegrasi secara Elektronik dapat menotifikasikan IUI yang dimiliki ke laman OSS sepanjang tidak terdapat perubahan untuk kegiatan usaha Industri berdasarkan IUI yang telah dimiliki.
18. Di antara Pasal 38 dan Pasal 39 disisipkan 1 (satu) pasal yakni Pasal 38A yang berbunyi sebagai berikut:
“Pasal 38A
Komitmen memiliki Akun SIINas sebagaimana dimaksud dalam Pasal 13 huruf a dinyatakan telah dipenuhi dalam hal Akun SIINas telah muncul dan dapat diakses secara otomatis melalui OSS sesuai pelaksanaan integrasi SIINas dengan OSS.”</t>
  </si>
  <si>
    <t>Pasal 6
(6) Pemilik/pengelola/pengguna Bangunan Gedung yang melanggar ketentuan sebagaimana dimaksud pada ayat (2) dan ayat (3) dikenai dengan sanksi Administratif berupa:
a. peringatan tertulis dengan perintah untuk memiliki SLF;
b. pemasangan tanda pengawasan;
c. Surat Perintah Penghentian sementara Kegiatan pemanfaatan Bangunan Gedung dan Pembekuan SLF dlsertai Rekomendasi Penyegelan;
d. Surat perintah penghentian Tetap pemanfaatan.
Pasal 7
(4) Pemilik/Pengelola/Pengguna Bangunan Gedung yang melanggar ketentuan sebagaimana dimaksud pada ayat (2) dikenai dengan Sanksi Administratif berupa:
a. peringatan tertulis perintah untuk melaksanakan perpanjangan SLF dan membayar denda administratif yang besarnya 1 % (satu per seratus) dari nilai total bangunan gedung yang bersangkutan;
b. pemasangan tanda pengawasan;
c. surat Perintah Penghentian Sementara Kegiatan pemanfaatan Bangunan Gedung dan Pembekuan SLF Rekomendasi penyegelan; dan
d. Surat Perintah Penghentian Tetap pemanfaatan.</t>
  </si>
  <si>
    <t>Pasal 5
(1) SLF Bangunan Gedung diterbitkan untuk bangunan gedung yang selesai dibangun dan telah telah memenuhi persyaratan kelaikan fungsi
bangunan gedung sebagai syarat untuk dapat dimanfaatkan.
Pasal 6
(2) SLF bangunan gedung sebagaimana dimaksud pada ayat (1) diwajibkan untuk:
a. bangunan gedung pada umumnya yang merupakan hunian rumah tinggal tunggal tidak sederhana empat lantai atau lebih; dan
b. bangunan gedung tertentu lima lantai atau lebih dan/atau luas lebih dari 1500 M2, kecuali bangunan yang perizinan, pengawasan dan pembinaannya bukan kewenangan pemerintah Daerah.
3) SLF bangunan gedung diwajibkan untuk bangunan gedung yang memenuhi kriteria sebagaimana dimaksud pada ayat (2) yang telah dimanfaatkan sebelum berlakunya peraturan Watikota ini.
Pasal 7
(2) Pemilik/Pengelola/Pengguna Bangunan Gedung wajib melakukan perpanjangan SLF bangunan gedung paling lambat 60 (enam puluh) hari kalender sebelum masa SLF berakhir.</t>
  </si>
  <si>
    <t>Pasal 2
Dengan berlakunya Peraturan Walikota ini, maka titipan uang jaminan Warga Negara Asing Tinggal Sementara Pemegang Kartu Ijin Tinggal Terbatas (Penduduk Boro) yang diatur dalam Peraturan Daerah Kota Semarang Nomor 4 Tahun 2016 tentang Penyelenggaraan Administrasi Kependududkan (Lembaran Daerah Kota Semarang Tahun 2016 Nomor 4, Tambahan Lembaran Daerah Kota Semarang Nomor 105) dihentikan penarikannya.
Pasal 3
(1) Terhadap Titipan Uang Jaminan Warga Negara Asing Tinggal Sementara Pemegang Kartu Ijin Tinggal Terbatas (Penduduk Boro) yang masih ada di dalam rekening uang jaminan penduduk boro (Nomor Rekening: 1.021.005.122) akan dikembalikan kepada Warga Negara Asing Pemegang Surat Keterangan Tempat Tinggal dan/atau Sponsor/Perusahaan/Pengampu Warga Negara Asing Pemegang Kartu Ijin Tinggal Terbatas.
(2) Prosedur dan tata cara pengembalian titipan uang jaminan sebagaimana dimaksud pada ayat (1) tercantum dalam lampiran Peraturan Walikota Semarang.</t>
  </si>
  <si>
    <t>“Pasal 5
(1) Batasan luas penguasaan tanah yang diberikan Izin Lokasi sebagaimana dimaksud dalam Pasal 4 kepada Pelaku Usaha dan Pelaku Usaha lainnya yang merupakan 1 (satu) grup tidak lebih dari luasan:
b. Usaha kawasan industri/kawasan ekonomi khusus, kawasan perdagangan bebas, kawasan pelabuhan bebas dan/atau kawasan lainnya yang telah ditetapkan menjadi proyek strategis nasional:
1 (satu) Provinsi : 400 Ha (empat ratus hektar)
Seluruh Indonesia : 4.000 Ha (empat ribu hektar);
(3) Untuk menentukan luas areal yang ditunjuk dalam Izin Lokasi, Pelaku Usaha wajib menyampaikan pernyataan tertulis mengenai letak dan luas tanah yang sudah dikuasai oleh Pelaku Usaha dan/atau Pelaku Usaha lainnya yang merupakan 1 (satu) grup.</t>
  </si>
  <si>
    <t>Pasal 6
(1) Setiap Orang yang menghasilkan Sampah yang Mengandung B3 wajib melakukan pengurangan Sampah.
(6) Dalam hal setiap Orang tidak mampu melakukan pendauran ulang Sampah sebagaimana dimaksud pada ayat (4) dan/atau pemanfaatan kembali Sampah sebagaimana dimaksud pada ayat (5), Sampah yang Mengandung B3 diserahkan kepada fasilitas Pengelolaan Sampah Spesifik yang disediakan oleh Pemerintah Pusat.
Pasal 14
Penanganan Sampah yang Mengandung B3 dilakukan dengan tahapan:
a. pemilahan;
b. pengumpulan;
c. pengangkutan;
d. pengolahan; dan
e. pemrosesan akhir.
Pasal 16
(3) Pengumpulan Sampah yang Mengandung B3 oleh pengelola kawasan permukiman, kawasan komersial, kawasan industri, kawasan khusus, fasilitas umum, fasilitas sosial dan fasilitas lainnya sebagaimana dimaksud pada ayat (1) huruf b wajib disertai dengan penyediaan:
a. TPSSS-B3; dan/atau
b. alat pengumpul untuk Sampah yang Mengandung B3 terpilah.
(4) Dalam penyediaan fasilitas TPSSS-B3, pengelola kawasan permukiman, kawasan komersial, kawasan industri, kawasan khusus, fasilitas umum, fasilitas sosial dan fasilitas lainnya sebagaimana dimaksud pada ayat (3), dapat bekerja sama dengan:
a. badan usaha yang melakukan usaha dan/atau kegiatan pengelolaan Limbah B3 yang berizin; atau
b. pengelola fasilitas Pengelolaan Sampah Spesifik.
Pasal 18
(1) Pengelola TPSSS-B3 yang telah mendapatkan nomor registrasi sebagaimana dimaksud dalam Pasal 17 ayat (3) wajib melaporkan pencatatan Sampah yang Mengandung B3 paling sedikit 1 (satu) kali dalam 1 (satu) tahun kepada bupati/wali kota.</t>
  </si>
  <si>
    <t>Pasal 4
Pengelompokan Petugas Tertentu sebagaimana dimaksud dalam Pasal 3 huruf a meliputi:
a. petugas keahlian; dan
b. Petugas Proteksi Radiasi.
Pasal 11
(1) Setiap Petugas Tertentu sebagaimana dimaksud dalam Pasal 4 wajib memiliki Surat Izin Bekerja dari Kepala BAPETEN.
Pasal 18
(1) Pelatihan Petugas Tertentu harus dilaksanakan oleh lembaga pelatihan yang telah terakreditasi.
Pasal 21
(1) Peserta pelatihan untuk petugas keahlian yang dilaksanakan oleh Lembaga Pelatihan yang telah terakreditasi sebagaimana dimaksud dalam Pasal 18 ayat (2) huruf b harus mendapatkan sertifikasi keahlian dari Lembaga Sertifikasi Profesi (LSP).
Pasal 28
Pelaksanaan Ujian SIB dapat dilaksanakan di BAPETEN atau di instansi lain yang ditunjuk oleh Kepala BAPETEN.
Pasal 34
(1) Surat Izin Bekerja petugas keahlian yang bekerja di instalasi yang memanfaatkan Sumber Radiasi Pengion berlaku selama 5 (lima) tahun.
(2) Untuk Petugas Proteksi Radiasi, jangka waktu Surat Izin Bekerja adalah sebagai berikut:
a. Petugas Proteksi Radiasi Industri Tingkat 1 berlaku selama 3 (tiga) tahun;
b. Petugas Proteksi Radiasi Industri Tingkat 2 berlaku selama 4 (empat) tahun;
c. Petugas Proteksi Radiasi Industri Tingkat 3 berlaku selama 5 (lima) tahun;
d. Petugas Proteksi Radiasi Medik Tingkat 1 berlaku selama 3 (tiga) tahun;
e. Petugas Proteksi Radiasi Medik Tingkat 2 berlaku selama 4 (empat) tahun; dan
f. Petugas Proteksi Radiasi Medik Tingkat 3 berlaku selama 5 (lima) tahun.</t>
  </si>
  <si>
    <t>Pasal 2
(1) Penyelenggaraan Telekomunikasi Khusus wajib dilaksanakan secara efektif dan efisien, dengan memprioritaskan penggunaan Jaringan Telekomunikasi dan/atau jasa telekomunikasi.
(2) Penyelenggaraan Telekomunikasi Khusus dapat diselenggarakan dalam hal:
a. keperluannya tidak dapat dipenuhi oleh penyelenggara Jaringan Telekomunikasi dan/atau Jasa Telekomunikasi dikarenakan kapasitas jaringan yang tidak mencukupi dan/atau kebutuhan akan tingkat kepercayaan/keandalan jaringan yang lebih tinggi;
b. lokasi kegiatannya belum terjangkau oleh penyelenggara Jaringan Telekomunikasi dan/atau Jasa Telekomunikasi; dan/atau
c. kegiatannya memerlukan Jaringan Telekomunikasi tersendiri dan terpisah.
Pasal 3
Penyelenggara Telekomunikasi Khusus dilarang:
a. menyelenggarakan telekomunikasi di luar peruntukannya;
b. memungut biaya dalam bentuk apapun atas penggunaan dan/atau pengoperasiannya;
c. menyewakan dan/atau digunakan oleh pihak lainnya; dan/atau
d. menyambungkan atau mengadakan interkoneksi dengan Jaringan Telekomunikasi lainnya.
Pasal 4
Setiap Alat dan/atau Perangkat Telekomunikasi yang digunakan untuk Penyelenggaraan Telekomunikasi Khusus wajib memenuhi persyaratan teknis.
Pasal 9
(1) Komunikasi radio sebagaimana dimaksud dalam Pasal 8 huruf a merupakan komunikasi radio dengan cakupan 1 (satu) daerah layanan.
(2) Dalam hal komunikasi radio sebagaimana dimaksud pada ayat (1):
a. menggunakan paling banyak 2 (dua) kanal frekuensi radio dalam 1 (satu) Daerah Layanan, izin Penyelenggaraan Telekomunikasi Khusus diberikan dalam bentuk Izin Stasiun Radio; atau
b. menggunakan lebih dari 2 (dua) kanal frekuensi radio, wajib memperoleh izin Penyelenggaraan Telekomunikasi Khusus.
Pasal 12
(1) Penyelenggara telekomunikasi khusus wajib memperoleh izin Penyelenggaraan Telekomunikasi Khusus dari Menteri.
(5) Izin Penyelenggaraan Telekomunikasi Khusus untuk Keperluan Badan Hukum diberikan melalui OSS.
Pasal 22
(2) Dalam hal akan melakukan perubahan wilayah layanan sebagaimana dimaksud pada ayat (1), penyelenggara telekomunikasi khusus wajib mengajukan permohonan rencana perubahan kepada Menteri.
Pasal 23
(1) Dalam hal terjadi keadaan bahaya di daerah layanannya, penyelenggara telekomunikasi khusus wajib memberikan bantuan layanan telekomunikasi.
(2) Bantuan layanan telekomunikasi sebagaimana dimaksud pada ayat (1) dilakukan untuk:
a. peringatan dini;
b. komando dan pengendalian penanggulangan keadaan bahaya; dan/atau
c. penyampaian berita dan/atau informasi kepada masyarakat setempat.
Pasal 25
(5) Laporan penyelenggaraan tahunan Telekomunikasi Khusus sebagaimana dimaksud dalam Pasal 24 ayat (3) huruf a, wajib disampaikan paling lambat pada tanggal 31 Januari pada tahun berikutnya.
(6) Menteri menyelenggarakan sistem pelayanan laporan penyelenggaraan secara elektronik (ereporting).</t>
  </si>
  <si>
    <t>Pasal 27
(1) Pelanggaran terhadap ketentuan sebagaimana dimaksud dalam Pasal 2 ayat (1), Pasal 3, Pasal 4, Pasal 7 ayat (2), Pasal 11, Pasal 18, Pasal 22 ayat (2), dan/atau Pasal 25 ayat (5) dikenai sanksi administratif.
(2) Sanksi administratif sebagaimana dimaksud pada ayat (1) berupa:
a. surat teguran paling banyak 3 (tiga) kali berturut-turut dengan jangka waktu masing-masing 7 (tujuh) hari kerja; dan
b. pencabutan izin Penyelenggaraan Telekomunikasi Khusus.
(3) Pencabutan izin penyelenggaraan telekomunikasi khusus sebagaimana dimaksud pada ayat (2) huruf b dilakukan setelah proses penilaian secara menyeluruh oleh Menteri.
Pasal 28
Pelanggaran terhadap ketentuan sebagaimana dimaksud dalam Pasal 9 ayat (2) huruf b dan Pasal 12 ayat (1) dikenai sanksi sesuai dengan ketentuan peraturan perundang-undangan.</t>
  </si>
  <si>
    <t>Pasal 32
(1) Tanda Masuk bagi Orang Asing pemegang Visa tinggal terbatas berlaku sebagai Izin Tinggal terbatas yang bersifat sementara untuk jangka waktu 30 (tiga puluh) hari.
(2) Tanda Masuk bagi Orang Asing pemegang Visa tinggal terbatas dalam rangka bekerja dapat berlaku sebagai Izin Tinggal terbatas sesuai dengan jangka waktu yang tercantum dalam Visa.”
Pasal 51
(1) Masa berlaku Paspor biasa paling lama 10 (sepuluh) tahun sejak tanggal diterbitkan.
(2) Masa berlaku Paspor biasa yang diterbitkan bagi anak berkewarganegaraan ganda tidak boleh melebihi batas usia anak tersebut untuk menyatakan memilih kewarganegaraannya.
(3) Batas usia anak sebagaimana dimaksud pada ayat (2) ditentukan sesuai dengan ketentuan peraturan perundang-undangan.
Pasal 53
(1) Menteri atau Pejabat Imigrasi yang ditunjuk menerbitkan Paspor biasa dalam waktu paling lama 4 (empat) hari kerja sejak ketentuan sebagaimana dimaksud dalam Pasal 52 terpenuhi.
(2) Batas waktu penerbitan Paspor biasa sebagaimana dimaksud pada ayat (1) berlaku juga terhadap Paspor biasa yang diterbitkan oleh Pejabat Dinas Luar Negeri.
Pasal 106
(1) Visa tinggal terbatas dapat diberikan kepada Orang Asing sebagaimana dimaksud dalam Pasal 102 ayat (2) pada saat kedatangan di Tempat Pemeriksaan Imigrasi tertentu.
(2) Visa tinggal terbatas sebagaimana dimaksud pada ayat (1) merupakan Visa tinggal terbatas saat kedatangan yang diberikan untuk tinggal dalam rangka bekerja untuk waktu paling lama 1 (satu) bulan.
(3) Permohonan Visa tinggal terbatas saat kedatangan sebagaimana dimaksud pada ayat (2) harus diajukan oleh Penjamin.
(4) Visa tinggal terbatas saat kedatangan dapat diberikan setelah permohonan sebagaimana dimaksud pada ayat (3) disetujui oleh Menteri atau Pejabat imigrasi yang ditunjuk.
(5) Tempat Pemeriksaan Imigrasi tertentu sebagaimana dimaksud pada ayat (1) ditetapkan dengan Keputusan Menteri.
Pasal 142
(1) Permohonan Izin Tinggal terbatas diajukan oleh Orang Asing sebagaimana dimaksud dalam Pasal 141 atau Penjaminnya kepada Kepala Kantor Imigrasi atau Pejabat Imigrasi yang ditunjuk yang wilayah kerjanya meliputi tempat tinggal Orang Asing.
(2) Permohonan sebagaimana dimaksud pada ayat (1) diajukan dengan mengisi aplikasi data dan melampirkan persyaratan:
d. bagi Orang Asing sebagaimana dimaksud dalam Pasal 141 ayat (2) huruf a sampai dengan huruf e meliputi:
1. surat penjaminan dari Penjamin;
2. Paspor Kebangsaan yang sah dan masih berlaku;
3. dihapus; dan
4. surat rekomendasi dari instansi dan/atau lembaga pemerintahan terkait.</t>
  </si>
  <si>
    <t>Pasal 5
(1) Setiap Pemberi kerja wajib mendaftarkan dirinya dan pekerjanya dalam program Jaminan Sosial Ketenagakerjaan melalui BPJS Ketenagakerjaan.
(2) Kepesertaan program Jaminan Sosial Ketenagakerjaan sebagaimana dimaksud pada ayat (1) diperuntukkan bagi:
a. Pemberi Kerja
b. Pekerja Penerima Upah yang bekerja pada Pemberi Kerja selain penyelenggara negara termasuk Pekerja pada Badan Usaha Milik Daerah;
c. Pekerja Bukan Penerima Upah;
d. Pekerja yang bekerja pada sektor jasa konstruksi;
e. Pekerja non Aparatur Sipil Negara yang bekerja pada instansi Pemerintah Daerah;
f. Pekerja magang, siswa kerja praktek, atau narapidana dalam proses asimilasi yang dipekerjakan pada Pemberi Kerja selain Penyelenggara Negara; dan
g. Pekerja Migran Indonesia.
(3) Pekerja Penerima Upah yang bekerja pada Pemberi Kerja selain penyelenggara negara sebagaimana dimaksud pada ayat (2) huruf a terdiri dari:
a. pekerja pada perusahaan;
b. pekerja pada orang perseorangan; dan
c. orang asing yang bekerja di Indonesia paling singkat 6 (enam) bulan.</t>
  </si>
  <si>
    <t>1. Mengubah ketentuan Pasal 3, sehingga seluruhnya berbunyi sbb.:
"Pasal 3
(1) Laporan Keuangan Tahunan sebagaimana dimaksud dalam pasal 2 ayat (1) meliputi:
a) Neraca;
b) Laporan laba rugi;
c) Laporan perubahan ekuitas;
d) Laporan arus kas, dan
e) Catatan atas laporan keuangan yang mengungkapkan utang piutang termasuk kredit bank dan daftar penyertaan modal.
(2) Uraian dan rincian Laporan Keuangan Tahunan sebagaimana dimaksud dalam ayat (1) ditetapkan lebih lanjut oleh Menteri setelah mendapat pertimbangan dari Menteri Keuangan."
2. Mengubah ketentuan Pasal 4 sehingga seluruhnya berbunyi sbb.:
"Pasal 4
(1) Pada saat berlakunya Peraturan Pemerintah ini, kewajiban sebagaimana dimaksud dalam Pasal 2 berlaku bagi perusahaan yang berbentuk:
a. Perseroan Terbatas yang memenuhi salah satu kriteria:
1) merupakan Perseroan Terbatas;
2) bidang usaha perseroan berkaitan dengan pengerahan dana masyarakat;
3) mengeluarkan surat pengakuan utang;
4) memiliki jumlah aktiva atau kekayaan paling sedikit Rp 50.000.000.000,00 (lima
puluh miliar rupiah);
5) merupakan debitur yang laporan keuangan tahunannya diwajibkan oleh bank
untuk diaudit.
b. Perusahaan asing yang berkedudukan dan menjalankan usahanya di wilayah Negara Republik Indonesia menurut ketentuan peraturan perundang undangan yang berlaku, termasuk di dalamnya kantor cabang, kantor pembantu, anak perusahaan serta agen dan perwakilan dari perusahaan itu yang mempunyai wewenang untuk mengadakan perjanjian.
c. Perusahaan Perseroan (PERSERO), Perusahaan Umum (PERUM), dan Perusahaan
Daerah.
(2) Laporan Keuangan Tahunan bagi perusahaan sebagaimana dimaksud dalam ayat (1) adalah laporan yang telah diaudit oleh Akuntan Publik."
3. Menambah ketentuan baru di antara Pasal 4 dan Pasal 5 yang dijadikan Pasal 4A, sebagai berikut:
"Pasal 4A
Ketentuan mengenai besarnya aktiva atau kekayaan perusahaan sebagaimana dimaksud dalam Pasal 4 ayat (1) huruf a angka 4 diturunkan menjadi paling sedikit Rp 25.000.000.000,00 (dua puluh lima miliar rupiah) mulai tahun buku 2000."</t>
  </si>
  <si>
    <t>Pasal 14
(1) Setiap perusahaan yang tidak menyampaikan LKTP sebagaimana dimaksud dalam Pasal 2 ayat (1), atau tidak menyampaikan LKTP sampai dengan batas waktu sebagaimana dimaksud dalam Pasal 6 dikenai sanksi administratif.
(2) Sanksi administratif sebagaimana dimaksud pada ayat (1) berupa:
a. peringatan tertulis;
b. pencabutan izin usaha dan/atau izin operasional/komersial terhadap Perusahaan yang melaksanakan kegiatan usaha di bidang perdagangan sesuai dengan ketentuan peraturan perundang-undangan; dan/atau
c. rekomendasi pencabutan izin usaha dan/atau izin perasional/komersial terhadap Perusahaan yang melaksanakan kegiatan usaha selain bidang perdagangan sesuai dengan ketentuan peraturan perundang-undangan;
Pasal 17
(1) Setiap perusahaan yang tidak menyampaikan LKTP secara lengkap dan benar sebagaimana dimaksud dalam Pasal 2 ayat (2) dikenai sanksi administratif.
(2) Sanksi administratif sebagaimana dimaksud pada ayat (1) berupa:
a. Peringatan tertulis;
b. pencabutan STP-LKTP;
c. pencabutan izin usaha dan/atau izin operasional/komersial terhadap Perusahaan yang melaksanakan kegiatan usaha di bidang perdagangan sesuai dengan ketentuan peraturan perundang-undangan; dan/atau
d. rekomendasi pencabutan izin usaha dan/atau izin operasional/komersial terhadap Perusahaan yang melaksanakan kegiatan usaha selain bidang perdagangan sesuai dengan ketentuan peraturan perundang-undangan.</t>
  </si>
  <si>
    <t>Pasal 1
Dalam Peraturan Menteri ini yang dimaksud dengan:
3. Laporan Keuangan Tahunan Perusahaan yang selanjutnya disingkat LKTP adalah laporan keuangan perusahaan yang telah diaudit oleh Akuntan Publik atau lembaga tinggi negara sesuai ketentuan peraturan perundang-undangan.
4. Sistem Informasi Perizinan Terpadu yang selanjutnya disingkat SIPT adalah sistem pelayanan perizinan perdagangan dalam negeri pada Kementerian Perdagangan yang dilakukan secara daring melalui portal http://sipt.kemendag.go.id.
8. Surat Tanda Penyampaian Laporan Keuangan Tahunan Perusahaan yang selanjutnya disingkat STPLKTP adalah tanda bukti bahwa Perusahaan yang bersangkutan telah menyampaikan LKTP secara lengkap dan benar.
Pasal 2
(1) Setiap Perusahaan wajib menyampaikan LKTP kepada Menteri melalui Direktur Jenderal.
(2) LKTP sebagaimana dimaksud pada ayat (1) wajib disampaikan secara lengkap dan benar.
Pasal 3
Kewajiban sebagaimana dimaksud dalam Pasal 2 ayat (1) berlaku bagi perusahaan yang berbentuk:
a. Perseroan Terbatas yang telah memenuhi salah satu kriteria:
1) merupakan Perseroan Terbuka;
2) bidang usaha yang berkaitan dengan pengerahan dana masyarakat;
3) mengeluarkan surat pengakuan utang;
4) memiliki jumlah aktiva atau kekayaan paling sedikit Rp25.000.000.000,00 (dua puluh lima miliar rupiah); atau
5) merupakan debitur yang laporan keuangan tahunannya diwajibkan oleh bank untuk diaudit.
b. Perusahaan asing yang berkedudukan dan menjalankan usahanya di wilayah Negara Republik Indonesia menurut ketentuan peraturan perundang-undangan, termasuk di dalamnya kantor cabang, kantor pembantu, anak perusahaan serta agen dan perwakilan dari perusahaan itu yang mempunyai wewenang untuk mengadakan perjanjian; atau
Pasal 4
(1) LKTP yang disampaikan oleh Perusahaan sebagaimana dimaksud dalam Pasal 2 meliputi:
a. neraca atau laporan dengan nama lain yang menggambarkan posisi keuangan;
b. laporan laba-rugi atau laporan dengan nama lain yang menggambarkan kinerja keuangan;
c. laporan perubahan ekuitas;
d. laporan arus kas; dan
e. catatan atas laporan keuangan yang paling sedikit mengungkapkan utang piutang termasuk kredit bank dan daftar penyertaan modal.
(2) Neraca atau laporan dengan nama lain yang menggambarkan posisi keuangan sebagaimana dimaksud pada ayat (1) huruf a dan laporan laba-rugi atau laporan dengan nama lain yang menggambarkan kinerja keuangan sebagaimana dimaksud pada ayat (1) huruf b harus ditandatangani oleh pimpinan Perusahaan atau pejabat yang ditunjuk di lingkungan Perusahaan.
(3) Bentuk dan susunan LKTP sebagaimana dimaksud pada ayat (1) dibuat sesuai dengan standar akuntansi keuangan yang ditetapkan oleh organisasi profesi akuntan Indonesia yang diakui oleh Pemerintah Republik Indonesia atau sesuai dengan ketentuan peraturan perundang-undangan.
Pasal 7
(1) Perusahaan menyampaikan LKTP kepada Direktur Jenderal secara daring melalui portal SIPT.
(2) Dalam penyampaian LKTP Perusahaan harus memiliki NIB.
(3) Perusahaan menggunakan nama pengguna (username) dan kata sandi (password) yang telah diperoleh pada saat aktivasi akun OSS untuk masuk portal SIPT.
(4) Penyampaian LKTP dilakukan dengan mengunggah LKTP dalam bentuk Portable Document Format (PDF) sesuai aslinya dan mengisi format isian profil perusahaan pada portal SIPT.
Pasal 5
LKTP yang disampaikan oleh Perusahaan sebagaimana dimaksud dalam Pasal 2 harus:
a. telah diaudit oleh Akuntan Publik; dan
b. telah mendapat pengesahan dari rapat umum pemegang saham atau organ yang berwenang untuk mengesahkan LKTP berdasarkan ketentuan peraturan perundang-undangan.
Pasal 6
Penyampaian LKTP oleh Perusahaan sebagaimana dimaksud dalam Pasal 2 wajib dilakukan paling lambat 6 (enam) bulan setelah tahun buku berakhir.</t>
  </si>
  <si>
    <t>Pasal 6
(1) Pelaku Usaha PMA wajib melaksanakan ketentuan badan usaha, persyaratan nilai investasi dan permodalan untuk memperoleh Perizinan Berusaha.
(2) Pelaku Usaha PMA sebagaimana dimaksud pada ayat (1) harus memenuhi persyaratan nilai investasi dan permodalan dengan ketentuan:
a. total nilai investasi lebih besar dari Rp10.000.000.000,00 (sepuluh miliar Rupiah), diluar tanah dan bangunan per bidang usaha klasifikasi baku lapangan usaha Indonesia 5 (lima) digit per lokasi proyek kecuali ditentukan lain oleh peraturan perundang-undangan;
b. nilai modal ditempatkan sama dengan modal disetor, paling sedikit Rp2.500.000.000,00 (dua miliar lima ratus juta Rupiah); dan
c. persentase kepemilikan saham dihitung berdasarkan nilai nominal saham.
(3) Ketentuan total nilai investasi sebagaimana diatur pada ayat (2) huruf a:
a. khusus untuk kegiatan usaha perdagangan besar, lebih besar dari Rp10.000.000.000,00 (sepuluh miliar Rupiah) di luar tanah dan bangunan, adalah per 2 (dua) digit awal klasifikasi baku lapangan usaha Indonesia;
b. khusus untuk kegiatan usaha jasa makanan dan minuman sepanjang terbuka untuk PMA, lebih besar dari Rp10.000.000.000,00 (sepuluh miliar Rupiah) di luar tanah dan bangunan dalam satu kabupaten/kota; atau
c. khusus untuk kegiatan usaha konstruksi sepanjang terbuka untuk PMA, lebih besar dari Rp10.000.000.000,00 (sepuluh miliar Rupiah) di luar tanah dan bangunan dalam satu kegiatan.
(4) Pelaku Usaha dilarang membuat perjanjian dan/atau pernyataan yang menegaskan bahwa kepemilikan saham dalam perseroan terbatas untuk dan atas nama orang lain.
Pasal 9
(1) Pelaku Usaha sebagaimana dimaksud dalam Pasal 8 ayat (1) huruf a harus mengajukan permohonan Hak Akses melalui sistem OSS untuk melakukan pendaftaran Perizinan Berusaha.
Pasal 11
(3) NIB wajib dimiliki oleh setiap Pelaku Usaha.
(4) NIB merupakan identitas Pelaku Usaha dan setiap Pelaku Usaha hanya memiliki 1 (satu) NIB.
Pasal 16
(1) Pelaku Usaha yang belum terdaftar sebagai peserta jaminan sosial kesehatan dan jaminan sosial ketenagakerjaan langsung terdaftar bersama dengan terbitnya NIB.
Pasal 17
(1) Dalam hal Pelaku Usaha akan mempekerjakan tenaga kerja asing, Pelaku Usaha mengajukan pengesahan RPTKA.
Pasal 18
(4) Pelaku usaha yang telah memiliki NIB sebagaimana dimaksud pada ayat (1) wajib melakukan pelaporan kepada menteri yang menyelenggarakan urusan pemerintahan di bidang ketenagakerjaan secara berkala setiap 1 (satu) tahun pada bulan desember melalui http://wajiblapor.kemenaker.go.id.
Pasal 21
(1) Penerbitan Izin Usaha sebagaimana dimaksud dalam Pasal 4 huruf angka 3 melalui sistem OSS kepada Pelaku Usaha.
Pasal 24
(1) Pemenuhan Komitmen Izin Usaha yang belum berlaku efektif sebagaimana dimaksud dalam Pasal 21 ayat (4) wajib dilakukan melalui sistem OSS.
Pasal 26
(1) Penerbitan Izin Komersial atau Operasional sebagaimana dimaksud dalam Pasal 4 huruf a angka 4 melalui sistem OSS kepada Pelaku Usaha.
Pasal 27
(4) Pemenuhan Komitmen Prasarana sebagaimana dimaksud pada ayat (1) huruf a dapat menggunakan Izin Lokasi, Izin Lokasi Perairan, Izin Lingkungan, IMB, dan/atau SLF yang sudah dimiliki sebelumnya yang masih sesuai dan berlaku.
Pasal 28
(1) Izin Lokasi sebagaimana dimaksud dalam Pasal 27 ayat (3) huruf a diterbitkan melalui sistem OSS.
Pasal 32
(1) Izin Lingkungan sebagaimana dimaksud dalam Pasal 27 ayat (3) huruf d diterbitkan melalui sistem OSS berdasarkan komitmen.
Pasal 38
(1) Apabila Pelaku Usaha melakukan perubahan rencana Usaha dan/atau Kegiatan yang berdampak terhadap lingkungan, Pelaku Usaha wajib mengajukan permohonan perubahan Izin Lingkungan.
Pasal 40
(1) IMB sebagaimana dimaksud dalam Pasal 27 ayat (3) huruf e diterbitkan melalui sistem OSS.
Pasal 41
(1) Pelaku Usaha yang telah menyelesaikan pembangunan bangunan/gedung sesuai dengan IMB sebagaimana dimaksud dalam Pasal 40, Pelaku Usaha diwajibkan mengajukan permohonan SLF.
Pasal 42
Izin Usaha sebagaimana dimaksud dalam Pasal 21 ayat (2) telah berlaku efektif setelah Pelaku Usaha menyelesaikan Komitmen Izin Usaha sesuai dengan ketentuan peraturan perundang-undangan.
Pasal 44
Izin Komersial atau Operasional sebagaimana dimaksud dalam Pasal 26 ayat (1) telah berlaku efektif setelah Pelaku Usaha menyelesaikan Komitmen Izin Komersial atau Operasional sesuai dengan ketentuan peraturan perundang-undangan.
Pasal 53
(1) Sistem OSS memberikan notifikasi pemberian fasilitas pajak pada saat Pelaku Usaha melakukan pengisian data sebagaimana dimaksud dalam Pasal 12 ayat (1) dalam bentuk:
a. notifikasi dapat diberikan fasilitas pajak; atau
b. notifikasi tidak dapat diberikan fasilitas pajak.
Pasal 54
(1) Dalam hal Pelaku Usaha melakukan Pengembangan Usaha, Pelaku Usaha melakukan penambahan kapasitas, bidang usaha klasifikasi baku lapangan usaha Indonesia 5 (lima) digit, dan/atau lokasi melalui sistem OSS.
Pasal 61
(1) Pelaku Usaha dapat melakukan perubahan data dalam Sistem OSS.
Pasal 65
(1) Izin Usaha berlaku selama Pelaku Usaha menjalankan usaha dan/atau kegiatannya, kecuali diatur lain dalam peraturan perundang-undangan.
(2) Izin Komersial atau Operasional berlaku sesuai dengan jangka waktu yang ditetapkan dalam peraturan perundang-undangan yang mengatur masing-masing izin.
Pasal 66
(1) Pelaku Usaha yang telah mendapatkan Perizinan Berusaha wajib menyampaikan LKPM.
Pasal 68
(3) Pelaku Usaha yang belum memiliki NIB namun memiliki tanda daftar perusahaan, angka pengenal importir, dan Hak Akses kepabeanan yang masih berlaku maupun telah habis masa berlakunya atau terdapat perubahan data, wajib melakukan pendaftaran NIB.
(6) Pelaku Usaha yang telah mendapatkan Izin Usaha dan/atau Izin Komersial atau Operasional sebelum berlakunya Peraturan Pemerintah Nomor 24 Tahun 2018 tentang Pelayanan Perizinan Berusaha Terintegrasi secara Elektronik, wajib memperoleh NIB dan mendaftarkan kegiatan usahanya melalui sistem OSS.</t>
  </si>
  <si>
    <t>Pasal 1
Dalam Keputusan Menteri ini yang dimaksud dengan:
1. Istirahat panjang adalah istirahat yang diberikan kepada pekerja/buruh setelah masa kerja 6 (enam) tahun secara terus menerus pada perusahaan yang sama.
2. Perusahaan yang sama adalah perusahaan yang berada dalam satu badan hukum.
Pasal 2
Perusahaan yang wajib melaksanakan istirahat panjang adalah perusahaan yang selama ini telah melaksanakan istirahat panjang sebelum ditetapkannya Keputusan Menteri ini.
Pasal 3
(1) Pekerja/buruh yang melaksanakan hak istirahat panjang pada tahun ketujuh dan kedelapan, tidak berhak atas istirahat tahunan pada tahun tersebut;
(2) Selama menjalankan hak istirahat panjang pekerja/buruh berhak atas upah penuh dan pada pelaksanaan istirahat panjang tahun kedelapan pekerja/buruh diberikan kompensasi hak istirahat tahunan sebesar setengah bulan gaji.
(3) Gaji sebagaimana dimaksud dalam ayat (2) terdiri dari upah pokok ditambah tunjangan tetap.
Pasal 4
(1) Pengusaha wajib memberitahukan secara tertulis kepada pekerja/buruh tentang saat timbulnya hak istirahat panjang selambat-lambatnya 30 (tiga puluh) hari sebelum hak istirahat panjang timbul.
(2) Hak istirahat panjang gugur apabila dalam waktu 6 (enam) bulan sejak hak atas istirahat panjang tersebut timbul pekerja/buruh tidak mempergunakan haknya.
(3) Hak istirahat panjang sebagaimana dimaksud dalam ayat (1) tidak gugur apabila pekerja/buruh tidak dapat mempergunakan haknya tersebut karena kehendak pengusaha.
Pasal 5
(1) Perusahaan dapat menunda pelaksanaan istirahat panjang untuk paling lama 6 (enam) bulan terhitung sejak timbulnya hak atas istirahat panjang dengan memperhatikan kepentingan pekerja/buruh dan atau perusahaan.
(2) Penundaan pelaksanaan istirahat panjang sebagaimana dimaksud dalam ayat (1) harus diatur dalam perjanjian kerja, peraturan perusahaan atau perjanjian kerja bersama.
Pasal 6
Dalam hal terjadi pemutusan hubungan kerja, tetapi pekerja/buruh belum menggunakan hak istirahat panjangnya dan hak tersebut belum gugur atau pengusaha menunda pelaksanaan istirahat panjang tersebut, maka pekerja/buruh berhak atas suatu pembayaran upah dan kompensasi hak istirahat panjang yang
seharusnya diterima.
Pasal 7
(1) Dalam hal perusahaan telah memberikan hak istirahat panjang lebih baik dari ketentuan yang telah diatur dalam Undang-undang Nomor 13 Tahun 2003 tentang Ketenagakerjaan dan ketentuan dalam Keputusan Menteri ini, maka perusahaan tidak boleh mengurangi hak tersebut.
(2) Dalam hal perusahaan telah memberikan hak istirahat panjang kepada pekerja/buruh tetapi lebih rendah dari ketentuan Undang-undang Nomor 13 Tahun 2003 tentang Ketenagakerjaan dan Keputusan Menteri ini, maka perusahaan wajib menyesuaikan dengan ketentuan peraturan perundang-undangan tersebut.
Pasal 8
Pelaksanaan istirahat panjang diatur dalam perjanjian kerja, peraturan perusahaan atau perjanjian kerja bersama.</t>
  </si>
  <si>
    <t>Istirahat panjang / Cuti Besar diberikan pada tahun ke 7 (tujuh) dan ke 8 (delapan) dan kelipatannya masing - masing selama 21 hari kerja.
Sesuai PKB yang berlaku pasal 48
pekerja yang berhak atas Cuti Besar tidak berhak atas Cuti Tahunan dalam 2 Tahun Berjalan (PKB yang berlaku pasal 48 point 3)
Pekerja yang berhak atas Cuti Besar, diberikan Tunjangan Cuti sebesar 1 (satu) kali upah (PKB yang berlaku pasal 48 point 7) yang diberikan pada tahun ke 7 (tujuh) dan kelipatannya
pemberitahuan menggunakan form PMK (Pemberitahuan Mutasi Karyawan) yang ditandatangani oleh pekerja, atasan, dan perusahaan.
Hak cuti besar diberikan sesuai waktunya masing-masing karyawan
dalam hal terjadi PHK maka sisa hak Cuti Besar diuangkan dan diberikan bersamaan dengan penggajian terakhir kepada pekerja atau ahli waris bagi pekerja yang  meninggal dunia</t>
  </si>
  <si>
    <t>Pasal 3
(1) Program Kedaruratan Pengelolaan B3 dan/atau Limbah B3 wajib disusun oleh:
a. Setiap Orang yang menghasilkan, mengangkut, mengedarkan, menyimpan, menggunakan dan/atau membuang B3; dan/atau
b. Setiap Orang menghasilkan Limbah B3, pengumpul Limbah B3, pengangkut Limbah B3, pemanfaat Limbah B3, pengolah Limbah B3, dan/atau penimbun Limbah B3.
(2) Program Kedaruratan Pengelolaan B3 dan/atau Limbah B3 sebagaimana dimaksud pada ayat (1) disusun berdasarkan identifikasi Risiko Kedaruratan Pengelolaan B3 dan/atau Limbah B3.
Pasal 4
Program Kedaruratan Pengelolaan B3 dan/atau Limbah B3 sebagaimana dimaksud dalam Pasal 3 terdiri dari:
a. infrastruktur; dan
b. fungsi penanggulangan
Pasal 17
(1) Setiap Orang sebagaimana dimaksud dalam Pasal 3 ayat (1) wajib menyelenggarakan pelatihan dan geladi Kedaruratan Pengelolaan B3 dan/atau Limbah B3 dilaksanakan berdasarkan Program Kedaruratan Pengelolaan B3 dan/atau Limbah B3.
(2) Penyelenggaraan pelatihan dan geladi Kedaruratan Pengelolaan B3 dan/atau Limbah B3 sebagaimana dimaksud pada ayat (1) dilakukan paling sedikit 1 (satu) kali dalam 1 (satu) tahun.
Pasal 18
(1) Pelatihan dan geladi kedaruratan oleh Setiap Orang sebagaimana dimaksud dalam Pasal 17 ayat (1) dilakukan dengan melibatkan:
a. seluruh pekerja; dan/atau
b. masyarakat di sekitar lokasi usaha dan/atau kegiatan.
(2) Pelatihan dan geladi kedaruratan sebagaimana dimaksud pada ayat (1) diselenggarakan paling sedikit 1 (kali) dalam 1 (satu) tahun.
Pasal 24
(1) Setiap Orang yang melakukan Pengelolaan B3 dan/atau Limbah B3 wajib melaksanakan penanggulangan kedaruratan jika terjadi keadaan darurat dalam Pengelolaan B3 dan/atau Limbah B3 yang dilakukannya.
(3) Pelaksanaan penanggulangan Kedaruratan Pengelolaan B3 dan/atau Limbah B3 wajib dilaporkan secara tertulis dan berkala setiap hari kepada Menteri, gubernur, dan bupati/wali kota sampai dengan penanggulangan selesai dilakukan.</t>
  </si>
  <si>
    <t>Sudah ada prosedur tanggap darurat untuk kedaruratan LB3
PT SAMI setiap 1 tahun sekali melakukan simulasi evakuasi tanggap darurat
PT SAMI tidak mengelola LB3 karena di subcont kan ke pihak ketiga</t>
  </si>
  <si>
    <t>Pasal 2
(2) Penyelenggaraan Kesehatan Kerja sebagaimana dimaksud pada ayat (1) meliputi upaya:
a. pencegahan penyakit;
b. peningkatan kesehatan;
c. penanganan penyakit; dan
d. pemulihan kesehatan.
Pasal 3
(1) Penyelenggaraan Kesehatan Kerja sebagaimana dimaksud dalam Pasal 2 ditujukan kepada setiap orang yang berada di Tempat Kerja.
(2) Penyelenggaraan Kesehatan Kerja sebagaimana dimaksud pada ayat (1) wajib dipenuhi oleh Pengurus atau Pengelola Tempat Kerja dan Pemberi Kerja di semua Tempat Kerja.
Pasal 9
Penyelenggaraan Kesehatan Kerja harus didukung oleh:
a. sumber daya manusia;
b. Fasilitas Pelayanan Kesehatan;
c. peralatan Kesehatan Kerja; dan
d. pencatatan dan pelaporan.
Pasal 10
(1) Sumber daya manusia sebagaimana dimaksud dalam Pasal 9 huruf a terdiri atas Tenaga Kesehatan dan tenaga nonkesehatan.
(2) Tenaga Kesehatan sebagaimana dimaksud pada ayat (1) wajib memiliki kompetensi di bidang kedokteran kerja atau Kesehatan Kerja yang diperoleh melalui pendidikan dan/atau pelatihan.
Pasal 12
(2) Penyediaan Fasilitas Pelayanan Kesehatan dapat dilaksanakan melalui kerja sama dengan pihak lain.
Pasal 14
(1) Pencatatan dan pelaporan sebagaimana dimaksud dalam Pasal 9 huruf d dilaksanakan oleh Pemberi Kerja, Pengurus atau Pengelola Tempat Kerja, dan/atau Fasilitas Pelayanan Kesehatan.
(2) Pencatatan dan pelaporan sebagaimana dimaksud pada ayat (1) disampaikan secara berjenjang kepada Pemerintah Pusat dan Pemerintah Daerah dalam rangka surveilans Kesehatan Kerja.</t>
  </si>
  <si>
    <t>PT SAMI mempunyai klinik untuk penyelenggaraan kesehatan karyawan
PT SAMI sudah mempunyai 2 dokter dan 3 perawat yang sudah berkompeten dibidangnya (kerja sama dengan CTO)
PT SAMI bekerja sama dengan pihak ketiga yaitu dengan CITO</t>
  </si>
  <si>
    <t>Pasal I
Beberapa ketentuan dalam Peraturan Menteri Keuangan Nomor 196/PMK.03/2007 tentang Tata Cara Penyelenggaraan Pembukuan dengan Menggunakan Bahasa Asing dan Satuan Mata Uang selain Rupiah serta Kewajiban Penyampaian Surat Pemberitahuan Tahunan Pajak Penghasilan Wajib Pajak Badan sebagaimana telah diubah dengan Peraturan Menteri Keuangan Nomor 24/PMK.011/2012, diubah sebagai berikut:
1. Di antara Pasal 15 dan Pasal 16 disisipkan 2 (dua) Pasal, yakni Pasal 15A dan Pasal 15B yang berbunyi sebagai berikut:
“Pasal 15A
(1) Dalam hal Wajib Pajak telah memperoleh keputusan izin menyelenggarakan pembukuan dengan menggunakan bahasa Inggris dan satuan mata uang Dollar Amerika Serikat yang telah diterbitkan oleh Direktur Jenderal Pajak atau Kepala Kantor Wilayah Direktorat Jenderal Pajak, namun keputusan dimaksud diketahui rusak, tidak terbaca, hilang atau tidak dapat ditemukan lagi, dan Wajib Pajak tersebut bermaksud tetap menyelenggarakan pembukuan dengan menggunakan
bahasa Inggris dan satuan mata uang Dollar Amerika Serikat, Wajib Pajak mengajukan permohonan penerbitan kembali atas keputusan dimaksud kepada Kepala Kantor Wilayah Direktorat Jenderal Pajak tempat Wajib Pajak terdaftar.
(2) Atas permohonan Wajib Pajak sebagaimana dimaksud pada ayat (1), Kepala Kantor Wilayah Direktorat Jenderal Pajak atas nama Menteri Keuangan setelah melakukan penelitian, dapat menerbitkan kembali keputusan sebagai pengganti keputusan yang rusak, tidak terbaca, hilang atau tidak dapat ditemukan lagi tersebut.
(3) Keputusan yang diterbitkan kembali sebagaimana dimaksud pada ayat (2) mempunyai kedudukan hukum yang sama dengan keputusan yang telah diterbitkan sebelumnya.</t>
  </si>
  <si>
    <t>Pasal I
Beberapa ketentuan dalam Peraturan Kepala Badan Pengawas Tenaga Nuklir Nomor 7 Tahun 2009 tentang Keselamatan Radiasi dalam Penggunaan Peralatan Radiografi Industri diubah menjadi sebagai berikut:
3. Di antara Pasal 6 dan Pasal 7 disisipkan 2 (dua) Pasal yaitu Pasal 6A dan Pasal 6B yang berbunyi sebagai berikut:
“Pasal 6A
Pemegang Izin dapat mencantumkan data lokasi sebagaimana dimaksud dalam Pasal 6 huruf b, paling banyak 5 (lima) kabupaten dan/atau kota.
4. Di antara Pasal 8 dan Pasal 9 disisipkan 2 (dua) Pasal yaitu Pasal 8A dan Pasal 8B yang berbunyi sebagai berikut:
“Pasal 8A
(1) Pemegang Izin dapat melakukan kegiatan pengangkutan Peralatan Radiografi dari satu lokasi ke lokasi lain setelah mendapat persetujuan pengiriman dari Kepala BAPETEN.
(2) Persetujuan pengiriman pada atau antar kabupaten dan/atau kota sebagaimana dimaksud dalam Pasal 6A berlaku selama 3 (tiga) bulan sejak tanggal persetujuan pengiriman diterbitkan.
Pasal 8B
Pemegang Izin wajib mengajukan permohonan perubahan izin jika terjadi perpindahan Peralatan Radiografi dari satu lokasi ke lokasi lain yang tidak tercantum dalam surat izin.”
5. Ketentuan Pasal 15 diubah sehingga Pasal 15 berbunyi sebagai berikut:
“Pasal 15
(1) Personil sebagaimana dimaksud dalam Pasal 13 huruf b terdiri dari:
a. Petugas Proteksi Radiasi;
b. Radiografer Tingkat II; dan
c. Radiografer Tingkat I.
(1a) Dalam hal diperlukan personil tambahan untuk membantu Radiografer Tingkat I sebagaimana dimaksud pada ayat 1 huruf c, Pemegang Izin dapat menunjuk dan menetapkan Asisten Radiografer.
(1b) Asisten Radiografer sebagaimana dimaksud pada ayat (1a) harus mendapatkan pelatihan paling kurang mengenai:
a. teknik dasar radiografi industri; dan
b. prosedur dasar Proteksi dan Keselamatan Radiasi.
(1c) Pelatihan sebagaimana dimaksud pada ayat (1b) diselenggarakan oleh Pemegang Izin.
(2) Petugas Proteksi Radiasi sebagaimana dimaksud pada ayat (1) huruf a boleh dirangkap oleh Radiografer Tingkat II.
(3) Radiografer Tingkat II sebagaimana dimaksud pada ayat (2) harus memiliki Surat Izin Bekerja sebagai Petugas Proteksi Radiasi.”
6. Di antara Pasal 16 dan Pasal 17 disisipkan 1 (satu) Pasal yaitu Pasal 16A yang berbunyi sebagai berikut:
“Pasal 16A
(1) Personil sebagaimana dimaksud dalam Pasal 15 ayat (1) paling kurang berjumlah masingmasing 1 (satu) orang dalam 1 (satu) izin penggunaan Peralatan Radiografi.
(2) Dalam hal pengajuan permohonan izin untuk 3 (tiga) Peralatan Radiografi, Pemegang Izin dapat mencantumkan 3 (tiga) lokasi yang berbeda dan personil sebagaimana dimaksud dalam Pasal 15 ayat (1) paling kurang berjumlah masing-masing 3 (orang) orang untuk setiap izin penggunaan Peralatan Radiografi atau 2 (dua) orang jika Petugas Proteksi Radiasi dirangkap oleh Radiografer Tingkat II sebagaimana dimaksud dalam Pasal 15 ayat (2).
(3) Dalam hal penggunaan 3 (tiga) Peralatan Radiografi pada satu Kawasan, personil sebagaimana dimaksud dalam Pasal 15 ayat (1) dapat terdiri dari 1 (satu) orang Petugas Proteksi Radiasi, 1 (satu) orang Radiografer Tingkat II, dan 3 (tiga) orang Radiografer Tingkat I.”
9. Di antara Pasal 55 dan Pasal 56 disisipkan 1 (satu) Pasal yaitu Pasal 55A yang berbunyi:
“Pasal 55A
(1) Selain laporan sebagaimana dimaksud dalam Pasal 53 ayat (2), Pemegang Izin harus menyampaikan laporan secara tertulis kepada Kepala BAPETEN jika terjadi perpindahan lokasi penggunaan Peralatan Radiografi.
(2) Laporan sebagaimana dimaksud pada ayat (1) harus disampaikan paling sedikit sekali dalam 1 (satu) bulan.”</t>
  </si>
  <si>
    <t xml:space="preserve">RINGKASAN DAFTAR  PERATURAN </t>
  </si>
  <si>
    <t>Print Date:</t>
  </si>
  <si>
    <t>Keputusan Bersama Direktur Jenderal Perhubungan Darat, Kepala Korps Lalu Lintas Kepolisian Negara Republik Indonesia, Dan Direktur Jenderal Bina Marga Nomor HK.201/4/15/DRJD/2022, KEP/33/IV/2022, 28/KPTS/Db/2022 Tahun 2022</t>
  </si>
  <si>
    <t>Pengaturan Lalu Lintas Jalan Selama Angkutan Lebaran Tahun 2022 (1443 Hijriah)</t>
  </si>
  <si>
    <t>KEPBERSAMA</t>
  </si>
  <si>
    <t>mengadakan meeting tgl 14/4/22 untuk menyesuaikan jadwal pengangkutan barang sesuai regulasi pemerintah</t>
  </si>
  <si>
    <t>Dibatalkan Peraturan Menteri Ketenagakerjaan Nomor 4 Tahun 2022</t>
  </si>
  <si>
    <t>Peraturan Menteri Ketenagakerjaan Nomor 4 Tahun 2022</t>
  </si>
  <si>
    <t>Semua karyawan SAMI sudah terdaftar menjadi peserta JHT</t>
  </si>
  <si>
    <t>Peraturan Direktur Jenderal Pajak Nomor PER-03/PJ/2022 Tahun 2022</t>
  </si>
  <si>
    <t>Faktur Pajak</t>
  </si>
  <si>
    <t>Surat Edaran Direktur Jenderal Imigrasi Nomor IMI-0093.KU.01.03 Tahun 2022</t>
  </si>
  <si>
    <t>Implementasi Jenis Dan Tarif Penerimaan Negara Bukan Pajak Dalam Pelayanan Izin Tinggal Keimigrasian</t>
  </si>
  <si>
    <t>Peraturan Menteri Perdagangan Nomor 23 Tahun 2022</t>
  </si>
  <si>
    <t>Penyesuaian Klasifikasi Barang Yang Terkena Ketentuan Larangan Dan Pembatasan Ekspor Dan Impor Berdasarkan Sistem Klasifikasi Barang</t>
  </si>
  <si>
    <t>Petunjuk Teknis Menteri Agraria Dan Tata Ruang/Kepala Badan Pertanahan Nasional Nomor 3/JUKNIS-HK.02/IV/2022 Tahun 2022</t>
  </si>
  <si>
    <t>Layanan Pengecekan Sertipikat Dan Surat Keterangan Pendaftaran Tanah (SKPT) Secara Elektronik</t>
  </si>
  <si>
    <t>JUKNIS MENTERI</t>
  </si>
  <si>
    <t>Bukti pembayaran PBB</t>
  </si>
  <si>
    <t>Kandungan unsur kimia pada material yang di gunakan SAMI TF sudah sesuai dengan ketentuan prosedur YAZAKI</t>
  </si>
  <si>
    <t>monitoring penerapan peraturan sebelum peraturan berlaku mulai 20 Maret 2022</t>
  </si>
  <si>
    <t>monitoring penerapan peraturan sebelum Permenkumham No. 36 Tahun 2021 berlaku mulai 20 Maret 2022</t>
  </si>
  <si>
    <t>monitoring agen apakah sudah terdaftar di Kementerian sebagai konsultan keimigrasian</t>
  </si>
  <si>
    <t>Undang-Undang Nomor 12 Tahun 1985</t>
  </si>
  <si>
    <t>Undang-Undang Nomor 5 Tahun 1960</t>
  </si>
  <si>
    <t>Undang-Undang Nomor 12 Tahun 1994</t>
  </si>
  <si>
    <t>Undang-Undang Nomor 28 Tahun 2002</t>
  </si>
  <si>
    <t>Undang-Undang Nomor 40 Tahun 2007</t>
  </si>
  <si>
    <t>Undang-Undang Nomor 25 Tahun 2007</t>
  </si>
  <si>
    <t>Undang-Undang Nomor 3 Tahun 2014</t>
  </si>
  <si>
    <t>Undang-Undang Nomor 7 Tahun 2014</t>
  </si>
  <si>
    <t>Peraturan Pemerintah Nomor 47 Tahun 2012</t>
  </si>
  <si>
    <t>Peraturan Menteri Perdagangan Nomor 44/M-DAG/PER/6/2017 Tahun 2017</t>
  </si>
  <si>
    <t>Peraturan Menteri Keuangan Nomor 82/PMK.03/2017 Tahun 2017</t>
  </si>
  <si>
    <t>Peraturan Menteri Perdagangan Nomor 76 Tahun 2018</t>
  </si>
  <si>
    <t>Keputusan Menteri Negara Agraria/Kepala Badan Pertanahan Nasional Nomor 21 Tahun 1994</t>
  </si>
  <si>
    <t>Peraturan Kepala Badan Koordinasi Penanaman Modal Nomor 7 Tahun 2017</t>
  </si>
  <si>
    <t>Peraturan Daerah Kota Semarang Nomor 14 Tahun 2011</t>
  </si>
  <si>
    <t>Peraturan Daerah Kota Semarang Nomor 7 Tahun 2011</t>
  </si>
  <si>
    <t>Undang-Undang Nomor 7 Tahun 1981</t>
  </si>
  <si>
    <t>Undang-Undang Nomor 21 Tahun 2000</t>
  </si>
  <si>
    <t>Serikat Pekerja/Serikat Buruh</t>
  </si>
  <si>
    <t>Wajib Lapor Ketenagakerjaan Di Perusahaan</t>
  </si>
  <si>
    <t>Undang-Undang Nomor 13 Tahun 2003</t>
  </si>
  <si>
    <t>Undang-Undang Nomor 23 Tahun 2006</t>
  </si>
  <si>
    <t>Undang-Undang Nomor 6 Tahun 2011</t>
  </si>
  <si>
    <t>Undang-Undang Nomor 24 Tahun 2011</t>
  </si>
  <si>
    <t>Badan Penyelenggara Jaminan Sosial</t>
  </si>
  <si>
    <t>Undang-Undang Nomor 24 Tahun 2013</t>
  </si>
  <si>
    <t>Undang-Undang Nomor 8 Tahun 2016</t>
  </si>
  <si>
    <t>Peraturan Pemerintah Nomor 31 Tahun 2013</t>
  </si>
  <si>
    <t>Peraturan Pemerintah Nomor 86 Tahun 2013</t>
  </si>
  <si>
    <t>Peraturan Pemerintah Nomor 45 Tahun 2015</t>
  </si>
  <si>
    <t>Peraturan Pemerintah Nomor 46 Tahun 2015</t>
  </si>
  <si>
    <t>Peraturan Pemerintah Nomor 60 Tahun 2015</t>
  </si>
  <si>
    <t>Peraturan Pemerintah Nomor 26 Tahun 2016</t>
  </si>
  <si>
    <t>Peraturan Presiden Nomor 82 Tahun 2018</t>
  </si>
  <si>
    <t>Peraturan Menteri Tenaga Kerja dan Transmigrasi Nomor PER.02/MEN/XII/2004 Tahun 2004</t>
  </si>
  <si>
    <t>Peraturan Menteri Tenaga Kerja dan Transmigrasi Nomor PER.32/MEN/XII/2008 Tahun 2008</t>
  </si>
  <si>
    <t>Peraturan Menteri Ketenagakerjaan Nomor 6 Tahun 2016</t>
  </si>
  <si>
    <t>Tunjangan Hari Raya Keagamaan Bagi Pekerja/Buruh Di Perusahaan</t>
  </si>
  <si>
    <t>diubah:
- Peraturan Menteri Hukum Dan Hak Asasi Manusia Nomor 51 Tahun 2016
dicabut:
Peraturan Menteri Hukum Dan Hak Asasi Manusia Nomor 29 Tahun 2021</t>
  </si>
  <si>
    <t>Peraturan Menteri Hukum Dan Hak Asasi Manusia Nomor 24 Tahun 2016</t>
  </si>
  <si>
    <t>- dicabut:
Peraturan Menteri Hukum Dan Hak Asasi Manusia Nomor 29 Tahun 2021</t>
  </si>
  <si>
    <t>Peraturan Menteri Hukum Dan Hak Asasi Manusia Nomor 29 Tahun 2021</t>
  </si>
  <si>
    <t>Visa Dan Izin Tinggal</t>
  </si>
  <si>
    <t>Peraturan Menteri Ketenagakerjaan Nomor 18 Tahun 2017</t>
  </si>
  <si>
    <t>Tata Cara Wajib Lapor Ketenagakerjaan Di Perusahaan Dalam Jaringan</t>
  </si>
  <si>
    <t>diubah:
- Peraturan Menteri Ketenagakerjaan Nomor 4 Tahun 2019</t>
  </si>
  <si>
    <t>Peraturan Menteri Hukum Dan Hak Asasi Manusia Nomor 16 Tahun 2018</t>
  </si>
  <si>
    <t>Putusan Mahkamah Konstitusi Nomor 13/PUU-XV/2017</t>
  </si>
  <si>
    <t>Surat Edaran Menteri Ketenagakerjaan Nomor 4 Tahun 2015</t>
  </si>
  <si>
    <t>Surat Edaran Menteri Ketenagakerjaan Nomor 5 Tahun 2018</t>
  </si>
  <si>
    <t>Surat Edaran Direktur Jenderal Imigrasi Nomor IMI.3.GR.01.10-1.0855 Tahun 2018</t>
  </si>
  <si>
    <t>Undang-Undang Nomor 30 Tahun 2000</t>
  </si>
  <si>
    <t>Undang-Undang Nomor 11 Tahun 2008</t>
  </si>
  <si>
    <t>Telah Diubah &amp; Dicabut Sebagian:
- Putusan Mahkamah Konstitusi Nomor 5/PUU-VIII/2010 Tahun 2010
- Putusan Mahkamah Konstitusi Nomor 20/PUU-XIV/2016
- Undang-Undang Nomor 19 Tahun 2016</t>
  </si>
  <si>
    <t>Undang-Undang Nomor 19 Tahun 2016</t>
  </si>
  <si>
    <t>Undang-Undang Nomor 28 Tahun 2014</t>
  </si>
  <si>
    <t>Undang-Undang Nomor 5 Tahun 1999</t>
  </si>
  <si>
    <t>Undang-Undang Nomor 20 Tahun 2001</t>
  </si>
  <si>
    <t>Peraturan Direktur Jenderal Bea Dan Cukai Nomor PER-09/BC/2014 Tahun 2014</t>
  </si>
  <si>
    <t>Undang-Undang Nomor 6 Tahun 1983</t>
  </si>
  <si>
    <t>Undang-Undang Nomor 9 Tahun 1994</t>
  </si>
  <si>
    <t>Undang-Undang Nomor 16 Tahun 2000</t>
  </si>
  <si>
    <t>Undang-Undang Nomor 28 Tahun 2007</t>
  </si>
  <si>
    <t>Peraturan Bank Indonesia Nomor 16/22/PBI/2014 Tahun 2014</t>
  </si>
  <si>
    <t>Peraturan Bank Indonesia Nomor 17/3/PBI/2015 Tahun 2015</t>
  </si>
  <si>
    <t>Peraturan Pemerintah Pengganti Undang-Undang Nomor 1 Tahun 2017</t>
  </si>
  <si>
    <t>Peraturan Menteri Keuangan Nomor 228/PMK.03/2017 Tahun 2017</t>
  </si>
  <si>
    <t>Undang-Undang Nomor 1 Tahun 1970</t>
  </si>
  <si>
    <t>Peraturan Pemerintah Nomor 50 Tahun 2012</t>
  </si>
  <si>
    <t>Peraturan Menteri Tenaga Kerja Nomor PER.02/MEN/1989 Tahun 1989</t>
  </si>
  <si>
    <t>Peraturan Menteri Tenaga Kerja Nomor PER-03/MEN/1998 Tahun 1998</t>
  </si>
  <si>
    <t>Keputusan Menteri Tenaga Kerja Nomor KEP-186/MEN/1999 Tahun 1999</t>
  </si>
  <si>
    <t>Peraturan Menteri Tenaga Kerja Nomor PER-02/MEN/1983 Tahun 1983</t>
  </si>
  <si>
    <t>Instalasi Alarm Kebakaran Otomatik</t>
  </si>
  <si>
    <t>Peraturan Menteri Tenaga Kerja Nomor PER-04/MEN/1987 Tahun 1987</t>
  </si>
  <si>
    <t>Peraturan Menteri Tenaga Kerja Nomor PER.02/MEN/1992 Tahun 1992</t>
  </si>
  <si>
    <t>Peraturan Menteri Ketenagakerjaan Nomor 5 Tahun 2018</t>
  </si>
  <si>
    <t xml:space="preserve">Peraturan Menteri Tenaga Kerja Dan Transmigrasi Nomor PER-04/MEN/1980 Tahun 1980 </t>
  </si>
  <si>
    <t>Syarat-Syarat Pemasangan Dan Pemeliharaan Alat Pemadam Api Ringan</t>
  </si>
  <si>
    <t>Peraturan Menteri Tenaga Kerja dan Transmigrasi Nomor PER.15/MEN/VIII/2008 Tahun 2008</t>
  </si>
  <si>
    <t>Pertolongan Pertama Pada Kecelakaan Di Tempat Kerja</t>
  </si>
  <si>
    <t>Peraturan Menteri Tenaga Kerja dan Transmigrasi Nomor PER.08/MEN/VII/2010 Tahun 2010</t>
  </si>
  <si>
    <t>Alat Pelindung Diri</t>
  </si>
  <si>
    <t>Peraturan Menteri Tenaga Kerja, Transmigrasi Dan Koperasi Nomor PER/01/MEN/1976 Tahun 1976</t>
  </si>
  <si>
    <t>Kewajiban Latihan Hiperkes Bagi Dokter Perusahaan</t>
  </si>
  <si>
    <t>Peraturan Menteri Tenaga Kerja Dan Transmigrasi Nomor PER-01/MEN/1979 Tahun 1979</t>
  </si>
  <si>
    <t>Kewajiban Latihan Hygiene Perusahaan Kesehatan Dan Keselamatan Kerja Bagi Tenaga Para Medis Perusahaan</t>
  </si>
  <si>
    <t>Peraturan Menteri Tenaga Kerja Dan Transmigrasi Nomor PER.02/MEN/1980 Tahun 1980</t>
  </si>
  <si>
    <t>Pemeriksaan Kesehatan Tenaga Kerja Dalam Penyelenggaraan Keselamatan Kerja</t>
  </si>
  <si>
    <t>Peraturan Menteri Tenaga Kerja Dan Transmigrasi Nomor PER.03/MEN/1982 Tahun 1982</t>
  </si>
  <si>
    <t>Keputusan Menteri Tenaga Kerja Nomor KEP.187/MEN/1999 Tahun 1999</t>
  </si>
  <si>
    <t>Keputusan Menteri Tenaga Kerja dan Transmigrasi Nomor KEP-68/MEN/IV/2004 Tahun 2004</t>
  </si>
  <si>
    <t>Pencegahan Dan Penanggulangan HIV/AIDS Di Tempat Kerja</t>
  </si>
  <si>
    <t>Keputusan Menteri Ketenagakerjaan Nomor 386 Tahun 2014</t>
  </si>
  <si>
    <t>Petunjuk Pelaksanaan Bulan Keselamatan Dan Kesehatan Kerja Nasional Tahun 2015 - 2019</t>
  </si>
  <si>
    <t>Instruksi Menteri Tenaga Kerja Nomor INS.11/M/BW/1997 Tahun 1997</t>
  </si>
  <si>
    <t>Pengawasan Khusus K3 Penanggulangan Kebakaran</t>
  </si>
  <si>
    <t>Undang-Undang Nomor 5 Tahun 1990</t>
  </si>
  <si>
    <t>Keputusan Gubernur Jawa Tengah Nomor 8 Tahun 2001</t>
  </si>
  <si>
    <t>Keputusan Gubernur Jawa Tengah Nomor 5 Tahun 2004</t>
  </si>
  <si>
    <t>Peraturan Daerah Kota Semarang Nomor 13 Tahun 2006</t>
  </si>
  <si>
    <t>Peraturan walikota Semarang Nomor 12 Tahun 2009</t>
  </si>
  <si>
    <t>BUKAN REGULASI PEMERINTAH</t>
  </si>
  <si>
    <t>Peraturan Presiden Nomor 96 Tahun 2018</t>
  </si>
  <si>
    <t>Peraturan Menteri Keuangan Nomor 34/PMK.010/2017 Tahun 2017</t>
  </si>
  <si>
    <t>Peraturan Menteri Keuangan Nomor 131/PMK.04/2018 Tahun 2018</t>
  </si>
  <si>
    <t>Undang-Undang Nomor 31 Tahun 1999</t>
  </si>
  <si>
    <t>Peraturan Menteri Hukum Dan Hak Asasi Manusia Nomor 28 Tahun 2018</t>
  </si>
  <si>
    <t>Peraturan Presiden Nomor 7 Tahun 2019</t>
  </si>
  <si>
    <t>Peraturan Menteri Keuangan Nomor 272/PMK.04/2015 Tahun 2015</t>
  </si>
  <si>
    <t>Peraturan Menteri Keuangan Nomor 28/PMK.04/2018 Tahun 2018</t>
  </si>
  <si>
    <t>diubah :
- Peraturan Direktur Jenderal Bea Dan Cukai Nomor PER-11/BC/2018 Tahun 2018
- Peraturan Direktur Jenderal Bea Dan Cukai Nomor PER-14/BC/2019 Tahun 2019
- Peraturan Direktur Jenderal Bea Dan Cukai Nomor PER-22/BC/2021 Tahun 2021</t>
  </si>
  <si>
    <t>Peraturan Direktur Jenderal Bea Dan Cukai Nomor PER-02/BC/2016 Tahun 2016</t>
  </si>
  <si>
    <t>Peraturan Direktur Jenderal Bea Dan Cukai Nomor PER-03/BC/2016 Tahun 2016</t>
  </si>
  <si>
    <t>Peraturan Direktur Jenderal Bea Dan Cukai Nomor PER-10/BC/2017 Tahun 2017</t>
  </si>
  <si>
    <t>Dicabut sebagian Peraturan Pemerintah Nomor 46 Tahun 2021
pasal 1 angka 13, 8 (3), 10(2), 14,15,17,19-25, 27-31, 35</t>
  </si>
  <si>
    <t>Peraturan Menteri Ketenagakerjaan Nomor 6 Tahun 2020</t>
  </si>
  <si>
    <t>Peraturan Presiden Nomor 64 Tahun 2020</t>
  </si>
  <si>
    <t>Peraturan Pemerintah Nomor 25 Tahun 2020</t>
  </si>
  <si>
    <t>Keputusan Menteri Ketenagakerjaan Nomor 349 Tahun 2019</t>
  </si>
  <si>
    <t>Peraturan Menteri Ketenagakerjaan Nomor 8 Tahun 2020</t>
  </si>
  <si>
    <t>Perubahan Atas Peraturan Direktur Jenderal Bea Dan Cukai Nomor Per-03/BC/2016 Tentang Tata Laksana Pengeluaran Barang Impor Dari Pusat Logistik Berikat Untuk Diimpor Untuk Dipakai</t>
  </si>
  <si>
    <t>Peraturan Menteri Keuangan Nomor 24/PMK.011/2012 Tahun 2012</t>
  </si>
  <si>
    <t>Perubahan Atas Peraturan Menteri Keuangan Nomor 196/PMK.03/2007 Tentang Tata Cara Penyelenggaraan Pembukuan Dengan Menggunakan Bahasa Asing Dan Satuan Mata Uang Selain Rupiah Serta Kewajiban Penyampaian Surat Pemberitahuan Tahunan Pajak Penghasilan Wajib Pajak Badan</t>
  </si>
  <si>
    <t>Peraturan Menteri Keuangan Nomor 1/PMK.03/2015 Tahun 2015</t>
  </si>
  <si>
    <t>Perubahan Kedua Atas Peraturan Menteri Keuangan Nomor 196/PMK.03/2007 Tentang
Tata Cara Penyelenggaraan Pembukuan Dengan Menggunakan Bahasa Asing Dan
Satuan Mata Uang Selain Rupiah Serta Kewajiban Penyampaian Surat Pemberitahuan Tahunan Pajak Penghasilan Wajib Pajak Badan</t>
  </si>
  <si>
    <t>Peraturan Menteri Keuangan Nomor 123/PMK.03/2019 Tahun 2019</t>
  </si>
  <si>
    <t>Perubahan Ketiga Atas Peraturan Menteri Keuangan Nomor 196/PMK.03/2007 Tentang Tata Cara Penyelenggaraan Pembukuan Dengan Menggunakan Bahasa Asing Dan
Satuan Mata Uang Selain Rupiah Serta Kewajiban Penyampaian Surat
Pemberitahuan Tahunan Pajak Penghasilan Wajib Pajak Badan</t>
  </si>
  <si>
    <t>diubah:
- Peraturan Pemerintah Nomor 45 Tahun 2019
- Peraturan Pemerintah Nomor 9 Tahun 2021</t>
  </si>
  <si>
    <t>diubah:
- Peraturan Menteri Pekerjaan Umum Dan Perumahan Rakyat Nomor 3 Tahun 2020</t>
  </si>
  <si>
    <t>Perubahan Atas Peraturan Menteri Pekerjaan Umum Dan Perumahan Rakyat Nomor 27/PRT/M/2018 Tentang Sertifikat Laik Fungsi Bangunan Gedung</t>
  </si>
  <si>
    <t>Peraturan Menteri Pekerjaan Umum Dan Perumahan Rakyat Nomor 27/PRT/M/2018 Tahun 2018</t>
  </si>
  <si>
    <t>Peraturan Menteri Pekerjaan Umum Dan Perumahan Rakyat Nomor 3 Tahun 2020</t>
  </si>
  <si>
    <t>Peraturan Menteri Pekerjaan Umum Dan Perumahan Rakyat Nomor 11/PRT/M/2018 Tahun 2018</t>
  </si>
  <si>
    <t>Peraturan Menteri Komunikasi Dan Informatika Nomor 12 Tahun 2018</t>
  </si>
  <si>
    <t>Surat Edaran Menteri Tenaga Kerja Dan Transmigrasi Nomor SE.01/MEN/1979 Tahun 1979</t>
  </si>
  <si>
    <t>Peraturan Pemerintah Nomor 51 Tahun 2020</t>
  </si>
  <si>
    <t>Keputusan Menteri Ketenagakerjaan Nomor 317 Tahun 2020</t>
  </si>
  <si>
    <t>Peraturan Pemerintah Nomor 27 Tahun 2020</t>
  </si>
  <si>
    <t>Peraturan Kepala Badan Pengawas Tenaga Nuklir Nomor 16 Tahun 2014</t>
  </si>
  <si>
    <t>Undang-Undang Nomor 11 Tahun 2020</t>
  </si>
  <si>
    <t>Undang-Undang Nomor 10 Tahun 2020</t>
  </si>
  <si>
    <t>Peraturan Direktur Jenderal Pajak Nomor PER-24/PJ/2020 Tahun 2020</t>
  </si>
  <si>
    <t>diubah:
- Peraturan Direktur Jenderal Pajak Nomor PER-11/PJ/2021 Tahun 2021</t>
  </si>
  <si>
    <t>Surat Edaran Direktur Jenderal Pajak Nomor SE-01/PJ/2021 Tahun 2021</t>
  </si>
  <si>
    <t>Peraturan Menteri Agraria dan Tata Ruang/ Kepala BPN Nomor 1 Tahun 2021</t>
  </si>
  <si>
    <t>Peraturan Presiden Nomor 10 Tahun 2021</t>
  </si>
  <si>
    <t>diubah:
- Peraturan Presiden Nomor 49 Tahun 2021</t>
  </si>
  <si>
    <t>Peraturan Pemerintah Nomor 5 Tahun 2021</t>
  </si>
  <si>
    <t>Peraturan Pemerintah Nomor 9 Tahun 2021</t>
  </si>
  <si>
    <t>Peraturan Pemerintah Nomor 16 Tahun 2021</t>
  </si>
  <si>
    <t>Peraturan Pemerintah Nomor 22 Tahun 2021</t>
  </si>
  <si>
    <t>Peraturan Pemerintah Nomor 46 Tahun 2021</t>
  </si>
  <si>
    <t>Peraturan Pemerintah Nomor 18 Tahun 2021</t>
  </si>
  <si>
    <t>Peraturan Pemerintah Nomor 21 Tahun 2021</t>
  </si>
  <si>
    <t>Peraturan Pemerintah Nomor 28 Tahun 2021</t>
  </si>
  <si>
    <t>Peraturan Pemerintah Nomor 29 Tahun 2021</t>
  </si>
  <si>
    <t>Peraturan Pemerintah Nomor 25 Tahun 2021</t>
  </si>
  <si>
    <t>Peraturan Pemerintah Nomor 30 Tahun 2021</t>
  </si>
  <si>
    <t>Peraturan Pemerintah Nomor 34 Tahun 2021</t>
  </si>
  <si>
    <t>Peraturan Pemerintah Nomor 35 Tahun 2021</t>
  </si>
  <si>
    <t>Peraturan Pemerintah Nomor 36 Tahun 2021</t>
  </si>
  <si>
    <t>Peraturan Pemerintah Nomor 37 Tahun 2021</t>
  </si>
  <si>
    <t>Peraturan Pemerintah Nomor 43 Tahun 2021</t>
  </si>
  <si>
    <t>Peraturan Pemerintah Nomor 44 Tahun 2021</t>
  </si>
  <si>
    <t>Peraturan Pemerintah Nomor 48 Tahun 2021</t>
  </si>
  <si>
    <t>Peraturan Pemerintah Nomor 20 Tahun 2021</t>
  </si>
  <si>
    <t>Penertiban Kawasan Dan Tanah Terlantar</t>
  </si>
  <si>
    <t>Peraturan Menteri Keuangan Nomor 18/PMK.03/2021 Tahun 2021</t>
  </si>
  <si>
    <t>Surat Edaran Menteri Lingkungan Hidup Dan Kehutanan Nomor SE.2/MENLHK/SETJEN/KUM.1/3/2021 Tahun 2021</t>
  </si>
  <si>
    <t>Peraturan Menteri Ketenagakerjaan Nomor 5 Tahun 2021</t>
  </si>
  <si>
    <t>Surat Edaran Menteri Ketenagakerjaan Nomor M/6/HK.04/IV/2021 Tahun 2021</t>
  </si>
  <si>
    <t>Peraturan Direktur Jenderal Pajak Nomor PER-05/PJ/2021 Tahun 2021</t>
  </si>
  <si>
    <t>Peraturan Direktur Jenderal Pajak Nomor PER-07/PJ/2021 Tahun 2021</t>
  </si>
  <si>
    <t>Peraturan Menteri Keuangan Nomor 136/PMK.02/2020 Tahun 2020</t>
  </si>
  <si>
    <t>diubah
- Peraturan Menteri Keuangan Nomor 40/PMK.02/2021 Tahun 2021</t>
  </si>
  <si>
    <t>Peraturan Menteri Keuangan Nomor 40/PMK.02/2021 Tahun 2021</t>
  </si>
  <si>
    <t>Keputusan Menteri Energi Dan Sumber Daya Mineral Nomor 29.K/HK.02/MEM.L/2021 Tahun 2021</t>
  </si>
  <si>
    <t>Surat Direktur Jenderal Imigrasi Nomor IMI-GR.01.01-0873 Tahun 2021</t>
  </si>
  <si>
    <t>Peraturan Menteri Ketenagakerjaan Nomor 7 Tahun 2021</t>
  </si>
  <si>
    <t>Peraturan Menteri Komunikasi Dan Informatika Nomor 7 Tahun 2021</t>
  </si>
  <si>
    <t>Peraturan Menteri Lingkungan Hidup Dan Kehutanan Nomor 6 Tahun 2021</t>
  </si>
  <si>
    <t>Peraturan Badan Koordinasi Penanaman Modal Nomor 4 Tahun 2021</t>
  </si>
  <si>
    <t>Peraturan Badan Koordinasi Penanaman Modal Nomor 5 Tahun 2021</t>
  </si>
  <si>
    <t>Peraturan Menteri Ketenagakerjaan Nomor 8 Tahun 2021</t>
  </si>
  <si>
    <t>Peraturan Presiden Nomor 49 Tahun 2021</t>
  </si>
  <si>
    <t>Keputusan Bersama Menteri Agama, Menteri Ketenagakerjaan, Dan Menteri Pendayagunaan Aparatur Negara Dan Reformasi Birokrasi Nomor 712, 1, 3 Tahun 2021</t>
  </si>
  <si>
    <t>Peraturan Menteri Keuangan Nomor 65/PMK.04/2021 Tahun 2021</t>
  </si>
  <si>
    <t>Peraturan Menteri Keuangan Nomor 63/PMK.03/2021 Tahun 2021</t>
  </si>
  <si>
    <t>Peraturan Menteri Keuangan Nomor 54/PMK.03/2021 Tahun 2021</t>
  </si>
  <si>
    <t>Peraturan Menteri Energi Dan Sumber Daya Mineral Nomor 10 Tahun 2021</t>
  </si>
  <si>
    <t>Peraturan Menteri Perindustrian Nomor 9 Tahun 2021</t>
  </si>
  <si>
    <t>diubah:
- Peraturan Direktur Jenderal Bea Dan Cukai Nomor PER-22/BC/2021 Tahun 2021</t>
  </si>
  <si>
    <t>Peraturan Direktur Jenderal Bea Dan Cukai Nomor PER-7/BC/2021 Tahun 2021</t>
  </si>
  <si>
    <t>Peraturan Direktur Jenderal Pajak Nomor PER-14/PJ/2021 Tahun 2021</t>
  </si>
  <si>
    <t>Peraturan Komisi Pengawas Persaingan Usaha Nomor 2 Tahun 2021</t>
  </si>
  <si>
    <t>Peraturan Menteri Ketenagakerjaan Nomor 15 Tahun 2021</t>
  </si>
  <si>
    <t>Diubah:
- Surat Edaran Menteri Investasi/Badan Koordinasi Penanaman Modal Nomor 18 Tahun 2021</t>
  </si>
  <si>
    <t>Surat Edaran Menteri Investasi/Badan Koordinasi Penanaman Modal Nomor 18 Tahun 2021</t>
  </si>
  <si>
    <t>Peraturan Direktur Jenderal Bea Dan Cukai Nomor PER-9/BC/2021 Tahun 2021</t>
  </si>
  <si>
    <t>Peraturan Menteri Keuangan Nomor 134/PMK.03/2021 Tahun 2021</t>
  </si>
  <si>
    <t>Peraturan Menteri Hukum Dan Hak Asasi Manusia Nomor 36 Tahun 2021</t>
  </si>
  <si>
    <t>Keputusan Bersama Menteri Agama, Menteri Ketenagakerjaan, Dan Menteri Pendayagunaan Aparatur Negara Dan Reformasi Birokrasi Nomor 963, 3, 4 Tahun 2021</t>
  </si>
  <si>
    <t>diubah:
- Keputusan Bersama Menteri Agama, Menteri Ketenagakerjaan, Dan Menteri Pendayagunaan Aparatur Negara Dan Reformasi Birokrasi Nomor 375, 1, 1 Tahun 2022</t>
  </si>
  <si>
    <t>Keputusan Direktur Jenderal Imigrasi Nomor IMI-0197.GR.01.01 Tahun 2021</t>
  </si>
  <si>
    <t>Keputusan Direktur Jenderal Imigrasi Nomor IMI-0199.GR.01.01 Tahun 2021</t>
  </si>
  <si>
    <t>Peraturan Menteri Hukum Dan Hak Asasi Manusia Nomor 35 Tahun 2021</t>
  </si>
  <si>
    <t>Peraturan Menteri Kesehatan Nomor 9 Tahun 2014</t>
  </si>
  <si>
    <t>dicabut sebagian:
- Peraturan Menteri Kesehatan Nomor 26 Tahun 2018</t>
  </si>
  <si>
    <t>Peraturan Menteri Perhubungan Nomor PM.74 Tahun 2021</t>
  </si>
  <si>
    <t>Undang-Undang Nomor 7 Tahun 2021</t>
  </si>
  <si>
    <r>
      <t xml:space="preserve">- Lembaga Pemagangan SAMI telah terdaftar di Dinas Tenaga Kerja
- Jumlah Magang dibawah dalam kisaran 10 %
- Calon peserta magang melaui tahap proses seleksi dan berumur minimal 18 tahun
- Program dan Kurikulum tersedia
Ruang kelas untuk teori dan ruang simulasi untuk praktek
- Program dan Kurikulum tersedia
- Pembimbing dari seluruhnya adalah karyawan tetap dengan kompetensi sesuai bidang pada kurikulum
</t>
    </r>
    <r>
      <rPr>
        <sz val="12"/>
        <color rgb="FFFF0000"/>
        <rFont val="Trebuchet MS"/>
        <family val="2"/>
      </rPr>
      <t xml:space="preserve">
- Perjanjian Pemagangan tersedia namun belum diketahui dan disahkan oleh Dinas Kabupaten/Kota</t>
    </r>
    <r>
      <rPr>
        <sz val="12"/>
        <color theme="1"/>
        <rFont val="Trebuchet MS"/>
        <family val="2"/>
      </rPr>
      <t xml:space="preserve">
</t>
    </r>
  </si>
  <si>
    <r>
      <t xml:space="preserve">Dicabut </t>
    </r>
    <r>
      <rPr>
        <b/>
        <sz val="12"/>
        <color theme="1"/>
        <rFont val="Trebuchet MS"/>
        <family val="2"/>
      </rPr>
      <t>Peraturan Menteri Energi Dan Sumber Daya Mineral Nomor 12 Tahun 2019</t>
    </r>
  </si>
  <si>
    <r>
      <t xml:space="preserve">- SAMI TF telah memiliki akun OSS, username: ga_07@sami.co.id
- SAMI TF telah memiliki NIB Nomor 8120006832977
- SAMI TF telah memiliki RPTKA untuk mempekerjakan TKA
- SAMI TF sudah menyampaikan wajib lapor setiap tahun melalui laman http://wajiblapor.kemnaker.go.id
- SAMI TF telah memiliki Izin Lokasi dan Izin Lingkungan dari OSS
- Bangunan SAMI TF telah memiliki IMB
</t>
    </r>
    <r>
      <rPr>
        <sz val="12"/>
        <color rgb="FFFF0000"/>
        <rFont val="Trebuchet MS"/>
        <family val="2"/>
      </rPr>
      <t>- Bangunan SAMI TF belum memiliki SLF</t>
    </r>
    <r>
      <rPr>
        <sz val="12"/>
        <color theme="1"/>
        <rFont val="Trebuchet MS"/>
        <family val="2"/>
      </rPr>
      <t xml:space="preserve">
- SAMI TF sudah menyampaikan LKPM setiap 3 bulan melalui laman lkpmonline.bkpm.go.id</t>
    </r>
  </si>
  <si>
    <r>
      <rPr>
        <sz val="12"/>
        <color rgb="FFFF0000"/>
        <rFont val="Trebuchet MS"/>
        <family val="2"/>
      </rPr>
      <t>Pasal 52
(1) Objek Pajak Penerangan Jalan adalah penggunaan tenaga listrik, baik yang dihasilkan sendiri maupun yang diperoleh dari sumber lain.
(2) Listrik yang dihasilkan sendiri sebagaimana dimaksud pada ayat (1) meliputi seluruh pembangkit listrik.
Pasal 55
(3) Penggunaan tenaga listrik yang dihasilkan sendiri, tarif Pajak Penerangan Jalan ditetapkan paling tinggi sebesar 1,5% (satu koma lima persen).</t>
    </r>
    <r>
      <rPr>
        <sz val="12"/>
        <color theme="1"/>
        <rFont val="Trebuchet MS"/>
        <family val="2"/>
      </rPr>
      <t xml:space="preserve">
Pasal 67
(1) Objek Pajak Air Tanah adalah pengambilan dan/atau
pemanfaatan Air Tanah.</t>
    </r>
  </si>
  <si>
    <r>
      <t xml:space="preserve">Pasal 5
(1) Pengerahan Dana Tapera dilakukan untuk pengumpulan dana dari Peserta.
</t>
    </r>
    <r>
      <rPr>
        <b/>
        <sz val="12"/>
        <color theme="1"/>
        <rFont val="Trebuchet MS"/>
        <family val="2"/>
      </rPr>
      <t>(2) Peserta sebagaimana dimaksud pada ayat (1) terdiri atas:
a. Pekerja; dan</t>
    </r>
    <r>
      <rPr>
        <sz val="12"/>
        <color theme="1"/>
        <rFont val="Trebuchet MS"/>
        <family val="2"/>
      </rPr>
      <t xml:space="preserve">
b. Pekerja Mandiri.
(3) Setiap Pekerja dan Pekerja Mandiri sebagaimana dimaksud pada ayat (2) yang berpenghasilan paling sedikit sebesar Upah minimum wajib menjadi Peserta.
(4) Pekerja Mandiri sebagaimana dimaksud pada ayat (2) huruf b yang berpenghasilan dibawah Upah minimum dapat menjadi Peserta.
(5) Peserta sebagaimana dimaksud pada ayat (2) telah berusia paling rendah 20 (dua puluh) tahun atau sudah kawin pada saat mendaftar.
Pasal 7
Pekerja sebagaimana dimaksud dalam Pasal 5 ayat (2) huruf a meliputi:
</t>
    </r>
    <r>
      <rPr>
        <b/>
        <sz val="12"/>
        <color theme="1"/>
        <rFont val="Trebuchet MS"/>
        <family val="2"/>
      </rPr>
      <t>i. Pekerja/buruh badan usaha milik swasta; dan</t>
    </r>
    <r>
      <rPr>
        <sz val="12"/>
        <color theme="1"/>
        <rFont val="Trebuchet MS"/>
        <family val="2"/>
      </rPr>
      <t xml:space="preserve">
Pasal 8
(1) Pekerja sebagaimana dimaksud dalam Pasal 5 ayat (2) huruf a wajib didaftarkan sebagai Peserta oleh Pemberi Kerja kepada BP Tapera.
Pasal 12
(3) Dalam hal Peserta Pekerja pindah tempat kerja atau dimutasi, Pemberi Kerja yang lama dan Pemberi Kerja yang baru wajib melaporkan Pekerja dimaksud kepada Bank Kustodian melalui BP Tapera.
Pasal 15
(1) Besaran Simpanan Peserta ditetapkan sebesar 3 % (tiga persen) dari Gaji atau Upah untuk Peserta Pekerja dan Penghasilan untuk Peserta Pekerja Mandiri sebagaimana dimaksud dalam Pasal 14 ayat (3).
(2) Besaran Simpanan Peserta sebagaimana dimaksud pada ayat (1) untuk Peserta Pekerja ditanggung bersama oleh Pemberi Kerja sebesar 0,5 % (nol koma lima persen) dan Pekerja sebesar 2,5 % (dua koma lima persen).
Pasal 20
(1) Pemberi Kerja wajib membayar Simpanan Peserta yang menjadi kewajibannya dan memungut Simpanan Peserta yang menjadi kewajiban Pekerjanya yang menjadi
Peserta.
(2) Pemberi Kerja wajib menyetorkan Simpanan sebagaimana dimaksud pada ayat (1) setiap bulan, paling lambat tanggal 10 (sepuluh) bulan berikutnya dari bulan
Simpanan yang bersangkutan ke Rekening Dana Tapera.
Pasal 23
Kepesertaan Tapera berakhir karena:
a. telah pensiun bagi Pekeq'a;
b. telah mencapai usia 58 (lima puluh delapan) tahun bagi Pekerja Mandiri;
c. Peserta meninggal dunia; atau
d. Peserta tidak memenuhi lagi kriteria sebagai Peserta selama 5 (lima) tahun berturut-turut.
Pasal 48
(1) Pemberi Kerja berkewajiban untuk:
a. mendaftarkan Pekerja sebagai Peserta;
b. melakukan pemungutan Simpanan yang menjadi tanggung jawab Pekerja sebagai Peserta melalui pemotongan Gaji atau Upah;
c. menyetor Simpanan yang menjadi tanggung jawabnya dan menyetorkan hasil pemungutan Simpanan yang menjadi tanggung jawab Pekerja sebagai Peserta disertai dengan daftar perincian pembayaran Simpanan sesuai dengan waktu yang telah ditetapkan;
d. melakukan pemutakhiran data Pekerja yang terkait dengan kepesertaan Tapera; dan
e. menyimpan seluruh laporan daftar perincian pembayaran Simpanan yang menjadi tanggung jawabnya dan Pekerja.
Pasal 68
Pemberi Kerja untuk Pekerja sebagaimana dimaksud dalam Pasal 7 huruf i mendaftarkan Pekerjanya kepada BP Tapera paling lambat 7 (tujuh) tahun sejak tanggal berlakunya Peraturan Pemerintah ini.</t>
    </r>
  </si>
  <si>
    <r>
      <t xml:space="preserve">Untuk memulai dan melakukan kegiatan usaha, Pelaku Usaha wajib memenuhi:
a. persyaratan dasar Perizinan Berusaha; dan/atau
b. Perizinan Berusaha Berbasis Risiko.
</t>
    </r>
    <r>
      <rPr>
        <b/>
        <u/>
        <sz val="12"/>
        <color theme="1"/>
        <rFont val="Trebuchet MS"/>
        <family val="2"/>
      </rPr>
      <t>Bidang Usaha:</t>
    </r>
    <r>
      <rPr>
        <sz val="12"/>
        <color theme="1"/>
        <rFont val="Trebuchet MS"/>
        <family val="2"/>
      </rPr>
      <t xml:space="preserve">
- Kode KBLI : 29300
- Judul KBLI : Industri suku cadang dan aksesori kendaraan bermotor roda empat atau lebih.
- Ruang lingkup kegiatan : Seluruh
</t>
    </r>
    <r>
      <rPr>
        <b/>
        <u/>
        <sz val="12"/>
        <color theme="1"/>
        <rFont val="Trebuchet MS"/>
        <family val="2"/>
      </rPr>
      <t>Risiko :</t>
    </r>
    <r>
      <rPr>
        <sz val="12"/>
        <color theme="1"/>
        <rFont val="Trebuchet MS"/>
        <family val="2"/>
      </rPr>
      <t xml:space="preserve">
- Parameter Risiko :
  * Skala usaha : Usaha besar
  * Luas lahan : NA
- Tingkat risiko : Menengah tinggi
</t>
    </r>
    <r>
      <rPr>
        <b/>
        <u/>
        <sz val="12"/>
        <color theme="1"/>
        <rFont val="Trebuchet MS"/>
        <family val="2"/>
      </rPr>
      <t>Perizinan Berusaha</t>
    </r>
    <r>
      <rPr>
        <sz val="12"/>
        <color theme="1"/>
        <rFont val="Trebuchet MS"/>
        <family val="2"/>
      </rPr>
      <t xml:space="preserve"> : NIB dan Sertifikat Standar
</t>
    </r>
    <r>
      <rPr>
        <b/>
        <u/>
        <sz val="12"/>
        <color theme="1"/>
        <rFont val="Trebuchet MS"/>
        <family val="2"/>
      </rPr>
      <t>Jangka waktu</t>
    </r>
    <r>
      <rPr>
        <sz val="12"/>
        <color theme="1"/>
        <rFont val="Trebuchet MS"/>
        <family val="2"/>
      </rPr>
      <t xml:space="preserve"> : 7 hari
</t>
    </r>
    <r>
      <rPr>
        <b/>
        <u/>
        <sz val="12"/>
        <color theme="1"/>
        <rFont val="Trebuchet MS"/>
        <family val="2"/>
      </rPr>
      <t xml:space="preserve">Masa Berlaku </t>
    </r>
    <r>
      <rPr>
        <sz val="12"/>
        <color theme="1"/>
        <rFont val="Trebuchet MS"/>
        <family val="2"/>
      </rPr>
      <t xml:space="preserve">: Selama pelaku usaha menjalankan kegiatan usaha
</t>
    </r>
    <r>
      <rPr>
        <b/>
        <u/>
        <sz val="12"/>
        <color theme="1"/>
        <rFont val="Trebuchet MS"/>
        <family val="2"/>
      </rPr>
      <t>Kewenangan Pemerintah :</t>
    </r>
    <r>
      <rPr>
        <sz val="12"/>
        <color theme="1"/>
        <rFont val="Trebuchet MS"/>
        <family val="2"/>
      </rPr>
      <t xml:space="preserve">
- Parameter : Skala industri besar
- Pusat/Prov/Kab/Kota : Gubernur atau Menteri, jika lokasi lintas provinsi untuk semua skala usaha industri
</t>
    </r>
    <r>
      <rPr>
        <b/>
        <u/>
        <sz val="12"/>
        <color theme="1"/>
        <rFont val="Trebuchet MS"/>
        <family val="2"/>
      </rPr>
      <t>Persyaratan peizinan berusaha :</t>
    </r>
    <r>
      <rPr>
        <sz val="12"/>
        <color theme="1"/>
        <rFont val="Trebuchet MS"/>
        <family val="2"/>
      </rPr>
      <t xml:space="preserve"> Industri Besar
1. Berlokasi di kawasan industri atau kawasan peruntukan industri;
2. Telah selesai melaksanakan persiapan dan kegiatan pembangunan, pengadaan, pemasangan/instalasi peralatan, dan kesiapan lain yang diperlukan.
</t>
    </r>
    <r>
      <rPr>
        <b/>
        <u/>
        <sz val="12"/>
        <color theme="1"/>
        <rFont val="Trebuchet MS"/>
        <family val="2"/>
      </rPr>
      <t xml:space="preserve">Kewajiban perizinan berusaha : </t>
    </r>
    <r>
      <rPr>
        <sz val="12"/>
        <color theme="1"/>
        <rFont val="Trebuchet MS"/>
        <family val="2"/>
      </rPr>
      <t>Industri Besar
1. Menjamin keamanan dan keselamatan alat, proses, hasil produksi, penyimpanan, serta pengangkutan;
2. Mengolah dan memanfaatkan sumber daya alam secara efisien, ramah lingkungan, dan berkelanjutan;
3. Memiliki akun Sistem Informasi Industri Nasional;
4 Menyampaikan data industri yang akurat, lengkap, dan tepat waktu secara berkala yang disampaikan melalui Sistem Informasi Industri Nasional;
5. Memenuhi Standar Suku Cadang dan Aksesori Kendaraan Bermotor Roda Empat atau lebih;
6. Memenuhi SNI, spesifikasi teknis, dan/atau pedoman tata cara yang diberlakukan secara wajib (bagi produk yang telah diberlakukan SNI, spesifikasi teknis, dan/atau pedoman tata cara wajib).
Perizinan Berusaha sektor perindustrian diberikan melalui Sistem OSS dan Sistem Informasi Industri Nasional (SIINas) secara terintegrasi.</t>
    </r>
  </si>
  <si>
    <r>
      <rPr>
        <b/>
        <sz val="12"/>
        <color theme="1"/>
        <rFont val="Trebuchet MS"/>
        <family val="2"/>
      </rPr>
      <t>Pasal 138</t>
    </r>
    <r>
      <rPr>
        <sz val="12"/>
        <color theme="1"/>
        <rFont val="Trebuchet MS"/>
        <family val="2"/>
      </rPr>
      <t xml:space="preserve">
(1) Persetujuan Teknis untuk pemenuhan Baku Mutu Air Limbah sebagaimana dimaksud dalarn Pasal 137 huruf a
memuat:
a. standar Leknis pcnrentihan Baku Mutu Air Limbah;
b. standar kompetcnsi sumber daya manusia; dan
c. sistem manajemen lingkungan
(3) Standar kompetensi sumber daya manusia sebagaimana dimaksud pada ayat (1) huruf b meliputi:
a. penanggung jawab pengendalian Pencemaran Air;
b. penanggung jawab operator instalasi pengolahan Air Limbah; Dan
c. personel yang memiliki kompetensi lainnya sesuai kebutuihan,yang bersertifikat.
</t>
    </r>
    <r>
      <rPr>
        <b/>
        <sz val="12"/>
        <color theme="1"/>
        <rFont val="Trebuchet MS"/>
        <family val="2"/>
      </rPr>
      <t>Pasal 198</t>
    </r>
    <r>
      <rPr>
        <sz val="12"/>
        <color theme="1"/>
        <rFont val="Trebuchet MS"/>
        <family val="2"/>
      </rPr>
      <t xml:space="preserve">
Standar kompetensi sumber daya manusia sebagaimana dimaksud dalam Pasal 196 huruf b meliputi:
a. penanggungjawab pengendalianPencemaran.Udara;
b. penanggung jawab instalasi alat pengendali Emisi;
dan
c. personel yang memiliki kompentensi lainnya sesuai dengan kebutuhan.
Standar kompetensi sumber daya manusia sebagaimana dimaksud dalam Pasal 196 huruf b meliputi:
a. penanggungjawab pengendalianPencemaran.Udara;
b. penanggung jawab instalasi alat pengendali Emisi;dan
c. personel yang memiliki kompentensi lainnya sesuai
dengan kebutuhan.</t>
    </r>
  </si>
  <si>
    <r>
      <rPr>
        <b/>
        <sz val="12"/>
        <color theme="1"/>
        <rFont val="Trebuchet MS"/>
        <family val="2"/>
      </rPr>
      <t>Pasal 2</t>
    </r>
    <r>
      <rPr>
        <sz val="12"/>
        <color theme="1"/>
        <rFont val="Trebuchet MS"/>
        <family val="2"/>
      </rPr>
      <t xml:space="preserve">
(1) Setiap rencana pembangunan pusat kegiatan, permukiman, dan infrastruktur yang akan menimbulkan gangguan keamanan, keselamatan, ketertiban, dan Kelancaran Lalu Lintas dan Angkutan Jalan wajib dilakukan analisis dampak Lalu Lintas.
(2) Dokumen analisis dampak Lalu Lintas terintegrasi dengan dokumen analisis mengenai dampak lingkungan hidup atau upaya pengelolaan lingkungan hidup dan upaya pemantauan lingkungan hidup.
</t>
    </r>
    <r>
      <rPr>
        <b/>
        <sz val="12"/>
        <color theme="1"/>
        <rFont val="Trebuchet MS"/>
        <family val="2"/>
      </rPr>
      <t xml:space="preserve">Pasal 3
</t>
    </r>
    <r>
      <rPr>
        <sz val="12"/>
        <color theme="1"/>
        <rFont val="Trebuchet MS"/>
        <family val="2"/>
      </rPr>
      <t xml:space="preserve">(1) Pusat kegiatan sebagaimana dimaksud dalam Pasal 2 ayat (1) berupa bangunan untuk:
a. kegiatan perdagangan;
b. kegiatanperkantoran;
c. kegiatan industri;
</t>
    </r>
    <r>
      <rPr>
        <b/>
        <sz val="12"/>
        <color theme="1"/>
        <rFont val="Trebuchet MS"/>
        <family val="2"/>
      </rPr>
      <t>Pasal 5</t>
    </r>
    <r>
      <rPr>
        <sz val="12"/>
        <color theme="1"/>
        <rFont val="Trebuchet MS"/>
        <family val="2"/>
      </rPr>
      <t xml:space="preserve">
(1) Pengembang atau pembangun wajib melaksanakan analisis dampak Lalu Lintas sesuai dengan skala dampak bangkitan Lalu Lintas sebagaimana dimaksud dalam Pasal 3 ayat (4) untuk kegiatan yang diajukan oleh pengembang atau pembangun.
</t>
    </r>
    <r>
      <rPr>
        <b/>
        <sz val="12"/>
        <color theme="1"/>
        <rFont val="Trebuchet MS"/>
        <family val="2"/>
      </rPr>
      <t>Pasal 11</t>
    </r>
    <r>
      <rPr>
        <sz val="12"/>
        <color theme="1"/>
        <rFont val="Trebuchet MS"/>
        <family val="2"/>
      </rPr>
      <t xml:space="preserve">
(1) Dalam hal hasil analisis dampak Lalu Lintas telah memenuhi persyaratan sebagaimana dimaksud dalam Pasal 6, Menteri, gubernur, atau bupati/walikota sesuai dengan kewenangannya meminta kepada pengembang atau pembangun untuk membuat surat pernyataan kesanggupan melaksanakan semua kewajiban analisis dampak Lalu Lintas.
</t>
    </r>
    <r>
      <rPr>
        <b/>
        <sz val="12"/>
        <color theme="1"/>
        <rFont val="Trebuchet MS"/>
        <family val="2"/>
      </rPr>
      <t>(2) Surat pernyataan kesanggupan sebagaimana dimaksud pada ayat (1) ditandatangani oleh penanggung jawab perusahaan di atas materai.</t>
    </r>
    <r>
      <rPr>
        <sz val="12"/>
        <color theme="1"/>
        <rFont val="Trebuchet MS"/>
        <family val="2"/>
      </rPr>
      <t xml:space="preserve">
(3) Surat pernyataan kesanggupan sebagaimana dimaksud pada ayat (2) merupakan bagian yang tidak terpisahkan dari hasil analisis dampak LaIu Lintas.
(4) Kewajiban sebagaimana dimaksud pada ayat (1) harus terpenuhi sebelum dan selama pusat kegiatan, permukiman, dan infrastruktur dioperasikan.</t>
    </r>
    <r>
      <rPr>
        <b/>
        <sz val="11"/>
        <color theme="1"/>
        <rFont val="Trebuchet MS"/>
        <family val="2"/>
      </rPr>
      <t/>
    </r>
  </si>
  <si>
    <r>
      <t xml:space="preserve">Ps. 1[14] &amp; 2 Peserta Penerima Upah (PPU) adalah setiap orang yang bekerja pada pemberi kerja (penyelenggara negara dan selain penyelenggaa negara) dengan menerima upah atau imbalan dalam bentuk lain.
Ps. 3[1] Setiap pemberi kerja wajib mendaftarkan pekerja sebagai peserta dalam program JKK, program JKM, dan program JHT pada BPJS Ketenagakerjaan.
Ps. 3[1-3] Pemberi kerja harus menyerahkan: 1) pendaftaran pemberi kerja; 2) pendaftaran pekerja; 3) rincian iuran pekerja, kepada BPJS Ketenagakerjaan dalam waktu 30 hari sejak menerima formulir pendaftaran yang bersangkutan. Rincian yang disebutkan di atas termasuk data yang berkaitan dengan karyawan dan anggota keluarga mereka dan data penerima manfaat beasiswa pendidikan anak.
Ps. 3[4] BPJS Ketenagakerjaan wajib mengeluarkan nomor kepersertaan pada hari yang sama saat formulir pendaftaran diterima secara lengkap dan benar serta iuran pertama dibayar lunas kepada BPJS Ketenagakerjaan.
Ps. 3[5] BPJS Ketenagakerjaan menerbitkan sertifikat kepersertaan bagi pemberi kerja dan kartu peserta BPJS Ketenagakerjaan bagi seluruh pekerja yang disampaikan melalui pemberi kerja, paling lama 7 hari sejak formulir pendaftaran diterima secara lengkap dan benar serta iuran pertama dibayar lunas kepada BPJS Ketenagakerjaan.
Ps. 3[6] Pemberi kerja menyampaikan kartu peserta BPJS Ketenagakerjaan kepada peserta paling lama 3 hari kerja sejak diterima dari BPJS Ketenagakerjaan.
</t>
    </r>
    <r>
      <rPr>
        <b/>
        <u/>
        <sz val="12"/>
        <color theme="1"/>
        <rFont val="Trebuchet MS"/>
        <family val="2"/>
      </rPr>
      <t>JKK</t>
    </r>
    <r>
      <rPr>
        <sz val="12"/>
        <color theme="1"/>
        <rFont val="Trebuchet MS"/>
        <family val="2"/>
      </rPr>
      <t xml:space="preserve">
Ps. 8[1] pemberi kerja wajib melaporkan setiap kecelakaan kerja atau PAK yang menimpa pekerjanya kepada BPJS Ketenagakerjaan dan Dinas Provinsi atau unit pengawasan ketenagakerjaan setempat.
Ps. 8[2]&amp;[4] laporan tersebut disampaikan dalam jangka waktu paling lama 2 x 24 jam sejak terjadinya kecelakaan kerja atau sejak didiagnosis PAK. Penyampaian laporan dapat dilakukan secara daring dan/atau luring.
Ps. 10[1] Setelah menerima laporan, BPJS Ketenagakerjaan akan melakukan pemeriksaan dan selanjutnya akan menyampaikan setiap kesimpulan yang berkaitan dengan kejadian terlapor dalam waktu 30 hari.
Ps. 10[2] Selain itu, dinas provinsi atau unit pengawasan ketenagakerjaan setempat akan diberitahu tentang kesimpulan apapun yang berkaitan dengan kecelakaan kerja atau PAK paling lambat hari ke-15 dalam sebulan setelah kesimpulan tersebut.
Ps. 10[4] Jika kesimpulan mengungkapkan bahwa kecelakaan kerja atau PAK memang telah terjadi, maka BPJS Ketenagakerjaan akan memberikan manfaat JKK terkait di fasilitas pelayanan kesehatan yang bekerjasama dengan BPJS Ketenagakerjaan.
</t>
    </r>
    <r>
      <rPr>
        <b/>
        <u/>
        <sz val="12"/>
        <color theme="1"/>
        <rFont val="Trebuchet MS"/>
        <family val="2"/>
      </rPr>
      <t>JKM</t>
    </r>
    <r>
      <rPr>
        <sz val="12"/>
        <color theme="1"/>
        <rFont val="Trebuchet MS"/>
        <family val="2"/>
      </rPr>
      <t xml:space="preserve">
Ps. 22[1] Pengusaha atau penerima ahli waris PPU yang bersangkutan wajib melaporkan dan menyerahkan permohonan JKM kepada BPJS Ketenagakerjaan yang menyertakan dokumen-dokumen berikut:
1. Kartu peserta BPJS Ketenagakerjaan;
2. kartu tanda penduduk atau kartu identitas dari ahli waris;
3. kartu keluarga;
4. surat keterangan kematian dari pejabat yang berwengan; dan
5. surat keterangan ahli waris dari pejabat yang berwengang.
Ps. 23 [1-2] Setelah penyerahan dokumen yang dibutuhkan, BPJS Ketenagakerjaan akan melakukan proses verifikasi dan membayar tunjangan JKM kepada penerima manfaat PPU terkait dalam jangka waktu tiga hari kerja sejak menerima dokumen permohonan manfaat JKM.
</t>
    </r>
    <r>
      <rPr>
        <b/>
        <u/>
        <sz val="12"/>
        <color theme="1"/>
        <rFont val="Trebuchet MS"/>
        <family val="2"/>
      </rPr>
      <t>JHT</t>
    </r>
    <r>
      <rPr>
        <sz val="12"/>
        <color theme="1"/>
        <rFont val="Trebuchet MS"/>
        <family val="2"/>
      </rPr>
      <t xml:space="preserve">
Ps. 25 Akan dilaksanakan sesuai dengan Permenaker No. 19 Tahun 2015 tentang tata cara dan persyaratan pembayaran manfaat jaminan hari tua.</t>
    </r>
  </si>
  <si>
    <r>
      <t xml:space="preserve">Pasal 17
Pengusaha Kawasan Berikat atau PDKB wajib:
c. mendayagunakan teknologi informasi untuk pengelolaan pemasukan dan pengeluaran barang (IT Inventory) yang merupakan subsistem dari sistem informasi akuntansi yang akan menghasilkan informasi laporan keuangan dan dapat diakses untuk kepentingan pemeriksaan </t>
    </r>
    <r>
      <rPr>
        <b/>
        <i/>
        <sz val="12"/>
        <color theme="1"/>
        <rFont val="Trebuchet MS"/>
        <family val="2"/>
      </rPr>
      <t>dan/atau pengawasan pemenuhan kewajiban perpajakan</t>
    </r>
    <r>
      <rPr>
        <sz val="12"/>
        <color theme="1"/>
        <rFont val="Trebuchet MS"/>
        <family val="2"/>
      </rPr>
      <t xml:space="preserve"> oleh Dirjen Bea dan Cukai serta Dirjen Pajak.
d. mendayagunakan CCTV untuk pengawasan pemasukan dan pengeluaran barang yang dapat diakses secara langsung dan daring oleh Dirjen Bea dan Cukai serta Dirjen Pajak serta memiliki </t>
    </r>
    <r>
      <rPr>
        <b/>
        <i/>
        <sz val="12"/>
        <color theme="1"/>
        <rFont val="Trebuchet MS"/>
        <family val="2"/>
      </rPr>
      <t>data rekaman CCTV paling sedikit 7 hari terakhir</t>
    </r>
    <r>
      <rPr>
        <i/>
        <sz val="12"/>
        <color theme="1"/>
        <rFont val="Trebuchet MS"/>
        <family val="2"/>
      </rPr>
      <t>.</t>
    </r>
    <r>
      <rPr>
        <sz val="12"/>
        <color theme="1"/>
        <rFont val="Trebuchet MS"/>
        <family val="2"/>
      </rPr>
      <t xml:space="preserve">
f. melakukan STO terhadap barang-barang yang mendapat fasilitas kepabeanan, cukai, dan perpajakan, dengan pengawasan dari Kantor Pabean yang mengawasi, paling sedikit 1 kali dalam waktu 1 tahun, </t>
    </r>
    <r>
      <rPr>
        <b/>
        <i/>
        <sz val="12"/>
        <color theme="1"/>
        <rFont val="Trebuchet MS"/>
        <family val="2"/>
      </rPr>
      <t>serta menyampaikan laporan hasil STO paling lambat 2 bulan setelah pelaksanaan STO, kepada kepala kantor pelayanan pajak tempat SPT Masa PPN dilaporkan.</t>
    </r>
    <r>
      <rPr>
        <sz val="12"/>
        <color theme="1"/>
        <rFont val="Trebuchet MS"/>
        <family val="2"/>
      </rPr>
      <t xml:space="preserve">
g. menyimpan dan memelihara dengan baik buku dan catatan serta dokumen yang berkaitan dengan kegiatan usahanya selama 10 tahu pada tempat usahanya.
k. menyampaikan laporan atas dampak ekonomi dari pemberian fasilitas kawasan berikat yang paling sedikit memuat informasi mengenai nilai fasilitas fiskal yang diberikan, nilai investasi, jumlah tenaga kerja, dan nilai penjualan hasil produksi kepada kepala kantor pabean </t>
    </r>
    <r>
      <rPr>
        <b/>
        <i/>
        <sz val="12"/>
        <color theme="1"/>
        <rFont val="Trebuchet MS"/>
        <family val="2"/>
      </rPr>
      <t>paling sedikit 1 tahun sekali</t>
    </r>
    <r>
      <rPr>
        <sz val="12"/>
        <color theme="1"/>
        <rFont val="Trebuchet MS"/>
        <family val="2"/>
      </rPr>
      <t>.</t>
    </r>
  </si>
  <si>
    <t>peraturan diimplementasikan saat terjadi pandemi</t>
  </si>
  <si>
    <t>sudah ada Risk Management tentang fair trading</t>
  </si>
  <si>
    <t>Peraturan Menteri Keuangan Nomor 112/PMK.03/2022 Tahun 2022</t>
  </si>
  <si>
    <t>Nomor Pokok Wajib Pajak Bagi Wajib Pajak Orang Pribadi, Wajib Pajak Badan, Dan Wajib Pajak Instansi Pemerintah</t>
  </si>
  <si>
    <t>Peraturan Direktur Jenderal Pajak Nomor PER-11/PJ/2022 Tahun 2022</t>
  </si>
  <si>
    <t>Perubahan Atas Peraturan Direktur Jenderal Pajak Nomor PER-03/PJ/2022 Tentang Faktur Pajak</t>
  </si>
  <si>
    <t>1.	Identitas PKP pembeli bila penyerahan dilakukan kepada PKP pembeli yang melakukan pemusatan PPN (PT SAMI TUGU) tetapi BKP/JKP diserahkan ke tempat PPN terutang yang dipusatkan (PT SAMI JEPARA &amp; PT SAMI CANDI) yang berada di Kawasan tertentu yang mendapatkan fasilitas PPN tidak dipungut (KABER, KEK, KITE, KA BEBAS) serta penyerahan BKP/JKP dimaksud merupakan penyerahan yang mendapatkan fasilitas tidak dipungut (Kode faktur pajak 070), yaitu :
Nama Pembeli         :   PT SAMI TUGU
NPWP PKP Pembeli :   01.869.469.5-055.000
Alamat pembeli        : PT SAMI TUGU / JEPARA/ CANDI
2.	Pasal 6 ayat 6 hanya berlaku :
a.	bagi pembeli yang melakukan pemusatan PPN terutang di KPP di lingkungan Kanwil DJP Wajib Pajak Besar, KPP di lingkungan Kanwil DJP Jakarta Khusus, dan KPP Madya (KPP BKM)
b.	BKP dan/atau JKP diserahkan ke cabang</t>
  </si>
  <si>
    <r>
      <t xml:space="preserve">Sudah Dilakukan audit tingkat Kota &amp; Provinsi. 
</t>
    </r>
    <r>
      <rPr>
        <sz val="12"/>
        <color rgb="FFFF0000"/>
        <rFont val="Trebuchet MS"/>
        <family val="2"/>
      </rPr>
      <t>Tunggu catatan/review dari auditor</t>
    </r>
  </si>
  <si>
    <t>Keputusan Menteri Ketenagakerjaan Nomor 115 Tahun 2022</t>
  </si>
  <si>
    <t>Pemberlakuan Wajib Sertifikasi Kompetensi Kerja Bagi Tenaga Kerja Bidang Manajemen Sumber Daya Manusia</t>
  </si>
  <si>
    <t>Surat Direktur Jenderal Imigrasi Nomor IMI.2.UM.01.01-3.3898 Tahun 2022</t>
  </si>
  <si>
    <t>Tanda Tangan Pemegang Paspor RI</t>
  </si>
  <si>
    <t>Peraturan Menteri Ketenagakerjaan Nomor 10 Tahun 2022</t>
  </si>
  <si>
    <t>Pedoman Pemberian Bantuan Pemerintah Berupa Subsidi Gaji/Upah Bagi Pekerja/Buruh</t>
  </si>
  <si>
    <t>Peraturan Menteri Keuangan Nomor 136/PMK.04/2022 Tahun 2022</t>
  </si>
  <si>
    <t>Perubahan Atas Peraturan Menteri Keuangan Nomor 51/PMK.04/2017 Tentang Keberatan Di Bidang Kepabeanan Dan Cukai</t>
  </si>
  <si>
    <t>Peraturan Direktur Jenderal Pajak Nomor PER-12/PJ/2022 Tahun 2022</t>
  </si>
  <si>
    <t>Klasifikasi Lapangan Usaha Wajib Pajak</t>
  </si>
  <si>
    <t>Peraturan Daerah Kota Semarang Nomor 4 Tahun 2022</t>
  </si>
  <si>
    <t>Retribusi Perizinan Tertentu</t>
  </si>
  <si>
    <t>Peraturan Menteri Hukum Dan Hak Asasi Manusia Nomor 18 Tahun 2022</t>
  </si>
  <si>
    <t>Perubahan Atas Peraturan Menteri Hukum Dan Hak Asasi Manusia Nomor 8 Tahun 2014 Tentang Paspor Biasa Dan Surat Perjalanan Laksana Paspor</t>
  </si>
  <si>
    <t>Peraturan Menteri Hukum Dan Hak Asasi Manusia Nomor 8 Tahun 2014</t>
  </si>
  <si>
    <t>Paspor Biasa Dan Surat Perjalanan Laksana Paspor</t>
  </si>
  <si>
    <t>Peraturan Menteri Ketenagakerjaan Nomor 13 Tahun 2022</t>
  </si>
  <si>
    <t>Penanggulangan Tuberkulosis Di Tempat Kerja</t>
  </si>
  <si>
    <t>dicabut Surat Edaran Menteri Ketenagakerjaan Nomor M/4/HK.04/IX/2022 Tahun 2022</t>
  </si>
  <si>
    <t>Keputusan Bersama Menteri Agama, Menteri Ketenagakerjaan, Dan Menteri Pendayagunaan Aparatur Negara Dan Reformasi Birokrasi Nomor 1066, 3, 3 Tahun 2022</t>
  </si>
  <si>
    <t>Hari Libur Nasional Dan Cuti Bersama Tahun 2023</t>
  </si>
  <si>
    <t>Surat Edaran Menteri Ketenagakerjaan Nomor M/4/HK.04/IX/2022 Tahun 2022</t>
  </si>
  <si>
    <t>Pelayanan Pengesahan Rencana Penggunaan Tenaga Kerja Asing Untuk Percepatan Pemulihan Ekonomi Nasional</t>
  </si>
  <si>
    <t>Peraturan Menteri Hukum Dan Hak Asasi Manusia Nomor 20 Tahun 2022</t>
  </si>
  <si>
    <t>Perubahan Kedua Atas Peraturan Menteri Hukum Dan Hak Asasi Manusia Nomor 28 Tahun 2018 Tentang Cap Keimigrasian</t>
  </si>
  <si>
    <t>Undang-Undang Nomor 27 Tahun 2022</t>
  </si>
  <si>
    <t>Pelindungan Data Pribadi</t>
  </si>
  <si>
    <t>Surat Direktur Jenderal Penetapan Hak Dan Pendaftaran Tanah Nomor HT.03/1011-400/X/2022 Tahun 2022</t>
  </si>
  <si>
    <t>Petunjuk Pelaksanaan Keputusan Menteri Agraria Dan Tata Ruang/Kepala Badan Pertanahan Nasional Nomor 1339/SK-HK.02/X/2022 Tentang Pemberian Hak Atas Tanah Secara Umum</t>
  </si>
  <si>
    <t>Keputusan Menteri Agraria Dan Tata Ruang/Kepala Badan Pertanahan Nasional Nomor 1339/SK-HK.02/X/2022 Tahun 2022</t>
  </si>
  <si>
    <t>Pemberian Hak Atas Tanah Secara Umum</t>
  </si>
  <si>
    <t>Peraturan Direktur Jenderal Pajak Nomor PER-14/PJ/2022 Tahun 2022</t>
  </si>
  <si>
    <t>Bentuk, Isi, Dan Tata Cara Pengisian Serta Penyampaian Surat Pemberitahuan Masa Pajak Pertambahan Nilai Bagi Pemungut Pajak Pertambahan Nilai Selain Instansi Pemerintah Dan Bagi Pihak Lain</t>
  </si>
  <si>
    <t>SE DIRJEN PHPT</t>
  </si>
  <si>
    <t>Pasal 2
Setiap Pemberi Kerja TKA wajib mengutamakan penggunaan tenaga kerja Indonesia pada semua jenis jabatan yang tersedia.
Pasal 23
Pemberi Kerja TKA wajib membayar DKPTKA atas setiap TKA yang dipekerjakan A setelah menerima kode billing pembayaran DKPTKA dari Menteri atau pejabat yang ditunjuk.
Pasal 27
Setiap TKA yang dipekerjakan oleh Pemberi Kerja TKA di Indonesia wajib memiliki izin tinggal.</t>
  </si>
  <si>
    <t>Peraturan Menteri Keuangan Nomor 157/PMK.02/2022 Tahun 2022</t>
  </si>
  <si>
    <t>Mekanisme Pembayaran Penerimaan Negara Bukan Pajak Dari Luar Negeri Atas Pelayanan Keimigrasian Berupa Visa Yang Berlaku Pada Kementerian Hukum Dan Hak Asasi Manusia</t>
  </si>
  <si>
    <t>Peraturan Menteri Ketenagakerjaan Nomor 18 Tahun 2022</t>
  </si>
  <si>
    <t>Penetapan Upah Minimum Tahun 2023</t>
  </si>
  <si>
    <t>Peraturan Menteri Ketenagakerjaan Nomor 15 Tahun 2022</t>
  </si>
  <si>
    <t>Perubahan Atas Peraturan Menteri Ketenagakerjaan Nomor 20 Tahun 2019 Tentang Penatausahaan Penerimaan Negara Bukan Pajak Yang Bersumber Dari Dana Kompensasi Penggunaan Tenaga Kerja Asing</t>
  </si>
  <si>
    <t>Surat Edaran Menteri Perindustrian Nomor 13 Tahun 2022</t>
  </si>
  <si>
    <t>Pelaporan Kegiatan Industri Dalam Rangka Penyusunan Indeks Kepercayaan Industri (IKI)</t>
  </si>
  <si>
    <t>www.hukumonline.com</t>
  </si>
  <si>
    <t>siinas.kemenperin.go.id</t>
  </si>
  <si>
    <t>Keputusan Menteri Energi Dan Sumber Daya Mineral Nomor 259.K/GL.01/MEM.G/2022 Tahun 2022</t>
  </si>
  <si>
    <t>Standar Penyelenggaraan Izin Pengusahaan Air Tanah</t>
  </si>
  <si>
    <t>Keputusan Menteri Ketenagakerjaan Nomor 135 Tahun 2022</t>
  </si>
  <si>
    <t>Petunjuk Pelaksanaan Bulan Keselamatan Dan Kesehatan Kerja Nasional Tahun 2023</t>
  </si>
  <si>
    <t>Peraturan Menteri Perindustrian Nomor 45 Tahun 2022</t>
  </si>
  <si>
    <t>Standardisasi Industri</t>
  </si>
  <si>
    <t>Pasal 1
Dalam Undang-Undang ini yang dimaksud dengan:
1. Penyandang Disabilitas adalah setiap orang yang mengalami keterbatasan fisik, intelektual, mental, dan/atau sensorik dalam jangka waktu lama yang dalam berinteraksi dengan lingkungan dapat mengalami hambatan dan kesulitan untuk
berpartisipasi secara penuh dan efektif dengan warga negara lainnya berdasarkan kesamaan hak.
Pasal 11
Hak pekerjaan, kewirausahaan, dan koperasi untuk
Penyandang Disabilitas meliputi hak:
a. memperoleh pekerjaan yang diselenggarakan oleh Pemerintah, Pemerintah Daerah, atau swasta tanpa Diskriminasi;
b. memperoleh upah yang sama dengan tenaga kerja yang bukan Penyandang Disabilitas dalam jenis pekerjaan dan tanggung jawab yang sama;
c. memperoleh Akomodasi yang Layak dalam pekerjaan;
d. tidak diberhentikan karena alasan disabilitas;
e. mendapatkan program kembali bekerja;
f. penempatan kerja yang adil, proporsional, dan
bermartabat;
g. memperoleh kesempatan dalam mengembangkan jenjang karier serta segala hak normatif yang melekat di dalamnya; dan
h. memajukan usaha, memiliki pekerjaan sendiri, wiraswasta, pengembangan koperasi, dan memulai usaha sendiri.
Pasal 53
(1) Pemerintah, Pemerintah Daerah, Badan Usaha Milik Negara, dan Badan Usaha Milik Daerah wajib mempekerjakan paling sedikit 2% (dua persen) Penyandang Disabilitas dari jumlah pegawai atau pekerja.
(2) Perusahaan swasta wajib mempekerjakan paling sedikit 1% (satu persen) Penyandang Disabilitas dari jumlah pegawai atau pekerja</t>
  </si>
  <si>
    <t>Dicabut sebagian Undang-Undang Nomor 1 Tahun 2022
Dicabut Peraturan Pemerintah Pengganti Undang-Undang Nomor 2 Tahun 2022</t>
  </si>
  <si>
    <t>diubah Undang-Undang Nomor 11 Tahun 2020 (dicabut) --&gt; Peraturan Pemerintah Pengganti Undang-Undang Nomor 2 Tahun 2022</t>
  </si>
  <si>
    <t>Diubah sebagian:
- Putusan Mahkamah Konstitusi Nomor 012/PUU-I/2003 Tahun 2003
- 
Putusan Mahkamah Konstitusi Nomor 115/PUU-VII/2009 Tahun 2009
- Putusan Mahkamah Konstitusi Nomor 37/PUU-IX/2011
- Putusan Mahkamah Konstitusi Nomor 27/PUU-IX/2011
- Putusan Mahkamah Konstitusi Nomor 19/PUU-IX/2011
- Undang-Undang Nomor 11 Tahun 2020 (dicabut) --&gt; Peraturan Pemerintah Pengganti Undang-Undang Nomor 2 Tahun 2022
'- Putusan Mahkamah Konstitusi Nomor 58/PUU-IX/2011 Tahun 2011
- Putusan Mahkamah Konstitusi Nomor 100/PUU-X/2012
- Putusan Mahkamah Konstitusi Nomor 67/PUU-XI/2013
- Putusan Mahkamah Konstitusi Nomor 7/PUU-XII/2014
- Putusan Mahkamah Konstitusi Nomor 72/PUU-XIII/2015
'- Putusan Mahkamah Konstitusi Nomor 13/PUU-XV/2017</t>
  </si>
  <si>
    <t>Dicabut sebagian:
- Putusan Mahkamah Konstitusi Nomor 40/PUU-IX/2011
- Putusan Mahkamah Konstitusi Nomor 64/PUU-IX/2011
- Undang-Undang Nomor 11 Tahun 2020 (dicabut) --&gt; Peraturan Pemerintah Pengganti Undang-Undang Nomor 2 Tahun 2022</t>
  </si>
  <si>
    <t>Dicabut sebagian:
- Putusan Mahkamah Konstitusi Nomor 82/PUU-X/2012
diubah Undang-Undang Nomor 11 Tahun 2020 (dicabut) --&gt; Peraturan Pemerintah Pengganti Undang-Undang Nomor 2 Tahun 2022</t>
  </si>
  <si>
    <t>Telah Diubah &amp; Dicabut Sebagian:
- Undang-Undang Nomor 9 Tahun 1994
- Undang-Undang Nomor 16 Tahun 2000 
- Undang-Undang Nomor 28 Tahun 2007
- Peraturan Pemerintah Pengganti Undang-Undang Nomor 5 Tahun 2008
- Peraturan Pemerintah Pengganti Undang-Undang Nomor 1 Tahun 2017
- Putusan Mahkamah Konstitusi Nomor 63/PUU-XV/2017
- Peraturan Pemerintah Pengganti Undang-Undang Nomor 1 Tahun 2020
- Undang-Undang Nomor 11 Tahun 2020 (dicabut) --&gt; Peraturan Pemerintah Pengganti Undang-Undang Nomor 2 Tahun 2022
- Undang-Undang Nomor 7 Tahun 2021</t>
  </si>
  <si>
    <t>Dicabut sebagian Undang-Undang Nomor 11 Tahun 2020 (dicabut) --&gt; Peraturan Pemerintah Pengganti Undang-Undang Nomor 2 Tahun 2022</t>
  </si>
  <si>
    <t>Telah Diubah Dan Dicabut Sebagian:
- Putusan Mahkamah Konstitusi Nomor 18/PUU-XII/2014
- Undang-Undang Nomor 11 Tahun 2020 (dicabut) --&gt; Peraturan Pemerintah Pengganti Undang-Undang Nomor 2 Tahun 2022</t>
  </si>
  <si>
    <t>Dicabut sebagian :
- Putusan Mahkamah Konstitusi Nomor 58/PUU-XII/2014
- Putusan Mahkamah Konstitusi Nomor 111/PUU-XIII/2015
- Undang-Undang Nomor 11 Tahun 2020 (dicabut) --&gt; Peraturan Pemerintah Pengganti Undang-Undang Nomor 2 Tahun 2022</t>
  </si>
  <si>
    <t>Telah diubah:
- Undang-Undang Nomor 7 Tahun 1991
- Undang-Undang Nomor 10 Tahun 1994
- Undang-Undang Nomor 17 Tahun 2000
- Undang-Undang Nomor 36 Tahun 2008
- Undang-Undang Nomor 11 Tahun 2020 (dicabut) --&gt; Peraturan Pemerintah Pengganti Undang-Undang Nomor 2 Tahun 2022
- Undang-Undang Nomor 7 Tahun 2021</t>
  </si>
  <si>
    <t>dicabut sebagian Putusan Mahkamah Konstitusi Nomor 84/PUU-XI/2013
diubah Undang-Undang Nomor 11 Tahun 2020 (dicabut) --&gt; Peraturan Pemerintah Pengganti Undang-Undang Nomor 2 Tahun 2022</t>
  </si>
  <si>
    <t>dicabut sebagian Putusan Mahkamah Konstitusi Nomor 21-22/PUU-V/2007
diubah Undang-Undang Nomor 11 Tahun 2020 (dicabut) --&gt; Peraturan Pemerintah Pengganti Undang-Undang Nomor 2 Tahun 2022</t>
  </si>
  <si>
    <t>Mencabut Keputusan Menteri Negara Agraria/Kepala Badan Pertanahan Nasional Nomor 21 Tahun 1994</t>
  </si>
  <si>
    <t>dicabut Keputusan Menteri Agraria Dan Tata Ruang/Kepala Badan Pertanahan Nasional Nomor 1339/SK-HK.02/X/2022 Tahun 2022</t>
  </si>
  <si>
    <t>Peraturan Pelaksanaan Peraturan Daerah Provinsi Jawa Tengah Nomor 2 Tahun 2017 tentang Tanggung Jawab Sosial Dan Lingkungan Perusahaan</t>
  </si>
  <si>
    <t>Pengelolaan Air Tanah di Provinsi Jawa Tengah</t>
  </si>
  <si>
    <t>Pasal 29
Untuk menghindari pencemaran air tanah, pengguna air tanah wajib menutup setiap sumur bor atau sumur gali yang kualitas air tanahnya telah tercemar
Pasal 37
Pemakaian air tanah dapat dilakukan setelah memiliki hak guna pakai air dari pemanfaatan air tanah.
Pasal 48
(1) Pemakaian air tanah dan pengusahaan air tanah di Wilayah CAT dilaksanakan setelah mendapatkan izin dari Bupati/Walikota.
(2) Izin sebagaimana dimaksud pada ayat (1) terdiri dari:
a. izin pemakaian air tanah; atau
b. izin pengusahaan air tanah.
(4) Jangka waktu izin sebagaimana dimaksud pada ayat (2) diberikan paling lama 3 (tiga) tahun dan dapat diperpanjang.</t>
  </si>
  <si>
    <t>Pedoman Perhitungan Harga Dasar Air untuk Menghitung Nilai Perolehan Air Tanah Di Kabupaten Atau Kota Provinsi Jawa Tengah</t>
  </si>
  <si>
    <t>Perubahan Atas Peraturan Gubernur Jawa Tengah Nomor 19 Tahun 2017 tentang Pedoman Perhitungan Harga Dasar Air untuk Menghitung Nilai Perolehan Air Tanah di Kabupaten/Kota Provinsi Jawa Tengah</t>
  </si>
  <si>
    <t>Rencana Tata Ruang Wilayah Kota Semarang Tahun 2011-2031</t>
  </si>
  <si>
    <t>Diubah Peraturan Daerah Kota Semarang Nomor 5 Tahun 2021</t>
  </si>
  <si>
    <t>Peraturan Daerah Kota Semarang Nomor 5 Tahun 2021</t>
  </si>
  <si>
    <t>Perubahan Atas Peraturan Daerah Kota Semarang Nomor 14 Tahun 2011 Tentang Rencana Tata Ruang Wilayah Kota Semarang Tahun 2011-2031</t>
  </si>
  <si>
    <t>Pasal 119
Ketentuan umum peraturan zonasi pada kawasan peruntukan industri sebagaimana dimaksud pada ayat (1) huruf f meliputi:
a. diperbolehkan pemanfaatan ruang untuk peruntukan pergudangan, industri jasa, stasiun pengisian bahan bakar dan kegiatan penunjang industri;
b. diperbolehkan pembangunan fasilitas pembangkit energi;
c. diperbolehkan pembangunan prasarana dan sarana pendukung industri;
d. diperbolehkan bagi kegiatan industri kecil yang tidak berpotensi menimbulkan pencemaran lingkungan hidup yang berdampak luas dan/atau industri yang menggunakan bahan baku khusus  dan/atau proses produksinya memerlukan lokasi khusus berlokasi di luar kawasan industri atau kawasan peruntukan industri;
e. dilarang mencemari air, udara dan tanah melebihi ambang batas yang dipersyaratkan.
f. pengembangan kawasan industri dikembangkan dengan komposisi kapling paling tinggi adalah 70 % (tujuh puluh persen) dari luas kawasan; 
g. pengembangan kawasan industri dikembangan dengan koefisien dasar bangunan paling tinggi 60 % (enam puluh persen); 
h. pengembang kawasan industri diperbolehkan menyediakan fasilitas penunjang industri dan karyawan; 
i. diwajibkan menyediakan dan mengelola IPAL terpadu; 
j. diwajibkan melakukan pengelolaan hidrologi untuk memperkecil dan mengatur debit limpasan air hujan ke wilayah luar disesuaikan dengan daya dukung kawasan;
k. perusahaan industri yang akan melakukan perluasan dengan menambah lahan melebihi ketersediaan lahan kawasan peruntukan industri, wajib berlokasi di kawasan industri; 
l. industri kecil diperbolehkan berlokasi di luar kawasan industri dengan mempertimbangkan daya dukung lingkungan dan keserasian kawasan; dan
m. pengembangan kawasan industri diwajibkan menyediakan ruang bagi sektor informal.</t>
  </si>
  <si>
    <t>Peraturan Daerah Kota Semarang Nomor 2 Tahun 2014</t>
  </si>
  <si>
    <t xml:space="preserve">Perubahan Atas Peraturan Daerah Kota Semarang Nomor 7 Tahun 2011 Tentang Pajak Penerangan Jalan </t>
  </si>
  <si>
    <t>diubah Peraturan Daerah Kota Semarang Nomor 2 Tahun 2014</t>
  </si>
  <si>
    <t xml:space="preserve">Pasal 6
Tarif Pajak ditetapkan sebagai berikut: 
a. Penggunaan tenaga listrik untuk sosial: 
1) Sosial Komersial sebesar 5 % (lima persen); dan 
2) Sosial Murni sebesar 3 % (tiga persen). 
b. Penggunaan tenaga listrik untuk Rumah Tangga : 
1) Rumah Tangga 1 sebesar 8 % (delapan persen); dan 
2) Rumah Tangga 2 dan 3 sebesar 9 % (Sembilan persen).
c. Penggunaan tenaga listrik untuk Bisnis sebesar 9 % (sembilan persen); 
d. Penggunaan tenaga listrik untuk Industri, pertambangan minyak bumi dan gas alam sebesar 3 % (tiga persen); dan 
e. Penggunaan tenaga listrik yang dihasilkan sendiri sebesar 1,5 % (satu koma lima persen). </t>
  </si>
  <si>
    <t>Petunjuk Pelaksanaan Peraturan Daerah Kota Semarang Nomor 7 Tahun 2011 Tentang Pajak Penerangan Jalan  Sebagaimana Telah Diubah Dengan Peraturan Daerah Kota Semarang Nomor 2 Tahun 2014 Tentang Perubahan Atas Peraturan Daerah Kota Semarang Nomor 7 Tahun 2011 Tentang Pajak Penerangan Jalan</t>
  </si>
  <si>
    <t>Pasal 2
(1) Wajib Pajak wajib mendaftarkan diri kepada Walikota untuk mendapatkan NPWPD.
Pasal 3
(1) Wajib Pajak wajib melaporkan hasil kegiatannya dengan mengisi SPTPD. 
(2) SPTPD sebagaimana dimaksud pada ayat (1) paling sedikit memuat omset dan jumlah pajak terutang dalam satu masa pajak
Pasal 4
(3) Pembayaran pajak terutang dilakukan setiap bulan paling lambat tanggal 15 pada bulan berikutnya.</t>
  </si>
  <si>
    <t>Pasal 3
(3) Wajib pajak yang melanggar ketentuan sebagaimana dimaksud pada ayat (1) dikenai sanksi berupa :
a. teguran I jika Wajib Pajak tidak melaporkan SPTPD paling lama 2 (dua) bulan berturut-turut;
b. teguran II jika Wajib Pajak tidak mengindahkan surat teguran I paling lama 7 (tujuh) hari berturut-turut; dan
c. diterbitkan SKPD Jabatan berdasarkan hasil pemeriksaan apabila dalam 7 (tujuh) hari sejak teguran II tidak diindahkan.
Pasal 4
(5) Apabila pembayaran pajak terutang sebagaimana dimaksud pada ayat (3) melebihi tanggal jatuh tempo dikenakan sanksi berupa denda administrasi sebesar 2 % (dua persen) setiap bulan paling lama 24 (dua puluh empat) bulan.
(6) Wajib pajak yang tidak melakukan pembayaran sebagaimana dimaksud pada ayat (5) dikenai sanksi berupa :
a. teguran I jika Wajib Pajak tidak membayar pajak terhutang paling lama 2 (dua) bulan berturut-turut;
b. teguran II jika Wajib Pajak tidak mengindahkan surat teguran I paling lama 7 (tujuh) hari berturut-turut; 
c. diterbitkan SKPD Jabatan berdasarkan hasil pemeriksaan apabila dalam 7 (tujuh) hari sejak teguran II tidak diindahkan;dan
d. jika SKPD sebagaimana dimaksud huruf c tidak diindahkan akan diterbitkan STPD.</t>
  </si>
  <si>
    <t>Retribusi Perizinan Tertentu di Kota Semarang</t>
  </si>
  <si>
    <t>Peraturan Daerah Kota Semarang Nomor 3 Tahun 2014</t>
  </si>
  <si>
    <t>Perubahan Atas Perda 4 Tahun 2012 tentang Retribusi Perizinan Tertentu di Kota Semarang</t>
  </si>
  <si>
    <t>Pasal 23c
(1) Subjek Retribusi Perpanjangan IMTA adalah Pemberi Kerja Tenaga Kerja Asing yang memperoleh Perpanjangan IMTA. 
(2) Subjek Retribusi sebagaimana dimaksud pada ayat (1) merupakan Wajib Retribusi. 
(3) Wajib Retribusi sebagaimana dimaksud pada ayat (2) adalah pemberi kerja tenaga kerja asing yang lokasi kerjanya dalam 1 (satu) wilayah Daerah.</t>
  </si>
  <si>
    <t>Lokasi kerja TKA SAMI lebih dari 1 wilayah, sehingga pembayaran ke pusat</t>
  </si>
  <si>
    <t>Pembebasan Pajak Bumi dan Bangunan Atas Objek Pajak Dengan Nilai Jual Objek Pajak Sampai Dengan Rp.130.000.000 (Seratus Tiga Puluh Juta Rupiah)</t>
  </si>
  <si>
    <t>dicabut Peraturan Walikota Semarang Nomor 98 Tahun 2018</t>
  </si>
  <si>
    <t>dicabut Peraturan Walikota Semarang Nomor 8A Tahun 2018</t>
  </si>
  <si>
    <t>diubah Peraturan Walikota Semarang Nomor 59 Tahun 2018</t>
  </si>
  <si>
    <t>Penetapan Harga Satuan Listrik Atas Penggunaan Tenaga Listrik Yang Bukan Berasal Dari Perusahaan Listrik Negara (PLN)</t>
  </si>
  <si>
    <t>Dicabut sebagian:
- Putusan Mahkamah Konstitusi Nomor 85/PUU-XIV/2016 Tahun 2016
- Undang-Undang Nomor 11 Tahun 2020 (dicabut) --&gt; Peraturan Pemerintah Pengganti Undang-Undang Nomor 2 Tahun 2022</t>
  </si>
  <si>
    <t>Peraturan Daerah Provinsi Jawa Tengah Nomor 5 Tahun 2007</t>
  </si>
  <si>
    <t>dicabut Peraturan Walikota Semarang Nomor 29A Tahun 2014</t>
  </si>
  <si>
    <t>Buku Mutu Air Limbah</t>
  </si>
  <si>
    <t>diubah Peraturan Daerah Nomor 5 Tahun 2012</t>
  </si>
  <si>
    <t>Diubah dan dicabut sebagian :
- Peraturan Menteri Keuangan Nomor 110/PMK.010/2018 Tahun 2018
- Peraturan Menteri Keuangan Nomor 199/PMK.010/2019 Tahun 2019
- Peraturan Menteri Keuangan Nomor 41/PMK.010/2022 Tahun 2022</t>
  </si>
  <si>
    <t>diubah
- Peraturan Menteri Keuangan Nomor 65/PMK.04/2021 Tahun 2021
- Peraturan Menteri Keuangan Nomor 168/PMK.04/2022 Tahun 2022</t>
  </si>
  <si>
    <t>Peraturan Menteri Ketenagakerjaan Nomor 12 Tahun 2015</t>
  </si>
  <si>
    <t>sudah memiliki SLF</t>
  </si>
  <si>
    <t>sudah memiliki SLF
(peraturan perubahan berisi jangka waktu pengurusan SLF untuk UMKM)</t>
  </si>
  <si>
    <t>Sudah diterapkan di SAMI per Januari 2023</t>
  </si>
  <si>
    <t>sudah memiliki Izin Usaha</t>
  </si>
  <si>
    <t>Keputusan Bersama Direktur Jenderal Perhubungan Darat, Kepala Korps Lalu Lintas Kepolisian Negara Republik Indonesia, Dan Direktur Jenderal Bina Marga Nomor AJ.903/1/5/DRJD/2022, KEP/207/XII/2022, 36/PKS/DB/2022 Tahun 2022</t>
  </si>
  <si>
    <t>Pengaturan Lalu Lintas Jalan Selama Masa Arus Mudik Dan Arus Balik Angkutan Natal Tahun 2022 Dan Tahun Baru 2023</t>
  </si>
  <si>
    <t>Peraturan Pemerintah Nomor 50 Tahun 2022</t>
  </si>
  <si>
    <t>Tata Cara Pelaksanaan Hak Dan Pemenuhan Kewajiban Perpajakan</t>
  </si>
  <si>
    <t>Peraturan Menteri Keuangan Nomor 186/PMK.03/2022 Tahun 2022</t>
  </si>
  <si>
    <t>Pedoman Pengkreditan Pajak Masukan Bagi Pengusaha Kena Pajak Yang Melakukan Penyerahan Yang Terutang Pajak Dan Penyerahan Yang Tidak Terutang Pajak</t>
  </si>
  <si>
    <t>Keputusan Gubernur Jawa Tengah Nomor 561/50 Tahun 2022</t>
  </si>
  <si>
    <t>Upah Minimum Provinsi Jawa Tengah Tahun 2023</t>
  </si>
  <si>
    <t>Keputusan Gubernur Jawa Tengah Nomor 561/54 Tahun 2022</t>
  </si>
  <si>
    <t>Upah Minimum Pada 35 (Tiga Puluh Lima) Kabupaten/Kota Di Provinsi Jawa Tengah Tahun 2023</t>
  </si>
  <si>
    <t>Peraturan Menteri Keuangan Nomor 185/PMK.04/2022 Tahun 2022</t>
  </si>
  <si>
    <t>Pemeriksaan Pabean Di Bidang Impor</t>
  </si>
  <si>
    <t>Peraturan Direktur Jenderal Bea Dan Cukai Nomor PER-14/BC/2022 Tahun 2022</t>
  </si>
  <si>
    <t>Perubahan Atas Peraturan Direktur Jenderal Bea Dan Cukai Nomor Per-02/BC/2020 Tentang Petunjuk Pelaksanaan Impor Barang Kiriman</t>
  </si>
  <si>
    <t>Peraturan Menteri Keuangan Nomor 168/PMK.04/2022 Tahun 2022</t>
  </si>
  <si>
    <t>Jaminan Dalam Rangka Kegiatan Kepabeanan Dan Cukai</t>
  </si>
  <si>
    <t>SK BERSAMA</t>
  </si>
  <si>
    <t>Peraturan Menteri Pemberdayaan Perempuan Dan Perlindungan Anak Nomor 1 Tahun 2023</t>
  </si>
  <si>
    <t>Perubahan Atas Peraturan Menteri Pemberdayaan Perempuan Dan Perlindungan Anak Nomor 1 Tahun 2020 Tentang Penyediaan Rumah Perlindungan Pekerja Perempuan Di Tempat Kerja</t>
  </si>
  <si>
    <t>Peraturan Menteri Pemberdayaan Perempuan Dan Perlindungan Anak Nomor 1 Tahun 2020</t>
  </si>
  <si>
    <t>Penyediaan Rumah Perlindungan Pekerja Perempuan Di Tempat Kerja</t>
  </si>
  <si>
    <t>Undang-Undang Nomor 1 Tahun 2023</t>
  </si>
  <si>
    <t>Kitab Undang-Undang Hukum Pidana</t>
  </si>
  <si>
    <t>Peraturan Pemerintah Pengganti Undang-Undang Nomor 2 Tahun 2022</t>
  </si>
  <si>
    <t>Peraturan Pemerintah Nomor 55 Tahun 2022</t>
  </si>
  <si>
    <t>Penyesuaian Pengaturan Di Bidang Pajak Penghasilan</t>
  </si>
  <si>
    <t>Penyelenggaraan Penanaman Modal</t>
  </si>
  <si>
    <t>PERPPU</t>
  </si>
  <si>
    <t>Peraturan pemerintah Nomor 4 Tahun 2023</t>
  </si>
  <si>
    <t>Pemungutan Pajak Barang Dan Jasa Tertentu Atas Tenaga Listrik</t>
  </si>
  <si>
    <t>Undang-Undang Nomor 3 Tahun 1982</t>
  </si>
  <si>
    <t>Undang-Undang Nomor 28 Tahun 2009</t>
  </si>
  <si>
    <t>Peraturan Presiden Nomor 44 Tahun 2016</t>
  </si>
  <si>
    <t>Peraturan Presiden Nomor 91 Tahun 2017</t>
  </si>
  <si>
    <t>Peraturan Pemerintah Nomor 40 Tahun 1996</t>
  </si>
  <si>
    <t>Peraturan Pemerintah Nomor 36 Tahun 2005</t>
  </si>
  <si>
    <t>Peraturan Pemerintah Nomor 24 Tahun 2018</t>
  </si>
  <si>
    <t>Peraturan Menteri Agraria dan Tata Ruang Nomor 5 Tahun 2015</t>
  </si>
  <si>
    <t>Peraturan Menteri Perdagangan Nomor 116/M-DAG/PER/12/2015 TAHUN 2015</t>
  </si>
  <si>
    <t>Peraturan Menteri Perdagangan Nomor 24/M-DAG/PER/4/2016 TAHUN 2016</t>
  </si>
  <si>
    <t>Peraturan Menteri Komunikasi Dan Informatika RI Nomor 12 Tahun 2016</t>
  </si>
  <si>
    <t>Peraturan Menteri Komunikasi Dan Informatika RI Nomor 14 Tahun 2017</t>
  </si>
  <si>
    <t>Peraturan Menteri Komunikasi Dan Informatika Nomor 21 Tahun 2017</t>
  </si>
  <si>
    <t>Peraturan Menteri Perdagangan Nomor 08/M-DAG/PER/2/2017 TAHUN 2017</t>
  </si>
  <si>
    <t>Peraturan Menteri Agraria Dan Tata Ruang/ Kepala Badan Pertanahan Nasional Nomor 19 Tahun 2017</t>
  </si>
  <si>
    <t>Peraturan Menteri Perdagangan Nomor 15 Tahun 2018</t>
  </si>
  <si>
    <t>Peraturan Menteri Perdagangan Nomor 77 Tahun 2018</t>
  </si>
  <si>
    <t>Peraturan Kepala Badan Koordinasi Penanaman Modal Nomor 15 Tahun 2015</t>
  </si>
  <si>
    <t>Peraturan Badan Koordinasi Penanaman Modal Nomor 13 Tahun 2017</t>
  </si>
  <si>
    <t>Peraturan Badan Koordinasi Penanaman Modal Nomor 14 Tahun 2017</t>
  </si>
  <si>
    <t>Peraturan Badan Koordinasi Penanaman Modal Nomor 6 Tahun 2018</t>
  </si>
  <si>
    <t>Peraturan Badan Koordinasi Penanaman Modal Nomor 7 Tahun 2018</t>
  </si>
  <si>
    <t>Peraturan Walikota Semarang Nomor 102 Tahun 2018</t>
  </si>
  <si>
    <t>Peraturan Daerah Provinsi Jawa Tengah Nomor 7 Tahun 2010</t>
  </si>
  <si>
    <t>Peraturan Daerah Provinsi Jawa Tengah Nomor 2 Tahun 2017</t>
  </si>
  <si>
    <t>Peraturan Daerah Provinsi Jawa Tengah Nomor 3 Tahun 2018</t>
  </si>
  <si>
    <t>Peraturan Daerah Provinsi Jawa Tengah Nomor 10 Tahun 2004</t>
  </si>
  <si>
    <t>Peraturan Daerah Provinsi Jawa Tengah Nomor 5 Tahun 2012</t>
  </si>
  <si>
    <t>Peraturan Daerah Provinsi Jawa Tengah Nomor 3 Tahun 2014</t>
  </si>
  <si>
    <t>Peraturan Daerah Provinsi Jawa Tengah Nomor 12 Tahun 2022</t>
  </si>
  <si>
    <t>Peraturan Daerah Kota Semarang Nomor 02 Tahun 2013</t>
  </si>
  <si>
    <t>Instruksi Menteri Dalam Negeri Nomor 62 Tahun 2021</t>
  </si>
  <si>
    <t>Pencegahan Dan Penanggulangan Corona Virus Disease 2019 Pada Saat Natal Tahun 2021 Dan Tahun Baru Tahun 2022</t>
  </si>
  <si>
    <t>Surat Edaran Direktur Jenderal Imigrasi Nomor IMI-0269.GR.01.01 Tahun 2021</t>
  </si>
  <si>
    <t>Pembatasan Sementara Orang Asing Yang Pernah Tinggal Dan/Atau Mengunjungi Wilayah Beberapa Negara Tertentu Untuk Masuk Wilayah Indonesia Dalam Rangka Pencegahan Penyebaran Varian Baru Covid-19 B.1.1.529</t>
  </si>
  <si>
    <t>Surat Edaran Satuan Tugas Penanganan Covid-19 Nomor 23 Tahun 2021</t>
  </si>
  <si>
    <t>Protokol Kesehatan Perjalanan Internasional Pada Masa Pandemi Corona Virus Disease 2019 (Covid-19)</t>
  </si>
  <si>
    <t>Instruksi Menteri Dalam Negeri Nomor 63 Tahun 2021</t>
  </si>
  <si>
    <t>Surat Edaran Menteri Perhubungan Nomor SE.102 Tahun 2021</t>
  </si>
  <si>
    <t>Petunjuk Pelaksanaan Perjalanan Internasional Dengan Transportasi Udara Pada Masa Pandemi Corona Virus Disease 2019 (Covid-19)</t>
  </si>
  <si>
    <t>Surat Edaran Satuan Tugas Penanganan Covid-19 Nomor 24 Tahun 2021</t>
  </si>
  <si>
    <t>Pengaturan Aktivitas Dan Mobilitas Masyarakat Selama Periode Natal Tahun 2021 Dan Tahun Baru 2022 Dalam Masa Pandemi Corona Virus Disease 2019 (Covid-19)</t>
  </si>
  <si>
    <t>Addendum Surat Edaran Satuan Tugas Penanganan Covid-19 Nomor 23 Tahun 2021</t>
  </si>
  <si>
    <t>Instruksi Menteri Dalam Negeri Nomor 66 Tahun 2021</t>
  </si>
  <si>
    <t>Surat Edaran Menteri Perhubungan Nomor SE.106 Tahun 2021</t>
  </si>
  <si>
    <t>Perubahan Atas Surat Edaran Menteri Perhubungan Nomor SE 102 Tahun 2021 Tentang Petunjuk Pelaksanaan Perjalanan Internasional Dengan Transportasi Udara Pada Masa Pandemi Corona Virus Disease 2019 (Covid-19)</t>
  </si>
  <si>
    <t>Instruksi Menteri Dalam Negeri Nomor 67 Tahun 2021</t>
  </si>
  <si>
    <t>Addendum Surat Edaran Satuan Tugas Penanganan Covid-19 Nomor 24 Tahun 2021</t>
  </si>
  <si>
    <t>Surat Edaran Satuan Tugas Penanganan Covid-19 Nomor 25 Tahun 2021</t>
  </si>
  <si>
    <t>Surat Edaran Menteri Perhubungan Nomor SE.109 Tahun 2021</t>
  </si>
  <si>
    <t>Petunjuk Pelaksanaan Perjalanan Orang Dalam Negeri Dengan Transportasi Darat Selama Masa Natal Tahun 2021 Dan Tahun Baru 2022 Pada Masa Pandemi Corona Virus Disease 2019 (Covid-19)</t>
  </si>
  <si>
    <t>Surat Edaran Menteri Perhubungan Nomor SE.111 Tahun 2021</t>
  </si>
  <si>
    <t>Pengaturan Mobilitas Masyarakat Dengan Transportasi Udara Selama Periode Natal Tahun 2021 Dan Tahun Baru 2022 Dalam Masa Pandemi Corona Virus Disease 2019 (Covid-19)</t>
  </si>
  <si>
    <t>Surat Edaran Menteri Perhubungan Nomor SE.114 Tahun 2021</t>
  </si>
  <si>
    <t>j. masyarakat yang melakukan perjalanan keluar daerah, maka:
1. mengoptimalkan penggunaan aplikasi PeduliLindungi;
2. memenuhi persyaratan perjalanan jarak jauh yang menggunakan alat transportasi umum: 
a. wajib 2 (dua) kali vaksin dan melakukan Rapid Test Antigen 1 x 24 jam; dan
b. untuk orang yang belum di vaksin dan orang yang tidak bisa di vaksin dengan alasan medis, dilarang bepergian jarak jauh,</t>
  </si>
  <si>
    <t>Dicabut Instruksi Menteri Dalam Negeri Nomor 66 Tahun 2021</t>
  </si>
  <si>
    <t>Dicabut Surat Edaran Direktur Jenderal Imigrasi Nomor IMI-0303.GR.01.01 Tahun 2021</t>
  </si>
  <si>
    <t>Dicabut Surat Edaran Satuan Tugas Penanganan Covid-19 Nomor 25 Tahun 2021</t>
  </si>
  <si>
    <t>Dicabut Surat Edaran Satuan Tugas Penanganan Covid-19 Nomor 26 Tahun 2021</t>
  </si>
  <si>
    <t>berlaku pada tanggal 
30 November 2021 sampai dengan tanggal 
13 Desember 2021</t>
  </si>
  <si>
    <t>berlaku pada tanggal 
24 Desember 2021 sampai dengan tanggal 2 
Januari 2022</t>
  </si>
  <si>
    <t>Dicabut Surat Edaran Menteri Perhubungan Nomor SE.114 Tahun 2021</t>
  </si>
  <si>
    <t>berlaku pada tanggal 
14 Desember 2021 sampai dengan tanggal 3 
Januari 2022</t>
  </si>
  <si>
    <t>berlaku efektif mulai tanggal 24 Desember 2021 - 2 Januari 2022</t>
  </si>
  <si>
    <t>berlaku sejak tanggal 24 Desember 2021 sampai dengan tanggal 2 Januari 2022</t>
  </si>
  <si>
    <t>2) Menutup sementara masuknya Warga Negara Asing (WNA), baik secara langsung maupun transit di negara asing, yang pernah tinggal dan/atau mengunjungi dalam kurun waktu 14 (empat belas) hari dari negara/wilayah dengan kriteria sebagai berikut:
a) Telah mengonfirmasi adanya transmisi komunitas varian baru SARS-CoV-2 B.1.1.529: Afrika Selatan, Botswana dan Hongkong; dan
b) Negara/wilayah yang secara geografis berdekatan dengan negara transmisi komunitas kasus varian baru B.1.1.529 secara signifikan: Angola, Zambia, Zimbabwe, Malawi, Mozambique, Namibia, Eswatini, dan Lesotho.</t>
  </si>
  <si>
    <t>Dicabut Peraturan Menteri Keuangan Nomor 3/PMK.03/2022 Tahun 2022</t>
  </si>
  <si>
    <t>Dicabut Surat Edaran Satuan Tugas Penanganan Covid-19 Nomor 18 Tahun 2021</t>
  </si>
  <si>
    <t>Dicabut Keputusan Ketua Satuan Tugas Penanganan Covid-19 Nomor 11 Tahun 2021</t>
  </si>
  <si>
    <t>Dicabut Surat Edaran Menteri Perhubungan Nomor SE 45 Tahun 2021</t>
  </si>
  <si>
    <t>1. Mengoptimalkan pelaksanaan Surat Edaran Menteri Ketenagakerjaan Nomor M/7/AS.02.02/V/2020 
tentang Rencana Keberlangsungan Usaha Dalam Menghadapi Pandemi Corona Virus Disease 2019 
(Covid-19) dan Protokol Pencegahan Penularan Covid-19 di Perusahaan.
2. Mematuhi pelaksanaan pengetatan aktivitas sesuai dengan kebijakan Pemberlakukan Pembatasan 
Kegiatan Masyarakat (PPKM) Darurat.
3. Mendukung kebijakan Pemerintah terkait program vaksinasi Covid-19 dengan mendorong dan 
memberikan kesempatan atau memfasilitasi pekerja/buruh untuk mengikuti vaksinasi .
4. Mengupayakan penyediaan masker dan perlengkapan kesehatan berupa hand sanitizer, vitamin atau 
suplemen kesehatan lainnya secara rutin bagi pekerja/buruh serta mengoptimalkan sarana layanan 
kesehatan di perusahaan (bila sudah ada).
5. Mengefektifkan Panitia Pembina Keselamatan dan Kesehatan Kerja (P2K3) di perusahaan dalam 
menyusun dan melaksanakan langkah-langkah strategis sebagai antisipasi apabila terjadi keadaan 
darurat. Bagi perusahaan yang belum memiliki P2K3 dapat membentuk Satuan Tugas (Satgas) 
Penanganan Covid-19. P2K3 atau Satgas Penanganan Covid-19 dimaksud agar berkoordinasi dengan 
Satgas Penanganan Covid-19 pemerintah daerah setempat.</t>
  </si>
  <si>
    <t>Dicabut Peraturan Menteri Ketenagakerjaan Nomor 10 Tahun 2022</t>
  </si>
  <si>
    <t>A. Pelaksanaan Sistem Kerja Selama Pandemi Covid-19.
1. Pelaksanaan WFO dapat dilakukan sebagai berikut:
1) Menentukan persentase jumlah pekerja/ buruh yang
melakukan WFO mengacu pada kebijakan pembatasan
kegiatan masyarakat yang ditetapkan oleh pemerintah.
2) Mengatur pembagian hari kerja dalam I (satu) bulan secara bergiliran untuk memberikan kesempatan bagi pekerja/buruh agar dapat bekerja dengan tetap memperhatikan kapasitas maksimal yang ditetapkan oleh pemerintah.
3) Mengurangi jam kerja.
2. Merumahkan pekerja/ buruh.
B. Pelaksanaan Upah dan Hak-Hak Pekerja/ Buruh Lainnya.
C. Langkah-Langkah Pencegahan Pemutusan Hubungan Kerja
note: detail pada lampiran</t>
  </si>
  <si>
    <t>menyediakan suplemen/vitamin dan makanan bergizi untuk staf/pekerja/karyawan/pegawai;</t>
  </si>
  <si>
    <t>diubah Surat Edaran Menteri Perindustrian Nomor 5 Tahun 2021</t>
  </si>
  <si>
    <t>viii. menyediakan suplemen/vitamin dan makanan
bergizi untuk staf/ pekerja/ karyawan/ pegawai;
tambah pengajuan penggunaan aplikasi pedulilindungi</t>
  </si>
  <si>
    <t>berlaku dari tanggal 15 September 2021 sampai 31 Desember 2021
dicabut Keputusan Ketua Satuan Tugas Penanganan Covid-19 Nomor 13 Tahun 2021</t>
  </si>
  <si>
    <t>Keputusan Menteri Hukum Dan Hak Asasi Manusia Republik Indonesia Nomor M.HH-02.GR.01.05 Tahun 2021</t>
  </si>
  <si>
    <t>dicabut Keputusan Menteri Hukum Dan Hak Asasi Manusia Nomor M.HH-3.GR.01.01 Tahun 2022</t>
  </si>
  <si>
    <t>dicabut Pedoman Direktur Jenderal Imigrasi Nomor IMI-0241.GR.01.01 Tahun 2022</t>
  </si>
  <si>
    <t>Surat Edaran Direktorat Jenderal Pencegahan Dan Pengendalian Penyakit Nomor HK.02.01/I/2524/2021</t>
  </si>
  <si>
    <t>Dicabut Surat Edaran Satuan Tugas Penanganan Covid-19 Nomor 23 Tahun 2021</t>
  </si>
  <si>
    <t>Dicabut Surat Edaran Menteri Perhubungan Nomor SE.3 Tahun 2022</t>
  </si>
  <si>
    <t>Dicabut Surat Edaran Menteri Perhubungan Nomor SE.102 Tahun 2021</t>
  </si>
  <si>
    <t>Dicabut Surat Edaran Satuan Tugas Penanganan Covid-19 Nomor 11 Tahun 2022</t>
  </si>
  <si>
    <t>Dicabut Surat Edaran Menteri Perhubungan Nomor SE.23 Tahun 2022</t>
  </si>
  <si>
    <t>Dicabut Surat Edaran Menteri Perhubungan Nomor SE.21 Tahun 2022</t>
  </si>
  <si>
    <t>Surat Edaran Menteri Ketenagakerjaan Nomor M/5/HK.04/III/2021 Tahun 2021</t>
  </si>
  <si>
    <t>Surat Edaran Menteri Perindustrian Nomor 2 Tahun 2021</t>
  </si>
  <si>
    <t>Instruksi Walikota Semarang Selaku Ketua Satuan Tugas Percepatan Penanganan Corona Virus Disease 2019 (Covid-19) Di Kota Semarang Nomor 8 Tahun 2021</t>
  </si>
  <si>
    <t>Pencegahan Penyebaran Dan Penanggulangan Corona Virus Disease 2019 (Covid-19) Pada Saat Natal Tahun 2021 Dan Tahun Baru Tahun 2022 Di Kota Semarang</t>
  </si>
  <si>
    <t>Keputusan Ketua Satuan Tugas Penanganan Covid-19 Nomor 2 Tahun 2022</t>
  </si>
  <si>
    <t>Pintu Masuk (Entry Point), Tempat Karantina Dan Kewajiban RT-PCR Bagi Warga Negara Indonesia Pelaku Perjalanan Luar Negeri</t>
  </si>
  <si>
    <t>Instruksi Menteri Dalam Negeri Nomor 01 Tahun 2022</t>
  </si>
  <si>
    <t>Keputusan Ketua Satuan Tugas Penanganan Covid-19 Nomor 1 Tahun 2022</t>
  </si>
  <si>
    <t>Surat Edaran Menteri Perhubungan Nomor SE.01 Tahun 2022</t>
  </si>
  <si>
    <t>Petunjuk Pelaksanaan Perjalanan Luar Negeri Dengan Transportasi Udara Pada Masa Pandemi Corona Virus Disease 2019 (Covid-19)</t>
  </si>
  <si>
    <t>Surat Edaran Satuan Tugas Penanganan Covid-19 Nomor 1 Tahun 2022</t>
  </si>
  <si>
    <t>Protokol Kesehatan Perjalanan Luar Negeri Pada Masa Pandemi Corona Virus Disease 2019 (Covid-19)</t>
  </si>
  <si>
    <t>Keputusan Presiden Nomor 24 Tahun 2021</t>
  </si>
  <si>
    <t>Penetapan Status Faktual Pandemi Corona Virus Disease 2019 (Covid-19) Di Indonesia</t>
  </si>
  <si>
    <t>Surat Edaran Menteri Kesehatan Nomor HK.02.01/MENKES/1391/2021 Tahun 2021</t>
  </si>
  <si>
    <t>Pencegahan Dan Pengendalian Kasus Covid-19 Varian Omicron (B.1.1.529)</t>
  </si>
  <si>
    <t>Surat Edaran Direktur Jenderal Pencegahan Dan Pengendalian Penyakit Nomor HK.02.02/II/252/2022 Tahun 2022</t>
  </si>
  <si>
    <t>Vaksinasi Covid-19 Dosis Lanjutan (Booster)</t>
  </si>
  <si>
    <t>Surat Edaran Satuan Tugas Penanganan Covid-19 Nomor 2 Tahun 2022</t>
  </si>
  <si>
    <t>Keputusan Ketua Satuan Tugas Penanganan Covid-19 Nomor 3 Tahun 2022</t>
  </si>
  <si>
    <t>Surat Edaran Satuan Tugas Penanganan Covid-19 Nomor 26 Tahun 2021</t>
  </si>
  <si>
    <t>Surat Edaran Menteri Dalam Negeri Nomor 440/7183/SJ Tahun 2021</t>
  </si>
  <si>
    <t>Pencegahan Dan Penanggulangan Corona Virus Disease 2019 Varian Omicron Serta Penegakan Penggunaan Aplikasi Pedulilindungi</t>
  </si>
  <si>
    <t>Surat Edaran Menteri Perhubungan Nomor SE.7 Tahun 2022</t>
  </si>
  <si>
    <t>Keputusan Menteri Kesehatan Nomor HK.01.07/MENKES/6689/2021 Tahun 2021</t>
  </si>
  <si>
    <t>Panduan Penanggulangan Corona Virus Disease 2019 (Covid-19) Di Tempat Kerja Perkantoran Dan Industri Dalam Mendukung Keberlangsungan Usaha Pada Situasi Pandemi</t>
  </si>
  <si>
    <t>Surat Edaran Direktur Jenderal Imigrasi Nomor IMI-0270.GR.01.01 Tahun 2021</t>
  </si>
  <si>
    <t>Perubahan Atas Surat Edaran Direktur Jenderal Imigrasi Nomor Imi-0269.Gr.01.01 Tahun 2021 Tentang Pembatasan Sementara Orang Asing Yang Pernah Tinggal Dan/Atau Mengunjungi Wilayah Beberapa Negara Tertentu Untuk Masuk Wilayah Indonesia Dalam Rangka Pencegahan Penyebaran Varian Baru Covid-19 B.1.1.529</t>
  </si>
  <si>
    <t>Surat Edaran Menteri Perindustrian Republik Indonesia Nomor 2 Tahun 2022</t>
  </si>
  <si>
    <t>Vaksinasi Dosis Ketiga/Vaccine Booster Bagi Pekerja Industri Dan Kawasan Industri</t>
  </si>
  <si>
    <t>Dicabut Keputusan Ketua Satuan Tugas Penanganan Covid-19 Nomor 3 Tahun 2022</t>
  </si>
  <si>
    <t>KEPPRES</t>
  </si>
  <si>
    <t>SE MENDAGRI</t>
  </si>
  <si>
    <t>berlaku pada tanggal 
4 Januari 2022 sampai dengan tanggal 
17 Januari 2022</t>
  </si>
  <si>
    <t>Dicabut Keputusan Ketua Satuan Tugas Penanganan Covid-19 Nomor 2 Tahun 2022</t>
  </si>
  <si>
    <t>Dicabut Surat Edaran Menteri Perhubungan Nomor SE.7 Tahun 2022</t>
  </si>
  <si>
    <t>Dicabut Surat Edaran Satuan Tugas Penanganan Covid-19 Nomor 2 Tahun 2022</t>
  </si>
  <si>
    <t>Dicabut Surat Edaran Menteri Kesehatan Nomor HK.02.01/MENKES/18/2022 Tahun 2022</t>
  </si>
  <si>
    <t>Dicabut Surat Edaran Satuan Tugas Penanganan Covid-19 Nomor 4 Tahun 2022</t>
  </si>
  <si>
    <t>Dicabut Keputusan Ketua Satuan Tugas Penanganan Covid-19 Nomor 4 Tahun 2022</t>
  </si>
  <si>
    <t>Dicabut Surat Edaran Satuan Tugas Penanganan Covid-19 Nomor 1 Tahun 2022</t>
  </si>
  <si>
    <t>B. Mengoptimalkan penggunaan dan melakukan penegakan pemanfaatan Aplikasi
PeduliLindungi berupa:
1. Pengetatan dan pengawasan Protokol Kesehatan ditempat-ternpat yang berpotensi kerumunan dan tempat kegiatan publik dengan memanfaatkan scan optimal Aplikasi PeduliLindungi.
2. Tempat publik yang wajib memasang Aplikasi PeduliLindungi diantaranya Fasilitas Umum, Fasilitas Hiburan, Pusat Perbelanjaan, Restoran dan Tempat Wisata serta Pusat Keramaian lainnya.
3. Melakukan penegakan penggunaan Aplikasi PeduliLindungi secara konsisten dan menerbitkan Peraturan Kepala Daerah yang mengatur tentang kewajiban penggunaan aplikasi tersebut dengan memberikan sanksi tegas bagi penyelenggara tempat kegiatan publik yang melanggar disiplin penggunaan
Aplikasi PeduliLindungi. Pemberian sanksi diantaranya pencabutan sementara atau tetap terhadap izin operasional tempat usaha tersebut</t>
  </si>
  <si>
    <t>Dicabut Surat Edaran Menteri Perhubungan Nomor SE.11 Tahun 2022</t>
  </si>
  <si>
    <t>https://www.hukumonline.com/pusatdata/detail/lt61e632433f527/keputusan-menteri-kesehatan-nomor-hk0107-menkes-6689-2021-tahun-2021/appendices?utm_medium=pusatdata</t>
  </si>
  <si>
    <t>kewajiban melaksanakan vaksinasi dosis pertama dan dosis kedua secara lengkap bagi staf/pekerja/karyawan/pegawai di lingkungan Perusahaan Industri dan Perusahaan Kawasan Industri;</t>
  </si>
  <si>
    <t>Instruksi Menteri Dalam Negeri Nomor 03 Tahun 2022</t>
  </si>
  <si>
    <t>Surat Edaran Menteri Kesehatan Nomor HK.02.01/MENKES/18/2022 Tahun 2022</t>
  </si>
  <si>
    <t>Instruksi Menteri Dalam Negeri Nomor 05 Tahun 2022</t>
  </si>
  <si>
    <t>Surat Direktur Jenderal Pencegahan Dan Pengendalian Penyakit Nomor SR.02.06/II/408/2022 Tahun 2022</t>
  </si>
  <si>
    <t>Penyesuaian Pelaksanaan Vaksinasi Covid-19 Dosis Lanjutan (Booster)</t>
  </si>
  <si>
    <t>Instruksi Menteri Dalam Negeri Nomor 06 Tahun 2022</t>
  </si>
  <si>
    <t>Keputusan Ketua Satuan Tugas Penanganan Covid-19 Nomor 4 Tahun 2022</t>
  </si>
  <si>
    <t>Surat Edaran Satuan Tugas Penanganan Covid-19 Nomor 4 Tahun 2022</t>
  </si>
  <si>
    <t>Instruksi Menteri Dalam Negeri Nomor 09 Tahun 2022</t>
  </si>
  <si>
    <t>Surat Edaran Menteri Perhubungan Nomor SE.12 Tahun 2022</t>
  </si>
  <si>
    <t>Pedoman Direktur Jenderal Imigrasi Nomor IMI-0241.GR.01.01 Tahun 2022</t>
  </si>
  <si>
    <t>Pemberian Visa, Tanda Masuk, Dan Izin Tinggal Keimigrasian Dalam Masa Penanganan Corona Virus Disease 2019 Dan Pemulihan Ekonomi Nasional</t>
  </si>
  <si>
    <t>Surat Edaran Menteri Perhubungan Nomor SE.11 Tahun 2022</t>
  </si>
  <si>
    <t>Instruksi Menteri Dalam Negeri Nomor 10 Tahun 2022</t>
  </si>
  <si>
    <t>Surat Direktur Jenderal Pencegahan Dan Pengendalian Penyakit Nomor SR.02.06/II/921/2022 Tahun 2022</t>
  </si>
  <si>
    <t>Pemberian Vaksinasi Covid-19 Bagi Sasaran Yang Drop Out</t>
  </si>
  <si>
    <t>Surat Edaran Direktur Jenderal Pencegahan Dan Pengendalian Penyakit Nomor HK.02.02/II/891/2022 Tahun 2022</t>
  </si>
  <si>
    <t>Percepatan Pemeriksaan Coronavirus Disease 2019 (Covid-19)</t>
  </si>
  <si>
    <t>Surat Direktur Jenderal Pencegahan Dan Pengendalian Penyakit Nomor SR.03.04/II/839/2022 Tahun 2022</t>
  </si>
  <si>
    <t>Penanganan Kasus Positif Covid-19 Pada Pelaku Perjalanan Luar Negeri (PPLN)</t>
  </si>
  <si>
    <t>Surat Edaran Direktur Jenderal Pencegahan Dan Pengendalian Penyakit Nomor HK.02.02/I/2/485/2022 Tahun 2022</t>
  </si>
  <si>
    <t>Penguatan Deteksi Kasus Varian Virus Sars-Cov-2</t>
  </si>
  <si>
    <t>PEDDIREK</t>
  </si>
  <si>
    <t>Surat Edaran Satuan Tugas Penanganan Covid-19 Nomor 7 Tahun 2022</t>
  </si>
  <si>
    <t>Surat Edaran Menteri Perhubungan Nomor SE.13 Tahun 2022</t>
  </si>
  <si>
    <t>Peraturan Presiden Nomor 33 Tahun 2022</t>
  </si>
  <si>
    <t>Perubahan Ketiga Atas Peraturan Presiden Nomor 99 Tahun 2020 Tentang Pengadaan Vaksin Dan Pelaksanaan Vaksinasi Dalam Rangka Penanggulangan Pandemi Corona Virus Disease 2019 (Covid-19)</t>
  </si>
  <si>
    <t>Instruksi Menteri Dalam Negeri Nomor 12 Tahun 2022</t>
  </si>
  <si>
    <t>Surat Edaran Satuan Tugas Penanganan Covid-19 Nomor 11 Tahun 2022</t>
  </si>
  <si>
    <t>Surat Edaran Satuan Tugas Penanganan Covid-19 Nomor 12 Tahun 2022</t>
  </si>
  <si>
    <t>Instruksi Menteri Dalam Negeri Nomor 15 Tahun 2022</t>
  </si>
  <si>
    <t>Surat Edaran Menteri Perhubungan Nomor SE.20 Tahun 2022</t>
  </si>
  <si>
    <t>Surat Edaran Satuan Tugas Penanganan Covid-19 Nomor 9 Tahun 2022</t>
  </si>
  <si>
    <t>Surat Edaran Menteri Perhubungan Nomor SE.21 Tahun 2022</t>
  </si>
  <si>
    <t>Petunjuk Pelaksanaan Perjalanan Orang Dalam Negeri Dengan Transportasi Udara Pada Masa Pandemi Corona Virus Disease 2019 (Covid-19)</t>
  </si>
  <si>
    <t>Surat Edaran Menteri Perhubungan Nomor SE.23 Tahun 2022</t>
  </si>
  <si>
    <t>Instruksi Menteri Dalam Negeri Nomor 13 Tahun 2022</t>
  </si>
  <si>
    <t>Surat Direktur Jenderal Pencegahan Dan Pengendalian Penyakit Nomor SR.02.06/II/1180/2022 Tahun 2022</t>
  </si>
  <si>
    <t>Penyesuaian Pelaksanaan Vaksinasi Covid-19 Dosis Lanjutan (Booster) Bagi Masyarakat Umum</t>
  </si>
  <si>
    <t>Instruksi Menteri Dalam Negeri Nomor 16 Tahun 2022</t>
  </si>
  <si>
    <t>Surat Edaran Menteri Perhubungan Nomor SE.22 Tahun 2022</t>
  </si>
  <si>
    <t>Surat Direktur Jenderal Pencegahan Dan Pengendalian Penyakit Nomor SR.02.06/II/1188/2022 Tahun 2022</t>
  </si>
  <si>
    <t>Penambahan Regimen Vaksinasi Covid-19 Dosis Lanjutan (Booster)</t>
  </si>
  <si>
    <t>Instruksi Walikota Semarang Selaku Ketua Satuan Tugas Percepatan Penanganan Corona Virus Disease 2019 (Covid 19) Di Kota Semarang Nomor 5 Tahun 2022</t>
  </si>
  <si>
    <t>Pemberlakuan Pembatasan Kegiatan Masyarakat Level 3 Dalam Ranka Pencegahan Penyebaran Dan Pengendalian Corona Virus Disease 2019 (Covid-19) Di Kota Semarang</t>
  </si>
  <si>
    <t>Instruksi Walikota Semarang Selaku Ketua Satuan Tugas Percepatan Penanganan Corona Virus Disease 2019 (Covid 19) Di Kota Semarang Nomor 6 Tahun 2022</t>
  </si>
  <si>
    <t>Instruksi Menteri Dalam Negeri Nomor 18 Tahun 2022</t>
  </si>
  <si>
    <t>Instruksi Walikota Semarang Selaku Ketua Satuan Tugas Percepatan Penanganan Corona Virus Disease 2019 (Covid-19) Di Kota Semarang Nomor 7 Tahun 2022</t>
  </si>
  <si>
    <t>Surat Edaran Satuan Tugas Penanganan Covid-19 Nomor 15 Tahun 2022</t>
  </si>
  <si>
    <t>Surat Edaran Menteri Perhubungan Nomor SE.33 Tahun 2022</t>
  </si>
  <si>
    <t>Surat Edaran Satuan Tugas Penanganan Covid-19 Nomor 16 Tahun 2022</t>
  </si>
  <si>
    <t>Surat Edaran Menteri Perhubungan Nomor SE.42 Tahun 2022</t>
  </si>
  <si>
    <t>Surat Edaran Satuan Tugas Penanganan Covid-19 Nomor 17 Tahun 2022</t>
  </si>
  <si>
    <t>Instruksi Menteri Dalam Negeri Nomor 20 Tahun 2022</t>
  </si>
  <si>
    <t>Surat Edaran Menteri Perhubungan Nomor SE.36 Tahun 2022</t>
  </si>
  <si>
    <t>Surat Edaran Menteri Ketenagakerjaan Nomor M/2/HK.04/IV/2022 Tahun 2022</t>
  </si>
  <si>
    <t>Pencabutan Surat Edaran Menteri Ketenagakerjaan Nomor M/3/HK.04/III/2020 Tentang Perlindungan Pekerja/Buruh Dan Kelangsungan Usaha Dalam Rangka Pencegahan Dan Penanggulangan Covid-19</t>
  </si>
  <si>
    <t>Surat Edaran Menteri Perhubungan Nomor SE 38 Tahun 2022</t>
  </si>
  <si>
    <t>Addendum Surat Edaran Satuan Tugas Penanganan Covid-19 Nomor 16 Tahun 2022</t>
  </si>
  <si>
    <t>Surat Edaran Menteri Perhubungan Nomor SE.51 Tahun 2022</t>
  </si>
  <si>
    <t>Perubahan Atas Surat Edaran Menteri Perhubungan Nomor SE 42 Tahun 2022 Tentang Petunjuk Pelaksanaan Perjalanan Luar Negeri Dengan Transportasi Udara Pada Masa Pandemi Corona Virus Disease 2019 (Covid-19)</t>
  </si>
  <si>
    <t>Surat Edaran Menteri Perhubungan Nomor SE.48 Tahun 2022</t>
  </si>
  <si>
    <t>Perubahan Atas Surat Edaran Menteri Perhubungan Nomor Se 36 Tahun 2022 Tentang Petunjuk Pelaksanaan Perjalanan Orang Dalam Negeri Dengan Transportasi Udara Pada Masa Pandemi Corona Virus Disease 2019 (Covid-19)</t>
  </si>
  <si>
    <t>Addendum Surat Edaran Satuan Tugas Penanganan Covid-19 Nomor 17 Tahun 2022</t>
  </si>
  <si>
    <t>Instruksi Menteri Dalam Negeri Nomor 22 Tahun 2022</t>
  </si>
  <si>
    <t>Instruksi Menteri Dalam Negeri Nomor 24 Tahun 2022</t>
  </si>
  <si>
    <t>Instruksi Walikota Semarang Nomor 10 Tahun 2022</t>
  </si>
  <si>
    <t>Pemberlakuan Pembatasan Kegiatan Masyarakat Level 1 Dalam Rangka Pencegahan Penyebaran dan Pengendalian Corona Virus Disease 2019 (COVID-19) di Kota Semarang</t>
  </si>
  <si>
    <t>Surat Edaran Satuan Tugas Penanganan Covid-19 Nomor 18 Tahun 2022</t>
  </si>
  <si>
    <t>Surat Edaran Satuan Tugas Penanganan Covid-19 Nomor 19 Tahun 2022</t>
  </si>
  <si>
    <t>Surat Edaran Menteri Perhubungan Nomor SE.56 Tahun 2022</t>
  </si>
  <si>
    <t>Surat Edaran Menteri Perhubungan Nomor SE.58 Tahun 2022</t>
  </si>
  <si>
    <t>Instruksi Menteri Dalam Negeri Nomor 29 Tahun 2022</t>
  </si>
  <si>
    <t>Pemberlakuan Pembatasan Kegiatan Masyarakat Level 1 Corona Virus Disease 2019 Di Wilayah Jawa Dan Bali</t>
  </si>
  <si>
    <t>Instruksi Menteri Dalam Negeri Nomor 26 Tahun 2022</t>
  </si>
  <si>
    <t>Surat Edaran Ketua Pengadilan Pajak Nomor SE-03/PP/2022 Tahun 2022</t>
  </si>
  <si>
    <t>Pedoman Pelaksanaan Persidangan Dan Layanan Administrasi Di Pengadilan Pajak Pada Masa Pemberlakuan Pembatasan Kegiatan Masyarakat Corona Virus Disease 2019</t>
  </si>
  <si>
    <t>Addendum Surat Edaran Satuan Tugas Penanganan Covid-19 Nomor 19 Tahun 2022</t>
  </si>
  <si>
    <t>Surat Edaran Menteri Perhubungan Nomor SE.54 Tahun 2022</t>
  </si>
  <si>
    <t>Peraturan Menteri Keuangan Nomor 96/PMK.04/2022 Tahun 2022</t>
  </si>
  <si>
    <t>Pencabutan Peraturan Menteri Keuangan Nomor 31/PMK.04/2020 Tentang Insentif Tambahan Untuk Perusahaan Penerima Fasilitas Kawasan Berikat Dan/Atau Kemudahan Impor Tujuan Ekspor Untuk Penanganan Dampak Bencana Penyakit Virus Corona (Corona Virus Disease 2019/Covid-19)</t>
  </si>
  <si>
    <t>Surat Direktur Jenderal Pencegahan Dan Pengendalian Penyakit Nomor SR.02.06/C/2761/2022 Tahun 2022</t>
  </si>
  <si>
    <t>Penambahan Regimen Vaksinasi Covid-19 Dosis Lanjutan (Booster) Bagi Sasaran Yang Mendapat Vaksin Primer Sinovac Dan Sinopharm</t>
  </si>
  <si>
    <t>Keputusan Menteri Hukum Dan Hak Asasi Manusia Nomor M.HH-3.GR.01.01 Tahun 2022</t>
  </si>
  <si>
    <t>Jenis Kegiatan Orang Asing Dalam Rangka Pemberian Visa Dalam Masa Penanganan Penyebaran Corona Virus Disease 2019 Dan Pemulihan Ekonomi Nasional</t>
  </si>
  <si>
    <t>SE KAPP</t>
  </si>
  <si>
    <t>Surat Edaran Satuan Tugas Penanganan Covid-19 Nomor 20 Tahun 2022</t>
  </si>
  <si>
    <t>Protokol Kesehatan Pada Pelaksanaan Kegiatan Berskala Besar Dalam Masa Pandemi Corona Virus Disease 2019 (Covid-19)</t>
  </si>
  <si>
    <t>Instruksi Menteri Dalam Negeri Nomor 33 Tahun 2022</t>
  </si>
  <si>
    <t>Pemberlakuan Pembatasan Kegiatan Masyarakat Level 2 Dan Level 1 Corona Virus Disease 2019 Di Wilayah Jawa Dan Bali</t>
  </si>
  <si>
    <t>Instruksi Menteri Dalam Negeri Nomor 35 Tahun 2022</t>
  </si>
  <si>
    <t>Pemberlakuan Pembatasan Kegiatan Masyarakat Pada Kondisi Corona Virus Disease 2019 Di Wilayah Jawa Dan Bali</t>
  </si>
  <si>
    <t>Surat Edaran Satuan Tugas Penanganan Covid-19 Nomor 21 Tahun 2022</t>
  </si>
  <si>
    <t>Surat Edaran Menteri Perhubungan Nomor SE 71 Tahun 2022</t>
  </si>
  <si>
    <t>Surat Edaran Menteri Perhubungan Nomor SE 73 Tahun 2022</t>
  </si>
  <si>
    <t>Surat Edaran Menteri Perhubungan Nomor SE 70 Tahun 2022</t>
  </si>
  <si>
    <t>Surat Edaran Satuan Tugas Penanganan Covid-19 Nomor 22 Tahun 2022</t>
  </si>
  <si>
    <t>Instruksi Menteri Dalam Negeri Nomor 38 Tahun 2022</t>
  </si>
  <si>
    <t>Surat Edaran Satuan Tugas Penanganan Covid-19 Nomor 23 Tahun 2022</t>
  </si>
  <si>
    <t>Instruksi Menteri Dalam Negeri Nomor 40 Tahun 2022</t>
  </si>
  <si>
    <t>Surat Edaran Menteri Perhubungan Nomor SE 77 Tahun 2022</t>
  </si>
  <si>
    <t>Surat Edaran Menteri Perhubungan Nomor SE 79 Tahun 2022</t>
  </si>
  <si>
    <t>Perubahan Atas Surat Edaran Menteri Perhubungan Nomor SE 73 Tahun 2022 Tentang Petunjuk Pelaksanaan Perjalanan Orang Dalam Negeri Dengan Transportasi Darat Pada Masa Pandemi Corona Virus Disease 2019 (Covid-19)</t>
  </si>
  <si>
    <t>Surat Direktur Jenderal Pencegahan Dan Pengendalian Penyakit Nomor SR.02.06/C/3934/2022 Tahun 2022</t>
  </si>
  <si>
    <t>Penambahan Regimen Vaksinasi Covid-19 Dosis Lanjutan (Booster) Bagi Sasaran Yang Mendapat Vaksin Primer Moderna Dan Covovax</t>
  </si>
  <si>
    <t>Surat Edaran Satuan Tugas Penanganan Covid-19 Nomor 24 Tahun 2022</t>
  </si>
  <si>
    <t>Ketentuan Perjalanan Orang Dalam Negeri Dalam Masa Pandemi Corona Virus Disease 2019 (Covid-19)</t>
  </si>
  <si>
    <t>Surat Edaran Menteri Perhubungan Nomor SE 85 Tahun 2022</t>
  </si>
  <si>
    <t>Surat Edaran Menteri Perhubungan Nomor SE 84 Tahun 2022</t>
  </si>
  <si>
    <t>Petunjuk Pelaksanaan Perjalanan Orang Dalam Negeri Dengan Transportasi Perkeretaapian Pada Masa Pandemi Corona Virus Disease 2019 (Covid-19)</t>
  </si>
  <si>
    <t>Surat Edaran Menteri Perhubungan Nomor SE 82 Tahun 2022</t>
  </si>
  <si>
    <t>Instruksi Menteri Dalam Negeri Nomor 41 Tahun 2022</t>
  </si>
  <si>
    <t>Surat Edaran Satuan Tugas Penanganan Covid-19 Nomor 25 Tahun 2022</t>
  </si>
  <si>
    <t>Instruksi Menteri Dalam Negeri Nomor 42 Tahun 2022</t>
  </si>
  <si>
    <t>Surat Edaran Direktur Jenderal Imigrasi Nomor IMI-0700.GR.01.01 Tahun 2022</t>
  </si>
  <si>
    <t>Kemudahan Keimigrasian Dalam Rangka Mendukung Pariwisata Berkelanjutan Pada Masa Pandemi Corona Virus Disease 2019</t>
  </si>
  <si>
    <t>Keputusan Menteri Kesehatan Nomor HK.01.07/MENKES/1368/2022 Tahun 2022</t>
  </si>
  <si>
    <t>Pelaksanaan Vaksinasi Corona Virus Disease 2019 (Covid-19) Bagi Warga Negara Asing</t>
  </si>
  <si>
    <t>Surat Edaran Menteri Perhubungan Nomor SE 88 Tahun 2022</t>
  </si>
  <si>
    <t>Surat Edaran Direktur Jenderal Imigrasi Nomor IMI-0708.GR.01.01 Tahun 2022</t>
  </si>
  <si>
    <t>Kebijakan Keimigrasian Mengenai Layanan Visa Kunjungan Saat Kedatangan Dan Bebas Visa Kunjungan Untuk Mendukung Pariwisata Berkelanjutan Pada Masa Pandemi Corona Virus Disease 2019</t>
  </si>
  <si>
    <t>Instruksi Menteri Dalam Negeri Nomor 45 Tahun 2022</t>
  </si>
  <si>
    <t>Instruksi Menteri Dalam Negeri Nomor 47 Tahun 2022</t>
  </si>
  <si>
    <t>berlaku sejak tanggal 8 November 2022 sampai dengan tanggal 21 November 2022</t>
  </si>
  <si>
    <t>berlaku sejak tanggal 4 Oktober 2022 sampai dengan tanggal 7 November 2022</t>
  </si>
  <si>
    <t>Instruksi Menteri Dalam Negeri Nomor 50 Tahun 2022</t>
  </si>
  <si>
    <t>Surat Edaran Direktur Jenderal Imigrasi Nomor IMI-0794.GR.01.01 Tahun 2022</t>
  </si>
  <si>
    <t>Kebijakan Keimigrasian Mengenai Layanan Visa Kunjungan Saat Kedatangan Elektronik (Electronic Visa On Arrival/ E-Voa), Visa Kunjungan Saat Kedatangan (Visa On Arrival), Dan Bebas Visa Kunjungan Untuk Mendukung Pariwisata Berkelanjutan Pada Masa Pandemi Corona Virus Disease 2019</t>
  </si>
  <si>
    <t>Instruksi Menteri Dalam Negeri Nomor 49 Tahun 2022</t>
  </si>
  <si>
    <t>berlaku sejak tanggal 22 November 2022 sampai dengan tanggal 5 Desember 2022</t>
  </si>
  <si>
    <t>berlaku sejak tanggal 6 Desember 2022 sampai dengan tanggal 9 Januari 2023</t>
  </si>
  <si>
    <t>Instruksi Menteri Dalam Negeri Nomor 53 Tahun 2022</t>
  </si>
  <si>
    <t>Pencegahan Dan Pengendalian Corona Virus Disease 2019 Pada Masa Transisi Menuju Endemi</t>
  </si>
  <si>
    <t>Instruksi Walikota Semarang Nomor 1 Tahun 2023</t>
  </si>
  <si>
    <t>Pencegahan dan Pengendalian Corona Virus Disease 2019 pada Masa Transisi Menuju Endemi di Kota Semarang</t>
  </si>
  <si>
    <t>Surat Edaran Direktur Jenderal Imigrasi Nomor IMI-0018.GR.01.01 Tahun 2023</t>
  </si>
  <si>
    <t>Kebijakan Keimigrasian Mengenai Layanan Visa Kunjungan Saat Kedatangan Elektronik (Electronic Visa On Arrival/E-VOA), Visa Kunjungan Saat Kedatangan (Visa On Arrival), Dan Bebas Visa Kunjungan Untuk Mendukung Pariwisata Berkelanjutan Pada Masa Pandemi Corona Virus Disease 2019</t>
  </si>
  <si>
    <t>Surat Edaran Direktur Jenderal Imigrasi Nomor IMI-0058.GR.01.01 Tahun 2023</t>
  </si>
  <si>
    <t>Kebijakan Keimigrasian Mengenai Layanan Visa Kunjungan Saat Kedatangan Elektronik (Electronic Visa On Arrival/E-Voa), Visa Kunjungan Saat Kedatangan (Visa On Arrival), Dan Bebas Visa Kunjungan Untuk Mendukung Pariwisata Berkelanjutan Pada Masa Pandemi Corona Virus Disease 2019</t>
  </si>
  <si>
    <t>Surat Edaran Direktur Jenderal Pencegahan Dan Pengendalian Penyakit Nomor HK.02.02/C/380/2023 Tahun 2023</t>
  </si>
  <si>
    <t>Vaksinasi Covid-19 Dosis Booster Ke-2 Bagi Kelompok Masyarakat Umum</t>
  </si>
  <si>
    <t>Peraturan Walikota Semarang Nomor 4 Tahun 2023</t>
  </si>
  <si>
    <t>Pencabutan Peraturan Walikota Semarang Nomor 49 Tahun 2021 Tentang Pemberlakuan Pembatasan Kegiatan Masyarakat Dalam Rangka Pencegahan Penyebaran dan Pengendalian Corona Virus Disease (Covid-19) di Kota Semarang</t>
  </si>
  <si>
    <t>Instruksi Gubernur Nomor 1 Tahun 2023</t>
  </si>
  <si>
    <t>Implementasi Pencegahan dan Pengendalian Corona Virus Disease 2019 pada Masa Transisi Menuju Endemi di Provinsi Jawa Tengah</t>
  </si>
  <si>
    <t>Dicabut Surat Edaran Direktur Jenderal Imigrasi Nomor IMI-0058.GR.01.01 Tahun 2023</t>
  </si>
  <si>
    <t>Negara, Pemerintah Wilayah Administratif Khusus Suatu Negara, dan Entitas Tertentu Subjek Bebas Visa Kunjungan yaitu:
(1) Brunei Darussalam,
(2) Filipina,
(3) Kamboja,
(4) Laos,
(5) Malaysia,
(6) Myanmar,
(7) Singapura,
(8) Thailand,
(9) Timor Leste, dan
(10)Vietnam</t>
  </si>
  <si>
    <t>1. Mulai 24 Januari 2023, dapat dimulai pemberian vaksinasi COVID-19 dosis booster ke-2 bagi semua masyarakat umum (18 tahun ke atas)
2. Pemberian vaksinasi COVID-19 dosis booster ke-2 tersebut diberikan dengan interval 6 (enam) bulan sejak vaksinasi dosis booster ke-1
3. Vaksinasi COVID-19 dosis booster ke-2 bagi masyarakat umum dilakukan di fasilitas pelayanan kesehatan dan/atau di pos pelayanan vaksinasi COVID-19</t>
  </si>
  <si>
    <t>Dicabut Peraturan Walikota Semarang Nomor 4 Tahun 2023</t>
  </si>
  <si>
    <t>Mencabut :
1. Peraturan Wali Kota Semarang Nomor 49 Tahun 2021 tentang Pemberlakuan Pembatasan Kegiatan Masyarakat dalam Rangka Pencegahan Penyebaran dan Pengendalian Corona Virus Disease 2019 (COVID-19) di Kota Semarang
2. Peraturan Wali Kota Semarang Nomor 3 Tahun 2022 tentang Perubahan Atas Peraturan Wali Kota Semarang Nomor 49 Tahun 2021 tentang Pemberlakuan Pembatasan Kegiatan Masyarakat dalam Rangka Pencegahan Penyebaran dan Pengendalian Corona Virus Disease 2019 (COVID-19) di Kota Semarang</t>
  </si>
  <si>
    <t>Dicabut Instruksi Walikota Semarang Nomor 1 Tahun 2023</t>
  </si>
  <si>
    <t>Para pimpinan BUMD dan Pelaku Usaha, agar :
a. melakukan pembinaan dan pengawasan kepada seluruh pegawai/karyawan untuk menerapkan perilaku hidup bersih dan sehat di masa transisi dan mendorong masyarakat tetap melakukan vaksinasi dosis primer dan dosis lanjutan (booster);
b. memastikan seluruh pegawai/karyawan untuk tetap menerapkan protokol kesehatan.</t>
  </si>
  <si>
    <t>KESATU
PPKM di wilayah  Provinsi Jawa Tengah dihentikan sejak tanggal 30 Desember 2022
KEDUA
1. Instansi terkait dan tokoh masyarakat untuk melaksanakan komunikasi publik, sosialisasi dan edukasi kpd masyarakat untuk:
a. tetap menjaga kewaspadaan bahwa risiko penularan Covid-19 masih bisa terjadi;
b. mendorong masyarakat untuk tetap menjaga protokol kesehatan terutama kedisiplinan penggunaan masker dan mencuci tangan dengan sabun atau hand sanitizer; dan
c. meningkatkan ketahanan mendiri agar tidak tertular Covid-19
2. Memastikan cakupan vaksinasi dosis primer serta vaksinasi dosis lanjutan (booster) serta mendorong masyarakat tetap melakukan vaksinasi secara mandiri atau terpusat.
3. Mendorong implementasi penggunaan aplikasi PeduliLindungi untuk memasuki / menggunakan fasilitas publik termasuk bagi pelaku perjalanan dalam negeri yang akan menggunakan transportasi publik.</t>
  </si>
  <si>
    <t>melakukan pembayaran pajak penerangan jalan non pln setiap bulan maksimal tgl 15</t>
  </si>
  <si>
    <t>Pasal 3
(1) Setiap usaha dan/atau kegiatan yang menghasilkan air
limbah domestik wajib melakukan pengolahan air limbah
dome stik yang dihasilkannya.
(3) Pengolahan air limbah secara tersendiri sebagaimana dimaksud pada ayat (2) huruf a wajib memenuhi baku mutu air limbah sebagaimana tercantum dalam Lampiran I yang merupakan bagian tidak terpisahkan dari Peraturan Menteri ini.</t>
  </si>
  <si>
    <t>Untuk bekerja di ketinggian sudah menyiapkan APD dan prosedur kerja serta OS bekerja di ketinggian
Jumlah pekerja yang training K3 Ketinggian belum terpenuhi</t>
  </si>
  <si>
    <t>Surat Edaran Direktur Jenderal Pencegahan Dan Pengendalian Penyakit Nomor HK.02.02/C/853/2023 Tahun 2023</t>
  </si>
  <si>
    <t>Kewaspadaan Terhadap Penyakit Virus Marburg</t>
  </si>
  <si>
    <t>Surat Edaran Direktur Jenderal Pencegahan Dan Pengendalian Penyakit Nomor PV.03.01/C/824/2023 Tahun 2023</t>
  </si>
  <si>
    <t>Kewaspadaan Kejadian Luar Biasa Flu Burung (H5N1) Clade Baru 2.3.4.4B</t>
  </si>
  <si>
    <t>Keputusan Menteri Hukum Dan Hak Asasi Manusia Nomor M.HH-04.GR.01.01 Tahun 2023</t>
  </si>
  <si>
    <t>Tempat Pemeriksaan Imigrasi</t>
  </si>
  <si>
    <t>Peraturan Walikota Semarang Nomor 16 Tahun 2023</t>
  </si>
  <si>
    <t>Pemberian Stimulus Berupa Pengurangan Ketetapan Pajak Bumi dan Bangunan Perkotaan</t>
  </si>
  <si>
    <t>SE DIRJEN PPP</t>
  </si>
  <si>
    <t>Term 89</t>
  </si>
  <si>
    <t>Sudah melaksanakan pemeriksaan / pengujian  genset secara berkala selama satu tahun sekali tetapi untuk mesin-mesin produksi seperti cutting, CNC juga sudah dilakukan riksa/uji</t>
  </si>
  <si>
    <t>SAMI sdh memiliki sertifikat kompetensi operator IPAL a/n Rosyid &amp; Supriyono
SAMI tidak diwajibkan sertifikat pengendali emisi karena genset bersifat stand by
Status - OK</t>
  </si>
  <si>
    <t>SAMI sudah memiliki kebijakan penanggulangan TB
Status - OK</t>
  </si>
  <si>
    <t>izin pengusahaan air tanah sumur 1 dan 2 sudah expired, namun management memutuskan untuk mengalihkan ke PDAM dan sumur 1 &amp; 2 ditutup.</t>
  </si>
  <si>
    <t>Surat Edaran Menteri Ketenagakerjaan Nomor M/2/HK.04.00/III/2023 Tahun 2023</t>
  </si>
  <si>
    <t>Pelaksanaan Pemberian Tunjangan Hari Raya Keagamaan Tahun 2023 Bagi Pekerja/Buruh Di Perusahaan</t>
  </si>
  <si>
    <t>Undang-Undang Nomor 6 Tahun 2023</t>
  </si>
  <si>
    <t>Penetapan Peraturan Pemerintah Pengganti Undang-Undang Nomor 2 Tahun 2022 Tentang Cipta Kerja Menjadi Undang-Undang</t>
  </si>
  <si>
    <t>Keputusan Bersama Direktur Jenderal Perhubungan Darat, Kepala Korps Lalu Lintas Polri, Dan Direktur Jenderal Bina Marga Nomor KP-DRJD 2616, SKB/48/IV/2023, 05/PKS/Db/2023 Tahun 2023</t>
  </si>
  <si>
    <t>Pengaturan Lalu Lintas Jalan Serta Penyeberangan Selama Masa Arus Mudik Dan Arus Balik Angkutan Lebaran Tahun 2023/1444 Hijriah</t>
  </si>
  <si>
    <t>Keputusan Bersama Menteri Agama, Menteri Ketenagakerjaan, Dan Menteri Pendayagunaan Aparatur Negara Dan Reformasi Birokrasi Nomor 327, 1, 1 Tahun 2023</t>
  </si>
  <si>
    <t>Perubahan Atas Keputusan Bersama Menteri Agama, Menteri Ketenagakerjaan, Dan Menteri Pendayagunaan Aparatur Negara Dan Reformasi Birokrasi Nomor 1066 Tahun 2022, Nomor 3 Tahun 2022, Nomor 3 Tahun 2022 Tentang Hari Libur Nasional Dan Cuti Bersama Tahun 2023</t>
  </si>
  <si>
    <t>Peraturan Wali Kota Semarang Nomor 23 Tahun 2023</t>
  </si>
  <si>
    <t>Zonasi Bebas Air Tanah</t>
  </si>
  <si>
    <t>Peraturan Direktur Jenderal Pajak Nomor PER-5/PJ/2023 Tahun 2023</t>
  </si>
  <si>
    <t>Percepatan Pengembalian Kelebihan Pembayaran Pajak</t>
  </si>
  <si>
    <t>Keputusan Menteri Hukum Dan Hak Asasi Manusia Nomor M.HH-01.GR.01.07 Tahun 2023</t>
  </si>
  <si>
    <t>Penghentian Sementara Bebas Visa Kunjungan Untuk Negara, Pemerintah Wilayah Administratif Khusus Suatu Negara, dan Entitas Tertentu</t>
  </si>
  <si>
    <t>Keputusan Menteri Ketenagakerjaan Nomor 88 Tahun 2023</t>
  </si>
  <si>
    <t>Pedoman Pencegahan Dan Penanganan Kekerasan Seksual Di Tempat Kerja</t>
  </si>
  <si>
    <t>Surat Edaran Direktur Jenderal Imigrasi Nomor IMI-0159.GR.01.01 Tahun 2023</t>
  </si>
  <si>
    <t>Perpanjangan Izin Tinggal Kunjungan Yang Berasal Dari Visa Kunjungan Saat Kedatangan Elektronik (electronic Visa On Arrival/e-voa) Terhadap Orang Asing Yang Tidak Dapat Melakukan Perpanjangan Izin Tinggalnya Pada Aplikasi Molina</t>
  </si>
  <si>
    <t>Peraturan Menteri Keuangan Nomor 66 Tahun 2023</t>
  </si>
  <si>
    <t>Perlakuan Pajak Penghasilan Atas Penggantian Atau Imbalan Sehubungan Dengan Pekerjaan Atau Jasa Yang Diterima Atau Diperoleh Dalam Bentuk Natura Dan/atau Kenikmatan</t>
  </si>
  <si>
    <t>Keputusan Bersama Menteri Agama, Menteri Ketenagakerjaan, Dan Menteri Pendayagunaan Aparatur Negara Dan Reformasi Birokrasi Nomor 624, 2, 2 Tahun 2023</t>
  </si>
  <si>
    <t>Perubahan Kedua Atas Keputusan Bersama Menteri Agama, Menteri Ketenagakerjaan, Dan Menteri Pendayagunaan Aparatur Negara Dan Reformasi Birokrasi Nomor 1066 Tahun 2022, Nomor 3 Tahun 2022 Tentang Hari Libur Nasional Dan Cuti Bersama Tahun 2023</t>
  </si>
  <si>
    <t>Peraturan Pemerintah Nomor 35 Tahun 2023</t>
  </si>
  <si>
    <t>Ketentuan Umum Pajak Daerah Dan Retribusi Daerah</t>
  </si>
  <si>
    <t>Pelaksanaan Program Jaminan Sosial Ketenagakerjaan Melalui Badan Penyelenggara Jaminan Sosial Ketenagakerjaan</t>
  </si>
  <si>
    <t>Peraturan Pemerintah Nomor 40 Tahun 2023</t>
  </si>
  <si>
    <t>Perubahan Keempat Atas Peraturan Pemerintah Nomor 31 Tahun 2013 Tentang Peraturan Pelaksanaan Undang-Undang Nomor 6 Tahun 2011 Tentang Keimigrasian</t>
  </si>
  <si>
    <t>Peraturan Menteri Lingkungan Hidup Dan Kehutanan Nomor 8 Tahun 2023</t>
  </si>
  <si>
    <t>Penerapan Baku Mutu Emisi Kendaraan Bermotor Kategori M, Kategori N, Kategori O, Dan Kategori L</t>
  </si>
  <si>
    <t>Peraturan Menteri Energi Dan Sumber Daya Mineral Nomor 8 Tahun 2023</t>
  </si>
  <si>
    <t>Perubahan Kelima Atas Peraturan Menteri Energi Dan Sumber Daya Mineral Nomor 28 Tahun 2016 Tentang Tarif Tenaga Listrik Yang Disediakan Oleh PT Perusahaan Listrik Negara (Persero)</t>
  </si>
  <si>
    <t>pp</t>
  </si>
  <si>
    <t>Keputusan Bersama Menteri Agama, Menteri Ketenagakerjaan, Dan Menteri Pendayagunaan Aparatur Negara Dan Reformasi Birokrasi Nomor 855, 3, 4 Tahun 2023</t>
  </si>
  <si>
    <t>Hari Libur Nasional Dan Cuti Bersama Tahun 2024</t>
  </si>
  <si>
    <t>Peraturan Menteri Perdagangan Nomor 30 Tahun 2023</t>
  </si>
  <si>
    <t>Tanda Sah Tahun 2024</t>
  </si>
  <si>
    <t>Surat Edaran Direktur Jenderal Pajak Nomor SE-10/PJ/2023 Tahun 2023</t>
  </si>
  <si>
    <t>Penyempurnaan Atas Petunjuk Pelaksanaan Percepatan Pengembalian Kelebihan Pembayaran Pajak</t>
  </si>
  <si>
    <t>Keputusan Direktur Jenderal Imigrasi Nomor IMI-0260.GR.01.01 Tahun 2023</t>
  </si>
  <si>
    <t>Dokumen Produk Layanan Izin Tinggal Dan Dokumen Persyaratan Izin Tinggal</t>
  </si>
  <si>
    <t>Keputusan Direktur Jenderal Imigrasi Nomor IMI-0262.GR.01.01 Tahun 2023</t>
  </si>
  <si>
    <t>Besaran Biaya Hidup Selama Berada Di Wilayah Indonesia Sebagai Persyaratan Pengajuan Visa Kunjungan Dan Visa Tinggal Terbatas</t>
  </si>
  <si>
    <t>Keputusan Menteri Hukum Dan Hak Asasi Manusia Nomor M.HH-01.GR.01.04 Tahun 2023</t>
  </si>
  <si>
    <t>Klasifikasi Visa</t>
  </si>
  <si>
    <t>Surat Direktur Jenderal Imigrasi Nomor IMI-GR.01.01-0256 Tahun 2023</t>
  </si>
  <si>
    <t>Penyampaian Peraturan Menteri Keuangan Nomor 82 Tahun 2023 Tentang Jenis Dan Tarif Atas Jenis Penerimaan Negara Bukan Pajak Kebutuhan Mendesak Atas Pelayanan Golden Visa Yang Berlaku Pada Kementerian Hukum Dan Hak Asasi Manusia</t>
  </si>
  <si>
    <t>Surat Direktur Jenderal Imigrasi Nomor IMI-GR.01.01-0252 Tahun 2023</t>
  </si>
  <si>
    <t>Penegasan Persyaratan Penerbitan Paspor Dan Tata Cara Pemeriksaan Keimigrasian Di Tempat Pemeriksaan Imigrasi</t>
  </si>
  <si>
    <t>Peraturan Menteri Keuangan Nomor 82 Tahun 2023</t>
  </si>
  <si>
    <t>Jenis Dan Tarif Atas Jenis Penerimaan Negara Bukan Pajak Kebutuhan Mendesak Atas Pelayanan Golden Visa Yang Berlaku Pada Kementerian Hukum Dan Hak Asasi Manusia</t>
  </si>
  <si>
    <t>Surat Edaran Direktur Jenderal Pencegahan Dan Pengendalian Penyakit Nomor HK.02.02/C/3628/2023 Tahun 2023</t>
  </si>
  <si>
    <t>Penanggulangan Dampak Polusi Udara Bagi Kesehatan</t>
  </si>
  <si>
    <t>Surat Edaran Menteri Lingkungan Hidup Dan Kehutanan Nomor SE.8/MENLHK/SETJEN/KUM.1/8/2023 Tahun 2023</t>
  </si>
  <si>
    <t>Standar Biaya Pendanaan Penilaian Analisis Mengenai Dampak Lingkungan Hidup (Amdal) Dan Pemeriksaan Formulir Upaya Pengelolaan Lingkungan Hidup Dan Upaya Pemantauan Lingkungan Hidup (Ukl-Upl)</t>
  </si>
  <si>
    <t>Peraturan Menteri Hukum Dan Hak Asasi Manusia Nomor 22 Tahun 2023</t>
  </si>
  <si>
    <t>Surat Edaran Direktur Jenderal Imigrasi Nomor IMI-0244.GR.01.01 Tahun 2023</t>
  </si>
  <si>
    <t>Kebijakan Keimigrasian Mengenai Layanan Visa Dan Izin Tinggal Kunjungan, Visa Dan Izin Tinggal Terbatas, Serta Bebas Visa Kunjungan Pada Masa Transisi Endemi Corona Virus Disease 2019 (Covid-19)</t>
  </si>
  <si>
    <t>Peraturan Menteri Lingkungan Hidup Dan Kehutanan Nomor 9 Tahun 2023</t>
  </si>
  <si>
    <t>Perizinan Berusaha Dan Persetujuan Pemerintah Di Bidang Pengelolaan Limbah Bahan Berbahaya Dan Beracun</t>
  </si>
  <si>
    <t>Perubahan Atas Peraturan Gubernur Jawa Tengah Nomor 4 Tahun 2022 tentang Penyelenggaraan Perizinan Berusaha dan Pelayanan Terpadu Satu Pintu di Provinsi Jawa Tengah</t>
  </si>
  <si>
    <t>Petunjuk Pelaksanaan Peraturan Daerah Provinsi Jawa Tengah Nomor 12 Tahun 2022 Tentang Penyelenggaraan Penanaman Modal</t>
  </si>
  <si>
    <t>Peraturan Daerah Provinsi Jawa Tengah Nomor 8 Tahun 2011</t>
  </si>
  <si>
    <t>Peraturan Gubernur Jawa Tengah Nomor 19 Tahun 2017</t>
  </si>
  <si>
    <t>Peraturan Gubernur Jawa Tengah Nomor 39 Tahun 2017</t>
  </si>
  <si>
    <t>Peraturan Gubernur Jawa Tengah Nomor 54 Tahun 2018</t>
  </si>
  <si>
    <t>Peraturan Gubernur Jawa Tengah Nomor 11 Tahun 2011</t>
  </si>
  <si>
    <t>Peraturan Gubernur Jawa Tengah Nomor 22 Tahun 2023</t>
  </si>
  <si>
    <t>Peraturan Gubernur Jawa Tengah Nomor 45 Tahun 2023</t>
  </si>
  <si>
    <t>Peraturan Gubernur Jawa Tengah Nomor 36 Tahun 2023</t>
  </si>
  <si>
    <t>Keputusan Menteri Hukum Dan Hak Asasi Manusia Nomor M.HH-03.GR.01.06 Tahun 2023</t>
  </si>
  <si>
    <t>Indeks Visa</t>
  </si>
  <si>
    <t>Undang-Undang Nomor 17 Tahun 2023</t>
  </si>
  <si>
    <t>Kesehatan</t>
  </si>
  <si>
    <t>Peraturan Menteri Keuangan Nomor 78 Tahun 2023</t>
  </si>
  <si>
    <t>Penelitian Ulang Di Bidang Kepabeanan</t>
  </si>
  <si>
    <t>Peraturan Bank Indonesia Nomor 7 Tahun 2023</t>
  </si>
  <si>
    <t>Devisa Hasil Ekspor Dan Devisa Pembayaran Impor</t>
  </si>
  <si>
    <t>Peraturan Anggota Dewan Gubernur Nomor 4 Tahun 2023</t>
  </si>
  <si>
    <t>PERADG</t>
  </si>
  <si>
    <t>Peraturan Menteri Keuangan Nomor 72 Tahun 2023</t>
  </si>
  <si>
    <t>Penyusutan Harta Berwujud Dan/atau Amortisasi Harta Tak Berwujud</t>
  </si>
  <si>
    <t>Peraturan Presiden Nomor 57 Tahun 2023</t>
  </si>
  <si>
    <t>Wajib Lapor Lowongan Pekerjaan</t>
  </si>
  <si>
    <t>diubah:
- Peraturan Pemerintah Nomor 26 Tahun 2016
- Peraturan Pemerintah Nomor 51 Tahun 2020
- Peraturan Pemerintah Nomor 48 Tahun 2021
- Peraturan Pemerintah Nomor 40 Tahun 2023</t>
  </si>
  <si>
    <t>Dicabut Peraturan Menteri Hukum Dan Hak Asasi Manusia Nomor 22 Tahun 2023</t>
  </si>
  <si>
    <t>diubah Peraturan Direktur Jenderal Bea Dan Cukai Nomor PER-5/BC/2023 Tahun 2023
dicabut Peraturan Direktur Jenderal Bea Dan Cukai Nomor PER-6/BC/2023 Tahun 2023</t>
  </si>
  <si>
    <t>Peraturan Direktur Jenderal Bea Dan Cukai Nomor PER-6/BC/2023 Tahun 2023</t>
  </si>
  <si>
    <t>Petunjuk Teknis Monitoring Dan Evaluasi Terhadap Penerima Fasilitas Tempat Penimbunan Berikat</t>
  </si>
  <si>
    <t>Peraturan Direktur Jenderal Bea Dan Cukai Nomor PER-5/BC/2023 Tahun 2023</t>
  </si>
  <si>
    <t>Petunjuk Teknis Monitoring Dan Evaluasi Terhadap Penerima Fasilitas Kemudahan Impor Tujuan Ekspor</t>
  </si>
  <si>
    <t>dicabut Peraturan Menteri Lingkungan Hidup Dan Kehutanan Nomor 8 Tahun 2023</t>
  </si>
  <si>
    <t>Peraturan Menteri Keuangan Nomor 110/PMK.010/2018 Tahun 2018</t>
  </si>
  <si>
    <t>Peraturan Menteri Keuangan Nomor 41/PMK.010/2022 Tahun 2022</t>
  </si>
  <si>
    <r>
      <t xml:space="preserve">Pelaksanaan CSR sesuai plan budget tiap term
</t>
    </r>
    <r>
      <rPr>
        <sz val="12"/>
        <color rgb="FFFF0000"/>
        <rFont val="Trebuchet MS"/>
        <family val="2"/>
      </rPr>
      <t xml:space="preserve">
CSR hanya dicatat di internal SAMI</t>
    </r>
  </si>
  <si>
    <t>SAMI telah memiliki NPWP</t>
  </si>
  <si>
    <t>Akta no. 2 tanggal 7 Januari 2002
IUI no. 28/33/T/INDUSTRI/2004
Pelaksanaan CSR sesuai plan budget tiap term
LKPM dilaporkan ke BKPM secara online</t>
  </si>
  <si>
    <t>SAMI-TF sudah membuat jadwal CSR sesuai plan budget tiap term</t>
  </si>
  <si>
    <t>- Izin Pemboran Air Bawah Tanah (SIP) Sumur 1 No. 503/300/A/02
- Izin Pengusahaan  Air Tanah Sumur 1 No. 503/10705 Tahun 2018
- Izin Pemboran Air Bawah Tanah (SIP) Sumur 2 No. 503/273/A/2006
- Izin Pengusahaan  Air Tanah Sumur 2 No. 503/7819 Tahun 2018</t>
  </si>
  <si>
    <t>SAMI telah memperoleh Surat Keterangan Konfirmasi Lokasi Industri dan PKKPR</t>
  </si>
  <si>
    <t>SAMI membayar pajak penerangan jalan sesuai kode billing</t>
  </si>
  <si>
    <t>SAMI sudah memiliki NPWPD dengan nomor P.2.9021776.16.02</t>
  </si>
  <si>
    <t>retribusi IMB milik SAMI telah dibayar</t>
  </si>
  <si>
    <t>SAMI dipungut pajak air tanah dan pajak penerangan jalan.
Pajak air tanah dibayar maksimal tanggal 10 tiap bulan melalui transfer Bank
Pajak penerangan jalan dilaporkan melalui sistem online dan dibayar maksimal tanggal 15 tiap bulan melalui transfer Bank</t>
  </si>
  <si>
    <t>tidak ada alat yang ditempatkan di SAMI oleh Pemerintah Kota Semarang, namun SAMI telah melaporkan penggunaan genset (PPJ) setiap bulan melalui sistem online Bapenda</t>
  </si>
  <si>
    <t>Wajib Lapor dilakukan setiap tahun melalui kemnaker.go.id</t>
  </si>
  <si>
    <t>RPTKA TKA SAMI diajukan melalui sistem TKA Online
DKP-TKA dibayarkan ke pusat</t>
  </si>
  <si>
    <t>1. Menerbitkan izin tinggal keimigrasian dengan mengganti syarat Surat Keterangan Tempat Tinggal atau Surat Keterangan Domisili dengan keterangan alamat tinggal didalam format Surat Pernyataan dan Jaminan oleh penjamin (format terlampir);
2. Menyampaikan informasi kepada pemegang izin tinggal keimigrasian dan/atau kantor dinas kependudukan dan catatan sipil setempat bahwa ketentuan tentang kewajiban melapor pada instansi
pelaksana (dinas kependudukan dan catatan sipil) dalam jangka waktu paling lambat 14 (empat belas) hari sejak diterbitkan Izin Tinggal Terbatas sebagaimana diatur dalam Pasal 20 Undang-Undang Nomor 23 Tahun 2006 tentang Administrasi Kependudukan adalah sejak diterimanya Izin Tinggal Terbatas elektronik oleh pemohon melalui email;
3. Memperhatikan Pasal 10 ayat (1) huruf a Peraturan Presiden Nomor 20 Tahun 2018 tentang Penggunaan Tenaga Kerja Asing dan Pasal 10 ayat (1) huruf b Peraturan Menteri Ketenagakerjaan Nomor 10 tahun 2018 tentang Tata Cara Penggunaan Tenaga Kerja Asing, maka dalam penerbitan izin tinggal keimigrasian:
a. Bagi orang asing sebagai Direksi/Komisaris yang sekaligus juga pemegang saham tidak diwajibkan memiliki Rencana Penggunaan Tenaga Kerja Asing (RPTKA);
b. Terhadap orang asing sebagaimana dimaksud pada poin a, pihak Kementerian Ketenagakerjaan tidak lagi mengeluarkan RPTKA dan Izin Mempekerjakan Tenaga Kerja Asing (IMTA)/Notifikasi sebagai dasar penerbitkan Izin Tinggal Terbatas/Izin Tinggal Tetap;
4. Mewajibkan penjamin sebagaimana dimaksud pada angka 3 untuk mengajukan permohonan alih jabatan dari status sebagai Tenaga Ahli Asing menjadi Penanam Modal Asing dengan melampirkan persyaratan sebagai berikut:
a. Nomor Induk Berusaha (NIB) atau Izin Prinsip dari Badan Koordinasi Penanaman Modal;
b. Izin Usaha yang dikeluarkan oleh Badan Koordinasi Penanaman Modal;
c. Akte Pendirian Perusahaan.
5. Memberlakukan persyaratan sebagaimana dimaksud pada angka 4 tersebut diatas juga bagi permohonan perpanjangan Izin Tinggal Terbatas atau Izin Tinggal Tetap sebagai Penanam Modal Asing;</t>
  </si>
  <si>
    <t>SAMI selalu melengkapi dokumen persyaratan izin tinggal keimigrasian bagi TKA seperti keterangan alamat tinggal dan jaminan oleh penjamin</t>
  </si>
  <si>
    <t>ISMS dan GDPR</t>
  </si>
  <si>
    <t>SAMI telah menerapkan SMK3 dan  mendapat bendera emas</t>
  </si>
  <si>
    <t>Instalasi penyalur petir sudah ada akte pengesahan dari Disnaker dan di resertifikasi tiap tahun.</t>
  </si>
  <si>
    <t>SAMI menyediakan APD secara cuma-cuma bagi karyawan</t>
  </si>
  <si>
    <t>tes kesehatan dilakukan saat rekrutmen dan MCU dilakukan setiap tahun sekali</t>
  </si>
  <si>
    <r>
      <t xml:space="preserve">adanya training tentang pengenalan B3 dan sudah terdapat MSDS &amp; EOS di masing-masing B3
Training petugas K3 Kimia
status per 22 Des 2021:
plan: 3
aktual: 3
</t>
    </r>
    <r>
      <rPr>
        <b/>
        <sz val="12"/>
        <color theme="1"/>
        <rFont val="Trebuchet MS"/>
        <family val="2"/>
      </rPr>
      <t xml:space="preserve">
</t>
    </r>
    <r>
      <rPr>
        <sz val="12"/>
        <color theme="1"/>
        <rFont val="Trebuchet MS"/>
        <family val="2"/>
      </rPr>
      <t>persetujuan dokumen pengendalian potensi bahaya menengah nomor 2271 tahun 2023</t>
    </r>
  </si>
  <si>
    <t>di kebijakan K3 PT SAMI, Terdapat upaya pencegahan dan penanggulangan HIV AIDS, ikut dalam program HIV AIDS di tingkat kota semarang, ada kerjasama dengan Puskesmas Karanganyar</t>
  </si>
  <si>
    <t>Sejak Mei 2023 SAMI sudah tidak memakai air tanah, pompa sumur diangkat bulan September 2023</t>
  </si>
  <si>
    <t>Pemakaian air tanah sudah mendapat ijin ( SIPA )dari instansi yang berwenang, tapi sejak Mei 2023 SAMI sudah tidak memakai air tanah, pompa sumur diangkat bulan September 2023</t>
  </si>
  <si>
    <t xml:space="preserve">SAMI melakukan program Reuse &amp; Recycle untuk sampah jenis kertas.
Reuse yaitu SAMI menggunakan kertas bekas untuk mencetak pada di sisi yang belum di gunakan Recycle yaitu SAMI memanfaatkan kardus bekas untuk pembuatan corner post
</t>
  </si>
  <si>
    <t>Perubahan Atas Peraturan Menteri Keuangan Nomor 34/PMK.010/2017 Tentang Pemungutan Pajak Penghasilan Pasal 22 Sehubungan Dengan Pembayaran Atas Penyerahan Barang Dan Kegiatan Di Bidang Impor Atau Kegiatan Usaha Di Bidang Lain</t>
  </si>
  <si>
    <t>Perubahan Kedua Atas Peraturan Menteri Keuangan Nomor 34/PMK.010/2017 Tentang Pemungutan Pajak Penghasilan Pasal 22 Sehubungan Dengan Pembayaran Atas Penyerahan Barang Dan Kegiatan Di Bidang Impor Atau Kegiatan Usaha Di Bidang Lain</t>
  </si>
  <si>
    <t>Perubahan Peraturan Menteri Keuangan Nomor 34/PMK.010/2017</t>
  </si>
  <si>
    <t>- karyawan dibagian-bagian tertentu seperti purchasing yang berhubungan dengan pihak luar SAMI mereka mendatangani surat pernyataan anti suap.
- Mencantumkan pasal anti suap ke dalam kontrak kerjasama dengan mitra bisnis</t>
  </si>
  <si>
    <t>tidak ada TKA SAMI yang masukdaftar pencegahan</t>
  </si>
  <si>
    <t>- karyawan dibagian-bagian tertentu seperti purchasing yang berhubungan dengan pihak luar SAMI mereka menandatangani surat pernyataan anti suap.
- Mencantumkan pasal anti suap ke dalam kontrak kerjasama dengan mitra bisnis
- Ada aturan internal yang mengatur pemberian hadiah / sumbangan</t>
  </si>
  <si>
    <t>Menggunakan Rupiah sesuai aturan dan pengecualiannya
Untuk Pengecualian Untuk Pembayaran Expat yang menggunakkan USD masih kekurangan data pendukung yaitu Surat Tugas</t>
  </si>
  <si>
    <t>PT SAMI memiliki  AK3U  sebanyak 1 orang</t>
  </si>
  <si>
    <t>Pengecekan rutin fasilitas keran &amp; pipa air
Melakukan perbaikan jika ada kerusakan &amp; kebocoran.
Pembuatan tandon air hujan.</t>
  </si>
  <si>
    <t>Per Mei 2023 SAMI sudah tidak menggunakan air tanah, untuk memenuhi kebutuhan air bersih SAMI beli air tangki. Selanjutnya akan berlangganan PDAM</t>
  </si>
  <si>
    <t>SAMI menyediakan TPS juga melakukan pemilahan sampah domestik</t>
  </si>
  <si>
    <t>TKA saat masuk wilayah Indonesia telah mendapat cap keimigrasian sesuai peraturan yang berlaku</t>
  </si>
  <si>
    <t>Seluruh karyawan SAMI termasuk TKA telah terdaftar BPJS Kesehatan</t>
  </si>
  <si>
    <t>Melakukan sertifikasi K3 mesin produksi, training K3 operator mesin produksi, dan training K3 teknisi mesin produksi</t>
  </si>
  <si>
    <t>Untuk pemeriksaan secara berkala sudah terlaksana setiap 1  tahun sekali. ada ahli K3 listrik dan teknisi listrik dan pengujian berkala setiap 5 tahun belum dilakukan.</t>
  </si>
  <si>
    <t>C/S</t>
  </si>
  <si>
    <t>BOBOT</t>
  </si>
  <si>
    <t>BOBOT PENERAPAN</t>
  </si>
  <si>
    <t>Peraturan Pemerintah Nomor 49 Tahun 2023</t>
  </si>
  <si>
    <t>Perubahan Kedua Atas Peraturan Pemerintah Nomor 44 Tahun 2015 Tentang Penyelenggaraan Program Jaminan Kecelakaan Kerja Dan Jaminan Kematian</t>
  </si>
  <si>
    <t>Peraturan Presiden Nomor 60 Tahun 2023</t>
  </si>
  <si>
    <t>Strategi Nasional Bisnis Dan Hak Asasi Manusia</t>
  </si>
  <si>
    <t>Peraturan Pemerintah Nomor 46 Tahun 2023</t>
  </si>
  <si>
    <t>Perubahan Atas Peraturan Pemerintah Nomor 28 Tahun 2021 Tentang Penyelenggaraan Bidang Perindustrian</t>
  </si>
  <si>
    <t>Peraturan Pemerintah Nomor 45 Tahun 2023</t>
  </si>
  <si>
    <t>Keselamatan Radiasi Pengion Dan Keamanan Zat Radioaktif</t>
  </si>
  <si>
    <t>Peraturan Gubernur Jawa Tengah Nomor 51A Tahun 2023</t>
  </si>
  <si>
    <t>Pelaksanaan Konfirmasi Status Wajib Pajak Dalam Pemberian Layanan Publik Tertentu Di Lingkungan Pemerintah Provinsi Jawa Tengah</t>
  </si>
  <si>
    <t xml:space="preserve">dicabut Peraturan Pemerintah Nomor 45 Tahun 2023 </t>
  </si>
  <si>
    <t xml:space="preserve">diubah Peraturan Pemerintah Nomor 46 Tahun 2023 </t>
  </si>
  <si>
    <t>Pasal 4 (2) Pemberi Kerja wajib melaporkan lowongan pekerjaan kepada Menteri melalui Sistem Informasi Ketenagakerjaan.
Pasal 6 Dalam hal lowongan pekerjaan telah terisi, Pemberi Kerja wajib melaporkan kepada Menteri melalui Sistem Informasi Ketenagakerjaan.
Pasal 11 Informasi lowongan pekerjaan dapat diakses oleh setiap pencari kerja.
Pasal 16 Menteri, gubernur atau bupati/wali kota dapat memberikan penghargaan kepada Pemberi Kerja yang melaporkan lowongan pekerjaan dalam bentuk piagam atau bentuk lainnya.
Pasal 17 Menteri, gubernur atau bupati/wali kota menjatuhkan sanksi administrative berupa peringatan tertulis kepada Pemberi Kerja yang tidak melaporkan lowongan pekerjaan.</t>
  </si>
  <si>
    <t>Pasal 16A
Iuran JKK direkomposisi untuk Iuran Jaminan Kehilangan Pekerjaan sebesar 0,14%, sehingga Iurang JKK untuk setiap kelompok tingkat risiko menjadi:
Tingkat risiko sangat rendah sebesar 0,10% dari upah sebulan
Tingkat risiko rendah sebesar 0,40%% dari upah sebulan
Tingkat risiko sedang sebesar 0,75% dari upah sebulan
Tingkat risiko tinggi sebesar 1,13% dari upah sebulan
Tingkat risiko sangat tinggi sebesar 1,60% dari upah sebulan
(2) Besaran iuran JKK berlaku untuk Peserta penerima upah yang wajib dan telah terdaftar sebagai Peserta dalam program jaminan kehilangan pekerjaan.
Pasal 18A
Iuran JKM direkomposisi untuk Iuran jaminan kehilangan pekerjaan sebesar 0,10% sehingga Iuran JKM menjadi 0,20% dari upah sebulan.
Besaran Iuran JKM berlaku untuk Peserta penerima Upah yang wajib dan telah terdaftar sebagai Peserta dalam program jaminan kehilangan pekerjaan.
Pasal 25A &amp; 25B
Pelayanan Kesehatan untuk dugaan kecelakaan kerja dan penyakit akibat kerja sebelum mendapat kesimpulan / penetapan status, dijamin terlebih dahulu oleh BPJS Ketenagakerjaan.
Penjaminan dilakukan sampai dengan status dugaan ditetapkan.
Penetapan dilakukan paling lama 30 hari sejak laporan tahap 1 diterima oleh BPJS Ketenagakerjaan.
Pasal 50 (1) Pemberi Kerja selain penyelenggara negara wajib melakukan upaya pencegahan melalui kegiatan promotif dan preventif bekerja sama dengan BPJS Ketenagakerjaan.</t>
  </si>
  <si>
    <t>Menimbang (c) setiap orang termasuk pelaku usaha juga mempunyai tanggung jawab dalam menghormati dan memulihkan hak asasi manusia sesuai dengan ketentuan peraturan perundang-undangan guna terwujudnya kesejahteraan, kedamaian, ketenteraman, dan keadilan bagi masyarakat;
Pasal 2 (2) Pengaturan Strategi Nasional Bisnis dan HAM meliputi :
kewajiban kementerian/lembaga dan Pemerintah Daerah untuk melindungi HAM pada kegiatan usaha; b. tanggung jawab Pelaku Usaha untuk menghormati HAM; dan c. akses atas pemulihan bagi korban dugaan pelanggaran HAM di kegiatan usaha. 
Pasal 3 Strategi Nasional Bisnis dan HAM dilaksanakan melalui Aksi BHAM yang untuk pertama kali ditetapkan untuk jangka waktu 3 tahun dengan periode tahun 2023-2025.
Lampiran
Pelaku usaha harus HAM, mencegah, berkontribusi serta meminimalisir, dan mengatasi terjadinya pelanggaran HAM dari kegiatan usaha oleh para Pelaku Usaha dan mitra kerjanya;
Pelaku usaha harus memiliki kebijakan dan proses yang cukup terkait HAM, termasuk: a) memiliki kebijakan untuk menghormati HAM. b) melakukan proses uji tuntas HAM (due diligence) untuk mengidentifikasi, mencegah, memitigasi, dan mempertanggungiawabkan risiko pelanggaran HAM dari kegiatan usaha oleh Pelaku Usaha dan/atau mitranya. c) mengupayakan proses pemulihan atas setiap dugaan pelanggaran HAM yang diakibatlan oleh kegiatan usaha dari Pelaku Usaha dan/atau mitranya.</t>
  </si>
  <si>
    <t>Pasal 19
(1) Impor Bahan Baku dan/atau Bahan Penolong dilakukan oleh Perusahaan Industri yang memiliki nomor induk berusaha yang berlaku sebagai angka pengenal importir produsen.
(1a) Impor Bahan Baku dan/atau Bahan Penolong sebagaimana dimaksud pada ayat (1) dapat dilakukan oleh Pelaku Usaha yang memiliki nomor induk berusaha yang berlaku sebagai angka pengenal importir umum.
(1b) Pelaku Usaha yang memiliki nomor induk berusaha sebagai angka pengenal importir umum tidak dapat mengimpor Bahan Baku dan/atau Bahan Penolong tertentu sesuai dengan ketentuan peraturan perundang-undangan.
Pasal 19A
1) Untuk mendorong investasi, selain dapat mengimpor Bahan Baku dan/atau Bahan Penolong sebagaimana dimaksud dalam Pasal 19 ayat (1), Perusahaan Industri dapat mengimpor barang jadi untuk keperluan komplementer, tes pasar, atau pelayanan purna jual
Pasal 20 Perusahaan Industri dilarang menjual atau memindahtangankan Bahan Baku dan/atau Bahan Penolong yang berasal dari impor sebagaimana dimaksud dalam Pasal 19, dalam hal tertentu dapat dikecualikan terhadap Bahan Baku dan/atau Bahan Penolong sisa.</t>
  </si>
  <si>
    <t>Pasal 7 Pemegang Izin wajib menerapkan prinsip proteksi radiasi justifikasi.
Pasal 8 Justifikasi wajib didasarkan pada manfaat yang diperoleh lebih besar daripada risiko yang ditimbulkan dengan memperhatikan aspek keselamatan, kesehatan, keamanan, teknologi, sosial, dan ekonomi.
Pasal 14 Perlengkapan proteksi radiasi disesuaikan dengan jenis Sumber Radiasi Pengion dan energi radiasi yang digunakan.
Pasal 23 Pemegang Izin wajib menyelenggarakan pemantauan kesehatan untuk seluruh Pekerja Radiasi. Pemantauan dilakukan sebelum masa bekerja, selama masa bekerja, dan setelah masa bekerja. Pemantauan dilakukan melalui pemeriksaan kesehatan.
Pasal 24 Pemantauan kesehatan melalui pemeriksaan kesehatan untuk Pekerja Radiasi selama masa bekerja wajib dilakukan secara berkala paling sedikit 1 kali dalam 1 tahun.
Pasal 26 Pemegang Izin wajib menanggung biaya pemantauan kesehatan.
Pasal 27 Pemegang Izin wajib menjamin kesejahteraan Pekerja Radiasi meliputi paling sedikit insentif dan jaminan sosial.
Pasal 30 Pemegang Izin wajib mematuhi ketentuan batasan umur Pekerja Radiasi paling rendah 18 tahun.
Pasal 56 Pemegang Izin wajib memastikan tingkat radioaktivitas di lingkungan tidak melebihi nilai baku tingkat radioktivitas di lingkungan.</t>
  </si>
  <si>
    <t xml:space="preserve">Pasal 2
Setiap pemberian layanan publik tertentu pada DPMPTSP Daerah dilakukan Konfirmasi Status Wajib Pajak.
Layanan publik tertentu sebagaimana dimaksud pada ayat (1) berupa Layanan Perizinan Berusaha dan Layanan Perizinan Lainnya. 
Layanan Perizinan Berusaha dan Layanan Perizinan Lainnya sebagaimana dimaksud pada ayat (2) terdiri atas : 
Layanan Perizinan Berusaha, termasuk Layanan Perizinan Berusaha Untuk Menunjang Kegiatan Usaha yang dilaksanakan melalui sistem Online Single Submission Risk Based Approach, atau non elektronik, atau non OSS; 
Layanan Perizinan Lainnya yang dilaksanakan melalui SIAP Jateng.
Pasal 3
Konfirmasi Status Wajib Pajak sebagaimana dimaksud dalam Pasal 2 ayat (1) untuk memperoleh Keterangan Status Wajib Pajak yang memuat status valid atau tidak valid. 
Keterangan Status Wajib Pajak yang memuat status valid sebagaimana dimaksud pada ayat (1) diberikan dalam hal Wajib Pajak memenuhi ketentuan : 
nama Wajib Pajak dan NPWP sesuai dengan data dalam sistem informasi Direktorat Jenderal Pajak; dan 
telah menyampaikan SPT Pajak Penghasilan untuk 2 (dua) tahun pajak terakhir yang sudah menjadi kewajiban Wajib Pajak sesuai ketentuan peraturan perundang-undangan.
Pasal 4
Dalam hal Pelaku Usaha memperoleh Keterangan Status Wajib Pajak yang memuat status tidak valid atau tidak lunas, permohonan Perizinan Berusaha dan Perizinan Lainnya pada DPMPTSP Daerah yang diajukan tidak dapat diproses lebih lanjut. </t>
  </si>
  <si>
    <t>Perundingan antara management dan serikat pekerja untuk menentukan kalender kerja 2024</t>
  </si>
  <si>
    <t>Menetapkan hari libur nasional dan cuti bersama tahun 2024
Penetapan tanggal 1 Ramadan 1445 H, Hari Raya Idul Fitri 1445 H, dan Hari Raya Idul Adha 1445 H
Pelaksanaan cuti bersama mengurangi hak cuti tahunan karyawan
Pelaksanaan cuti bersama bagi instansi swasta diatur oleh pimpinan masing-masing
Jumlah hari libur nasional 2024 : 16 hari
Jumlah cuti bersama tahun 2024 : 7 hari</t>
  </si>
  <si>
    <t xml:space="preserve">Sumber polusi udara terbanyak berasal dari kegiatan industri, kendaraan bermotor, asap rokok, kebakaran hutan, dan kompor kayu bakar
perlu dilakukan upaya untuk meningkatkan penanggulangan terjadinya gangguan dan penyakit pernapasan terkait polusi udara serta meningkatkan kepedulian dan peran aktif masyarakat dalam dampak polusi, antara lain sebagai berikut:
Mengedukasi masyarakat melalui kampanye di berbagai media terkait dampak polusi udara terhadap Kesehatan
Promosi kesehatan berupa edukasi dampak polusi udara dan upaya mengurangi bahaya polusi dengan menerapkan Protokol Kesehatan 6M + 1S
1)Memeriksa kualitas udara melalui aplikasi atau website 2) Mengurangi aktivitas luar ruangan dan menutup ventilasi rumah/ kantor/ sekolah/ tempat umum saat polusi udara tinggi 3) Menggunakan penjernih udara dalam ruangan 4) Menghindari sumber polusi dan asap rokok 5) Menggunakan masker saat polusi udara tinggi 6) Melaksanakan Perilaku Hidup Bersih dan Sehat 7) Segera konsultasi daring/luring dengan tenaga kesehatan jika muncul keluhan pernapasan </t>
  </si>
  <si>
    <t>Ada old (deddy)</t>
  </si>
  <si>
    <t>Ada old (budi)</t>
  </si>
  <si>
    <t>Ada old (dian)</t>
  </si>
  <si>
    <t>Ada old (Fajar)</t>
  </si>
  <si>
    <t>Ada old (Miki)</t>
  </si>
  <si>
    <t>Ada old (MMU)</t>
  </si>
  <si>
    <t>Ada old (PAD)</t>
  </si>
  <si>
    <t>Ada old (Reny)</t>
  </si>
  <si>
    <t>Ada old (SAM)</t>
  </si>
  <si>
    <t>Ada old (Wening)</t>
  </si>
  <si>
    <t>Ada old (Tomo)</t>
  </si>
  <si>
    <t>Ada old (Arum)</t>
  </si>
  <si>
    <t>Ada (Putri)</t>
  </si>
  <si>
    <t>Ada (Nasiha)</t>
  </si>
  <si>
    <t>Ada (Bu Susi)</t>
  </si>
  <si>
    <t>Perubahan Atas Undang-undang Nomor 7 Tahun 1983 Tentang Pajak Penghasilan</t>
  </si>
  <si>
    <t>Pasal 13 (3)
Bagi perusahaan dalam rangka penanaman modal asing, Kontrak Karya, dan Kontrak Bagi Hasil,
disamping dalam bahasa Indonesia dan mata uang rupiah, atas ijin Menteri Keuangan pembukuan
atau pencatatannya dapat menggunakan bahasa asing dan mata uang selain rupiah untuk
kepentingan perpajakan dengan ketentuan bahwa Surat pemberitahuan harus diisi dalam bahasa
Indonesia dan mata uang rupiah termasuk kewajiban pembayaran pajaknya, yang pelaksanaannya
diatur lebih lanjut oleh Menteri Keuangan."</t>
  </si>
  <si>
    <t>Peraturan Direktur Jenderal Pajak Nomor PER-07/PJ/2020 Tahun 2020</t>
  </si>
  <si>
    <t>Tempat Pendaftaran Wajib Pajak Dan Pelaku Usaha Melalui Sistem Elektronik Dan/atau Tempat Pelaporan Usaha Pengusaha Kena Pajak Pada Kantor Pelayanan Pajak Di Lingkungan Kantor Wilayah Direktorat Jenderal Pajak Wajib Pajak Besar, Kantor Pelayanan Pajak Di Lingkungan Kantor Wilayah Direktorat Jenderal Pajak Jakarta Khusus, Dan Kantor Pelayanan Pajak Madya</t>
  </si>
  <si>
    <t>Term 84</t>
  </si>
  <si>
    <t>Perubahan Atas Peraturan Direktur Jenderal Pajak Nomor PER-01/PJ/2021 Tentang Tata Cara Pelunasan Selisih Kurang Bea Meterai Yang Terutang Atas Dokumen Berupa Cek Dan Bilyet Giro</t>
  </si>
  <si>
    <t>Peraturan Direktur Jenderal Pajak Nomor PER-11/PJ/2021 Tahun 2021</t>
  </si>
  <si>
    <t>dicabut Peraturan Menteri Agraria Dan Tata Ruang/Kepala Badan Pertanahan Nasional Nomor 3 Tahun 2023</t>
  </si>
  <si>
    <t>Peraturan Menteri Agraria Dan Tata Ruang/Kepala Badan Pertanahan Nasional Nomor 3 Tahun 2023</t>
  </si>
  <si>
    <t>Penerbitan Dokumen Elektronik Dalam Kegiatan Pendaftaran Tanah</t>
  </si>
  <si>
    <t>dicabut Peraturan Presiden Nomor 62 Tahun 2023</t>
  </si>
  <si>
    <t>Peraturan Presiden Nomor 62 Tahun 2023</t>
  </si>
  <si>
    <t>Percepatan Pelaksanaan Reforma Agraria</t>
  </si>
  <si>
    <t>dicabut Peraturan Direktur Jenderal Pajak Nomor PER-05/PJ/2022 Tahun 2022</t>
  </si>
  <si>
    <t>Peraturan Direktur Jenderal Pajak Nomor PER-05/PJ/2022 Tahun 2022</t>
  </si>
  <si>
    <t>Keputusan Menteri Ketenagakerjaan Nomor 225 Tahun 2023</t>
  </si>
  <si>
    <t>Kios Sistem Informasi Dan Aplikasi Pelayanan Ketenagakerjaan (kios Siapkerja)</t>
  </si>
  <si>
    <t>Peraturan Pemerintah Nomor 51 Tahun 2023</t>
  </si>
  <si>
    <t>Perubahan Atas Peraturan Pemerintah Nomor 36 Tahun 2021 Tentang Pengupahan</t>
  </si>
  <si>
    <t>Surat Edaran Direktur Jenderal Imigrasi Nomor IMI-0315.GR.01.01 Tahun 2023</t>
  </si>
  <si>
    <t>Implementasi Layanan Izin Tinggal Pasca Penetapan Peraturan Menteri Hukum Dan Hak Asasi Manusia Nomor 22 Tahun 2023 Tentang Visa Dan Izin Tinggal</t>
  </si>
  <si>
    <t>Surat Direktur Jenderal Imigrasi Nomor IMI-GR.01.01-0307 Tahun 2023</t>
  </si>
  <si>
    <t>Implementasi Bebas Visa Kunjungan Dan Visa Kunjungan Saat Kedatangan Sesuai Permenkumham Nomor 22 Tahun 2023</t>
  </si>
  <si>
    <t>Kalender kerja 2024</t>
  </si>
  <si>
    <t>Keberatan Di Bidang Kepabeanan Dan Cukai</t>
  </si>
  <si>
    <t>Peraturan Menteri Keuangan Nomor 51/PMK.04/2017 Tahun 2017</t>
  </si>
  <si>
    <t>diubah Peraturan Menteri Keuangan Nomor 136/PMK.04/2022 Tahun 2022</t>
  </si>
  <si>
    <t>Peraturan Direktur Jenderal Bea Dan Cukai Nomor PER-02/BC/2020 Tahun 2020</t>
  </si>
  <si>
    <t>Peraturan Menteri Energi Dan Sumber Daya Mineral Nomor 28 Tahun 2016</t>
  </si>
  <si>
    <t>Tarif Tenaga Listrik Yang Disediakan Oleh PT Perusahaan Listrik Negara (persero)</t>
  </si>
  <si>
    <t>Peraturan Menteri Energi Dan Sumber Daya Mineral Nomor 18 Tahun 2017</t>
  </si>
  <si>
    <t>Perubahan Atas Peraturan Menteri Energi Dan Sumber Daya Mineral Nomor 28 Tahun 2016 Tentang Tarif Tenaga Listrik Yang Disediakan Oleh PT Perusahaan Listrik Negara (persero)</t>
  </si>
  <si>
    <t>Peraturan Menteri Energi Dan Sumber Daya Mineral Nomor 41 Tahun 2017</t>
  </si>
  <si>
    <t>Perubahan Kedua Atas Peraturan Menteri Energi Dan Sumber Daya Mineral Nomor 28 Tahun 2016 Tentang Tarif Tenaga Listrik Yang Disediakan Oleh Pt Perusahaan Listrik Negara (persero)</t>
  </si>
  <si>
    <t>Perubahan Ketiga Atas Peraturan Menteri Energi Dan Sumber Daya Mineral Nomor 28 Tahun 2016 Tentang Tarif Tenaga Listrik Yang Disediakan Oleh Pt Perusahaan Listrik Negara (persero)</t>
  </si>
  <si>
    <t>Peraturan Menteri Energi Dan Sumber Daya Mineral Nomor 19 Tahun 2019</t>
  </si>
  <si>
    <t>Peraturan Menteri Energi Dan Sumber Daya Mineral Nomor 3 Tahun 2020</t>
  </si>
  <si>
    <t>Perubahan Keempat Atas Peraturan Menteri Energi Dan Sumber Daya Mineral Nomor 28 Tahun 2016 Tentang Tarif Tenaga Listrik Yang Disediakan Oleh PT Perusahaan Listrik Negara (persero)</t>
  </si>
  <si>
    <t>Peraturan Gubernur Jawa Tengah Nomor 4 Tahun 2022</t>
  </si>
  <si>
    <t>Penyelenggaraan Perizinan Berusaha Dan Pelayanan Terpadu Satu Pintu Di Provinsi Jawa Tengah</t>
  </si>
  <si>
    <t>dicabut Surat Direktur Jenderal Imigrasi Nomor IMI-GR.01.01-0307 Tahun 2023</t>
  </si>
  <si>
    <t>dicabut Keputusan Menteri Hukum dan HAM Nomor M.HH-06.GR.01.01 Tahun 2023</t>
  </si>
  <si>
    <t>Keputusan Menteri Hukum dan HAM Nomor M.HH-06.GR.01.01 Tahun 2023</t>
  </si>
  <si>
    <t>Daftar Tempat Pemeriksaan Imigrasi</t>
  </si>
  <si>
    <t>Keputusan Menteri Hukum dan HAM Nomor M.HH-04.GR.01.06 Tahun 2023</t>
  </si>
  <si>
    <t>Daftar Negara, Pemerintah Wilayah Administratif Khusus Suatu Negara, dan Entitas Tertentu Subjek Visa Kunjungan Saat Kedatangan</t>
  </si>
  <si>
    <t>diubah 5x</t>
  </si>
  <si>
    <t>diubah Peraturan Gubernur Jawa Tengah Nomor 45 Tahun 2023</t>
  </si>
  <si>
    <t>diubah Peraturan Direktur Jenderal Bea Dan Cukai Nomor PER-14/BC/2022 Tahun 2022</t>
  </si>
  <si>
    <t>Peraturan Pemerintah Nomor 44 Tahun 2015</t>
  </si>
  <si>
    <t>Peraturan Pemerintah Nomor 82 Tahun 2019</t>
  </si>
  <si>
    <t>dicabut Peraturan Menteri Hukum Dan Hak Asasi Manusia Nomor 22 Tahun 2023</t>
  </si>
  <si>
    <t>Peraturan Menteri Hukum Dan Hak Asasi Manusia Nomor 27 Tahun 2023</t>
  </si>
  <si>
    <t>Perubahan Ketiga Atas Peraturan Menteri Hukum Dan Hak Asasi Manusia Nomor 28 Tahun 2018 Tentang Cap Keimigrasian</t>
  </si>
  <si>
    <t>diubah :
- Peraturan Menteri Hukum Dan Hak Asasi Manusia Nomor 20 Tahun 2022
- Peraturan Menteri Hukum Dan Hak Asasi Manusia Nomor 27 Tahun 2023</t>
  </si>
  <si>
    <t>Upah Minimum Provinsi Jawa Tengah Tahun 2024</t>
  </si>
  <si>
    <t>Upah Minimum Pada 35 (Tiga Puluh Lima) Kabupaten/Kota Di Provinsi Jawa Tengah Tahun 2024</t>
  </si>
  <si>
    <t>dicabut Keputusan Gubernur Nomor 561/57 Tahun 2023</t>
  </si>
  <si>
    <t>Peraturan Daerah Provinsi Jawa Tengah Nomor 20 Tahun 2003</t>
  </si>
  <si>
    <t>Keputusan Gubernur Jawa Tengah Nomor 560/58 Tahun 2019</t>
  </si>
  <si>
    <t>Keputusan Gubernur Jawa Tengah Nomor 561/54 Tahun 2023</t>
  </si>
  <si>
    <t>Keputusan Gubernur Jawa Tengah Nomor 561/57 Tahun 2023</t>
  </si>
  <si>
    <t>No Need</t>
  </si>
  <si>
    <t>diubah Peraturan Daerah Kota Semarang Nomor 3 Tahun 2014
dicabut Peraturan Daerah Kota Semarang Nomor 4 Tahun 2022</t>
  </si>
  <si>
    <t>dicabut Peraturan Daerah Kota Semarang Nomor 4 Tahun 2022</t>
  </si>
  <si>
    <t>Perubahan Atas Undang-undang Nomor 31 Tahun 1999 Tentang Pemberantasan Tindak Pidana Korupsi</t>
  </si>
  <si>
    <t>Tata Cara Pengembalian Kelebihan Pembayaran Pajak Bumi dan Bangunan Perkotaan</t>
  </si>
  <si>
    <t>Peraturan Walikota Semarang Nomor 38 Tahun 2011</t>
  </si>
  <si>
    <t>diubah Peraturan Walikota Semarang Nomor 10 Tahun 2018</t>
  </si>
  <si>
    <t>dicabut Peraturan Menteri Kesehatan Nomor 2 Tahun 2023</t>
  </si>
  <si>
    <t>Peraturan Menteri Kesehatan Nomor 2 Tahun 2023</t>
  </si>
  <si>
    <t>Peraturan Pelaksanaan Peraturan Pemerintah Nomor 66 Tahun 2014 Tentang Kesehatan Lingkungan</t>
  </si>
  <si>
    <t>Peraturan Menteri Ketenagakerjaan Nomor 20 Tahun 2019</t>
  </si>
  <si>
    <t>Peraturan Menteri Perdagangan Nomor 36 Tahun 2023</t>
  </si>
  <si>
    <t>Kebijakan Dan Pengaturan Impor</t>
  </si>
  <si>
    <t>Peraturan Menteri Keuangan Nomor 141 Tahun 2023</t>
  </si>
  <si>
    <t>Ketentuan Impor Barang Pekerja Migran Indonesia</t>
  </si>
  <si>
    <t>Peraturan Menteri Keuangan Nomor 136 Tahun 2023</t>
  </si>
  <si>
    <t>Perubahan Atas Peraturan Menteri Keuangan Nomor 112/PMK.03/2022 Tentang Nomor Pokok Wajib Pajak Bagi Wajib Pajak Orang Pribadi, Wajib Pajak Badan, Dan Wajib Pajak Instansi Pemerintah</t>
  </si>
  <si>
    <t>Keputusan Menteri Ketenagakerjaan Nomor 244 Tahun 2023</t>
  </si>
  <si>
    <t>Petunjuk Pelaksanaan Bulan Keselamatan Dan Kesehatan Kerja Nasional Tahun 2024</t>
  </si>
  <si>
    <t>Peraturan Menteri Ketenagakerjaan Nomor 11 Tahun 2023</t>
  </si>
  <si>
    <t>Keselamatan Dan Kesehatan Kerja Di Ruang Terbatas</t>
  </si>
  <si>
    <t>Peraturan Direktur Jenderal Bea Dan Cukai Nomor PER-23/BC/2023 Tahun 2023</t>
  </si>
  <si>
    <t>Perubahan Ketiga Atas Peraturan Direktur Jenderal Bea Dan Cukai Nomor PER-01/BC/2016 Tentang Tata Laksana Pusat Logistik Berikat</t>
  </si>
  <si>
    <t>Surat Edaran Gubernur Jawa Tengah Nomor 561/0017430 Tahun 2023</t>
  </si>
  <si>
    <t>Struktur Dan Skala Upah Perusahaan Di Jawa Tengah Tahun 2024</t>
  </si>
  <si>
    <t>SE GUBERNUR</t>
  </si>
  <si>
    <t>dicabut Pedoman Direktur Jenderal Imigrasi Nomor IMI-0709.GR.01.01 Tahun 2022</t>
  </si>
  <si>
    <t>dalam lampiran Surat Direktur Jenderal Imigrasi Nomor IMI-GR.01.01-0307 Tahun 2023</t>
  </si>
  <si>
    <t>Undang-Undang Nomor 1 Tahun 2024</t>
  </si>
  <si>
    <t>Perubahan Kedua Atas Undang-undang Nomor 11 Tahun 2008 Tentang Informasi Dan Transaksi Elektronik</t>
  </si>
  <si>
    <t>Peraturan Menteri Keuangan Nomor 164 Tahun 2023</t>
  </si>
  <si>
    <t>Tata Cara Pengenaan Pajak Penghasilan Atas Penghasilan Dari Usaha Yang Diterima Atau Diperoleh Wajib Pajak Yang Memiliki Peredaran Bruto Tertentu Dan Kewajiban Pelaporan Usaha Untuk Dikukuhkan Sebagai Pengusaha Kena Pajak</t>
  </si>
  <si>
    <t>Peraturan Menteri Keuangan Nomor 172 Tahun 2023</t>
  </si>
  <si>
    <t>Penerapan Prinsip Kewajaran Dan Kelaziman Usaha Dalam Transaksi Yang Dipengaruhi Hubungan Istimewa</t>
  </si>
  <si>
    <t>Peraturan Menteri Keuangan Nomor 168 Tahun 2023</t>
  </si>
  <si>
    <t>Petunjuk Pelaksanaan Pemotongan Pajak Atas Penghasilan Sehubungan Dengan Pekerjaan, Jasa, Atau Kegiatan Orang Pribadi</t>
  </si>
  <si>
    <t>Peraturan Menteri Keuangan Nomor 147 Tahun 2023</t>
  </si>
  <si>
    <t>Penghapusan Piutang Di Bidang Kepabeanan Dan Cukai</t>
  </si>
  <si>
    <t>Peraturan Pemerintah Nomor 58 Tahun 2023</t>
  </si>
  <si>
    <t>Tarif Pemotongan Pajak Penghasilan Pasal 21 Atas Penghasilan Sehubungan Dengan Pekerjaan, Jasa, Atau Kegiatan Wajib Pajak Orang Pribadi</t>
  </si>
  <si>
    <t>Peraturan Menteri Keuangan Nomor 154 Tahun 2023</t>
  </si>
  <si>
    <t>Penundaan Atau Pengangsuran Utang Di Bidang Kepabeanan Dan Cukai</t>
  </si>
  <si>
    <t>Surat Edaran Menteri Komunikasi Dan Informatika Nomor 9 Tahun 2023</t>
  </si>
  <si>
    <t>Etika Kecerdasan Artifisial</t>
  </si>
  <si>
    <t>Ada struktur satgas pencegahan dan penanganan pelecehan dan tindak kekerasan seksual di tempat kerja</t>
  </si>
  <si>
    <t>Keputusan Presiden Nomor 10 Tahun 2024</t>
  </si>
  <si>
    <t>Hari Pemungutan Suara Pemilihan Umum Tahun 2024 Sebagai Hari Libur Nasional</t>
  </si>
  <si>
    <t>Surat Edaran Menteri Ketenagakerjaan Nomor 1 Tahun 2024</t>
  </si>
  <si>
    <t>Pelaksanaan Hari Libur Bagi Pekerja/Buruh Pada Hari Dan Tanggal Pemungutan Suara Pemilihan Umum Dan Pemilihan Gubernur, Bupati, Dan Walikota</t>
  </si>
  <si>
    <t>Keputusan Bersama Direktur Jenderal Perhubungan Darat, Kepala Korps Lalu Lintas Kepolisian Negara Republik Indonesia, Dan Direktur Jenderal Bina Marga Nomor KP-DRJD 623, SKB/21/1/2024, 21/KPTS/Db/2024 Tahun 2024</t>
  </si>
  <si>
    <t>Pengaturan Lalu Lintas Jalan Serta Penyeberangan Selama Masa Libur Panjang Memperingati Isra Mikraj Nabi Muhammad Saw Dan Tahun Baru Imlek 2575 Kongzili Tahun 2024</t>
  </si>
  <si>
    <t>Peraturan Direktur Jenderal Pajak Nomor PER-2/PJ/2024 Tahun 2024</t>
  </si>
  <si>
    <t>Bentuk Dan Tata Cara Pembuatan Bukti Pemotongan Pajak Penghasilan Pasal 21 Dan/Atau Pajak Penghasilan Pasal 26 Serta Bentuk, Isi, Tata Cara Pengisian, Dan Tata Cara Penyampaian Surat Pemberitahuan Masa Pajak Penghasilan Pasal 21 Dan/Atau Pajak Penghasilan Pasal 26</t>
  </si>
  <si>
    <t>Peraturan Daerah Nomor 2 Tahun 2023</t>
  </si>
  <si>
    <t>Perlindungan dan Pemenuhan Hak Penyandang Disabilitas</t>
  </si>
  <si>
    <t>Peraturan Gubernur Nomor 4 Tahun 2024</t>
  </si>
  <si>
    <t>Petunjuk Pelaksanaan Peraturan Daerah Provinsi Jawa Tengah Nomor 2 Tahun 2023 tentang Pelindungan dan Pemenuhan Hak Penyandang Disabilitas</t>
  </si>
  <si>
    <t>Keputusan Bersama Direktur Jenderal Perhubungan Darat, Kepala Korps Lalu Lintas Kepolisian Negara, Dan Direktur Jenderal Bina Marga Nomor KP-DRJD 1305, SKB/67/II/2024, 40/KPTS/Db/2024 Tahun 2024</t>
  </si>
  <si>
    <t>Pengaturan Lalu Lintas Jalan Serta Penyeberangan Selama Masa Arus Mudik Dan Arus Balik Angkutan Lebaran Tahun 2024/1445 Hijriah</t>
  </si>
  <si>
    <t>Peraturan Menteri Perdagangan Nomor 3 Tahun 2024</t>
  </si>
  <si>
    <t>Perubahan Atas Peraturan Menteri Perdagangan Nomor 36 Tahun 2023 Tentang Kebijakan Dan Pengaturan Impor</t>
  </si>
  <si>
    <t>Keputusan Bersama Menteri Agama, Menteri Ketenagakerjaan, Dan Menteri Pendayagunaan Aparatur Negara Dan Reformasi Birokrasi Nomor 236, 1, 2 Tahun 2024</t>
  </si>
  <si>
    <t>Perubahan Atas Keputusan Bersama Menteri Agama, Menteri Ketenagakerjaan, Dan Menteri Pendayagunaan Aparatur Negara Dan Reformasi Birokrasi Nomor 855 Tahun 2023, Nomor 3 Tahun 2023, Nomor 4 Tahun 2023 Tentang Hari Libur Nasional Dan Cuti Bersama Tahun 2024</t>
  </si>
  <si>
    <t>Peraturan Wali Kota Semarang Nomor 8 Tahun 2024</t>
  </si>
  <si>
    <t>Penetapan Nilai Jual Kena Pajak dan Pemberian Stimulus Berupa Pengurangan Ketetapan Pajak Bumi Dan Bangunan Perdesaan dan Perkotaan Tahun 2024</t>
  </si>
  <si>
    <t>Surat Edaran Menteri Ketenagakerjaan Nomor M/2/HK.04/III/2024 Tahun 2024</t>
  </si>
  <si>
    <t>Pelaksanaan Pemberian Tunjangan Hari Raya Keagamaan Tahun 2024 Bagi Pekerja/Buruh Di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</si>
</sst>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9">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quot;Rp&quot;#,##0.00_);[Red]\(&quot;Rp&quot;#,##0.00\)"/>
    <numFmt numFmtId="167" formatCode="_(&quot;Rp&quot;* #,##0_);_(&quot;Rp&quot;* \(#,##0\);_(&quot;Rp&quot;* &quot;-&quot;_);_(@_)"/>
    <numFmt numFmtId="168" formatCode="_(&quot;Rp&quot;* #,##0.00_);_(&quot;Rp&quot;* \(#,##0.00\);_(&quot;Rp&quot;* &quot;-&quot;??_);_(@_)"/>
    <numFmt numFmtId="169" formatCode="General\ "/>
    <numFmt numFmtId="170" formatCode="dd/mm/yyyy;@"/>
    <numFmt numFmtId="171" formatCode=";;;"/>
    <numFmt numFmtId="172" formatCode="_(* #,##0.0_);_(* \(#,##0.0\);_(&quot;฿&quot;* &quot;-&quot;??_);_(@_)"/>
    <numFmt numFmtId="173" formatCode="0.0000%"/>
    <numFmt numFmtId="174" formatCode="&quot;¥&quot;#,##0;[Red]&quot;¥&quot;&quot;¥&quot;\!\-#,##0"/>
    <numFmt numFmtId="175" formatCode="&quot;US$&quot;#,##0.00_);\(&quot;US$&quot;#,##0.00\)"/>
    <numFmt numFmtId="176" formatCode="\(0\)"/>
    <numFmt numFmtId="177" formatCode="\ \ \ \ \ \ \ \ \ @"/>
    <numFmt numFmtId="178" formatCode="#,##0\ ;&quot; (&quot;#,##0\);&quot; -&quot;#\ ;@\ "/>
    <numFmt numFmtId="179" formatCode="_ * #,##0_ ;_ * \-#,##0_ ;_ * &quot;-&quot;_ ;_ @_ "/>
    <numFmt numFmtId="180" formatCode="#,##0\ "/>
    <numFmt numFmtId="181" formatCode="0;&quot;▲ &quot;0"/>
    <numFmt numFmtId="182" formatCode="."/>
    <numFmt numFmtId="183" formatCode="&quot;฿&quot;#,##0;[Red]\-&quot;฿&quot;#,##0"/>
    <numFmt numFmtId="184" formatCode="_-* #,##0.00\ _F_-;\-* #,##0.00\ _F_-;_-* &quot;-&quot;??\ _F_-;_-@_-"/>
    <numFmt numFmtId="185" formatCode="#,000"/>
    <numFmt numFmtId="186" formatCode="mmmm\ d\,\ yyyy"/>
    <numFmt numFmtId="187" formatCode="_ &quot;DM&quot;* #,##0.0_ ;_ &quot;DM&quot;* \-#,##0.0_ ;_ &quot;¥&quot;* &quot;-&quot;??_ ;_ @_ "/>
    <numFmt numFmtId="188" formatCode="#,##0&quot;｣&quot;_);[Red]\(#,##0&quot;｣&quot;\)"/>
    <numFmt numFmtId="189" formatCode="&quot;฿&quot;* ##0.0\ ;&quot;฿&quot;* \(##0.0\);&quot;฿&quot;* &quot;N/A &quot;"/>
    <numFmt numFmtId="190" formatCode="#,##0.0"/>
    <numFmt numFmtId="191" formatCode="&quot;｣&quot;#,##0.00;[Red]\-&quot;｣&quot;#,##0.00"/>
    <numFmt numFmtId="192" formatCode="\4#,##0.00"/>
    <numFmt numFmtId="193" formatCode="0.0"/>
    <numFmt numFmtId="194" formatCode="#,##0_);[Red]\ \(#,##0\)"/>
    <numFmt numFmtId="195" formatCode="#,##0&quot; F&quot;_);[Red]\(#,##0&quot; F&quot;\)"/>
    <numFmt numFmtId="196" formatCode="_ &quot;?&quot;* #,##0.00_ ;_ &quot;?&quot;* \-#,##0.00_ ;_ &quot;?&quot;* &quot;-&quot;??_ ;_ @_ "/>
    <numFmt numFmtId="197" formatCode="_(&quot;฿&quot;* #,##0.0_);_(&quot;฿&quot;* \(#,##0.0\);_(&quot;฿&quot;* &quot;-&quot;??_);_(@_)"/>
    <numFmt numFmtId="198" formatCode="_ &quot;¥&quot;* #,##0_);_ &quot;¥&quot;* \(#,##0\);_ &quot;¥&quot;* &quot;-&quot;_)"/>
    <numFmt numFmtId="199" formatCode="_(* #,##0.0;_(* \(#,##0.0\);_(* &quot;0.0&quot;;_(@_)"/>
    <numFmt numFmtId="200" formatCode="_(&quot;฿&quot;* #,##0.000000_);_(&quot;฿&quot;* \(#,##0.000000\);_(&quot;฿&quot;* &quot;-&quot;??_);_(@_)"/>
    <numFmt numFmtId="201" formatCode="0.0%_);[Red]\(0.0\)%"/>
    <numFmt numFmtId="202" formatCode="&quot;$&quot;#,##0.00;[Red]&quot;-$&quot;#,##0.00"/>
    <numFmt numFmtId="203" formatCode="_-* #,##0.0_-;\-* #,##0.0_-;_-* &quot;-&quot;?_-;_-@_-"/>
    <numFmt numFmtId="204" formatCode="mmm\-yyyy"/>
    <numFmt numFmtId="205" formatCode="_-&quot;£&quot;* #,##0_-;&quot;-£&quot;* #,##0_-;_-&quot;£&quot;* \-_-;_-@_-"/>
    <numFmt numFmtId="206" formatCode="_(&quot;$&quot;* #,##0.0;_(&quot;$&quot;* \(#,##0.0\);_(&quot;$&quot;* &quot;0.0&quot;;_(@\)"/>
    <numFmt numFmtId="207" formatCode="&quot;฿&quot;* #,##0.0_);[Red]&quot;฿&quot;* \(#,##0.0\)"/>
    <numFmt numFmtId="208" formatCode="General_)"/>
    <numFmt numFmtId="209" formatCode="[$-409]d\-mmm\-yy;@"/>
    <numFmt numFmtId="210" formatCode="0.0000000;&quot;▲ &quot;0.0000000"/>
    <numFmt numFmtId="211" formatCode="&quot;฿&quot;* #,##0\ ;&quot;฿&quot;* \(#,##0\)"/>
    <numFmt numFmtId="212" formatCode="_(* #,##0.00_);_(* \(#,##0.00\);_(* \-??_);_(@_)"/>
    <numFmt numFmtId="213" formatCode="_(&quot;$&quot;* #,##0.0_);_(&quot;$&quot;* \(#,##0.0\);_(&quot;$&quot;* &quot;-&quot;??_);_(@_)"/>
    <numFmt numFmtId="214" formatCode="&quot;$&quot;\ #,##0.00_);[Red]&quot;$&quot;\(#,##0.00\);&quot;$&quot;\ \ \ \-\ \ "/>
    <numFmt numFmtId="215" formatCode="_(* #,##0.0000_);_(* \(#,##0.0000\);_(* &quot;-&quot;??_);_(@_)"/>
    <numFmt numFmtId="216" formatCode="mmm\,yy"/>
    <numFmt numFmtId="217" formatCode="_(&quot;£&quot;* #,##0_);_(&quot;£&quot;* \(#,##0\);_(&quot;£&quot;* &quot;-&quot;_);_(@_)"/>
    <numFmt numFmtId="218" formatCode="_-* #,##0\ _B_F_-;\-* #,##0\ _B_F_-;_-* &quot;- &quot;_B_F_-;_-@_-"/>
    <numFmt numFmtId="219" formatCode="&quot;¥&quot;#,##0;[Red]\-&quot;¥&quot;#,##0"/>
    <numFmt numFmtId="220" formatCode="_(&quot;$&quot;* #,##0_);_(&quot;$&quot;* \(#,##0\);_(&quot;$&quot;* &quot;-&quot;??_);_(@_)"/>
    <numFmt numFmtId="221" formatCode="0.000"/>
    <numFmt numFmtId="222" formatCode="&quot;¥&quot;* #,##0\ ;&quot;¥&quot;* \(#,##0\)"/>
    <numFmt numFmtId="223" formatCode="\r\/m\/d"/>
    <numFmt numFmtId="224" formatCode="_-* #,##0.00\ _D_M_-;\-* #,##0.00\ _D_M_-;_-* &quot;-&quot;??\ _D_M_-;_-@_-"/>
    <numFmt numFmtId="225" formatCode="&quot;฿&quot;#,##0;&quot;฿&quot;\(#,##0\)"/>
    <numFmt numFmtId="226" formatCode="_(&quot;$&quot;* #,##0.000000_);_(&quot;$&quot;* \(#,##0.000000\);_(&quot;$&quot;* &quot;-&quot;??_);_(@_)"/>
    <numFmt numFmtId="227" formatCode="_-* #,##0.000_-;\-* #,##0.000_-;_-* &quot;-&quot;??_-;_-@_-"/>
    <numFmt numFmtId="228" formatCode="_(* #,##0_);_(* \(#,##0\);_(* \-_);_(@_)"/>
    <numFmt numFmtId="229" formatCode="&quot;$&quot;* #,##0\ ;&quot;$&quot;* \(#,##0\)"/>
    <numFmt numFmtId="230" formatCode="_(&quot;$&quot;* #,##0.00000_);_(&quot;$&quot;* \(#,##0.00000\);_(&quot;$&quot;* &quot;-&quot;??_);_(@_)"/>
    <numFmt numFmtId="231" formatCode="#,##0.00\ ;&quot; (&quot;#,##0.00\);&quot; -&quot;#\ ;@\ "/>
    <numFmt numFmtId="232" formatCode="&quot;¥&quot;#,##0.00;[Red]&quot;¥&quot;\-#,##0.00"/>
    <numFmt numFmtId="233" formatCode="\t0.00%"/>
    <numFmt numFmtId="234" formatCode="0.000%"/>
    <numFmt numFmtId="235" formatCode="0.00_)"/>
    <numFmt numFmtId="236" formatCode="_-&quot;$&quot;* #,##0_ ;_-&quot;$&quot;* \-#,##0\ ;_-&quot;$&quot;* &quot;-&quot;_ ;_-@_ "/>
    <numFmt numFmtId="237" formatCode="0_)"/>
    <numFmt numFmtId="238" formatCode="&quot;£&quot;#,##0;\-&quot;£&quot;#,##0"/>
    <numFmt numFmtId="239" formatCode="* 0.00\ \ \ \ \ "/>
    <numFmt numFmtId="240" formatCode="&quot;$&quot;#,##0.0_);\(&quot;$&quot;#,##0.0\)"/>
    <numFmt numFmtId="241" formatCode="#,##0.000_);\(#,##0.000\)"/>
    <numFmt numFmtId="242" formatCode="0.0_);\(0.0\)"/>
    <numFmt numFmtId="243" formatCode="0.0%"/>
    <numFmt numFmtId="244" formatCode="_(&quot;฿&quot;* #,##0_);_(&quot;฿&quot;* \(#,##0\);_(&quot;฿&quot;* &quot;-&quot;??_);_(@_)"/>
    <numFmt numFmtId="245" formatCode="_(* #,##0.000_);_(* \(#,##0.000\);_(* &quot;-&quot;??_);_(@_)"/>
    <numFmt numFmtId="246" formatCode="[$€]#,##0.00;[Red]\-[$€]#,##0.00"/>
    <numFmt numFmtId="247" formatCode="0.0000000000"/>
    <numFmt numFmtId="248" formatCode="&quot;$&quot;* ##0.0\ ;&quot;$&quot;* \(##0.0\);&quot;$&quot;* &quot;N/A &quot;"/>
    <numFmt numFmtId="249" formatCode="#,##0.0_);\(#,##0.0\)"/>
    <numFmt numFmtId="250" formatCode="_-* #,##0.00\ _B_F_-;\-* #,##0.00\ _B_F_-;_-* &quot;-&quot;??\ _B_F_-;_-@_-"/>
    <numFmt numFmtId="251" formatCode="0.00;&quot;▲ &quot;0.00"/>
    <numFmt numFmtId="252" formatCode="mm/dd/yy"/>
    <numFmt numFmtId="253" formatCode="* #,##0.0\ ;* \(#,##0.0\)"/>
    <numFmt numFmtId="254" formatCode="_-* #,##0_-;\-* #,##0_-;_-* &quot;-&quot;??_-;_-@_-"/>
    <numFmt numFmtId="255" formatCode="#,##0;\(#,##0\)"/>
    <numFmt numFmtId="256" formatCode="\(\2.\2%\)"/>
    <numFmt numFmtId="257" formatCode="&quot;$&quot;#,##0.0;[Red]\-&quot;$&quot;#,##0.0"/>
    <numFmt numFmtId="258" formatCode="_(&quot;฿&quot;* #,##0.00000_);_(&quot;฿&quot;* \(#,##0.00000\);_(&quot;฿&quot;* &quot;-&quot;??_);_(@_)"/>
    <numFmt numFmtId="259" formatCode="#,##0_ ;[Red]\-#,##0\ "/>
    <numFmt numFmtId="260" formatCode="mmm/ddd/d/yy\ \-\ \ hh:mm"/>
    <numFmt numFmtId="261" formatCode="#,##0_);[Red]\(#,##0\);\-"/>
    <numFmt numFmtId="262" formatCode="_(&quot;¥&quot;* #,##0_);\(&quot;¥&quot;#,##0\)"/>
    <numFmt numFmtId="263" formatCode="_ * #,##0_)\ ;_ * \(#,##0\)_ ;_ * &quot;-&quot;_ ;_ @_ "/>
    <numFmt numFmtId="264" formatCode="0\);"/>
    <numFmt numFmtId="265" formatCode="0.000%_);\(0.000%\)"/>
    <numFmt numFmtId="266" formatCode="mmm\ dd\ yy\ \-\ \ hh:mm"/>
    <numFmt numFmtId="267" formatCode="#,##0.00_ ;[Red]\-#,##0.00\ "/>
    <numFmt numFmtId="268" formatCode="###0.0000000_);[Red]\(###0.0000000\)"/>
    <numFmt numFmtId="269" formatCode="0.0000"/>
    <numFmt numFmtId="270" formatCode="#,##0.00&quot; F&quot;_);\(#,##0.00&quot; F&quot;\)"/>
    <numFmt numFmtId="271" formatCode="#,##0\ ;[Red]\(&quot;$&quot;#,##0\)"/>
    <numFmt numFmtId="272" formatCode="#,##0\ ;\(#,##0\);\-\ "/>
    <numFmt numFmtId="273" formatCode="#,##0.0000_);\(#,##0.0000\)"/>
    <numFmt numFmtId="274" formatCode="0.00000000"/>
    <numFmt numFmtId="275" formatCode="0%_);\(0%\)"/>
    <numFmt numFmtId="276" formatCode="##,##0.00_);\(#,##0.00\)"/>
    <numFmt numFmtId="277" formatCode="&quot;¥&quot;#,##0;[Red]&quot;¥&quot;\-#,##0"/>
    <numFmt numFmtId="278" formatCode="##,#00"/>
    <numFmt numFmtId="279" formatCode="000"/>
    <numFmt numFmtId="280" formatCode="_-&quot;£&quot;* #,##0_-;\-&quot;£&quot;* #,##0_-;_-&quot;£&quot;* &quot;-&quot;_-;_-@_-"/>
    <numFmt numFmtId="281" formatCode="&quot;$&quot;#,##0.00_);[Red]&quot;¥&quot;&quot;¥&quot;&quot;¥&quot;\(&quot;$&quot;#,##0.00&quot;¥&quot;&quot;¥&quot;&quot;¥&quot;\)"/>
    <numFmt numFmtId="282" formatCode="#,##0_);[Blue]\(#,##0\)"/>
    <numFmt numFmtId="283" formatCode="_(* #,##0.0_);_(* \(#,##0.0\);_(* &quot;-  &quot;_);_(@_)"/>
    <numFmt numFmtId="284" formatCode="#,##0.000_);[Red]\(#,##0.000\)"/>
    <numFmt numFmtId="285" formatCode="#,##0.0000_)"/>
    <numFmt numFmtId="286" formatCode="&quot;¥&quot;#,##0.00;[Red]\-&quot;¥&quot;#,##0.00"/>
    <numFmt numFmtId="287" formatCode="0.00_ "/>
    <numFmt numFmtId="288" formatCode="&quot;S/&quot;#,##0;[Red]&quot;S/&quot;\-#,##0"/>
    <numFmt numFmtId="289" formatCode="_(&quot;฿&quot;* #,##0_);_(&quot;฿&quot;* \(#,##0\);_(&quot;฿&quot;* &quot;-  &quot;_);_(@_)"/>
    <numFmt numFmtId="290" formatCode="#,##0;[Red]\(#,##0\)"/>
    <numFmt numFmtId="291" formatCode="_-* #,##0.00\ _€_-;\-* #,##0.00\ _€_-;_-* &quot;-&quot;??\ _€_-;_-@_-"/>
    <numFmt numFmtId="292" formatCode="#,##0;\-#,##0;\-"/>
    <numFmt numFmtId="293" formatCode="\(#,##0_ \);\(#,##0\)"/>
    <numFmt numFmtId="294" formatCode="&quot;$&quot;* #,##0.0_);[Red]&quot;$&quot;* \(#,##0.0\)"/>
    <numFmt numFmtId="295" formatCode="_ &quot;?&quot;* #,##0_ ;_ &quot;?&quot;* \-#,##0_ ;_ &quot;?&quot;* &quot;-&quot;_ ;_ @_ "/>
    <numFmt numFmtId="296" formatCode="0.0%;\(0.0\)%"/>
    <numFmt numFmtId="297" formatCode="&quot;｣&quot;#,##0;[Red]\-&quot;｣&quot;#,##0"/>
    <numFmt numFmtId="298" formatCode="&quot;$&quot;#,##0.00;[Red]\-&quot;$&quot;#,##0.00"/>
    <numFmt numFmtId="299" formatCode="_(* #,##0.0_);_(* \(#,##0.0\);_(* &quot;-&quot;_);_(@_)"/>
    <numFmt numFmtId="300" formatCode="0.00;[Red]0.00"/>
    <numFmt numFmtId="301" formatCode="_ * #,##0.00_ ;_ * \-#,##0.00_ ;_ * &quot;-&quot;??_ ;_ @_ "/>
    <numFmt numFmtId="302" formatCode="_(* #,##0.0_);_(* \(#,##0.0\);_(&quot;$&quot;* &quot;-&quot;??_);_(@_)"/>
    <numFmt numFmtId="303" formatCode="_(&quot;฿&quot;* #,##0_);_(&quot;฿&quot;* \(#,##0\);_(&quot;฿&quot;* &quot;-&quot;_);_(@_)"/>
    <numFmt numFmtId="304" formatCode="&quot;$&quot;#,##0.0"/>
    <numFmt numFmtId="305" formatCode="_-&quot;£&quot;* #,##0.00_-;\-&quot;£&quot;* #,##0.00_-;_-&quot;£&quot;* &quot;-&quot;??_-;_-@_-"/>
    <numFmt numFmtId="306" formatCode="_(#,##0.0_);_(\(#,##0.0\);_(\ &quot;-&quot;??_);_(@_)"/>
    <numFmt numFmtId="307" formatCode="0\ %\ "/>
    <numFmt numFmtId="308" formatCode="_(* #,##0.0_);_(* \(#,##0.0\);_(* &quot;-&quot;??_);_(@_)"/>
    <numFmt numFmtId="309" formatCode="_-* #,##0\ &quot;DM&quot;_-;\-* #,##0\ &quot;DM&quot;_-;_-* &quot;-&quot;\ &quot;DM&quot;_-;_-@_-"/>
    <numFmt numFmtId="310" formatCode="\A&quot;$&quot;#,##0_);\(&quot;$&quot;#,##0\)"/>
    <numFmt numFmtId="311" formatCode="#,##0_ ;[Red]\-#,##0\ ;&quot;&quot;"/>
    <numFmt numFmtId="312" formatCode="&quot;$&quot;* #,##0_);&quot;$&quot;* \(#,##0\)"/>
    <numFmt numFmtId="313" formatCode="0.0%\ ;\(0.0%\)"/>
    <numFmt numFmtId="314" formatCode="###,###,###,###,###,###"/>
    <numFmt numFmtId="315" formatCode="_(* #.##0.00_);_(* \(#.##0.00\);_(* &quot;-&quot;??_);_(@_)"/>
    <numFmt numFmtId="316" formatCode="#,##0.0\ ;\(#,##0.0\)"/>
    <numFmt numFmtId="317" formatCode="#,##0%_ ;[Red]\-#,##0%\ "/>
    <numFmt numFmtId="318" formatCode="&quot;$&quot;#.\);\(&quot;$&quot;#,##0\)"/>
    <numFmt numFmtId="319" formatCode="_(&quot;$&quot;* #,##0_);_(&quot;$&quot;* \(#,##0\);_(&quot;$&quot;* &quot;-  &quot;_);_(@_)"/>
    <numFmt numFmtId="320" formatCode="&quot;$&quot;#,##0;&quot;$&quot;\(#,##0\)"/>
    <numFmt numFmtId="321" formatCode="0;&quot;? &quot;"/>
    <numFmt numFmtId="322" formatCode="#,##0&quot;?&quot;_);[Red]\(#,##0&quot;?&quot;\)"/>
    <numFmt numFmtId="323" formatCode="&quot;?&quot;#,##0.00;[Red]&quot;?&quot;\-#,##0.00"/>
    <numFmt numFmtId="324" formatCode="mmmm\-yy"/>
    <numFmt numFmtId="325" formatCode="0;&quot;£ &quot;"/>
    <numFmt numFmtId="326" formatCode="* #,##0.00\ ;* \(#,##0.00\)"/>
    <numFmt numFmtId="327" formatCode="0%;[Red]\(0\)%"/>
    <numFmt numFmtId="328" formatCode="#,##0.0000"/>
    <numFmt numFmtId="329" formatCode="_(&quot;$&quot;* #,##0;_(&quot;$&quot;* \(#,##0\);_(&quot;$&quot;* &quot;0&quot;;_(@\)"/>
    <numFmt numFmtId="330" formatCode="#,##0.000_);[Red]\(#,##0.000\);\-_)"/>
    <numFmt numFmtId="331" formatCode="#,##0.00;[Red]\(#,##0.00\)"/>
    <numFmt numFmtId="332" formatCode="0_);\(0\);\-"/>
    <numFmt numFmtId="333" formatCode="_-&quot;¥&quot;* #,##0_-;\-&quot;¥&quot;* #,##0_-;_-&quot;¥&quot;* &quot;-&quot;_-;_-@_-"/>
    <numFmt numFmtId="334" formatCode="&quot;Yes&quot;;&quot;Yes&quot;;&quot;No&quot;"/>
    <numFmt numFmtId="335" formatCode="#,##0&quot; F&quot;_);\(#,##0&quot; F&quot;\)"/>
    <numFmt numFmtId="336" formatCode="0.00_);[Red]\(0.00\)"/>
    <numFmt numFmtId="337" formatCode="#,##0;\-#,##0;&quot;-&quot;"/>
    <numFmt numFmtId="338" formatCode="_-* #,##0.00\ &quot;DM&quot;_-;\-* #,##0.00\ &quot;DM&quot;_-;_-* &quot;-&quot;??\ &quot;DM&quot;_-;_-@_-"/>
    <numFmt numFmtId="339" formatCode="_ * #,##0.00_)_£_ ;_ * \(#,##0.00\)_£_ ;_ * &quot;-&quot;??_)_£_ ;_ @_ "/>
    <numFmt numFmtId="340" formatCode="&quot;$&quot;* #,##0.00_);&quot;$&quot;* \(#,##0.00\)"/>
    <numFmt numFmtId="341" formatCode="0.00\ "/>
    <numFmt numFmtId="342" formatCode="&quot;Rp&quot;#,##0.00_);[Red]&quot;(Rp&quot;#,##0.00\)"/>
    <numFmt numFmtId="343" formatCode="&quot;$&quot;* #,##0.0_);&quot;$&quot;* \(#,##0.0\)"/>
    <numFmt numFmtId="344" formatCode="&quot;$&quot;\ #,##0;\-&quot;$&quot;\ #,##0"/>
    <numFmt numFmtId="345" formatCode="\t#\ ??/??"/>
    <numFmt numFmtId="346" formatCode="d\ mmm\ yy"/>
    <numFmt numFmtId="347" formatCode="#,##0.00%;[Red]\(#,##0.00%\)"/>
    <numFmt numFmtId="348" formatCode="&quot;$&quot;#,##0;[Red]\-&quot;$&quot;#,##0"/>
    <numFmt numFmtId="349" formatCode="&quot;$&quot;#,##0_);[Red]&quot;¥&quot;&quot;¥&quot;&quot;¥&quot;\(&quot;$&quot;#,##0&quot;¥&quot;&quot;¥&quot;&quot;¥&quot;\)"/>
    <numFmt numFmtId="350" formatCode="_(&quot;N$&quot;\ * #,##0.00_);_(&quot;N$&quot;\ * \(#,##0.00\);_(&quot;N$&quot;\ * &quot;-&quot;??_);_(@_)"/>
    <numFmt numFmtId="351" formatCode="0.00%;[Red]\-0.00%"/>
    <numFmt numFmtId="352" formatCode="0.0%;\(0.0%\)"/>
    <numFmt numFmtId="353" formatCode="[$-409]dd\-mmm\-yy;@"/>
    <numFmt numFmtId="354" formatCode="[$-409]mmm\-yy;@"/>
  </numFmts>
  <fonts count="361">
    <font>
      <sz val="11"/>
      <color theme="1"/>
      <name val="Calibri"/>
      <charset val="134"/>
      <scheme val="minor"/>
    </font>
    <font>
      <sz val="11"/>
      <color theme="1"/>
      <name val="Calibri"/>
      <family val="2"/>
      <scheme val="minor"/>
    </font>
    <font>
      <sz val="11"/>
      <color theme="1"/>
      <name val="Calibri"/>
      <family val="2"/>
      <scheme val="minor"/>
    </font>
    <font>
      <b/>
      <sz val="16"/>
      <color theme="1"/>
      <name val="Calibri"/>
      <family val="2"/>
      <scheme val="minor"/>
    </font>
    <font>
      <b/>
      <sz val="12"/>
      <color theme="1"/>
      <name val="Calibri"/>
      <family val="2"/>
      <scheme val="minor"/>
    </font>
    <font>
      <sz val="11"/>
      <color theme="1"/>
      <name val="Arial Narrow"/>
      <family val="2"/>
    </font>
    <font>
      <sz val="11"/>
      <color theme="1"/>
      <name val="Trebuchet MS"/>
      <family val="2"/>
    </font>
    <font>
      <b/>
      <sz val="11"/>
      <color theme="1"/>
      <name val="Calibri"/>
      <family val="2"/>
      <scheme val="minor"/>
    </font>
    <font>
      <b/>
      <sz val="14"/>
      <color theme="1"/>
      <name val="Calibri"/>
      <family val="2"/>
      <scheme val="minor"/>
    </font>
    <font>
      <b/>
      <sz val="14"/>
      <name val="Times New Roman"/>
      <family val="1"/>
    </font>
    <font>
      <sz val="14"/>
      <name val="Times New Roman"/>
      <family val="1"/>
    </font>
    <font>
      <sz val="10"/>
      <color theme="1"/>
      <name val="Trebuchet MS"/>
      <family val="2"/>
    </font>
    <font>
      <sz val="12"/>
      <color theme="1"/>
      <name val="Trebuchet MS"/>
      <family val="2"/>
    </font>
    <font>
      <sz val="12"/>
      <name val="Trebuchet MS"/>
      <family val="2"/>
    </font>
    <font>
      <sz val="12"/>
      <color rgb="FFFF0000"/>
      <name val="Trebuchet MS"/>
      <family val="2"/>
    </font>
    <font>
      <b/>
      <sz val="12"/>
      <color theme="1"/>
      <name val="Trebuchet MS"/>
      <family val="2"/>
    </font>
    <font>
      <b/>
      <sz val="12"/>
      <color theme="1"/>
      <name val="Arial Narrow"/>
      <family val="2"/>
    </font>
    <font>
      <b/>
      <sz val="10"/>
      <color theme="1"/>
      <name val="Calibri"/>
      <family val="2"/>
      <scheme val="minor"/>
    </font>
    <font>
      <b/>
      <sz val="72"/>
      <color theme="1"/>
      <name val="Trebuchet MS"/>
      <family val="2"/>
    </font>
    <font>
      <b/>
      <sz val="14"/>
      <color theme="1"/>
      <name val="Trebuchet MS"/>
      <family val="2"/>
    </font>
    <font>
      <b/>
      <sz val="14"/>
      <color theme="1"/>
      <name val="Arial Narrow"/>
      <family val="2"/>
    </font>
    <font>
      <sz val="14"/>
      <color theme="1"/>
      <name val="Trebuchet MS"/>
      <family val="2"/>
    </font>
    <font>
      <sz val="14"/>
      <color theme="1"/>
      <name val="Arial Narrow"/>
      <family val="2"/>
    </font>
    <font>
      <sz val="72"/>
      <color theme="1"/>
      <name val="Trebuchet MS"/>
      <family val="2"/>
    </font>
    <font>
      <sz val="16"/>
      <color theme="1"/>
      <name val="Trebuchet MS"/>
      <family val="2"/>
    </font>
    <font>
      <sz val="12"/>
      <color rgb="FF0000FF"/>
      <name val="Trebuchet MS"/>
      <family val="2"/>
    </font>
    <font>
      <b/>
      <sz val="10"/>
      <color theme="1"/>
      <name val="Trebuchet MS"/>
      <family val="2"/>
    </font>
    <font>
      <b/>
      <sz val="38"/>
      <color theme="1"/>
      <name val="Trebuchet MS"/>
      <family val="2"/>
    </font>
    <font>
      <sz val="12"/>
      <color theme="1"/>
      <name val="Arial Narrow"/>
      <family val="2"/>
    </font>
    <font>
      <sz val="11"/>
      <color rgb="FF0000FF"/>
      <name val="Calibri"/>
      <family val="2"/>
      <scheme val="minor"/>
    </font>
    <font>
      <sz val="11"/>
      <color theme="3" tint="-0.249977111117893"/>
      <name val="Calibri"/>
      <family val="2"/>
      <scheme val="minor"/>
    </font>
    <font>
      <sz val="11"/>
      <color theme="1"/>
      <name val="Calibri"/>
      <family val="2"/>
      <scheme val="minor"/>
    </font>
    <font>
      <sz val="8"/>
      <color theme="1"/>
      <name val="Calibri"/>
      <family val="2"/>
      <scheme val="minor"/>
    </font>
    <font>
      <b/>
      <sz val="18"/>
      <color theme="1"/>
      <name val="Calibri"/>
      <family val="2"/>
      <scheme val="minor"/>
    </font>
    <font>
      <sz val="11"/>
      <color rgb="FF0000FF"/>
      <name val="Arial Narrow"/>
      <family val="2"/>
    </font>
    <font>
      <sz val="11"/>
      <color theme="3" tint="-0.249977111117893"/>
      <name val="Arial Narrow"/>
      <family val="2"/>
    </font>
    <font>
      <b/>
      <sz val="11"/>
      <color theme="1"/>
      <name val="Arial Narrow"/>
      <family val="2"/>
    </font>
    <font>
      <sz val="11"/>
      <color indexed="8"/>
      <name val="Calibri"/>
      <family val="2"/>
    </font>
    <font>
      <b/>
      <sz val="11"/>
      <color indexed="52"/>
      <name val="Calibri"/>
      <family val="2"/>
    </font>
    <font>
      <sz val="10"/>
      <name val="MS Sans Serif"/>
      <family val="2"/>
    </font>
    <font>
      <sz val="10"/>
      <name val="Arial"/>
      <family val="2"/>
    </font>
    <font>
      <sz val="10"/>
      <name val="Helv"/>
      <charset val="134"/>
    </font>
    <font>
      <sz val="11"/>
      <color indexed="9"/>
      <name val="Calibri"/>
      <family val="2"/>
    </font>
    <font>
      <b/>
      <sz val="11"/>
      <color indexed="63"/>
      <name val="Calibri"/>
      <family val="2"/>
    </font>
    <font>
      <sz val="11"/>
      <color indexed="62"/>
      <name val="Calibri"/>
      <family val="2"/>
    </font>
    <font>
      <b/>
      <sz val="11"/>
      <color indexed="8"/>
      <name val="Calibri"/>
      <family val="2"/>
    </font>
    <font>
      <sz val="11"/>
      <name val="ＭＳ Ｐゴシック"/>
      <charset val="128"/>
    </font>
    <font>
      <sz val="11"/>
      <color indexed="8"/>
      <name val="宋体"/>
      <charset val="134"/>
    </font>
    <font>
      <sz val="10"/>
      <color indexed="8"/>
      <name val="Arial"/>
      <family val="2"/>
    </font>
    <font>
      <sz val="11"/>
      <name val="ＭＳ Ｐゴシック"/>
      <charset val="134"/>
    </font>
    <font>
      <sz val="10"/>
      <name val="???"/>
      <charset val="134"/>
    </font>
    <font>
      <b/>
      <sz val="10"/>
      <color indexed="52"/>
      <name val="Arial"/>
      <family val="2"/>
    </font>
    <font>
      <sz val="11"/>
      <name val="Arial"/>
      <family val="2"/>
    </font>
    <font>
      <sz val="11"/>
      <color indexed="9"/>
      <name val="ＭＳ Ｐゴシック"/>
      <charset val="128"/>
    </font>
    <font>
      <b/>
      <sz val="10"/>
      <color indexed="8"/>
      <name val="Arial"/>
      <family val="2"/>
    </font>
    <font>
      <sz val="10"/>
      <color indexed="8"/>
      <name val="Arial"/>
      <family val="2"/>
    </font>
    <font>
      <sz val="11"/>
      <color rgb="FFFA7D00"/>
      <name val="Calibri"/>
      <family val="2"/>
      <scheme val="minor"/>
    </font>
    <font>
      <b/>
      <sz val="9"/>
      <name val="BANGKOK"/>
      <charset val="134"/>
    </font>
    <font>
      <sz val="12"/>
      <name val="宋体"/>
      <charset val="128"/>
    </font>
    <font>
      <sz val="8"/>
      <name val="Arial"/>
      <family val="2"/>
    </font>
    <font>
      <sz val="10"/>
      <color indexed="9"/>
      <name val="Arial"/>
      <family val="2"/>
    </font>
    <font>
      <i/>
      <sz val="11"/>
      <color indexed="23"/>
      <name val="Calibri"/>
      <family val="2"/>
    </font>
    <font>
      <sz val="11"/>
      <color theme="1"/>
      <name val="Calibri"/>
      <family val="2"/>
      <scheme val="minor"/>
    </font>
    <font>
      <sz val="10"/>
      <name val="Times New Roman"/>
      <family val="1"/>
    </font>
    <font>
      <sz val="11"/>
      <color indexed="8"/>
      <name val="lr oSVbN"/>
      <charset val="128"/>
    </font>
    <font>
      <u/>
      <sz val="14"/>
      <name val="lr oe"/>
      <charset val="134"/>
    </font>
    <font>
      <sz val="10"/>
      <color indexed="20"/>
      <name val="Arial"/>
      <family val="2"/>
    </font>
    <font>
      <b/>
      <sz val="11"/>
      <color indexed="62"/>
      <name val="Calibri"/>
      <family val="2"/>
    </font>
    <font>
      <sz val="8.5"/>
      <name val="LinePrinter"/>
      <charset val="134"/>
    </font>
    <font>
      <b/>
      <sz val="10"/>
      <color indexed="8"/>
      <name val="Arial"/>
      <family val="2"/>
    </font>
    <font>
      <sz val="12"/>
      <name val="Helv"/>
      <charset val="134"/>
    </font>
    <font>
      <sz val="11"/>
      <name val="明朝"/>
      <charset val="128"/>
    </font>
    <font>
      <sz val="10"/>
      <color indexed="39"/>
      <name val="Arial"/>
      <family val="2"/>
    </font>
    <font>
      <sz val="11"/>
      <name val="CG Times"/>
      <charset val="134"/>
    </font>
    <font>
      <sz val="12"/>
      <name val="Times New Roman"/>
      <family val="1"/>
    </font>
    <font>
      <b/>
      <sz val="10"/>
      <color indexed="9"/>
      <name val="Arial"/>
      <family val="2"/>
    </font>
    <font>
      <b/>
      <sz val="11"/>
      <color indexed="56"/>
      <name val="Calibri"/>
      <family val="2"/>
    </font>
    <font>
      <b/>
      <sz val="8"/>
      <name val="MS Sans Serif"/>
      <family val="2"/>
    </font>
    <font>
      <b/>
      <sz val="11"/>
      <color indexed="56"/>
      <name val="ＭＳ Ｐゴシック"/>
      <charset val="128"/>
    </font>
    <font>
      <sz val="11"/>
      <color rgb="FF9C6500"/>
      <name val="Calibri"/>
      <family val="2"/>
      <scheme val="minor"/>
    </font>
    <font>
      <b/>
      <sz val="15"/>
      <color indexed="62"/>
      <name val="Calibri"/>
      <family val="2"/>
    </font>
    <font>
      <sz val="11"/>
      <color indexed="60"/>
      <name val="Calibri"/>
      <family val="2"/>
    </font>
    <font>
      <b/>
      <sz val="10"/>
      <color indexed="39"/>
      <name val="Arial"/>
      <family val="2"/>
    </font>
    <font>
      <b/>
      <sz val="13"/>
      <color indexed="56"/>
      <name val="Arial"/>
      <family val="2"/>
    </font>
    <font>
      <i/>
      <sz val="11"/>
      <color indexed="23"/>
      <name val="宋体"/>
      <charset val="134"/>
    </font>
    <font>
      <sz val="10"/>
      <color indexed="8"/>
      <name val="Cambria"/>
      <family val="1"/>
    </font>
    <font>
      <sz val="10"/>
      <name val="ＭＳ Ｐゴシック"/>
      <charset val="128"/>
    </font>
    <font>
      <sz val="11"/>
      <color indexed="8"/>
      <name val="Tahoma"/>
      <family val="2"/>
    </font>
    <font>
      <b/>
      <sz val="18"/>
      <color theme="3"/>
      <name val="Cambria"/>
      <family val="1"/>
      <scheme val="major"/>
    </font>
    <font>
      <sz val="11"/>
      <color theme="0"/>
      <name val="Calibri"/>
      <family val="2"/>
      <scheme val="minor"/>
    </font>
    <font>
      <sz val="9"/>
      <color indexed="8"/>
      <name val="Arial Narrow"/>
      <family val="2"/>
    </font>
    <font>
      <sz val="10"/>
      <name val="Courier"/>
      <family val="3"/>
    </font>
    <font>
      <sz val="10"/>
      <name val="lr oe"/>
      <charset val="134"/>
    </font>
    <font>
      <b/>
      <sz val="11"/>
      <color theme="3"/>
      <name val="Calibri"/>
      <family val="2"/>
      <scheme val="minor"/>
    </font>
    <font>
      <sz val="12"/>
      <name val="Tms Rmn"/>
      <charset val="134"/>
    </font>
    <font>
      <sz val="9"/>
      <name val="Arial MT"/>
      <charset val="134"/>
    </font>
    <font>
      <b/>
      <sz val="11"/>
      <name val="Helv"/>
      <charset val="134"/>
    </font>
    <font>
      <b/>
      <sz val="11"/>
      <color indexed="10"/>
      <name val="Calibri"/>
      <family val="2"/>
    </font>
    <font>
      <sz val="11"/>
      <name val="‚l‚r ‚oƒSƒVƒbƒN"/>
      <charset val="134"/>
    </font>
    <font>
      <b/>
      <sz val="15"/>
      <color indexed="56"/>
      <name val="Arial"/>
      <family val="2"/>
    </font>
    <font>
      <b/>
      <sz val="18"/>
      <color indexed="56"/>
      <name val="Cambria"/>
      <family val="1"/>
    </font>
    <font>
      <sz val="11"/>
      <name val="Times New Roman"/>
      <family val="1"/>
    </font>
    <font>
      <sz val="12"/>
      <color indexed="12"/>
      <name val="Arial"/>
      <family val="2"/>
    </font>
    <font>
      <sz val="11"/>
      <color indexed="8"/>
      <name val="ＭＳ Ｐゴシック"/>
      <charset val="128"/>
    </font>
    <font>
      <i/>
      <sz val="10"/>
      <color indexed="23"/>
      <name val="Arial"/>
      <family val="2"/>
    </font>
    <font>
      <b/>
      <sz val="10"/>
      <name val="Helv"/>
      <charset val="134"/>
    </font>
    <font>
      <b/>
      <sz val="18"/>
      <color indexed="62"/>
      <name val="Cambria"/>
      <family val="1"/>
    </font>
    <font>
      <sz val="12"/>
      <name val="Arial"/>
      <family val="2"/>
    </font>
    <font>
      <sz val="11"/>
      <color indexed="52"/>
      <name val="Calibri"/>
      <family val="2"/>
    </font>
    <font>
      <sz val="11"/>
      <color indexed="17"/>
      <name val="宋体"/>
      <charset val="134"/>
    </font>
    <font>
      <sz val="11"/>
      <color theme="1"/>
      <name val="Calibri"/>
      <family val="2"/>
      <scheme val="minor"/>
    </font>
    <font>
      <b/>
      <sz val="13"/>
      <color indexed="62"/>
      <name val="Calibri"/>
      <family val="2"/>
    </font>
    <font>
      <sz val="10"/>
      <color indexed="12"/>
      <name val="Arial"/>
      <family val="2"/>
    </font>
    <font>
      <b/>
      <sz val="13"/>
      <color indexed="56"/>
      <name val="Calibri"/>
      <family val="2"/>
    </font>
    <font>
      <b/>
      <sz val="13"/>
      <color theme="3"/>
      <name val="Calibri"/>
      <family val="2"/>
      <scheme val="minor"/>
    </font>
    <font>
      <sz val="11"/>
      <color indexed="8"/>
      <name val="Calibri"/>
      <family val="2"/>
    </font>
    <font>
      <sz val="8"/>
      <name val="Times New Roman"/>
      <family val="1"/>
    </font>
    <font>
      <sz val="11"/>
      <color indexed="20"/>
      <name val="Calibri"/>
      <family val="2"/>
    </font>
    <font>
      <b/>
      <sz val="11"/>
      <color rgb="FF3F3F3F"/>
      <name val="Calibri"/>
      <family val="2"/>
      <scheme val="minor"/>
    </font>
    <font>
      <b/>
      <sz val="9"/>
      <name val="BANGKOK"/>
      <charset val="134"/>
    </font>
    <font>
      <sz val="11"/>
      <color rgb="FF006100"/>
      <name val="Calibri"/>
      <family val="2"/>
      <scheme val="minor"/>
    </font>
    <font>
      <sz val="11"/>
      <color indexed="20"/>
      <name val="宋体"/>
      <charset val="134"/>
    </font>
    <font>
      <sz val="11"/>
      <color indexed="8"/>
      <name val="Tahoma"/>
      <family val="2"/>
    </font>
    <font>
      <sz val="12"/>
      <name val="Courier"/>
      <family val="3"/>
    </font>
    <font>
      <b/>
      <sz val="11"/>
      <color indexed="9"/>
      <name val="Calibri"/>
      <family val="2"/>
    </font>
    <font>
      <u/>
      <sz val="14"/>
      <color indexed="12"/>
      <name val="CordiaUPC"/>
      <family val="2"/>
    </font>
    <font>
      <b/>
      <i/>
      <sz val="16"/>
      <name val="Helv"/>
      <charset val="134"/>
    </font>
    <font>
      <sz val="10"/>
      <color indexed="9"/>
      <name val="Arial"/>
      <family val="2"/>
    </font>
    <font>
      <sz val="10"/>
      <color indexed="10"/>
      <name val="Arial"/>
      <family val="2"/>
    </font>
    <font>
      <sz val="10"/>
      <name val="Prestige Elite"/>
      <charset val="134"/>
    </font>
    <font>
      <sz val="11"/>
      <color rgb="FF3F3F76"/>
      <name val="Calibri"/>
      <family val="2"/>
      <scheme val="minor"/>
    </font>
    <font>
      <sz val="10"/>
      <name val="~??fc"/>
      <charset val="134"/>
    </font>
    <font>
      <sz val="10"/>
      <name val="Tahoma"/>
      <family val="2"/>
    </font>
    <font>
      <sz val="11"/>
      <color theme="1"/>
      <name val="ＭＳ Ｐゴシック"/>
      <charset val="128"/>
    </font>
    <font>
      <sz val="11"/>
      <color indexed="9"/>
      <name val="Tahoma"/>
      <family val="2"/>
    </font>
    <font>
      <sz val="8"/>
      <name val="MS Sans Serif"/>
      <family val="2"/>
    </font>
    <font>
      <b/>
      <sz val="12"/>
      <name val="Arial"/>
      <family val="2"/>
    </font>
    <font>
      <u/>
      <sz val="14"/>
      <color indexed="36"/>
      <name val="CordiaUPC"/>
      <family val="2"/>
    </font>
    <font>
      <sz val="11"/>
      <color indexed="8"/>
      <name val="Calibri"/>
      <family val="2"/>
    </font>
    <font>
      <sz val="11"/>
      <color indexed="10"/>
      <name val="宋体"/>
      <charset val="134"/>
    </font>
    <font>
      <b/>
      <sz val="8"/>
      <color indexed="8"/>
      <name val="Times New Roman"/>
      <family val="1"/>
    </font>
    <font>
      <b/>
      <sz val="11"/>
      <color indexed="9"/>
      <name val="宋体"/>
      <charset val="134"/>
    </font>
    <font>
      <sz val="7"/>
      <name val="Small Fonts"/>
      <family val="2"/>
    </font>
    <font>
      <sz val="10"/>
      <color theme="1"/>
      <name val="Arial"/>
      <family val="2"/>
    </font>
    <font>
      <sz val="11"/>
      <color rgb="FFFF0000"/>
      <name val="Calibri"/>
      <family val="2"/>
      <scheme val="minor"/>
    </font>
    <font>
      <sz val="11"/>
      <color indexed="48"/>
      <name val="Calibri"/>
      <family val="2"/>
    </font>
    <font>
      <sz val="8"/>
      <name val="Helvetica"/>
      <family val="2"/>
    </font>
    <font>
      <sz val="10"/>
      <name val="細明朝体"/>
      <charset val="128"/>
    </font>
    <font>
      <b/>
      <sz val="10"/>
      <name val="MS Sans Serif"/>
      <family val="2"/>
    </font>
    <font>
      <sz val="11"/>
      <color theme="1"/>
      <name val="Calibri"/>
      <family val="2"/>
      <scheme val="minor"/>
    </font>
    <font>
      <sz val="11"/>
      <color indexed="17"/>
      <name val="Calibri"/>
      <family val="2"/>
    </font>
    <font>
      <sz val="11"/>
      <name val="–¾’©"/>
      <charset val="134"/>
    </font>
    <font>
      <u/>
      <sz val="11"/>
      <color indexed="36"/>
      <name val="?? ?????"/>
      <charset val="128"/>
    </font>
    <font>
      <sz val="8"/>
      <name val="Helv"/>
      <charset val="134"/>
    </font>
    <font>
      <sz val="10"/>
      <name val="Arial"/>
      <family val="2"/>
    </font>
    <font>
      <sz val="10"/>
      <color indexed="8"/>
      <name val="MS Sans Serif"/>
      <family val="2"/>
    </font>
    <font>
      <b/>
      <sz val="11"/>
      <color indexed="8"/>
      <name val="ＭＳ Ｐゴシック"/>
      <charset val="128"/>
    </font>
    <font>
      <sz val="11"/>
      <color indexed="9"/>
      <name val="宋体"/>
      <charset val="134"/>
    </font>
    <font>
      <b/>
      <sz val="15"/>
      <color theme="3"/>
      <name val="Calibri"/>
      <family val="2"/>
      <scheme val="minor"/>
    </font>
    <font>
      <sz val="10"/>
      <color indexed="52"/>
      <name val="Arial"/>
      <family val="2"/>
    </font>
    <font>
      <sz val="11"/>
      <name val="明朝"/>
      <charset val="128"/>
    </font>
    <font>
      <b/>
      <sz val="11"/>
      <color indexed="56"/>
      <name val="Arial"/>
      <family val="2"/>
    </font>
    <font>
      <sz val="11"/>
      <color indexed="10"/>
      <name val="Calibri"/>
      <family val="2"/>
    </font>
    <font>
      <b/>
      <sz val="18"/>
      <color indexed="56"/>
      <name val="Cambria"/>
      <family val="1"/>
    </font>
    <font>
      <sz val="8"/>
      <name val="Verdana"/>
      <family val="2"/>
    </font>
    <font>
      <sz val="10"/>
      <color indexed="62"/>
      <name val="Arial"/>
      <family val="2"/>
    </font>
    <font>
      <sz val="11"/>
      <color rgb="FF9C0006"/>
      <name val="Calibri"/>
      <family val="2"/>
      <scheme val="minor"/>
    </font>
    <font>
      <sz val="8"/>
      <color indexed="8"/>
      <name val="Times New Roman"/>
      <family val="1"/>
    </font>
    <font>
      <b/>
      <sz val="10"/>
      <color indexed="63"/>
      <name val="Arial"/>
      <family val="2"/>
    </font>
    <font>
      <sz val="9"/>
      <name val="Osaka"/>
      <charset val="128"/>
    </font>
    <font>
      <sz val="12"/>
      <name val="ｷsｲﾓｩ愰 "/>
      <charset val="134"/>
    </font>
    <font>
      <sz val="11"/>
      <color indexed="62"/>
      <name val="Tahoma"/>
      <family val="2"/>
    </font>
    <font>
      <b/>
      <sz val="15"/>
      <color indexed="56"/>
      <name val="Calibri"/>
      <family val="2"/>
    </font>
    <font>
      <u/>
      <sz val="8.25"/>
      <color indexed="12"/>
      <name val="MS P????"/>
      <charset val="134"/>
    </font>
    <font>
      <b/>
      <sz val="18"/>
      <color indexed="56"/>
      <name val="ＭＳ Ｐゴシック"/>
      <charset val="128"/>
    </font>
    <font>
      <b/>
      <sz val="10"/>
      <name val="Helv"/>
      <charset val="134"/>
    </font>
    <font>
      <sz val="8"/>
      <name val="Tahoma"/>
      <family val="2"/>
    </font>
    <font>
      <b/>
      <i/>
      <sz val="16"/>
      <name val="Helv"/>
      <charset val="134"/>
    </font>
    <font>
      <b/>
      <sz val="11"/>
      <color indexed="53"/>
      <name val="Calibri"/>
      <family val="2"/>
    </font>
    <font>
      <sz val="10"/>
      <name val="ＭＳ 明朝"/>
      <charset val="128"/>
    </font>
    <font>
      <sz val="10"/>
      <name val="?l?r ?o?S?V?b?N"/>
      <charset val="134"/>
    </font>
    <font>
      <b/>
      <sz val="11"/>
      <color rgb="FFFA7D00"/>
      <name val="Calibri"/>
      <family val="2"/>
      <scheme val="minor"/>
    </font>
    <font>
      <b/>
      <sz val="18"/>
      <name val="Helv"/>
      <charset val="134"/>
    </font>
    <font>
      <sz val="10"/>
      <name val="~"/>
      <charset val="134"/>
    </font>
    <font>
      <b/>
      <sz val="11"/>
      <name val="Helv"/>
      <charset val="134"/>
    </font>
    <font>
      <sz val="9"/>
      <name val="Times New Roman"/>
      <family val="1"/>
    </font>
    <font>
      <b/>
      <i/>
      <sz val="8"/>
      <name val="Arial"/>
      <family val="2"/>
    </font>
    <font>
      <b/>
      <sz val="11"/>
      <color theme="0"/>
      <name val="Calibri"/>
      <family val="2"/>
      <scheme val="minor"/>
    </font>
    <font>
      <i/>
      <sz val="11"/>
      <color rgb="FF7F7F7F"/>
      <name val="Calibri"/>
      <family val="2"/>
      <scheme val="minor"/>
    </font>
    <font>
      <u/>
      <sz val="11"/>
      <color theme="10"/>
      <name val="Calibri"/>
      <family val="2"/>
      <scheme val="minor"/>
    </font>
    <font>
      <u/>
      <sz val="8.25"/>
      <color indexed="12"/>
      <name val="?l?r ?o?S?V?b?N"/>
      <charset val="134"/>
    </font>
    <font>
      <sz val="11"/>
      <color indexed="8"/>
      <name val="Arial"/>
      <family val="2"/>
    </font>
    <font>
      <sz val="10"/>
      <color indexed="60"/>
      <name val="Arial"/>
      <family val="2"/>
    </font>
    <font>
      <u/>
      <sz val="10"/>
      <color indexed="36"/>
      <name val="Arial"/>
      <family val="2"/>
    </font>
    <font>
      <sz val="10"/>
      <color indexed="20"/>
      <name val="Arial"/>
      <family val="2"/>
    </font>
    <font>
      <b/>
      <sz val="18"/>
      <color indexed="62"/>
      <name val="Cambria"/>
      <family val="1"/>
    </font>
    <font>
      <sz val="10"/>
      <color indexed="8"/>
      <name val="Tahoma"/>
      <family val="2"/>
    </font>
    <font>
      <sz val="14"/>
      <name val="Cordia New"/>
      <family val="2"/>
    </font>
    <font>
      <b/>
      <sz val="9"/>
      <name val="BANGKOK"/>
      <charset val="134"/>
    </font>
    <font>
      <sz val="10"/>
      <name val="×¾"/>
      <charset val="128"/>
    </font>
    <font>
      <u/>
      <sz val="11"/>
      <color indexed="12"/>
      <name val="‚l‚r ‚oƒSƒVƒbƒN"/>
      <charset val="134"/>
    </font>
    <font>
      <sz val="11"/>
      <color indexed="20"/>
      <name val="Tahoma"/>
      <family val="2"/>
    </font>
    <font>
      <i/>
      <sz val="11"/>
      <color indexed="23"/>
      <name val="Tahoma"/>
      <family val="2"/>
    </font>
    <font>
      <sz val="12"/>
      <color theme="1"/>
      <name val="Calibri"/>
      <family val="2"/>
      <scheme val="minor"/>
    </font>
    <font>
      <sz val="10"/>
      <color theme="1"/>
      <name val="Arial"/>
      <family val="2"/>
    </font>
    <font>
      <sz val="11"/>
      <color theme="1"/>
      <name val="ＭＳ Ｐゴシック"/>
      <charset val="134"/>
    </font>
    <font>
      <b/>
      <i/>
      <sz val="16"/>
      <name val="Arial"/>
      <family val="2"/>
    </font>
    <font>
      <sz val="12"/>
      <name val="~??f?"/>
      <charset val="134"/>
    </font>
    <font>
      <u/>
      <sz val="10.4"/>
      <color indexed="12"/>
      <name val="Arial"/>
      <family val="2"/>
    </font>
    <font>
      <sz val="14"/>
      <name val="CordiaUPC"/>
      <family val="2"/>
    </font>
    <font>
      <sz val="11"/>
      <color indexed="52"/>
      <name val="ＭＳ Ｐゴシック"/>
      <charset val="128"/>
    </font>
    <font>
      <sz val="14"/>
      <name val="?? ????"/>
      <charset val="134"/>
    </font>
    <font>
      <sz val="11"/>
      <name val="ＭＳ ゴシック"/>
      <charset val="128"/>
    </font>
    <font>
      <u/>
      <sz val="8"/>
      <color indexed="12"/>
      <name val="Helv"/>
      <charset val="134"/>
    </font>
    <font>
      <b/>
      <sz val="12"/>
      <color indexed="8"/>
      <name val="Arial"/>
      <family val="2"/>
    </font>
    <font>
      <sz val="10"/>
      <color indexed="17"/>
      <name val="Arial"/>
      <family val="2"/>
    </font>
    <font>
      <sz val="7"/>
      <name val="Helv"/>
      <charset val="134"/>
    </font>
    <font>
      <u/>
      <sz val="11"/>
      <color indexed="36"/>
      <name val="lr oSVbN"/>
      <charset val="128"/>
    </font>
    <font>
      <sz val="11"/>
      <color indexed="9"/>
      <name val="Calibri"/>
      <family val="2"/>
    </font>
    <font>
      <b/>
      <sz val="13"/>
      <color indexed="17"/>
      <name val="宋体"/>
      <charset val="134"/>
    </font>
    <font>
      <sz val="11"/>
      <color indexed="19"/>
      <name val="Calibri"/>
      <family val="2"/>
    </font>
    <font>
      <b/>
      <sz val="11"/>
      <color indexed="56"/>
      <name val="宋体"/>
      <charset val="134"/>
    </font>
    <font>
      <sz val="14"/>
      <name val="System"/>
      <family val="2"/>
    </font>
    <font>
      <sz val="10"/>
      <name val="香~??’c‘I"/>
      <charset val="128"/>
    </font>
    <font>
      <sz val="10"/>
      <name val="Wingdings"/>
      <charset val="2"/>
    </font>
    <font>
      <b/>
      <sz val="11"/>
      <color indexed="63"/>
      <name val="宋体"/>
      <charset val="134"/>
    </font>
    <font>
      <sz val="11"/>
      <name val="?l?r ?o?S?V?b?N"/>
      <charset val="134"/>
    </font>
    <font>
      <sz val="10"/>
      <color indexed="52"/>
      <name val="Arial"/>
      <family val="2"/>
    </font>
    <font>
      <sz val="10"/>
      <name val="Helvetica"/>
      <family val="2"/>
    </font>
    <font>
      <u/>
      <sz val="10"/>
      <color indexed="12"/>
      <name val="Arial"/>
      <family val="2"/>
    </font>
    <font>
      <u/>
      <sz val="8.25"/>
      <color indexed="36"/>
      <name val="?l?r ?o?S?V?b?N"/>
      <charset val="134"/>
    </font>
    <font>
      <sz val="8"/>
      <color indexed="20"/>
      <name val="Tahoma"/>
      <family val="2"/>
    </font>
    <font>
      <b/>
      <sz val="13"/>
      <color indexed="56"/>
      <name val="宋体"/>
      <charset val="134"/>
    </font>
    <font>
      <sz val="19"/>
      <color indexed="48"/>
      <name val="Arial"/>
      <family val="2"/>
    </font>
    <font>
      <b/>
      <sz val="11"/>
      <color indexed="9"/>
      <name val="ＭＳ Ｐゴシック"/>
      <charset val="128"/>
    </font>
    <font>
      <sz val="8"/>
      <color indexed="18"/>
      <name val="Tahoma"/>
      <family val="2"/>
    </font>
    <font>
      <sz val="10"/>
      <name val="ＭＳ ゴシック"/>
      <charset val="128"/>
    </font>
    <font>
      <sz val="12"/>
      <name val="¹UAAA¼"/>
      <charset val="129"/>
    </font>
    <font>
      <sz val="10"/>
      <name val="?? ????"/>
      <charset val="134"/>
    </font>
    <font>
      <sz val="11"/>
      <color theme="1"/>
      <name val="Arial"/>
      <family val="2"/>
    </font>
    <font>
      <sz val="9"/>
      <name val="ＭＳ Ｐゴシック"/>
      <charset val="128"/>
    </font>
    <font>
      <b/>
      <sz val="11"/>
      <color indexed="8"/>
      <name val="宋体"/>
      <charset val="134"/>
    </font>
    <font>
      <b/>
      <sz val="8"/>
      <name val="Times New Roman"/>
      <family val="1"/>
    </font>
    <font>
      <b/>
      <sz val="11"/>
      <color indexed="56"/>
      <name val="Arial"/>
      <family val="2"/>
    </font>
    <font>
      <sz val="11"/>
      <color indexed="52"/>
      <name val="宋体"/>
      <charset val="134"/>
    </font>
    <font>
      <b/>
      <sz val="10"/>
      <color indexed="52"/>
      <name val="Arial"/>
      <family val="2"/>
    </font>
    <font>
      <b/>
      <sz val="15"/>
      <color indexed="20"/>
      <name val="宋体"/>
      <charset val="134"/>
    </font>
    <font>
      <u/>
      <sz val="13.6"/>
      <color indexed="12"/>
      <name val="Arial"/>
      <family val="2"/>
    </font>
    <font>
      <sz val="11"/>
      <name val="?"/>
      <charset val="134"/>
    </font>
    <font>
      <u/>
      <sz val="14"/>
      <color indexed="12"/>
      <name val="Cordia New"/>
      <family val="2"/>
    </font>
    <font>
      <b/>
      <sz val="15"/>
      <color indexed="56"/>
      <name val="Tahoma"/>
      <family val="2"/>
    </font>
    <font>
      <u/>
      <sz val="11"/>
      <color indexed="36"/>
      <name val="‚l‚r ‚oƒSƒVƒbƒN"/>
      <charset val="134"/>
    </font>
    <font>
      <sz val="11"/>
      <name val="?? ????"/>
      <charset val="134"/>
    </font>
    <font>
      <u/>
      <sz val="10.4"/>
      <color indexed="36"/>
      <name val="Arial"/>
      <family val="2"/>
    </font>
    <font>
      <b/>
      <sz val="13"/>
      <color indexed="56"/>
      <name val="Arial"/>
      <family val="2"/>
    </font>
    <font>
      <sz val="11"/>
      <name val="lr oSVbN"/>
      <charset val="134"/>
    </font>
    <font>
      <u/>
      <sz val="13.6"/>
      <color indexed="36"/>
      <name val="Arial"/>
      <family val="2"/>
    </font>
    <font>
      <b/>
      <sz val="10"/>
      <color indexed="63"/>
      <name val="Arial"/>
      <family val="2"/>
    </font>
    <font>
      <b/>
      <sz val="15"/>
      <color indexed="56"/>
      <name val="宋体"/>
      <charset val="134"/>
    </font>
    <font>
      <b/>
      <sz val="11"/>
      <color indexed="56"/>
      <name val="Tahoma"/>
      <family val="2"/>
    </font>
    <font>
      <sz val="10"/>
      <name val="Bitstream Vera Sans"/>
      <charset val="134"/>
    </font>
    <font>
      <sz val="10"/>
      <name val="ＭＳ 明朝"/>
      <charset val="134"/>
    </font>
    <font>
      <sz val="10"/>
      <color theme="1"/>
      <name val="Calibri"/>
      <family val="2"/>
      <scheme val="minor"/>
    </font>
    <font>
      <u/>
      <sz val="11"/>
      <color indexed="12"/>
      <name val="lr oSVbN"/>
      <charset val="128"/>
    </font>
    <font>
      <sz val="8"/>
      <color indexed="8"/>
      <name val="Tahoma"/>
      <family val="2"/>
    </font>
    <font>
      <sz val="10"/>
      <name val="Trebuchet MS"/>
      <family val="2"/>
    </font>
    <font>
      <sz val="11"/>
      <color indexed="17"/>
      <name val="ＭＳ Ｐゴシック"/>
      <charset val="128"/>
    </font>
    <font>
      <b/>
      <sz val="15"/>
      <color indexed="56"/>
      <name val="ＭＳ Ｐゴシック"/>
      <charset val="128"/>
    </font>
    <font>
      <sz val="11"/>
      <color indexed="60"/>
      <name val="宋体"/>
      <charset val="134"/>
    </font>
    <font>
      <b/>
      <sz val="11"/>
      <color indexed="52"/>
      <name val="宋体"/>
      <charset val="134"/>
    </font>
    <font>
      <sz val="11"/>
      <color indexed="10"/>
      <name val="明朝"/>
      <charset val="128"/>
    </font>
    <font>
      <sz val="12"/>
      <name val="宋体"/>
      <charset val="134"/>
    </font>
    <font>
      <b/>
      <sz val="14"/>
      <name val="Helv"/>
      <charset val="134"/>
    </font>
    <font>
      <b/>
      <sz val="12"/>
      <name val="Helv"/>
      <charset val="134"/>
    </font>
    <font>
      <sz val="11"/>
      <color indexed="62"/>
      <name val="宋体"/>
      <charset val="134"/>
    </font>
    <font>
      <sz val="10"/>
      <color indexed="17"/>
      <name val="Arial"/>
      <family val="2"/>
    </font>
    <font>
      <b/>
      <sz val="18"/>
      <name val="Arial"/>
      <family val="2"/>
    </font>
    <font>
      <i/>
      <sz val="10"/>
      <color indexed="23"/>
      <name val="Arial"/>
      <family val="2"/>
    </font>
    <font>
      <b/>
      <u/>
      <sz val="14"/>
      <name val="Helv"/>
      <charset val="134"/>
    </font>
    <font>
      <u/>
      <sz val="8.25"/>
      <color indexed="36"/>
      <name val="ＭＳ Ｐゴシック"/>
      <charset val="128"/>
    </font>
    <font>
      <sz val="12"/>
      <color indexed="8"/>
      <name val="Times New Roman"/>
      <family val="1"/>
    </font>
    <font>
      <i/>
      <sz val="8"/>
      <color indexed="23"/>
      <name val="Tahoma"/>
      <family val="2"/>
    </font>
    <font>
      <i/>
      <sz val="8"/>
      <color indexed="12"/>
      <name val="Tahoma"/>
      <family val="2"/>
    </font>
    <font>
      <b/>
      <sz val="10"/>
      <name val="Arial"/>
      <family val="2"/>
    </font>
    <font>
      <b/>
      <i/>
      <sz val="10"/>
      <name val="Arial"/>
      <family val="2"/>
    </font>
    <font>
      <b/>
      <sz val="12"/>
      <name val="Helv"/>
      <charset val="134"/>
    </font>
    <font>
      <sz val="10"/>
      <color indexed="62"/>
      <name val="Arial"/>
      <family val="2"/>
    </font>
    <font>
      <b/>
      <sz val="10"/>
      <color indexed="9"/>
      <name val="Arial"/>
      <family val="2"/>
    </font>
    <font>
      <sz val="12"/>
      <name val="ＭＳ ゴシック"/>
      <charset val="128"/>
    </font>
    <font>
      <i/>
      <sz val="8"/>
      <color indexed="11"/>
      <name val="Tahoma"/>
      <family val="2"/>
    </font>
    <font>
      <sz val="8"/>
      <color indexed="19"/>
      <name val="Tahoma"/>
      <family val="2"/>
    </font>
    <font>
      <b/>
      <sz val="11"/>
      <name val="Arial"/>
      <family val="2"/>
    </font>
    <font>
      <sz val="12"/>
      <name val="ＭＳ ＰＲゴシック"/>
      <charset val="128"/>
    </font>
    <font>
      <sz val="8"/>
      <color indexed="16"/>
      <name val="Century Schoolbook"/>
      <family val="1"/>
    </font>
    <font>
      <sz val="11"/>
      <color indexed="10"/>
      <name val="ＭＳ Ｐゴシック"/>
      <charset val="128"/>
    </font>
    <font>
      <sz val="11"/>
      <name val="‚l‚r –¾’©"/>
      <charset val="128"/>
    </font>
    <font>
      <sz val="11"/>
      <color theme="1"/>
      <name val="Tahoma"/>
      <family val="2"/>
    </font>
    <font>
      <sz val="11"/>
      <name val="Arial Narrow"/>
      <family val="2"/>
    </font>
    <font>
      <sz val="9"/>
      <name val="Verdana"/>
      <family val="2"/>
    </font>
    <font>
      <sz val="10"/>
      <color indexed="10"/>
      <name val="Arial"/>
      <family val="2"/>
    </font>
    <font>
      <b/>
      <i/>
      <sz val="10"/>
      <name val="Times New Roman"/>
      <family val="1"/>
    </font>
    <font>
      <sz val="11"/>
      <color theme="1"/>
      <name val="Calibri"/>
      <family val="2"/>
    </font>
    <font>
      <b/>
      <sz val="24"/>
      <name val="Helv"/>
      <charset val="134"/>
    </font>
    <font>
      <sz val="11"/>
      <color theme="1"/>
      <name val="Meiryo UI"/>
      <family val="2"/>
    </font>
    <font>
      <u/>
      <sz val="11"/>
      <color indexed="12"/>
      <name val="ＭＳ ゴシック"/>
      <charset val="128"/>
    </font>
    <font>
      <i/>
      <sz val="8"/>
      <color indexed="8"/>
      <name val="Tahoma"/>
      <family val="2"/>
    </font>
    <font>
      <sz val="12"/>
      <name val="新細明體"/>
      <charset val="136"/>
    </font>
    <font>
      <b/>
      <sz val="18"/>
      <color indexed="56"/>
      <name val="Cambria"/>
      <family val="1"/>
    </font>
    <font>
      <b/>
      <sz val="13"/>
      <color indexed="56"/>
      <name val="ＭＳ Ｐゴシック"/>
      <charset val="128"/>
    </font>
    <font>
      <sz val="10"/>
      <color indexed="60"/>
      <name val="Arial"/>
      <family val="2"/>
    </font>
    <font>
      <u/>
      <sz val="8"/>
      <color indexed="36"/>
      <name val="Helv"/>
      <charset val="134"/>
    </font>
    <font>
      <sz val="10"/>
      <name val="ＭＳ Ｐゴシック"/>
      <charset val="134"/>
    </font>
    <font>
      <sz val="9"/>
      <color indexed="27"/>
      <name val="明朝"/>
      <charset val="128"/>
    </font>
    <font>
      <sz val="11"/>
      <color indexed="20"/>
      <name val="ＭＳ Ｐゴシック"/>
      <charset val="128"/>
    </font>
    <font>
      <sz val="11"/>
      <color indexed="60"/>
      <name val="Tahoma"/>
      <family val="2"/>
    </font>
    <font>
      <b/>
      <sz val="11"/>
      <color indexed="8"/>
      <name val="Tahoma"/>
      <family val="2"/>
    </font>
    <font>
      <i/>
      <sz val="10"/>
      <color indexed="10"/>
      <name val="Arial"/>
      <family val="2"/>
    </font>
    <font>
      <b/>
      <sz val="11"/>
      <color indexed="52"/>
      <name val="ＭＳ Ｐゴシック"/>
      <charset val="128"/>
    </font>
    <font>
      <b/>
      <sz val="11"/>
      <color indexed="9"/>
      <name val="Tahoma"/>
      <family val="2"/>
    </font>
    <font>
      <u/>
      <sz val="11"/>
      <color indexed="12"/>
      <name val="ＭＳ Ｐゴシック"/>
      <charset val="128"/>
    </font>
    <font>
      <sz val="10"/>
      <name val="MS Serif"/>
      <family val="1"/>
    </font>
    <font>
      <sz val="11"/>
      <name val="ＭＳ Ｐゴシック"/>
      <charset val="128"/>
    </font>
    <font>
      <sz val="11"/>
      <color indexed="8"/>
      <name val="Cambria"/>
      <family val="1"/>
    </font>
    <font>
      <b/>
      <sz val="10"/>
      <color indexed="10"/>
      <name val="Arial"/>
      <family val="2"/>
    </font>
    <font>
      <sz val="10"/>
      <color indexed="16"/>
      <name val="MS Serif"/>
      <family val="1"/>
    </font>
    <font>
      <i/>
      <sz val="11"/>
      <color indexed="23"/>
      <name val="ＭＳ Ｐゴシック"/>
      <charset val="128"/>
    </font>
    <font>
      <u/>
      <sz val="8"/>
      <color indexed="36"/>
      <name val="Arial"/>
      <family val="2"/>
    </font>
    <font>
      <sz val="11"/>
      <name val="ＭＳ 明朝"/>
      <charset val="128"/>
    </font>
    <font>
      <b/>
      <sz val="15"/>
      <color indexed="56"/>
      <name val="Arial"/>
      <family val="2"/>
    </font>
    <font>
      <sz val="11"/>
      <color indexed="60"/>
      <name val="ＭＳ Ｐゴシック"/>
      <charset val="128"/>
    </font>
    <font>
      <sz val="12"/>
      <color indexed="9"/>
      <name val="Helv"/>
      <charset val="134"/>
    </font>
    <font>
      <sz val="11"/>
      <color indexed="62"/>
      <name val="ＭＳ Ｐゴシック"/>
      <charset val="128"/>
    </font>
    <font>
      <sz val="11"/>
      <color indexed="10"/>
      <name val="Tahoma"/>
      <family val="2"/>
    </font>
    <font>
      <b/>
      <sz val="18"/>
      <color indexed="56"/>
      <name val="宋体"/>
      <charset val="134"/>
    </font>
    <font>
      <u/>
      <sz val="11"/>
      <color indexed="12"/>
      <name val="?? ?????"/>
      <charset val="128"/>
    </font>
    <font>
      <u/>
      <sz val="8.25"/>
      <color indexed="12"/>
      <name val="?? ?????"/>
      <charset val="128"/>
    </font>
    <font>
      <sz val="14"/>
      <name val="AngsanaUPC"/>
      <family val="1"/>
    </font>
    <font>
      <sz val="11"/>
      <name val="ＭＳ Ｐゴシック"/>
      <charset val="128"/>
    </font>
    <font>
      <sz val="11"/>
      <color indexed="8"/>
      <name val="Calibri"/>
      <family val="2"/>
    </font>
    <font>
      <sz val="11"/>
      <color theme="1"/>
      <name val="Cambria"/>
      <family val="1"/>
      <scheme val="major"/>
    </font>
    <font>
      <sz val="10"/>
      <color indexed="8"/>
      <name val="Calibri"/>
      <family val="2"/>
    </font>
    <font>
      <b/>
      <sz val="11"/>
      <color indexed="52"/>
      <name val="Tahoma"/>
      <family val="2"/>
    </font>
    <font>
      <b/>
      <sz val="18"/>
      <color indexed="56"/>
      <name val="Tahoma"/>
      <family val="2"/>
    </font>
    <font>
      <sz val="10.5"/>
      <name val="ＭＳ 明朝"/>
      <charset val="128"/>
    </font>
    <font>
      <b/>
      <sz val="11"/>
      <color indexed="63"/>
      <name val="ＭＳ Ｐゴシック"/>
      <charset val="128"/>
    </font>
    <font>
      <sz val="8"/>
      <color indexed="9"/>
      <name val="MS Sans Serif"/>
      <family val="2"/>
    </font>
    <font>
      <b/>
      <sz val="10"/>
      <name val="Times New Roman"/>
      <family val="1"/>
    </font>
    <font>
      <b/>
      <sz val="9"/>
      <name val="Arial"/>
      <family val="2"/>
    </font>
    <font>
      <sz val="11"/>
      <color indexed="17"/>
      <name val="Tahoma"/>
      <family val="2"/>
    </font>
    <font>
      <sz val="11"/>
      <color indexed="52"/>
      <name val="Tahoma"/>
      <family val="2"/>
    </font>
    <font>
      <b/>
      <sz val="11"/>
      <color indexed="63"/>
      <name val="Tahoma"/>
      <family val="2"/>
    </font>
    <font>
      <b/>
      <sz val="13"/>
      <color indexed="56"/>
      <name val="Tahoma"/>
      <family val="2"/>
    </font>
    <font>
      <sz val="14"/>
      <name val="ＭＳ 明朝"/>
      <charset val="128"/>
    </font>
    <font>
      <b/>
      <sz val="11"/>
      <color theme="1"/>
      <name val="Trebuchet MS"/>
      <family val="2"/>
    </font>
    <font>
      <sz val="12"/>
      <color theme="1"/>
      <name val="Trebuchet MS"/>
      <family val="2"/>
    </font>
    <font>
      <sz val="11"/>
      <color theme="1"/>
      <name val="Trebuchet MS"/>
      <family val="2"/>
    </font>
    <font>
      <sz val="12"/>
      <name val="Arial Narrow"/>
      <family val="2"/>
    </font>
    <font>
      <b/>
      <u/>
      <sz val="12"/>
      <color theme="1"/>
      <name val="Trebuchet MS"/>
      <family val="2"/>
    </font>
    <font>
      <u/>
      <sz val="12"/>
      <color theme="10"/>
      <name val="Trebuchet MS"/>
      <family val="2"/>
    </font>
    <font>
      <b/>
      <i/>
      <sz val="12"/>
      <color theme="1"/>
      <name val="Trebuchet MS"/>
      <family val="2"/>
    </font>
    <font>
      <i/>
      <sz val="12"/>
      <color theme="1"/>
      <name val="Trebuchet MS"/>
      <family val="2"/>
    </font>
  </fonts>
  <fills count="147">
    <fill>
      <patternFill patternType="none"/>
    </fill>
    <fill>
      <patternFill patternType="gray125"/>
    </fill>
    <fill>
      <patternFill patternType="solid">
        <fgColor rgb="FFFBCFAB"/>
        <bgColor indexed="64"/>
      </patternFill>
    </fill>
    <fill>
      <patternFill patternType="solid">
        <fgColor rgb="FF00FF00"/>
        <bgColor indexed="64"/>
      </patternFill>
    </fill>
    <fill>
      <patternFill patternType="solid">
        <fgColor theme="9" tint="0.3999450666829432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3999450666829432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6795556505021"/>
        <bgColor indexed="64"/>
      </patternFill>
    </fill>
    <fill>
      <patternFill patternType="solid">
        <fgColor indexed="47"/>
        <bgColor indexed="31"/>
      </patternFill>
    </fill>
    <fill>
      <patternFill patternType="solid">
        <fgColor indexed="9"/>
        <bgColor indexed="26"/>
      </patternFill>
    </fill>
    <fill>
      <patternFill patternType="solid">
        <fgColor indexed="26"/>
        <bgColor indexed="43"/>
      </patternFill>
    </fill>
    <fill>
      <patternFill patternType="solid">
        <fgColor indexed="49"/>
        <bgColor indexed="40"/>
      </patternFill>
    </fill>
    <fill>
      <patternFill patternType="solid">
        <fgColor indexed="22"/>
        <bgColor indexed="44"/>
      </patternFill>
    </fill>
    <fill>
      <patternFill patternType="solid">
        <fgColor indexed="26"/>
        <bgColor indexed="64"/>
      </patternFill>
    </fill>
    <fill>
      <patternFill patternType="solid">
        <fgColor indexed="46"/>
        <bgColor indexed="64"/>
      </patternFill>
    </fill>
    <fill>
      <patternFill patternType="solid">
        <fgColor indexed="47"/>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6"/>
        <bgColor indexed="9"/>
      </patternFill>
    </fill>
    <fill>
      <patternFill patternType="solid">
        <fgColor indexed="47"/>
        <bgColor indexed="22"/>
      </patternFill>
    </fill>
    <fill>
      <patternFill patternType="solid">
        <fgColor indexed="36"/>
        <bgColor indexed="64"/>
      </patternFill>
    </fill>
    <fill>
      <patternFill patternType="solid">
        <fgColor rgb="FFFFFFCC"/>
        <bgColor indexed="64"/>
      </patternFill>
    </fill>
    <fill>
      <patternFill patternType="solid">
        <fgColor indexed="43"/>
        <bgColor indexed="64"/>
      </patternFill>
    </fill>
    <fill>
      <patternFill patternType="solid">
        <fgColor indexed="40"/>
        <bgColor indexed="64"/>
      </patternFill>
    </fill>
    <fill>
      <patternFill patternType="solid">
        <fgColor indexed="44"/>
        <bgColor indexed="31"/>
      </patternFill>
    </fill>
    <fill>
      <patternFill patternType="solid">
        <fgColor indexed="27"/>
        <bgColor indexed="41"/>
      </patternFill>
    </fill>
    <fill>
      <patternFill patternType="solid">
        <fgColor indexed="46"/>
        <bgColor indexed="24"/>
      </patternFill>
    </fill>
    <fill>
      <patternFill patternType="solid">
        <fgColor theme="7" tint="0.79995117038483843"/>
        <bgColor indexed="64"/>
      </patternFill>
    </fill>
    <fill>
      <patternFill patternType="solid">
        <fgColor indexed="20"/>
        <bgColor indexed="36"/>
      </patternFill>
    </fill>
    <fill>
      <patternFill patternType="solid">
        <fgColor theme="6" tint="0.79995117038483843"/>
        <bgColor indexed="64"/>
      </patternFill>
    </fill>
    <fill>
      <patternFill patternType="solid">
        <fgColor theme="8" tint="0.59999389629810485"/>
        <bgColor indexed="64"/>
      </patternFill>
    </fill>
    <fill>
      <patternFill patternType="solid">
        <fgColor indexed="22"/>
        <bgColor indexed="31"/>
      </patternFill>
    </fill>
    <fill>
      <patternFill patternType="solid">
        <fgColor indexed="53"/>
        <bgColor indexed="52"/>
      </patternFill>
    </fill>
    <fill>
      <patternFill patternType="solid">
        <fgColor indexed="41"/>
        <bgColor indexed="64"/>
      </patternFill>
    </fill>
    <fill>
      <patternFill patternType="solid">
        <fgColor indexed="43"/>
        <bgColor indexed="26"/>
      </patternFill>
    </fill>
    <fill>
      <patternFill patternType="solid">
        <fgColor theme="5" tint="0.79995117038483843"/>
        <bgColor indexed="64"/>
      </patternFill>
    </fill>
    <fill>
      <patternFill patternType="solid">
        <fgColor indexed="9"/>
        <bgColor indexed="64"/>
      </patternFill>
    </fill>
    <fill>
      <patternFill patternType="solid">
        <fgColor theme="9" tint="0.79995117038483843"/>
        <bgColor indexed="64"/>
      </patternFill>
    </fill>
    <fill>
      <patternFill patternType="solid">
        <fgColor indexed="57"/>
        <bgColor indexed="21"/>
      </patternFill>
    </fill>
    <fill>
      <patternFill patternType="solid">
        <fgColor indexed="44"/>
        <bgColor indexed="64"/>
      </patternFill>
    </fill>
    <fill>
      <patternFill patternType="solid">
        <fgColor indexed="52"/>
        <bgColor indexed="51"/>
      </patternFill>
    </fill>
    <fill>
      <patternFill patternType="solid">
        <fgColor theme="4" tint="0.79995117038483843"/>
        <bgColor indexed="64"/>
      </patternFill>
    </fill>
    <fill>
      <patternFill patternType="solid">
        <fgColor indexed="45"/>
        <bgColor indexed="29"/>
      </patternFill>
    </fill>
    <fill>
      <patternFill patternType="solid">
        <fgColor indexed="27"/>
        <bgColor indexed="42"/>
      </patternFill>
    </fill>
    <fill>
      <patternFill patternType="solid">
        <fgColor indexed="62"/>
        <bgColor indexed="56"/>
      </patternFill>
    </fill>
    <fill>
      <patternFill patternType="solid">
        <fgColor indexed="45"/>
        <bgColor indexed="64"/>
      </patternFill>
    </fill>
    <fill>
      <patternFill patternType="solid">
        <fgColor indexed="11"/>
        <bgColor indexed="49"/>
      </patternFill>
    </fill>
    <fill>
      <patternFill patternType="solid">
        <fgColor theme="6" tint="0.59999389629810485"/>
        <bgColor indexed="64"/>
      </patternFill>
    </fill>
    <fill>
      <patternFill patternType="solid">
        <fgColor indexed="31"/>
        <bgColor indexed="22"/>
      </patternFill>
    </fill>
    <fill>
      <patternFill patternType="solid">
        <fgColor theme="8" tint="0.79995117038483843"/>
        <bgColor indexed="64"/>
      </patternFill>
    </fill>
    <fill>
      <patternFill patternType="solid">
        <fgColor indexed="55"/>
        <bgColor indexed="64"/>
      </patternFill>
    </fill>
    <fill>
      <patternFill patternType="solid">
        <fgColor indexed="15"/>
        <bgColor indexed="64"/>
      </patternFill>
    </fill>
    <fill>
      <patternFill patternType="solid">
        <fgColor rgb="FFFFEB9C"/>
        <bgColor indexed="64"/>
      </patternFill>
    </fill>
    <fill>
      <patternFill patternType="solid">
        <fgColor indexed="49"/>
        <bgColor indexed="64"/>
      </patternFill>
    </fill>
    <fill>
      <patternFill patternType="solid">
        <fgColor indexed="11"/>
        <bgColor indexed="64"/>
      </patternFill>
    </fill>
    <fill>
      <patternFill patternType="solid">
        <fgColor indexed="45"/>
        <bgColor indexed="45"/>
      </patternFill>
    </fill>
    <fill>
      <patternFill patternType="solid">
        <fgColor theme="5" tint="0.59999389629810485"/>
        <bgColor indexed="64"/>
      </patternFill>
    </fill>
    <fill>
      <patternFill patternType="solid">
        <fgColor indexed="25"/>
        <bgColor indexed="25"/>
      </patternFill>
    </fill>
    <fill>
      <patternFill patternType="solid">
        <fgColor theme="4"/>
        <bgColor indexed="64"/>
      </patternFill>
    </fill>
    <fill>
      <patternFill patternType="solid">
        <fgColor theme="5"/>
        <bgColor indexed="64"/>
      </patternFill>
    </fill>
    <fill>
      <patternFill patternType="solid">
        <fgColor indexed="29"/>
        <bgColor indexed="64"/>
      </patternFill>
    </fill>
    <fill>
      <patternFill patternType="solid">
        <fgColor indexed="51"/>
        <bgColor indexed="64"/>
      </patternFill>
    </fill>
    <fill>
      <patternFill patternType="solid">
        <fgColor indexed="54"/>
        <bgColor indexed="23"/>
      </patternFill>
    </fill>
    <fill>
      <patternFill patternType="solid">
        <fgColor theme="4" tint="0.59999389629810485"/>
        <bgColor indexed="64"/>
      </patternFill>
    </fill>
    <fill>
      <patternFill patternType="solid">
        <fgColor indexed="10"/>
        <bgColor indexed="60"/>
      </patternFill>
    </fill>
    <fill>
      <patternFill patternType="solid">
        <fgColor theme="9"/>
        <bgColor indexed="64"/>
      </patternFill>
    </fill>
    <fill>
      <patternFill patternType="solid">
        <fgColor indexed="26"/>
        <bgColor indexed="26"/>
      </patternFill>
    </fill>
    <fill>
      <patternFill patternType="solid">
        <fgColor indexed="29"/>
        <bgColor indexed="45"/>
      </patternFill>
    </fill>
    <fill>
      <patternFill patternType="solid">
        <fgColor indexed="27"/>
        <bgColor indexed="64"/>
      </patternFill>
    </fill>
    <fill>
      <patternFill patternType="solid">
        <fgColor indexed="30"/>
        <bgColor indexed="21"/>
      </patternFill>
    </fill>
    <fill>
      <patternFill patternType="solid">
        <fgColor indexed="42"/>
        <bgColor indexed="64"/>
      </patternFill>
    </fill>
    <fill>
      <patternFill patternType="solid">
        <fgColor theme="7" tint="0.59999389629810485"/>
        <bgColor indexed="64"/>
      </patternFill>
    </fill>
    <fill>
      <patternFill patternType="solid">
        <fgColor theme="4" tint="0.39994506668294322"/>
        <bgColor indexed="64"/>
      </patternFill>
    </fill>
    <fill>
      <patternFill patternType="solid">
        <fgColor indexed="42"/>
        <bgColor indexed="27"/>
      </patternFill>
    </fill>
    <fill>
      <patternFill patternType="solid">
        <fgColor indexed="62"/>
        <bgColor indexed="64"/>
      </patternFill>
    </fill>
    <fill>
      <patternFill patternType="solid">
        <fgColor indexed="51"/>
        <bgColor indexed="13"/>
      </patternFill>
    </fill>
    <fill>
      <patternFill patternType="solid">
        <fgColor indexed="54"/>
        <bgColor indexed="64"/>
      </patternFill>
    </fill>
    <fill>
      <patternFill patternType="solid">
        <fgColor rgb="FFF2F2F2"/>
        <bgColor indexed="64"/>
      </patternFill>
    </fill>
    <fill>
      <patternFill patternType="solid">
        <fgColor indexed="31"/>
        <bgColor indexed="64"/>
      </patternFill>
    </fill>
    <fill>
      <patternFill patternType="solid">
        <fgColor indexed="44"/>
        <bgColor indexed="22"/>
      </patternFill>
    </fill>
    <fill>
      <patternFill patternType="solid">
        <fgColor rgb="FFC6EFCE"/>
        <bgColor indexed="64"/>
      </patternFill>
    </fill>
    <fill>
      <patternFill patternType="solid">
        <fgColor indexed="55"/>
        <bgColor indexed="23"/>
      </patternFill>
    </fill>
    <fill>
      <patternFill patternType="solid">
        <fgColor theme="6" tint="0.39994506668294322"/>
        <bgColor indexed="64"/>
      </patternFill>
    </fill>
    <fill>
      <patternFill patternType="solid">
        <fgColor indexed="10"/>
        <bgColor indexed="64"/>
      </patternFill>
    </fill>
    <fill>
      <patternFill patternType="solid">
        <fgColor indexed="52"/>
        <bgColor indexed="64"/>
      </patternFill>
    </fill>
    <fill>
      <patternFill patternType="solid">
        <fgColor rgb="FFFFCC99"/>
        <bgColor indexed="64"/>
      </patternFill>
    </fill>
    <fill>
      <patternFill patternType="solid">
        <fgColor indexed="57"/>
        <bgColor indexed="64"/>
      </patternFill>
    </fill>
    <fill>
      <patternFill patternType="solid">
        <fgColor indexed="30"/>
        <bgColor indexed="64"/>
      </patternFill>
    </fill>
    <fill>
      <patternFill patternType="solid">
        <fgColor indexed="47"/>
        <bgColor indexed="41"/>
      </patternFill>
    </fill>
    <fill>
      <patternFill patternType="solid">
        <fgColor indexed="40"/>
        <bgColor indexed="40"/>
      </patternFill>
    </fill>
    <fill>
      <patternFill patternType="solid">
        <fgColor indexed="50"/>
        <bgColor indexed="64"/>
      </patternFill>
    </fill>
    <fill>
      <patternFill patternType="mediumGray">
        <fgColor indexed="9"/>
        <bgColor indexed="12"/>
      </patternFill>
    </fill>
    <fill>
      <patternFill patternType="solid">
        <fgColor indexed="47"/>
        <bgColor indexed="47"/>
      </patternFill>
    </fill>
    <fill>
      <patternFill patternType="solid">
        <fgColor theme="7" tint="0.39994506668294322"/>
        <bgColor indexed="64"/>
      </patternFill>
    </fill>
    <fill>
      <patternFill patternType="solid">
        <fgColor theme="8"/>
        <bgColor indexed="64"/>
      </patternFill>
    </fill>
    <fill>
      <patternFill patternType="solid">
        <fgColor theme="7"/>
        <bgColor indexed="64"/>
      </patternFill>
    </fill>
    <fill>
      <patternFill patternType="solid">
        <fgColor theme="9" tint="0.39994506668294322"/>
        <bgColor indexed="64"/>
      </patternFill>
    </fill>
    <fill>
      <patternFill patternType="solid">
        <fgColor indexed="49"/>
        <bgColor indexed="44"/>
      </patternFill>
    </fill>
    <fill>
      <patternFill patternType="solid">
        <fgColor indexed="19"/>
        <bgColor indexed="55"/>
      </patternFill>
    </fill>
    <fill>
      <patternFill patternType="solid">
        <fgColor indexed="30"/>
        <bgColor indexed="38"/>
      </patternFill>
    </fill>
    <fill>
      <patternFill patternType="solid">
        <fgColor indexed="53"/>
        <bgColor indexed="64"/>
      </patternFill>
    </fill>
    <fill>
      <patternFill patternType="lightUp">
        <fgColor indexed="9"/>
        <bgColor indexed="55"/>
      </patternFill>
    </fill>
    <fill>
      <patternFill patternType="solid">
        <fgColor indexed="53"/>
        <bgColor indexed="25"/>
      </patternFill>
    </fill>
    <fill>
      <patternFill patternType="solid">
        <fgColor theme="5" tint="0.39994506668294322"/>
        <bgColor indexed="64"/>
      </patternFill>
    </fill>
    <fill>
      <patternFill patternType="solid">
        <fgColor indexed="41"/>
        <bgColor indexed="22"/>
      </patternFill>
    </fill>
    <fill>
      <patternFill patternType="solid">
        <fgColor theme="8" tint="0.39994506668294322"/>
        <bgColor indexed="64"/>
      </patternFill>
    </fill>
    <fill>
      <patternFill patternType="solid">
        <fgColor rgb="FFFFC7CE"/>
        <bgColor indexed="64"/>
      </patternFill>
    </fill>
    <fill>
      <patternFill patternType="solid">
        <fgColor indexed="9"/>
        <bgColor indexed="9"/>
      </patternFill>
    </fill>
    <fill>
      <patternFill patternType="solid">
        <fgColor indexed="44"/>
        <bgColor indexed="44"/>
      </patternFill>
    </fill>
    <fill>
      <patternFill patternType="solid">
        <fgColor rgb="FFA5A5A5"/>
        <bgColor indexed="64"/>
      </patternFill>
    </fill>
    <fill>
      <patternFill patternType="solid">
        <fgColor indexed="13"/>
        <bgColor indexed="64"/>
      </patternFill>
    </fill>
    <fill>
      <patternFill patternType="solid">
        <fgColor indexed="15"/>
        <bgColor indexed="35"/>
      </patternFill>
    </fill>
    <fill>
      <patternFill patternType="solid">
        <fgColor indexed="55"/>
        <bgColor indexed="55"/>
      </patternFill>
    </fill>
    <fill>
      <patternFill patternType="solid">
        <fgColor indexed="52"/>
        <bgColor indexed="25"/>
      </patternFill>
    </fill>
    <fill>
      <patternFill patternType="darkGray">
        <fgColor indexed="9"/>
        <bgColor indexed="10"/>
      </patternFill>
    </fill>
    <fill>
      <patternFill patternType="solid">
        <fgColor indexed="22"/>
        <bgColor indexed="22"/>
      </patternFill>
    </fill>
    <fill>
      <patternFill patternType="solid">
        <fgColor indexed="15"/>
        <bgColor indexed="15"/>
      </patternFill>
    </fill>
    <fill>
      <patternFill patternType="solid">
        <fgColor theme="6"/>
        <bgColor indexed="64"/>
      </patternFill>
    </fill>
    <fill>
      <patternFill patternType="solid">
        <fgColor indexed="56"/>
        <bgColor indexed="64"/>
      </patternFill>
    </fill>
    <fill>
      <patternFill patternType="solid">
        <fgColor indexed="24"/>
        <bgColor indexed="24"/>
      </patternFill>
    </fill>
    <fill>
      <patternFill patternType="solid">
        <fgColor indexed="11"/>
        <bgColor indexed="35"/>
      </patternFill>
    </fill>
    <fill>
      <patternFill patternType="solid">
        <fgColor indexed="54"/>
        <bgColor indexed="54"/>
      </patternFill>
    </fill>
    <fill>
      <patternFill patternType="solid">
        <fgColor indexed="23"/>
        <bgColor indexed="23"/>
      </patternFill>
    </fill>
    <fill>
      <patternFill patternType="solid">
        <fgColor indexed="48"/>
        <bgColor indexed="48"/>
      </patternFill>
    </fill>
    <fill>
      <patternFill patternType="solid">
        <fgColor indexed="22"/>
        <bgColor indexed="41"/>
      </patternFill>
    </fill>
    <fill>
      <patternFill patternType="solid">
        <fgColor indexed="52"/>
        <bgColor indexed="52"/>
      </patternFill>
    </fill>
    <fill>
      <patternFill patternType="solid">
        <fgColor indexed="41"/>
        <bgColor indexed="41"/>
      </patternFill>
    </fill>
    <fill>
      <patternFill patternType="lightUp">
        <fgColor indexed="9"/>
        <bgColor indexed="29"/>
      </patternFill>
    </fill>
    <fill>
      <patternFill patternType="solid">
        <fgColor indexed="49"/>
        <bgColor indexed="49"/>
      </patternFill>
    </fill>
    <fill>
      <patternFill patternType="mediumGray">
        <fgColor indexed="8"/>
        <bgColor indexed="37"/>
      </patternFill>
    </fill>
    <fill>
      <patternFill patternType="lightUp">
        <fgColor indexed="9"/>
        <bgColor indexed="57"/>
      </patternFill>
    </fill>
    <fill>
      <patternFill patternType="solid">
        <fgColor indexed="55"/>
        <bgColor indexed="54"/>
      </patternFill>
    </fill>
    <fill>
      <patternFill patternType="lightGray">
        <fgColor indexed="22"/>
        <bgColor indexed="22"/>
      </patternFill>
    </fill>
    <fill>
      <patternFill patternType="solid">
        <fgColor indexed="12"/>
        <bgColor indexed="64"/>
      </patternFill>
    </fill>
    <fill>
      <patternFill patternType="mediumGray">
        <fgColor indexed="22"/>
      </patternFill>
    </fill>
    <fill>
      <patternFill patternType="lightUp">
        <fgColor indexed="48"/>
        <bgColor indexed="41"/>
      </patternFill>
    </fill>
    <fill>
      <patternFill patternType="solid">
        <fgColor indexed="22"/>
        <bgColor indexed="25"/>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FF99"/>
        <bgColor indexed="64"/>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indexed="23"/>
      </left>
      <right style="thin">
        <color indexed="23"/>
      </right>
      <top style="thin">
        <color indexed="23"/>
      </top>
      <bottom style="thin">
        <color indexed="23"/>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rgb="FFB2B2B2"/>
      </left>
      <right style="thin">
        <color rgb="FFB2B2B2"/>
      </right>
      <top style="thin">
        <color rgb="FFB2B2B2"/>
      </top>
      <bottom style="thin">
        <color rgb="FFB2B2B2"/>
      </bottom>
      <diagonal/>
    </border>
    <border>
      <left style="thin">
        <color indexed="48"/>
      </left>
      <right style="thin">
        <color indexed="48"/>
      </right>
      <top style="thin">
        <color indexed="48"/>
      </top>
      <bottom style="thin">
        <color indexed="48"/>
      </bottom>
      <diagonal/>
    </border>
    <border>
      <left/>
      <right/>
      <top/>
      <bottom style="double">
        <color rgb="FFFF8001"/>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thick">
        <color indexed="49"/>
      </bottom>
      <diagonal/>
    </border>
    <border>
      <left/>
      <right/>
      <top/>
      <bottom style="thick">
        <color indexed="22"/>
      </bottom>
      <diagonal/>
    </border>
    <border>
      <left/>
      <right/>
      <top/>
      <bottom style="medium">
        <color auto="1"/>
      </bottom>
      <diagonal/>
    </border>
    <border>
      <left/>
      <right/>
      <top/>
      <bottom style="thick">
        <color indexed="62"/>
      </bottom>
      <diagonal/>
    </border>
    <border>
      <left/>
      <right/>
      <top/>
      <bottom style="double">
        <color indexed="52"/>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right/>
      <top style="thin">
        <color indexed="49"/>
      </top>
      <bottom style="double">
        <color indexed="49"/>
      </bottom>
      <diagonal/>
    </border>
    <border>
      <left style="thin">
        <color rgb="FF7F7F7F"/>
      </left>
      <right style="thin">
        <color rgb="FF7F7F7F"/>
      </right>
      <top style="thin">
        <color rgb="FF7F7F7F"/>
      </top>
      <bottom style="thin">
        <color rgb="FF7F7F7F"/>
      </bottom>
      <diagonal/>
    </border>
    <border>
      <left/>
      <right/>
      <top style="thin">
        <color indexed="8"/>
      </top>
      <bottom style="thin">
        <color indexed="8"/>
      </bottom>
      <diagonal/>
    </border>
    <border>
      <left style="thin">
        <color indexed="8"/>
      </left>
      <right style="thin">
        <color indexed="8"/>
      </right>
      <top style="thin">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style="thin">
        <color indexed="8"/>
      </left>
      <right style="thin">
        <color indexed="8"/>
      </right>
      <top/>
      <bottom style="thin">
        <color indexed="8"/>
      </bottom>
      <diagonal/>
    </border>
    <border>
      <left/>
      <right/>
      <top/>
      <bottom style="medium">
        <color theme="4" tint="0.39994506668294322"/>
      </bottom>
      <diagonal/>
    </border>
    <border>
      <left/>
      <right/>
      <top style="medium">
        <color auto="1"/>
      </top>
      <bottom style="medium">
        <color auto="1"/>
      </bottom>
      <diagonal/>
    </border>
    <border>
      <left style="thin">
        <color auto="1"/>
      </left>
      <right style="thin">
        <color auto="1"/>
      </right>
      <top style="medium">
        <color auto="1"/>
      </top>
      <bottom/>
      <diagonal/>
    </border>
    <border>
      <left style="hair">
        <color auto="1"/>
      </left>
      <right style="hair">
        <color auto="1"/>
      </right>
      <top style="thin">
        <color auto="1"/>
      </top>
      <bottom/>
      <diagonal/>
    </border>
    <border>
      <left/>
      <right/>
      <top/>
      <bottom style="medium">
        <color indexed="27"/>
      </bottom>
      <diagonal/>
    </border>
    <border>
      <left style="thin">
        <color auto="1"/>
      </left>
      <right style="double">
        <color auto="1"/>
      </right>
      <top style="thin">
        <color auto="1"/>
      </top>
      <bottom style="thin">
        <color auto="1"/>
      </bottom>
      <diagonal/>
    </border>
    <border>
      <left/>
      <right/>
      <top/>
      <bottom style="thick">
        <color indexed="27"/>
      </bottom>
      <diagonal/>
    </border>
    <border>
      <left style="thin">
        <color auto="1"/>
      </left>
      <right style="double">
        <color auto="1"/>
      </right>
      <top style="double">
        <color auto="1"/>
      </top>
      <bottom style="hair">
        <color auto="1"/>
      </bottom>
      <diagonal/>
    </border>
    <border>
      <left/>
      <right style="thin">
        <color auto="1"/>
      </right>
      <top/>
      <bottom style="medium">
        <color auto="1"/>
      </bottom>
      <diagonal/>
    </border>
    <border>
      <left/>
      <right/>
      <top/>
      <bottom style="thick">
        <color indexed="56"/>
      </bottom>
      <diagonal/>
    </border>
    <border>
      <left/>
      <right/>
      <top/>
      <bottom style="double">
        <color indexed="10"/>
      </bottom>
      <diagonal/>
    </border>
    <border>
      <left/>
      <right/>
      <top/>
      <bottom style="medium">
        <color indexed="8"/>
      </bottom>
      <diagonal/>
    </border>
    <border>
      <left/>
      <right/>
      <top/>
      <bottom style="double">
        <color auto="1"/>
      </bottom>
      <diagonal/>
    </border>
    <border>
      <left/>
      <right/>
      <top/>
      <bottom style="hair">
        <color auto="1"/>
      </bottom>
      <diagonal/>
    </border>
    <border>
      <left/>
      <right/>
      <top style="medium">
        <color indexed="8"/>
      </top>
      <bottom style="medium">
        <color indexed="8"/>
      </bottom>
      <diagonal/>
    </border>
    <border>
      <left/>
      <right/>
      <top style="thin">
        <color indexed="48"/>
      </top>
      <bottom style="double">
        <color indexed="48"/>
      </bottom>
      <diagonal/>
    </border>
    <border>
      <left/>
      <right/>
      <top style="double">
        <color auto="1"/>
      </top>
      <bottom style="double">
        <color auto="1"/>
      </bottom>
      <diagonal/>
    </border>
    <border>
      <left style="medium">
        <color auto="1"/>
      </left>
      <right/>
      <top style="medium">
        <color auto="1"/>
      </top>
      <bottom style="medium">
        <color auto="1"/>
      </bottom>
      <diagonal/>
    </border>
    <border>
      <left style="medium">
        <color auto="1"/>
      </left>
      <right/>
      <top/>
      <bottom/>
      <diagonal/>
    </border>
    <border>
      <left/>
      <right/>
      <top style="medium">
        <color auto="1"/>
      </top>
      <bottom/>
      <diagonal/>
    </border>
    <border>
      <left style="thin">
        <color indexed="41"/>
      </left>
      <right style="thin">
        <color indexed="48"/>
      </right>
      <top style="medium">
        <color indexed="41"/>
      </top>
      <bottom style="thin">
        <color indexed="48"/>
      </bottom>
      <diagonal/>
    </border>
    <border>
      <left style="hair">
        <color auto="1"/>
      </left>
      <right style="hair">
        <color auto="1"/>
      </right>
      <top style="double">
        <color auto="1"/>
      </top>
      <bottom/>
      <diagonal/>
    </border>
    <border>
      <left style="hair">
        <color indexed="23"/>
      </left>
      <right style="hair">
        <color indexed="23"/>
      </right>
      <top style="hair">
        <color indexed="23"/>
      </top>
      <bottom style="hair">
        <color indexed="2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s>
  <cellStyleXfs count="25020">
    <xf numFmtId="0" fontId="0" fillId="0" borderId="0"/>
    <xf numFmtId="169" fontId="43" fillId="14" borderId="23" applyAlignment="0" applyProtection="0"/>
    <xf numFmtId="175" fontId="40" fillId="0" borderId="0">
      <alignment horizontal="right"/>
    </xf>
    <xf numFmtId="0" fontId="110" fillId="34" borderId="0" applyNumberFormat="0" applyBorder="0" applyAlignment="0" applyProtection="0"/>
    <xf numFmtId="189" fontId="40" fillId="0" borderId="0" applyFont="0" applyFill="0" applyBorder="0" applyAlignment="0" applyProtection="0"/>
    <xf numFmtId="171" fontId="40" fillId="0" borderId="0">
      <alignment horizontal="right"/>
    </xf>
    <xf numFmtId="0" fontId="37" fillId="39" borderId="0" applyNumberFormat="0" applyBorder="0" applyAlignment="0" applyProtection="0"/>
    <xf numFmtId="203" fontId="40" fillId="0" borderId="0" applyFont="0" applyFill="0" applyBorder="0" applyAlignment="0" applyProtection="0"/>
    <xf numFmtId="0" fontId="37" fillId="48" borderId="0" applyNumberFormat="0" applyBorder="0" applyAlignment="0" applyProtection="0"/>
    <xf numFmtId="0" fontId="80" fillId="0" borderId="32" applyNumberFormat="0" applyFill="0" applyAlignment="0" applyProtection="0"/>
    <xf numFmtId="0" fontId="48" fillId="59" borderId="0" applyNumberFormat="0" applyBorder="0" applyAlignment="0" applyProtection="0"/>
    <xf numFmtId="221" fontId="58" fillId="0" borderId="0" applyFont="0" applyFill="0" applyBorder="0" applyAlignment="0" applyProtection="0"/>
    <xf numFmtId="0" fontId="39" fillId="0" borderId="0"/>
    <xf numFmtId="208" fontId="91" fillId="0" borderId="0"/>
    <xf numFmtId="0" fontId="110" fillId="61" borderId="0" applyNumberFormat="0" applyBorder="0" applyAlignment="0" applyProtection="0"/>
    <xf numFmtId="0" fontId="110" fillId="46" borderId="0" applyNumberFormat="0" applyBorder="0" applyAlignment="0" applyProtection="0"/>
    <xf numFmtId="169" fontId="43" fillId="17" borderId="23" applyAlignment="0" applyProtection="0"/>
    <xf numFmtId="227" fontId="63" fillId="0" borderId="0" applyFont="0" applyFill="0" applyBorder="0" applyAlignment="0" applyProtection="0"/>
    <xf numFmtId="0" fontId="42" fillId="16" borderId="0" applyNumberFormat="0" applyBorder="0" applyAlignment="0" applyProtection="0"/>
    <xf numFmtId="187" fontId="58" fillId="0" borderId="0" applyFont="0" applyFill="0" applyBorder="0" applyAlignment="0" applyProtection="0"/>
    <xf numFmtId="0" fontId="42" fillId="16" borderId="0" applyNumberFormat="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45" fillId="0" borderId="25" applyNumberFormat="0" applyFill="0" applyAlignment="0" applyProtection="0"/>
    <xf numFmtId="202" fontId="63" fillId="0" borderId="0">
      <alignment horizontal="center"/>
    </xf>
    <xf numFmtId="0" fontId="37" fillId="30" borderId="0" applyNumberFormat="0" applyBorder="0" applyAlignment="0" applyProtection="0"/>
    <xf numFmtId="198" fontId="46"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169" fontId="43" fillId="17" borderId="23" applyAlignment="0" applyProtection="0"/>
    <xf numFmtId="189" fontId="40" fillId="0" borderId="0" applyFont="0" applyFill="0" applyBorder="0" applyAlignment="0" applyProtection="0"/>
    <xf numFmtId="0" fontId="48" fillId="20" borderId="0" applyNumberFormat="0" applyBorder="0" applyAlignment="0" applyProtection="0"/>
    <xf numFmtId="0" fontId="110" fillId="32" borderId="0" applyNumberFormat="0" applyBorder="0" applyAlignment="0" applyProtection="0"/>
    <xf numFmtId="208" fontId="41" fillId="0" borderId="0"/>
    <xf numFmtId="0" fontId="76" fillId="0" borderId="31" applyNumberFormat="0" applyFill="0" applyAlignment="0" applyProtection="0">
      <alignment vertical="center"/>
    </xf>
    <xf numFmtId="0" fontId="42" fillId="67" borderId="0" applyNumberFormat="0" applyBorder="0" applyAlignment="0" applyProtection="0"/>
    <xf numFmtId="0" fontId="42" fillId="74" borderId="0" applyNumberFormat="0" applyBorder="0" applyAlignment="0" applyProtection="0"/>
    <xf numFmtId="175" fontId="40" fillId="0" borderId="0">
      <alignment horizontal="right"/>
    </xf>
    <xf numFmtId="0" fontId="42" fillId="43" borderId="0" applyNumberFormat="0" applyBorder="0" applyAlignment="0" applyProtection="0"/>
    <xf numFmtId="0" fontId="43" fillId="41" borderId="23" applyNumberFormat="0" applyAlignment="0" applyProtection="0"/>
    <xf numFmtId="169" fontId="43" fillId="17" borderId="23" applyAlignment="0" applyProtection="0"/>
    <xf numFmtId="169" fontId="43" fillId="14" borderId="23" applyAlignment="0" applyProtection="0"/>
    <xf numFmtId="186" fontId="40" fillId="0" borderId="0">
      <alignment horizontal="right"/>
    </xf>
    <xf numFmtId="41" fontId="110" fillId="0" borderId="0" applyFont="0" applyFill="0" applyBorder="0" applyAlignment="0" applyProtection="0"/>
    <xf numFmtId="0" fontId="74" fillId="0" borderId="0"/>
    <xf numFmtId="169" fontId="38" fillId="17" borderId="20" applyAlignment="0" applyProtection="0"/>
    <xf numFmtId="0" fontId="115" fillId="0" borderId="0">
      <alignment vertical="center"/>
    </xf>
    <xf numFmtId="211" fontId="68" fillId="0" borderId="0" applyFont="0" applyFill="0" applyBorder="0" applyAlignment="0" applyProtection="0"/>
    <xf numFmtId="0" fontId="37" fillId="31" borderId="0" applyNumberFormat="0" applyBorder="0" applyAlignment="0" applyProtection="0"/>
    <xf numFmtId="0" fontId="110" fillId="42" borderId="0" applyNumberFormat="0" applyBorder="0" applyAlignment="0" applyProtection="0"/>
    <xf numFmtId="0" fontId="44" fillId="27" borderId="20" applyNumberFormat="0" applyAlignment="0" applyProtection="0"/>
    <xf numFmtId="0" fontId="110" fillId="76" borderId="0" applyNumberFormat="0" applyBorder="0" applyAlignment="0" applyProtection="0"/>
    <xf numFmtId="183" fontId="58" fillId="0" borderId="0" applyFont="0" applyFill="0" applyBorder="0" applyAlignment="0" applyProtection="0"/>
    <xf numFmtId="0" fontId="42" fillId="16" borderId="0" applyNumberFormat="0" applyBorder="0" applyAlignment="0" applyProtection="0"/>
    <xf numFmtId="169" fontId="43" fillId="17" borderId="23" applyAlignment="0" applyProtection="0"/>
    <xf numFmtId="0" fontId="74" fillId="0" borderId="0"/>
    <xf numFmtId="0" fontId="42" fillId="69" borderId="0" applyNumberFormat="0" applyBorder="0" applyAlignment="0" applyProtection="0">
      <alignment vertical="center"/>
    </xf>
    <xf numFmtId="0" fontId="119" fillId="0" borderId="0" applyNumberFormat="0" applyAlignment="0">
      <alignment horizontal="left" vertical="center"/>
    </xf>
    <xf numFmtId="222" fontId="40" fillId="0" borderId="0"/>
    <xf numFmtId="0" fontId="110" fillId="76" borderId="0" applyNumberFormat="0" applyBorder="0" applyAlignment="0" applyProtection="0"/>
    <xf numFmtId="0" fontId="97" fillId="41" borderId="20" applyNumberFormat="0" applyAlignment="0" applyProtection="0"/>
    <xf numFmtId="40" fontId="39" fillId="0" borderId="0" applyFont="0" applyFill="0" applyBorder="0" applyAlignment="0" applyProtection="0"/>
    <xf numFmtId="0" fontId="37" fillId="23" borderId="22" applyNumberFormat="0" applyAlignment="0" applyProtection="0"/>
    <xf numFmtId="182" fontId="40" fillId="0" borderId="0">
      <alignment horizontal="right"/>
    </xf>
    <xf numFmtId="169" fontId="44" fillId="13" borderId="20" applyAlignment="0" applyProtection="0"/>
    <xf numFmtId="0" fontId="110" fillId="34" borderId="0" applyNumberFormat="0" applyBorder="0" applyAlignment="0" applyProtection="0"/>
    <xf numFmtId="0" fontId="37" fillId="48" borderId="0" applyNumberFormat="0" applyBorder="0" applyAlignment="0" applyProtection="0"/>
    <xf numFmtId="198" fontId="46" fillId="0" borderId="0" applyFont="0" applyFill="0" applyBorder="0" applyAlignment="0" applyProtection="0"/>
    <xf numFmtId="0" fontId="37" fillId="53" borderId="0" applyNumberFormat="0" applyBorder="0" applyAlignment="0" applyProtection="0"/>
    <xf numFmtId="0" fontId="91" fillId="0" borderId="0"/>
    <xf numFmtId="0" fontId="110" fillId="46" borderId="0" applyNumberFormat="0" applyBorder="0" applyAlignment="0" applyProtection="0"/>
    <xf numFmtId="0" fontId="37" fillId="48" borderId="0" applyNumberFormat="0" applyBorder="0" applyAlignment="0" applyProtection="0"/>
    <xf numFmtId="169" fontId="43" fillId="17" borderId="23" applyAlignment="0" applyProtection="0"/>
    <xf numFmtId="239" fontId="40" fillId="0" borderId="0" applyFont="0" applyFill="0" applyBorder="0" applyAlignment="0" applyProtection="0"/>
    <xf numFmtId="0" fontId="110" fillId="52" borderId="0" applyNumberFormat="0" applyBorder="0" applyAlignment="0" applyProtection="0"/>
    <xf numFmtId="0" fontId="91" fillId="0" borderId="0"/>
    <xf numFmtId="0" fontId="40" fillId="44" borderId="27" applyNumberFormat="0" applyProtection="0">
      <alignment horizontal="left" vertical="top" indent="1"/>
    </xf>
    <xf numFmtId="40" fontId="39" fillId="0" borderId="0" applyFont="0" applyFill="0" applyBorder="0" applyAlignment="0" applyProtection="0"/>
    <xf numFmtId="169" fontId="43" fillId="14" borderId="23" applyAlignment="0" applyProtection="0"/>
    <xf numFmtId="223" fontId="70" fillId="0" borderId="0"/>
    <xf numFmtId="0" fontId="44" fillId="27" borderId="20" applyNumberFormat="0" applyAlignment="0" applyProtection="0"/>
    <xf numFmtId="0" fontId="110" fillId="54" borderId="0" applyNumberFormat="0" applyBorder="0" applyAlignment="0" applyProtection="0"/>
    <xf numFmtId="186" fontId="40" fillId="0" borderId="0">
      <alignment horizontal="right"/>
    </xf>
    <xf numFmtId="0" fontId="38" fillId="36" borderId="20" applyNumberFormat="0" applyAlignment="0" applyProtection="0"/>
    <xf numFmtId="0" fontId="42" fillId="69" borderId="0" applyNumberFormat="0" applyBorder="0" applyAlignment="0" applyProtection="0"/>
    <xf numFmtId="222" fontId="40" fillId="0" borderId="0"/>
    <xf numFmtId="171" fontId="40" fillId="0" borderId="0">
      <alignment horizontal="right"/>
    </xf>
    <xf numFmtId="5" fontId="41" fillId="0" borderId="0" applyFont="0" applyFill="0" applyBorder="0" applyProtection="0">
      <alignment horizontal="right"/>
    </xf>
    <xf numFmtId="0" fontId="110" fillId="35"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37" fillId="48" borderId="0" applyNumberFormat="0" applyBorder="0" applyAlignment="0" applyProtection="0"/>
    <xf numFmtId="0" fontId="43" fillId="41" borderId="23" applyNumberFormat="0" applyAlignment="0" applyProtection="0"/>
    <xf numFmtId="169" fontId="44" fillId="13" borderId="20" applyAlignment="0" applyProtection="0"/>
    <xf numFmtId="9" fontId="110" fillId="0" borderId="0" applyFont="0" applyFill="0" applyBorder="0" applyAlignment="0" applyProtection="0"/>
    <xf numFmtId="0" fontId="37" fillId="23" borderId="22" applyNumberFormat="0" applyAlignment="0" applyProtection="0"/>
    <xf numFmtId="0" fontId="43" fillId="41" borderId="23" applyNumberFormat="0" applyAlignment="0" applyProtection="0"/>
    <xf numFmtId="0" fontId="143" fillId="0" borderId="0"/>
    <xf numFmtId="0" fontId="44" fillId="27" borderId="20" applyNumberFormat="0" applyAlignment="0" applyProtection="0"/>
    <xf numFmtId="169" fontId="38" fillId="14" borderId="20" applyAlignment="0" applyProtection="0"/>
    <xf numFmtId="182" fontId="40" fillId="0" borderId="0">
      <alignment horizontal="right"/>
    </xf>
    <xf numFmtId="0" fontId="42" fillId="45" borderId="0" applyNumberFormat="0" applyBorder="0" applyAlignment="0" applyProtection="0"/>
    <xf numFmtId="0" fontId="37" fillId="31" borderId="0" applyNumberFormat="0" applyBorder="0" applyAlignment="0" applyProtection="0"/>
    <xf numFmtId="0" fontId="95" fillId="0" borderId="0"/>
    <xf numFmtId="0" fontId="42" fillId="49" borderId="0" applyNumberFormat="0" applyBorder="0" applyAlignment="0" applyProtection="0"/>
    <xf numFmtId="0" fontId="42" fillId="49" borderId="0" applyNumberFormat="0" applyBorder="0" applyAlignment="0" applyProtection="0"/>
    <xf numFmtId="0" fontId="74" fillId="0" borderId="0"/>
    <xf numFmtId="169" fontId="38" fillId="17" borderId="20" applyAlignment="0" applyProtection="0"/>
    <xf numFmtId="0" fontId="31" fillId="0" borderId="0"/>
    <xf numFmtId="0" fontId="149" fillId="0" borderId="0">
      <alignment vertical="center"/>
    </xf>
    <xf numFmtId="0" fontId="40" fillId="44" borderId="27" applyNumberFormat="0" applyProtection="0">
      <alignment horizontal="left" vertical="center" indent="1"/>
    </xf>
    <xf numFmtId="0" fontId="64" fillId="18" borderId="22" applyNumberFormat="0" applyFont="0" applyAlignment="0" applyProtection="0"/>
    <xf numFmtId="0" fontId="89" fillId="100" borderId="0" applyNumberFormat="0" applyBorder="0" applyAlignment="0" applyProtection="0"/>
    <xf numFmtId="0" fontId="37" fillId="93" borderId="0" applyNumberFormat="0" applyBorder="0" applyAlignment="0" applyProtection="0"/>
    <xf numFmtId="0" fontId="37" fillId="24" borderId="0" applyNumberFormat="0" applyBorder="0" applyAlignment="0" applyProtection="0"/>
    <xf numFmtId="240" fontId="40" fillId="0" borderId="0" applyFont="0" applyFill="0" applyBorder="0" applyAlignment="0" applyProtection="0"/>
    <xf numFmtId="0" fontId="40" fillId="81" borderId="27" applyNumberFormat="0" applyProtection="0">
      <alignment horizontal="left" vertical="center" indent="1"/>
    </xf>
    <xf numFmtId="0" fontId="48" fillId="75" borderId="0" applyNumberFormat="0" applyBorder="0" applyAlignment="0" applyProtection="0"/>
    <xf numFmtId="171" fontId="40" fillId="0" borderId="0">
      <alignment horizontal="right"/>
    </xf>
    <xf numFmtId="0" fontId="117" fillId="47" borderId="0" applyNumberFormat="0" applyBorder="0" applyAlignment="0" applyProtection="0"/>
    <xf numFmtId="0" fontId="60" fillId="92" borderId="0" applyNumberFormat="0" applyBorder="0" applyAlignment="0" applyProtection="0"/>
    <xf numFmtId="0" fontId="31" fillId="0" borderId="0"/>
    <xf numFmtId="0" fontId="48" fillId="0" borderId="0">
      <alignment vertical="center"/>
    </xf>
    <xf numFmtId="216" fontId="70" fillId="0" borderId="0"/>
    <xf numFmtId="0" fontId="41" fillId="0" borderId="0"/>
    <xf numFmtId="198" fontId="46" fillId="0" borderId="0" applyFont="0" applyFill="0" applyBorder="0" applyAlignment="0" applyProtection="0"/>
    <xf numFmtId="237" fontId="91" fillId="0" borderId="0"/>
    <xf numFmtId="0" fontId="42" fillId="49" borderId="0" applyNumberFormat="0" applyBorder="0" applyAlignment="0" applyProtection="0"/>
    <xf numFmtId="169" fontId="45" fillId="0" borderId="24" applyFill="0" applyAlignment="0" applyProtection="0"/>
    <xf numFmtId="3" fontId="39" fillId="0" borderId="0"/>
    <xf numFmtId="0" fontId="37" fillId="31" borderId="0" applyNumberFormat="0" applyBorder="0" applyAlignment="0" applyProtection="0"/>
    <xf numFmtId="206" fontId="40" fillId="0" borderId="8" applyBorder="0"/>
    <xf numFmtId="0" fontId="48" fillId="83" borderId="0" applyNumberFormat="0" applyBorder="0" applyAlignment="0" applyProtection="0"/>
    <xf numFmtId="182" fontId="40" fillId="0" borderId="0">
      <alignment horizontal="right"/>
    </xf>
    <xf numFmtId="0" fontId="103" fillId="0" borderId="0">
      <alignment vertical="center"/>
    </xf>
    <xf numFmtId="182" fontId="40" fillId="0" borderId="0">
      <alignment horizontal="right"/>
    </xf>
    <xf numFmtId="169" fontId="45" fillId="0" borderId="24" applyFill="0" applyAlignment="0" applyProtection="0"/>
    <xf numFmtId="0" fontId="39" fillId="0" borderId="0"/>
    <xf numFmtId="0" fontId="103" fillId="20" borderId="0" applyNumberFormat="0" applyBorder="0" applyAlignment="0" applyProtection="0">
      <alignment vertical="center"/>
    </xf>
    <xf numFmtId="0" fontId="158" fillId="0" borderId="44" applyNumberFormat="0" applyFill="0" applyAlignment="0" applyProtection="0"/>
    <xf numFmtId="175" fontId="40" fillId="0" borderId="0">
      <alignment horizontal="right"/>
    </xf>
    <xf numFmtId="0" fontId="40" fillId="81" borderId="27" applyNumberFormat="0" applyProtection="0">
      <alignment horizontal="left" vertical="top" indent="1"/>
    </xf>
    <xf numFmtId="0" fontId="110" fillId="61" borderId="0" applyNumberFormat="0" applyBorder="0" applyAlignment="0" applyProtection="0"/>
    <xf numFmtId="0" fontId="37" fillId="29" borderId="0" applyNumberFormat="0" applyBorder="0" applyAlignment="0" applyProtection="0"/>
    <xf numFmtId="0" fontId="37" fillId="53" borderId="0" applyNumberFormat="0" applyBorder="0" applyAlignment="0" applyProtection="0">
      <alignment vertical="center"/>
    </xf>
    <xf numFmtId="0" fontId="40" fillId="44" borderId="27" applyNumberFormat="0" applyProtection="0">
      <alignment horizontal="left" vertical="top" indent="1"/>
    </xf>
    <xf numFmtId="14" fontId="101" fillId="0" borderId="0" applyFont="0" applyFill="0" applyBorder="0" applyAlignment="0" applyProtection="0"/>
    <xf numFmtId="224" fontId="40" fillId="0" borderId="0" applyFont="0" applyFill="0" applyBorder="0" applyAlignment="0" applyProtection="0"/>
    <xf numFmtId="186" fontId="40" fillId="0" borderId="0">
      <alignment horizontal="right"/>
    </xf>
    <xf numFmtId="0" fontId="40" fillId="38" borderId="27" applyNumberFormat="0" applyProtection="0">
      <alignment horizontal="left" vertical="top" indent="1"/>
    </xf>
    <xf numFmtId="4" fontId="55" fillId="50" borderId="27" applyNumberFormat="0" applyProtection="0">
      <alignment horizontal="right" vertical="center"/>
    </xf>
    <xf numFmtId="0" fontId="45" fillId="0" borderId="25" applyNumberFormat="0" applyFill="0" applyAlignment="0" applyProtection="0"/>
    <xf numFmtId="169" fontId="38" fillId="14" borderId="20" applyAlignment="0" applyProtection="0"/>
    <xf numFmtId="223" fontId="70" fillId="0" borderId="0"/>
    <xf numFmtId="169" fontId="45" fillId="0" borderId="24" applyFill="0" applyAlignment="0" applyProtection="0"/>
    <xf numFmtId="0" fontId="60" fillId="89" borderId="0" applyNumberFormat="0" applyBorder="0" applyAlignment="0" applyProtection="0"/>
    <xf numFmtId="0" fontId="74" fillId="0" borderId="0"/>
    <xf numFmtId="175" fontId="40" fillId="0" borderId="0">
      <alignment horizontal="right"/>
    </xf>
    <xf numFmtId="0" fontId="89" fillId="99" borderId="0" applyNumberFormat="0" applyBorder="0" applyAlignment="0" applyProtection="0"/>
    <xf numFmtId="0" fontId="130" fillId="90" borderId="40" applyNumberFormat="0" applyAlignment="0" applyProtection="0"/>
    <xf numFmtId="169" fontId="42" fillId="43" borderId="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45" fillId="0" borderId="25" applyNumberFormat="0" applyFill="0" applyAlignment="0" applyProtection="0"/>
    <xf numFmtId="169" fontId="45" fillId="0" borderId="24" applyFill="0" applyAlignment="0" applyProtection="0"/>
    <xf numFmtId="0" fontId="60" fillId="89" borderId="0" applyNumberFormat="0" applyBorder="0" applyAlignment="0" applyProtection="0"/>
    <xf numFmtId="0" fontId="76" fillId="0" borderId="31" applyNumberFormat="0" applyFill="0" applyAlignment="0" applyProtection="0"/>
    <xf numFmtId="182" fontId="40" fillId="0" borderId="0">
      <alignment horizontal="right"/>
    </xf>
    <xf numFmtId="169" fontId="44" fillId="13" borderId="20" applyAlignment="0" applyProtection="0"/>
    <xf numFmtId="40" fontId="39" fillId="0" borderId="0" applyFont="0" applyFill="0" applyBorder="0" applyAlignment="0" applyProtection="0"/>
    <xf numFmtId="169" fontId="38" fillId="14" borderId="20" applyAlignment="0" applyProtection="0"/>
    <xf numFmtId="240" fontId="40" fillId="0" borderId="0" applyFont="0" applyFill="0" applyBorder="0" applyAlignment="0" applyProtection="0"/>
    <xf numFmtId="0" fontId="37" fillId="53" borderId="0" applyNumberFormat="0" applyBorder="0" applyAlignment="0" applyProtection="0"/>
    <xf numFmtId="0" fontId="37" fillId="53" borderId="0" applyNumberFormat="0" applyBorder="0" applyAlignment="0" applyProtection="0"/>
    <xf numFmtId="216" fontId="70" fillId="0" borderId="0"/>
    <xf numFmtId="0" fontId="51" fillId="22" borderId="20" applyNumberFormat="0" applyAlignment="0" applyProtection="0"/>
    <xf numFmtId="0" fontId="31" fillId="0" borderId="0"/>
    <xf numFmtId="0" fontId="56" fillId="0" borderId="28" applyNumberFormat="0" applyFill="0" applyAlignment="0" applyProtection="0"/>
    <xf numFmtId="169" fontId="45" fillId="0" borderId="24" applyFill="0" applyAlignment="0" applyProtection="0"/>
    <xf numFmtId="0" fontId="60" fillId="65" borderId="0" applyNumberFormat="0" applyBorder="0" applyAlignment="0" applyProtection="0"/>
    <xf numFmtId="43" fontId="74" fillId="0" borderId="0" applyFont="0" applyFill="0" applyBorder="0" applyAlignment="0" applyProtection="0"/>
    <xf numFmtId="0" fontId="40" fillId="0" borderId="0" applyNumberFormat="0" applyFill="0" applyBorder="0" applyAlignment="0" applyProtection="0"/>
    <xf numFmtId="169" fontId="45" fillId="0" borderId="24" applyFill="0" applyAlignment="0" applyProtection="0"/>
    <xf numFmtId="0" fontId="37" fillId="23" borderId="22" applyNumberFormat="0" applyAlignment="0" applyProtection="0"/>
    <xf numFmtId="0" fontId="37" fillId="23" borderId="0" applyNumberFormat="0" applyBorder="0" applyAlignment="0" applyProtection="0"/>
    <xf numFmtId="0" fontId="110" fillId="42" borderId="0" applyNumberFormat="0" applyBorder="0" applyAlignment="0" applyProtection="0"/>
    <xf numFmtId="222" fontId="40" fillId="0" borderId="0" applyFont="0" applyFill="0" applyBorder="0" applyAlignment="0" applyProtection="0"/>
    <xf numFmtId="0" fontId="43" fillId="41" borderId="23" applyNumberFormat="0" applyAlignment="0" applyProtection="0"/>
    <xf numFmtId="37" fontId="123" fillId="0" borderId="0"/>
    <xf numFmtId="169" fontId="38" fillId="17" borderId="20" applyAlignment="0" applyProtection="0"/>
    <xf numFmtId="0" fontId="110" fillId="35" borderId="0" applyNumberFormat="0" applyBorder="0" applyAlignment="0" applyProtection="0"/>
    <xf numFmtId="0" fontId="134" fillId="89" borderId="0" applyNumberFormat="0" applyBorder="0" applyAlignment="0" applyProtection="0">
      <alignment vertical="center"/>
    </xf>
    <xf numFmtId="175" fontId="40" fillId="0" borderId="0">
      <alignment horizontal="right"/>
    </xf>
    <xf numFmtId="0" fontId="60" fillId="25" borderId="0" applyNumberFormat="0" applyBorder="0" applyAlignment="0" applyProtection="0"/>
    <xf numFmtId="4" fontId="54" fillId="27" borderId="27" applyNumberFormat="0" applyProtection="0">
      <alignment horizontal="left" vertical="center" indent="1"/>
    </xf>
    <xf numFmtId="0" fontId="110" fillId="32" borderId="0" applyNumberFormat="0" applyBorder="0" applyAlignment="0" applyProtection="0"/>
    <xf numFmtId="169" fontId="43" fillId="14" borderId="23" applyAlignment="0" applyProtection="0"/>
    <xf numFmtId="183" fontId="58" fillId="0" borderId="0" applyFont="0" applyFill="0" applyBorder="0" applyAlignment="0" applyProtection="0"/>
    <xf numFmtId="0" fontId="118" fillId="82" borderId="38" applyNumberFormat="0" applyAlignment="0" applyProtection="0"/>
    <xf numFmtId="0" fontId="67" fillId="0" borderId="29" applyNumberFormat="0" applyFill="0" applyAlignment="0" applyProtection="0"/>
    <xf numFmtId="9" fontId="40" fillId="0" borderId="0" applyNumberFormat="0" applyFill="0" applyBorder="0" applyAlignment="0" applyProtection="0"/>
    <xf numFmtId="175" fontId="40" fillId="0" borderId="0">
      <alignment horizontal="right"/>
    </xf>
    <xf numFmtId="169" fontId="44" fillId="13" borderId="20" applyAlignment="0" applyProtection="0"/>
    <xf numFmtId="43" fontId="74" fillId="0" borderId="0" applyFont="0" applyFill="0" applyBorder="0" applyAlignment="0" applyProtection="0"/>
    <xf numFmtId="0" fontId="93" fillId="0" borderId="46" applyNumberFormat="0" applyFill="0" applyAlignment="0" applyProtection="0"/>
    <xf numFmtId="169" fontId="45" fillId="0" borderId="24" applyFill="0" applyAlignment="0" applyProtection="0"/>
    <xf numFmtId="0" fontId="37" fillId="93" borderId="0" applyNumberFormat="0" applyBorder="0" applyAlignment="0" applyProtection="0"/>
    <xf numFmtId="262" fontId="40" fillId="0" borderId="0" applyFont="0" applyFill="0" applyBorder="0" applyAlignment="0" applyProtection="0"/>
    <xf numFmtId="0" fontId="31" fillId="0" borderId="0"/>
    <xf numFmtId="0" fontId="110" fillId="46" borderId="0" applyNumberFormat="0" applyBorder="0" applyAlignment="0" applyProtection="0"/>
    <xf numFmtId="0" fontId="37" fillId="53" borderId="0" applyNumberFormat="0" applyBorder="0" applyAlignment="0" applyProtection="0"/>
    <xf numFmtId="0" fontId="40" fillId="38" borderId="27" applyNumberFormat="0" applyProtection="0">
      <alignment horizontal="left" vertical="center" indent="1"/>
    </xf>
    <xf numFmtId="182" fontId="40" fillId="0" borderId="0">
      <alignment horizontal="right"/>
    </xf>
    <xf numFmtId="0" fontId="45" fillId="0" borderId="25" applyNumberFormat="0" applyFill="0" applyAlignment="0" applyProtection="0"/>
    <xf numFmtId="169" fontId="44" fillId="13" borderId="20" applyAlignment="0" applyProtection="0"/>
    <xf numFmtId="0" fontId="42" fillId="16" borderId="0" applyNumberFormat="0" applyBorder="0" applyAlignment="0" applyProtection="0"/>
    <xf numFmtId="0" fontId="74" fillId="0" borderId="0"/>
    <xf numFmtId="0" fontId="31" fillId="0" borderId="0"/>
    <xf numFmtId="0" fontId="37" fillId="29" borderId="0" applyNumberFormat="0" applyBorder="0" applyAlignment="0" applyProtection="0"/>
    <xf numFmtId="0" fontId="40" fillId="81" borderId="27" applyNumberFormat="0" applyProtection="0">
      <alignment horizontal="left" vertical="center" indent="1"/>
    </xf>
    <xf numFmtId="211" fontId="68" fillId="0" borderId="0" applyFont="0" applyFill="0" applyBorder="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169" fontId="45" fillId="0" borderId="24" applyFill="0" applyAlignment="0" applyProtection="0"/>
    <xf numFmtId="182" fontId="40" fillId="0" borderId="0">
      <alignment horizontal="right"/>
    </xf>
    <xf numFmtId="0" fontId="44" fillId="24" borderId="20" applyNumberFormat="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9" fontId="37" fillId="0" borderId="0" applyFont="0" applyFill="0" applyBorder="0" applyAlignment="0" applyProtection="0"/>
    <xf numFmtId="0" fontId="39" fillId="0" borderId="0"/>
    <xf numFmtId="0" fontId="117" fillId="47" borderId="0" applyNumberFormat="0" applyBorder="0" applyAlignment="0" applyProtection="0">
      <alignment vertical="center"/>
    </xf>
    <xf numFmtId="0" fontId="172" fillId="0" borderId="35" applyNumberFormat="0" applyFill="0" applyAlignment="0" applyProtection="0"/>
    <xf numFmtId="193" fontId="37" fillId="0" borderId="0" applyFill="0" applyBorder="0" applyAlignment="0" applyProtection="0"/>
    <xf numFmtId="183" fontId="58" fillId="0" borderId="0" applyFont="0" applyFill="0" applyBorder="0" applyAlignment="0" applyProtection="0"/>
    <xf numFmtId="1" fontId="131" fillId="0" borderId="0" applyFont="0" applyFill="0" applyBorder="0" applyAlignment="0" applyProtection="0">
      <alignment horizontal="right"/>
    </xf>
    <xf numFmtId="0" fontId="37" fillId="80" borderId="0" applyNumberFormat="0" applyBorder="0" applyAlignment="0" applyProtection="0"/>
    <xf numFmtId="211" fontId="68" fillId="0" borderId="0" applyFont="0" applyFill="0" applyBorder="0" applyAlignment="0" applyProtection="0"/>
    <xf numFmtId="0" fontId="110" fillId="35" borderId="0" applyNumberFormat="0" applyBorder="0" applyAlignment="0" applyProtection="0"/>
    <xf numFmtId="169" fontId="41" fillId="15" borderId="22" applyAlignment="0" applyProtection="0"/>
    <xf numFmtId="0" fontId="110" fillId="0" borderId="0"/>
    <xf numFmtId="0" fontId="110" fillId="42" borderId="0" applyNumberFormat="0" applyBorder="0" applyAlignment="0" applyProtection="0"/>
    <xf numFmtId="258" fontId="169" fillId="0" borderId="0" applyFont="0" applyFill="0" applyBorder="0" applyAlignment="0" applyProtection="0"/>
    <xf numFmtId="43" fontId="74" fillId="0" borderId="0" applyFont="0" applyFill="0" applyBorder="0" applyAlignment="0" applyProtection="0"/>
    <xf numFmtId="0" fontId="47" fillId="75" borderId="0" applyNumberFormat="0" applyBorder="0" applyAlignment="0" applyProtection="0">
      <alignment vertical="center"/>
    </xf>
    <xf numFmtId="0" fontId="103" fillId="75" borderId="0" applyNumberFormat="0" applyBorder="0" applyAlignment="0" applyProtection="0">
      <alignment vertical="center"/>
    </xf>
    <xf numFmtId="0" fontId="97" fillId="41" borderId="20" applyNumberFormat="0" applyAlignment="0" applyProtection="0"/>
    <xf numFmtId="224" fontId="40" fillId="0" borderId="0" applyFont="0" applyFill="0" applyBorder="0" applyAlignment="0" applyProtection="0"/>
    <xf numFmtId="40" fontId="39" fillId="0" borderId="0" applyFont="0" applyFill="0" applyBorder="0" applyAlignment="0" applyProtection="0"/>
    <xf numFmtId="0" fontId="165" fillId="20" borderId="20" applyNumberFormat="0" applyAlignment="0" applyProtection="0"/>
    <xf numFmtId="169" fontId="43" fillId="17" borderId="23" applyAlignment="0" applyProtection="0"/>
    <xf numFmtId="0" fontId="42" fillId="16" borderId="0" applyNumberFormat="0" applyBorder="0" applyAlignment="0" applyProtection="0"/>
    <xf numFmtId="0" fontId="89" fillId="110" borderId="0" applyNumberFormat="0" applyBorder="0" applyAlignment="0" applyProtection="0"/>
    <xf numFmtId="0" fontId="40" fillId="0" borderId="0"/>
    <xf numFmtId="169" fontId="38" fillId="17" borderId="20" applyAlignment="0" applyProtection="0"/>
    <xf numFmtId="169" fontId="38" fillId="17" borderId="20" applyAlignment="0" applyProtection="0"/>
    <xf numFmtId="169" fontId="44" fillId="13" borderId="20" applyAlignment="0" applyProtection="0"/>
    <xf numFmtId="0" fontId="31" fillId="0" borderId="0"/>
    <xf numFmtId="0" fontId="174" fillId="0" borderId="0" applyNumberFormat="0" applyFill="0" applyBorder="0" applyAlignment="0" applyProtection="0">
      <alignment vertical="center"/>
    </xf>
    <xf numFmtId="4" fontId="55" fillId="18" borderId="27" applyNumberFormat="0" applyProtection="0">
      <alignment horizontal="left" vertical="center" indent="1"/>
    </xf>
    <xf numFmtId="266" fontId="176" fillId="0" borderId="0" applyFont="0" applyFill="0" applyBorder="0" applyAlignment="0" applyProtection="0"/>
    <xf numFmtId="169" fontId="45" fillId="0" borderId="24" applyFill="0" applyAlignment="0" applyProtection="0"/>
    <xf numFmtId="243" fontId="123" fillId="0" borderId="0"/>
    <xf numFmtId="0" fontId="110" fillId="40" borderId="0" applyNumberFormat="0" applyBorder="0" applyAlignment="0" applyProtection="0"/>
    <xf numFmtId="0" fontId="44" fillId="27" borderId="20" applyNumberFormat="0" applyAlignment="0" applyProtection="0"/>
    <xf numFmtId="169" fontId="38" fillId="14" borderId="20" applyAlignment="0" applyProtection="0"/>
    <xf numFmtId="0" fontId="42" fillId="45" borderId="0" applyNumberFormat="0" applyBorder="0" applyAlignment="0" applyProtection="0"/>
    <xf numFmtId="0" fontId="48" fillId="19" borderId="0" applyNumberFormat="0" applyBorder="0" applyAlignment="0" applyProtection="0"/>
    <xf numFmtId="0" fontId="42" fillId="69" borderId="0" applyNumberFormat="0" applyBorder="0" applyAlignment="0" applyProtection="0"/>
    <xf numFmtId="175" fontId="40" fillId="0" borderId="0">
      <alignment horizontal="right"/>
    </xf>
    <xf numFmtId="0" fontId="89" fillId="63" borderId="0" applyNumberFormat="0" applyBorder="0" applyAlignment="0" applyProtection="0"/>
    <xf numFmtId="0" fontId="42" fillId="49" borderId="0" applyNumberFormat="0" applyBorder="0" applyAlignment="0" applyProtection="0"/>
    <xf numFmtId="0" fontId="74" fillId="0" borderId="0"/>
    <xf numFmtId="0" fontId="37" fillId="47" borderId="0" applyNumberFormat="0" applyBorder="0" applyAlignment="0" applyProtection="0"/>
    <xf numFmtId="0" fontId="69" fillId="0" borderId="24" applyNumberFormat="0" applyFill="0" applyAlignment="0" applyProtection="0"/>
    <xf numFmtId="37" fontId="63" fillId="0" borderId="0"/>
    <xf numFmtId="186" fontId="40" fillId="0" borderId="0">
      <alignment horizontal="right"/>
    </xf>
    <xf numFmtId="0" fontId="31" fillId="0" borderId="0"/>
    <xf numFmtId="0" fontId="31" fillId="0" borderId="0"/>
    <xf numFmtId="0" fontId="64" fillId="18" borderId="22" applyNumberFormat="0" applyFont="0" applyAlignment="0" applyProtection="0"/>
    <xf numFmtId="0" fontId="92" fillId="0" borderId="0" applyNumberFormat="0" applyFont="0" applyFill="0" applyBorder="0" applyProtection="0">
      <alignment horizontal="left" vertical="top" wrapText="1"/>
    </xf>
    <xf numFmtId="0" fontId="42" fillId="16" borderId="0" applyNumberFormat="0" applyBorder="0" applyAlignment="0" applyProtection="0"/>
    <xf numFmtId="169" fontId="44" fillId="13" borderId="20" applyAlignment="0" applyProtection="0"/>
    <xf numFmtId="0" fontId="44" fillId="27" borderId="20" applyNumberFormat="0" applyAlignment="0" applyProtection="0"/>
    <xf numFmtId="0" fontId="31" fillId="0" borderId="0"/>
    <xf numFmtId="0" fontId="41" fillId="0" borderId="0"/>
    <xf numFmtId="0" fontId="42" fillId="69" borderId="0" applyNumberFormat="0" applyBorder="0" applyAlignment="0" applyProtection="0"/>
    <xf numFmtId="0" fontId="41" fillId="0" borderId="0"/>
    <xf numFmtId="0" fontId="40" fillId="28" borderId="27" applyNumberFormat="0" applyProtection="0">
      <alignment horizontal="left" vertical="center" indent="1"/>
    </xf>
    <xf numFmtId="0" fontId="42" fillId="45" borderId="0" applyNumberFormat="0" applyBorder="0" applyAlignment="0" applyProtection="0"/>
    <xf numFmtId="0" fontId="89" fillId="101" borderId="0" applyNumberFormat="0" applyBorder="0" applyAlignment="0" applyProtection="0"/>
    <xf numFmtId="237" fontId="91" fillId="0" borderId="0"/>
    <xf numFmtId="0" fontId="38" fillId="22" borderId="20" applyNumberFormat="0" applyAlignment="0" applyProtection="0"/>
    <xf numFmtId="229" fontId="68" fillId="0" borderId="0" applyFont="0" applyFill="0" applyBorder="0" applyAlignment="0" applyProtection="0"/>
    <xf numFmtId="0" fontId="37" fillId="13" borderId="0" applyNumberFormat="0" applyBorder="0" applyAlignment="0" applyProtection="0"/>
    <xf numFmtId="0" fontId="37" fillId="47" borderId="0" applyNumberFormat="0" applyBorder="0" applyAlignment="0" applyProtection="0"/>
    <xf numFmtId="0" fontId="43" fillId="41" borderId="23" applyNumberFormat="0" applyAlignment="0" applyProtection="0"/>
    <xf numFmtId="169" fontId="44" fillId="13" borderId="20" applyAlignment="0" applyProtection="0"/>
    <xf numFmtId="182" fontId="40" fillId="0" borderId="0">
      <alignment horizontal="right"/>
    </xf>
    <xf numFmtId="0" fontId="39" fillId="0" borderId="0"/>
    <xf numFmtId="0" fontId="38" fillId="36" borderId="20" applyNumberFormat="0" applyAlignment="0" applyProtection="0"/>
    <xf numFmtId="0" fontId="40" fillId="18" borderId="22" applyNumberFormat="0" applyFont="0" applyAlignment="0" applyProtection="0"/>
    <xf numFmtId="0" fontId="42" fillId="4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186" fontId="40" fillId="0" borderId="0">
      <alignment horizontal="right"/>
    </xf>
    <xf numFmtId="0" fontId="179" fillId="0" borderId="0"/>
    <xf numFmtId="0" fontId="37" fillId="72" borderId="0" applyNumberFormat="0" applyBorder="0" applyAlignment="0" applyProtection="0"/>
    <xf numFmtId="0" fontId="37" fillId="113" borderId="0" applyNumberFormat="0" applyBorder="0" applyAlignment="0" applyProtection="0"/>
    <xf numFmtId="0" fontId="40" fillId="0" borderId="0" applyFont="0" applyFill="0" applyBorder="0" applyAlignment="0" applyProtection="0"/>
    <xf numFmtId="169" fontId="38" fillId="17" borderId="20" applyAlignment="0" applyProtection="0"/>
    <xf numFmtId="0" fontId="150" fillId="73" borderId="0" applyNumberFormat="0" applyBorder="0" applyAlignment="0" applyProtection="0"/>
    <xf numFmtId="40" fontId="39" fillId="0" borderId="0" applyFont="0" applyFill="0" applyBorder="0" applyAlignment="0" applyProtection="0"/>
    <xf numFmtId="41" fontId="31" fillId="0" borderId="0" applyFont="0" applyFill="0" applyBorder="0" applyAlignment="0" applyProtection="0"/>
    <xf numFmtId="0" fontId="39" fillId="0" borderId="0"/>
    <xf numFmtId="0" fontId="31" fillId="0" borderId="0"/>
    <xf numFmtId="175" fontId="40" fillId="0" borderId="0">
      <alignment horizontal="right"/>
    </xf>
    <xf numFmtId="0" fontId="95" fillId="0" borderId="0"/>
    <xf numFmtId="245" fontId="40" fillId="0" borderId="0" applyFont="0" applyFill="0" applyBorder="0" applyAlignment="0" applyProtection="0"/>
    <xf numFmtId="0" fontId="64" fillId="18" borderId="22" applyNumberFormat="0" applyFont="0" applyAlignment="0" applyProtection="0"/>
    <xf numFmtId="169" fontId="38" fillId="17" borderId="2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37" fillId="14" borderId="0" applyNumberFormat="0" applyBorder="0" applyAlignment="0" applyProtection="0"/>
    <xf numFmtId="223" fontId="70" fillId="0" borderId="0"/>
    <xf numFmtId="0" fontId="44" fillId="24" borderId="20" applyNumberFormat="0" applyAlignment="0" applyProtection="0"/>
    <xf numFmtId="169" fontId="45" fillId="0" borderId="24" applyFill="0" applyAlignment="0" applyProtection="0"/>
    <xf numFmtId="0" fontId="40" fillId="0" borderId="0" applyFont="0" applyFill="0" applyBorder="0" applyAlignment="0" applyProtection="0"/>
    <xf numFmtId="0" fontId="37" fillId="13" borderId="0" applyNumberFormat="0" applyBorder="0" applyAlignment="0" applyProtection="0"/>
    <xf numFmtId="37" fontId="123" fillId="0" borderId="0"/>
    <xf numFmtId="0" fontId="110" fillId="32" borderId="0" applyNumberFormat="0" applyBorder="0" applyAlignment="0" applyProtection="0"/>
    <xf numFmtId="0" fontId="44" fillId="93" borderId="20" applyNumberFormat="0" applyAlignment="0" applyProtection="0"/>
    <xf numFmtId="0" fontId="41" fillId="0" borderId="0"/>
    <xf numFmtId="43" fontId="40" fillId="0" borderId="0" applyFont="0" applyFill="0" applyBorder="0" applyAlignment="0" applyProtection="0"/>
    <xf numFmtId="0" fontId="40" fillId="23" borderId="22" applyNumberFormat="0" applyAlignment="0" applyProtection="0"/>
    <xf numFmtId="0" fontId="37" fillId="72" borderId="0" applyNumberFormat="0" applyBorder="0" applyAlignment="0" applyProtection="0"/>
    <xf numFmtId="0" fontId="37" fillId="29" borderId="0" applyNumberFormat="0" applyBorder="0" applyAlignment="0" applyProtection="0"/>
    <xf numFmtId="223" fontId="70" fillId="0" borderId="0"/>
    <xf numFmtId="0" fontId="110" fillId="32"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1" fontId="183" fillId="0" borderId="0" applyFont="0" applyFill="0" applyBorder="0" applyAlignment="0" applyProtection="0">
      <alignment horizontal="right"/>
    </xf>
    <xf numFmtId="0" fontId="40" fillId="28" borderId="27" applyNumberFormat="0" applyProtection="0">
      <alignment horizontal="left" vertical="top" indent="1"/>
    </xf>
    <xf numFmtId="4" fontId="55" fillId="91" borderId="27" applyNumberFormat="0" applyProtection="0">
      <alignment horizontal="right" vertical="center"/>
    </xf>
    <xf numFmtId="0" fontId="110" fillId="40" borderId="0" applyNumberFormat="0" applyBorder="0" applyAlignment="0" applyProtection="0"/>
    <xf numFmtId="171" fontId="40" fillId="0" borderId="0">
      <alignment horizontal="right"/>
    </xf>
    <xf numFmtId="0" fontId="40" fillId="0" borderId="0"/>
    <xf numFmtId="0" fontId="47" fillId="20" borderId="0" applyNumberFormat="0" applyBorder="0" applyAlignment="0" applyProtection="0">
      <alignment vertical="center"/>
    </xf>
    <xf numFmtId="0" fontId="103" fillId="20" borderId="0" applyNumberFormat="0" applyBorder="0" applyAlignment="0" applyProtection="0">
      <alignment vertical="center"/>
    </xf>
    <xf numFmtId="0" fontId="97" fillId="41" borderId="20" applyNumberFormat="0" applyAlignment="0" applyProtection="0"/>
    <xf numFmtId="169" fontId="45" fillId="0" borderId="24" applyFill="0" applyAlignment="0" applyProtection="0"/>
    <xf numFmtId="0" fontId="40" fillId="44" borderId="27" applyNumberFormat="0" applyProtection="0">
      <alignment horizontal="left" vertical="center" indent="1"/>
    </xf>
    <xf numFmtId="208" fontId="116" fillId="0" borderId="0"/>
    <xf numFmtId="175" fontId="40" fillId="0" borderId="0">
      <alignment horizontal="right"/>
    </xf>
    <xf numFmtId="182" fontId="40" fillId="0" borderId="0">
      <alignment horizontal="right"/>
    </xf>
    <xf numFmtId="0" fontId="110" fillId="76" borderId="0" applyNumberFormat="0" applyBorder="0" applyAlignment="0" applyProtection="0"/>
    <xf numFmtId="169" fontId="45" fillId="0" borderId="24" applyFill="0" applyAlignment="0" applyProtection="0"/>
    <xf numFmtId="0" fontId="42" fillId="104" borderId="0" applyNumberFormat="0" applyBorder="0" applyAlignment="0" applyProtection="0"/>
    <xf numFmtId="169" fontId="44" fillId="13" borderId="20" applyAlignment="0" applyProtection="0"/>
    <xf numFmtId="4" fontId="82" fillId="27" borderId="27" applyNumberFormat="0" applyProtection="0">
      <alignment vertical="center"/>
    </xf>
    <xf numFmtId="4" fontId="54" fillId="27" borderId="27" applyNumberFormat="0" applyProtection="0">
      <alignment vertical="center"/>
    </xf>
    <xf numFmtId="0" fontId="42" fillId="33" borderId="0" applyNumberFormat="0" applyBorder="0" applyAlignment="0" applyProtection="0"/>
    <xf numFmtId="212" fontId="40" fillId="0" borderId="0" applyFill="0" applyBorder="0" applyAlignment="0" applyProtection="0"/>
    <xf numFmtId="0" fontId="110" fillId="35" borderId="0" applyNumberFormat="0" applyBorder="0" applyAlignment="0" applyProtection="0"/>
    <xf numFmtId="0" fontId="39" fillId="0" borderId="0"/>
    <xf numFmtId="0" fontId="157" fillId="25" borderId="0" applyNumberFormat="0" applyBorder="0" applyAlignment="0" applyProtection="0">
      <alignment vertical="center"/>
    </xf>
    <xf numFmtId="0" fontId="46" fillId="18" borderId="22" applyNumberFormat="0" applyFont="0" applyAlignment="0" applyProtection="0"/>
    <xf numFmtId="0" fontId="48" fillId="66"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165" fontId="46" fillId="0" borderId="0" applyFont="0" applyFill="0" applyBorder="0" applyAlignment="0" applyProtection="0"/>
    <xf numFmtId="0" fontId="89" fillId="101" borderId="0" applyNumberFormat="0" applyBorder="0" applyAlignment="0" applyProtection="0"/>
    <xf numFmtId="0" fontId="37" fillId="13" borderId="0" applyNumberFormat="0" applyBorder="0" applyAlignment="0" applyProtection="0"/>
    <xf numFmtId="4" fontId="55" fillId="88" borderId="27" applyNumberFormat="0" applyProtection="0">
      <alignment horizontal="right" vertical="center"/>
    </xf>
    <xf numFmtId="0" fontId="41" fillId="0" borderId="0"/>
    <xf numFmtId="223" fontId="70" fillId="0" borderId="0"/>
    <xf numFmtId="0" fontId="89" fillId="64" borderId="0" applyNumberFormat="0" applyBorder="0" applyAlignment="0" applyProtection="0"/>
    <xf numFmtId="0" fontId="89" fillId="63" borderId="0" applyNumberFormat="0" applyBorder="0" applyAlignment="0" applyProtection="0"/>
    <xf numFmtId="0" fontId="42" fillId="49" borderId="0" applyNumberFormat="0" applyBorder="0" applyAlignment="0" applyProtection="0"/>
    <xf numFmtId="0" fontId="110" fillId="46" borderId="0" applyNumberFormat="0" applyBorder="0" applyAlignment="0" applyProtection="0"/>
    <xf numFmtId="0" fontId="60" fillId="91" borderId="0" applyNumberFormat="0" applyBorder="0" applyAlignment="0" applyProtection="0"/>
    <xf numFmtId="171" fontId="40" fillId="0" borderId="0">
      <alignment horizontal="right"/>
    </xf>
    <xf numFmtId="0" fontId="110" fillId="0" borderId="0"/>
    <xf numFmtId="223" fontId="70" fillId="0" borderId="0"/>
    <xf numFmtId="0" fontId="110" fillId="40" borderId="0" applyNumberFormat="0" applyBorder="0" applyAlignment="0" applyProtection="0"/>
    <xf numFmtId="0" fontId="39" fillId="0" borderId="0"/>
    <xf numFmtId="37" fontId="91" fillId="0" borderId="0"/>
    <xf numFmtId="175" fontId="40" fillId="0" borderId="0">
      <alignment horizontal="right"/>
    </xf>
    <xf numFmtId="186" fontId="40" fillId="0" borderId="0">
      <alignment horizontal="right"/>
    </xf>
    <xf numFmtId="0" fontId="38" fillId="36" borderId="20" applyNumberFormat="0" applyAlignment="0" applyProtection="0"/>
    <xf numFmtId="171" fontId="40" fillId="0" borderId="0">
      <alignment horizontal="right"/>
    </xf>
    <xf numFmtId="0" fontId="40" fillId="44" borderId="27" applyNumberFormat="0" applyProtection="0">
      <alignment horizontal="left" vertical="top" indent="1"/>
    </xf>
    <xf numFmtId="0" fontId="40" fillId="0" borderId="0"/>
    <xf numFmtId="0" fontId="171" fillId="20" borderId="20" applyNumberFormat="0" applyAlignment="0" applyProtection="0">
      <alignment vertical="center"/>
    </xf>
    <xf numFmtId="182" fontId="40" fillId="0" borderId="0">
      <alignment horizontal="right"/>
    </xf>
    <xf numFmtId="0" fontId="110" fillId="54" borderId="0" applyNumberFormat="0" applyBorder="0" applyAlignment="0" applyProtection="0"/>
    <xf numFmtId="169" fontId="43" fillId="17" borderId="23" applyAlignment="0" applyProtection="0"/>
    <xf numFmtId="0" fontId="40" fillId="23" borderId="22" applyNumberFormat="0" applyAlignment="0" applyProtection="0"/>
    <xf numFmtId="0" fontId="44" fillId="27" borderId="20" applyNumberFormat="0" applyAlignment="0" applyProtection="0"/>
    <xf numFmtId="0" fontId="37" fillId="13" borderId="0" applyNumberFormat="0" applyBorder="0" applyAlignment="0" applyProtection="0"/>
    <xf numFmtId="0" fontId="37" fillId="72" borderId="0" applyNumberFormat="0" applyBorder="0" applyAlignment="0" applyProtection="0"/>
    <xf numFmtId="186" fontId="40" fillId="0" borderId="0">
      <alignment horizontal="right"/>
    </xf>
    <xf numFmtId="0" fontId="40" fillId="18" borderId="22" applyNumberFormat="0" applyFont="0" applyAlignment="0" applyProtection="0"/>
    <xf numFmtId="0" fontId="42" fillId="4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224" fontId="40" fillId="0" borderId="0" applyFont="0" applyFill="0" applyBorder="0" applyAlignment="0" applyProtection="0"/>
    <xf numFmtId="0" fontId="89" fillId="64" borderId="0" applyNumberFormat="0" applyBorder="0" applyAlignment="0" applyProtection="0"/>
    <xf numFmtId="0" fontId="89" fillId="63" borderId="0" applyNumberFormat="0" applyBorder="0" applyAlignment="0" applyProtection="0"/>
    <xf numFmtId="0" fontId="42" fillId="49" borderId="0" applyNumberFormat="0" applyBorder="0" applyAlignment="0" applyProtection="0"/>
    <xf numFmtId="0" fontId="110" fillId="46" borderId="0" applyNumberFormat="0" applyBorder="0" applyAlignment="0" applyProtection="0"/>
    <xf numFmtId="182" fontId="40" fillId="0" borderId="0">
      <alignment horizontal="right"/>
    </xf>
    <xf numFmtId="0" fontId="110" fillId="40" borderId="0" applyNumberFormat="0" applyBorder="0" applyAlignment="0" applyProtection="0"/>
    <xf numFmtId="0" fontId="110" fillId="54" borderId="0" applyNumberFormat="0" applyBorder="0" applyAlignment="0" applyProtection="0"/>
    <xf numFmtId="0" fontId="40" fillId="0" borderId="0"/>
    <xf numFmtId="169" fontId="43" fillId="17" borderId="23" applyAlignment="0" applyProtection="0"/>
    <xf numFmtId="0" fontId="89" fillId="110" borderId="0" applyNumberFormat="0" applyBorder="0" applyAlignment="0" applyProtection="0"/>
    <xf numFmtId="182" fontId="40" fillId="0" borderId="0">
      <alignment horizontal="right"/>
    </xf>
    <xf numFmtId="189" fontId="40" fillId="0" borderId="0" applyFont="0" applyFill="0" applyBorder="0" applyAlignment="0" applyProtection="0"/>
    <xf numFmtId="169" fontId="45" fillId="0" borderId="24" applyFill="0" applyAlignment="0" applyProtection="0"/>
    <xf numFmtId="208" fontId="123" fillId="0" borderId="0"/>
    <xf numFmtId="0" fontId="110" fillId="34" borderId="0" applyNumberFormat="0" applyBorder="0" applyAlignment="0" applyProtection="0"/>
    <xf numFmtId="0" fontId="45" fillId="0" borderId="24" applyNumberFormat="0" applyFill="0" applyAlignment="0" applyProtection="0"/>
    <xf numFmtId="189" fontId="40" fillId="0" borderId="0" applyFont="0" applyFill="0" applyBorder="0" applyAlignment="0" applyProtection="0"/>
    <xf numFmtId="0" fontId="31" fillId="0" borderId="0"/>
    <xf numFmtId="0" fontId="39" fillId="0" borderId="0"/>
    <xf numFmtId="0" fontId="136" fillId="0" borderId="6">
      <alignment horizontal="left" vertical="center"/>
    </xf>
    <xf numFmtId="10" fontId="40" fillId="0" borderId="0" applyFont="0" applyFill="0" applyBorder="0" applyAlignment="0" applyProtection="0"/>
    <xf numFmtId="245" fontId="40" fillId="0" borderId="0" applyFont="0" applyFill="0" applyBorder="0" applyAlignment="0" applyProtection="0"/>
    <xf numFmtId="270" fontId="40" fillId="0" borderId="0" applyFont="0" applyFill="0" applyBorder="0" applyAlignment="0" applyProtection="0"/>
    <xf numFmtId="0" fontId="89" fillId="99" borderId="0" applyNumberFormat="0" applyBorder="0" applyAlignment="0" applyProtection="0"/>
    <xf numFmtId="0" fontId="42" fillId="16" borderId="0" applyNumberFormat="0" applyBorder="0" applyAlignment="0" applyProtection="0"/>
    <xf numFmtId="0" fontId="40" fillId="0" borderId="0" applyFont="0" applyFill="0" applyBorder="0" applyAlignment="0" applyProtection="0"/>
    <xf numFmtId="0" fontId="39" fillId="0" borderId="0" applyFont="0"/>
    <xf numFmtId="0" fontId="31" fillId="0" borderId="0"/>
    <xf numFmtId="175" fontId="40" fillId="0" borderId="0">
      <alignment horizontal="right"/>
    </xf>
    <xf numFmtId="169" fontId="45" fillId="0" borderId="24" applyFill="0" applyAlignment="0" applyProtection="0"/>
    <xf numFmtId="169" fontId="43" fillId="17" borderId="23" applyAlignment="0" applyProtection="0"/>
    <xf numFmtId="169" fontId="49" fillId="15" borderId="22" applyAlignment="0" applyProtection="0"/>
    <xf numFmtId="0" fontId="37" fillId="31" borderId="0" applyNumberFormat="0" applyBorder="0" applyAlignment="0" applyProtection="0"/>
    <xf numFmtId="283" fontId="86" fillId="0" borderId="0" applyFont="0" applyFill="0" applyBorder="0" applyAlignment="0" applyProtection="0"/>
    <xf numFmtId="0" fontId="110" fillId="32" borderId="0" applyNumberFormat="0" applyBorder="0" applyAlignment="0" applyProtection="0"/>
    <xf numFmtId="40" fontId="39" fillId="0" borderId="0" applyFont="0" applyFill="0" applyBorder="0" applyAlignment="0" applyProtection="0"/>
    <xf numFmtId="238" fontId="40" fillId="0" borderId="0" applyFont="0" applyFill="0" applyBorder="0" applyAlignment="0" applyProtection="0"/>
    <xf numFmtId="0" fontId="37" fillId="14" borderId="0" applyNumberFormat="0" applyBorder="0" applyAlignment="0" applyProtection="0"/>
    <xf numFmtId="0" fontId="31" fillId="0" borderId="0"/>
    <xf numFmtId="0" fontId="37" fillId="13" borderId="0" applyNumberFormat="0" applyBorder="0" applyAlignment="0" applyProtection="0"/>
    <xf numFmtId="0" fontId="96" fillId="0" borderId="34"/>
    <xf numFmtId="0" fontId="150" fillId="78" borderId="0" applyNumberFormat="0" applyBorder="0" applyAlignment="0" applyProtection="0"/>
    <xf numFmtId="0" fontId="42" fillId="13" borderId="0" applyNumberFormat="0" applyBorder="0" applyAlignment="0" applyProtection="0"/>
    <xf numFmtId="222" fontId="40" fillId="0" borderId="0"/>
    <xf numFmtId="0" fontId="40" fillId="0" borderId="0"/>
    <xf numFmtId="0" fontId="124" fillId="86" borderId="30" applyNumberFormat="0" applyAlignment="0" applyProtection="0"/>
    <xf numFmtId="169" fontId="44" fillId="13" borderId="20" applyAlignment="0" applyProtection="0"/>
    <xf numFmtId="0" fontId="48" fillId="51" borderId="0" applyNumberFormat="0" applyBorder="0" applyAlignment="0" applyProtection="0"/>
    <xf numFmtId="262" fontId="40" fillId="0" borderId="0" applyFont="0" applyFill="0" applyBorder="0" applyAlignment="0" applyProtection="0"/>
    <xf numFmtId="169" fontId="38" fillId="17" borderId="20" applyAlignment="0" applyProtection="0"/>
    <xf numFmtId="0" fontId="31" fillId="0" borderId="0"/>
    <xf numFmtId="0" fontId="110" fillId="32" borderId="0" applyNumberFormat="0" applyBorder="0" applyAlignment="0" applyProtection="0"/>
    <xf numFmtId="0" fontId="39" fillId="0" borderId="0"/>
    <xf numFmtId="171" fontId="40" fillId="0" borderId="0">
      <alignment horizontal="right"/>
    </xf>
    <xf numFmtId="182" fontId="40" fillId="0" borderId="0">
      <alignment horizontal="right"/>
    </xf>
    <xf numFmtId="223" fontId="70" fillId="0" borderId="0"/>
    <xf numFmtId="0" fontId="89" fillId="63" borderId="0" applyNumberFormat="0" applyBorder="0" applyAlignment="0" applyProtection="0"/>
    <xf numFmtId="183" fontId="58" fillId="0" borderId="0" applyFont="0" applyFill="0" applyBorder="0" applyAlignment="0" applyProtection="0"/>
    <xf numFmtId="245" fontId="40" fillId="0" borderId="0" applyFont="0" applyFill="0" applyBorder="0" applyAlignment="0" applyProtection="0"/>
    <xf numFmtId="0" fontId="110" fillId="35" borderId="0" applyNumberFormat="0" applyBorder="0" applyAlignment="0" applyProtection="0"/>
    <xf numFmtId="0" fontId="37" fillId="30" borderId="0" applyNumberFormat="0" applyBorder="0" applyAlignment="0" applyProtection="0"/>
    <xf numFmtId="222" fontId="40" fillId="0" borderId="0" applyFont="0" applyFill="0" applyBorder="0" applyAlignment="0" applyProtection="0"/>
    <xf numFmtId="0" fontId="40" fillId="18" borderId="22" applyNumberFormat="0" applyFont="0" applyAlignment="0" applyProtection="0"/>
    <xf numFmtId="0" fontId="42" fillId="4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0" fontId="37" fillId="13" borderId="0" applyNumberFormat="0" applyBorder="0" applyAlignment="0" applyProtection="0"/>
    <xf numFmtId="0" fontId="40" fillId="44" borderId="27" applyNumberFormat="0" applyProtection="0">
      <alignment horizontal="left" vertical="top" indent="1"/>
    </xf>
    <xf numFmtId="248" fontId="40" fillId="0" borderId="0" applyFont="0" applyFill="0" applyBorder="0" applyAlignment="0" applyProtection="0"/>
    <xf numFmtId="211" fontId="68" fillId="0" borderId="0" applyFont="0" applyFill="0" applyBorder="0" applyAlignment="0" applyProtection="0"/>
    <xf numFmtId="182" fontId="40" fillId="0" borderId="0">
      <alignment horizontal="right"/>
    </xf>
    <xf numFmtId="0" fontId="31" fillId="0" borderId="0"/>
    <xf numFmtId="0" fontId="31" fillId="0" borderId="0"/>
    <xf numFmtId="171" fontId="40" fillId="0" borderId="0">
      <alignment horizontal="right"/>
    </xf>
    <xf numFmtId="0" fontId="110" fillId="54" borderId="0" applyNumberFormat="0" applyBorder="0" applyAlignment="0" applyProtection="0"/>
    <xf numFmtId="208" fontId="116" fillId="0" borderId="0"/>
    <xf numFmtId="169" fontId="49" fillId="15" borderId="22" applyAlignment="0" applyProtection="0"/>
    <xf numFmtId="0" fontId="37" fillId="78" borderId="0" applyNumberFormat="0" applyBorder="0" applyAlignment="0" applyProtection="0"/>
    <xf numFmtId="169" fontId="38" fillId="14" borderId="20" applyAlignment="0" applyProtection="0"/>
    <xf numFmtId="169" fontId="43" fillId="17" borderId="23" applyAlignment="0" applyProtection="0"/>
    <xf numFmtId="182" fontId="40" fillId="0" borderId="0">
      <alignment horizontal="right"/>
    </xf>
    <xf numFmtId="169" fontId="49" fillId="15" borderId="22" applyAlignment="0" applyProtection="0"/>
    <xf numFmtId="186" fontId="40" fillId="0" borderId="0">
      <alignment horizontal="right"/>
    </xf>
    <xf numFmtId="0" fontId="38" fillId="22" borderId="20" applyNumberFormat="0" applyAlignment="0" applyProtection="0"/>
    <xf numFmtId="274" fontId="63" fillId="0" borderId="0" applyFont="0" applyFill="0" applyBorder="0" applyAlignment="0" applyProtection="0"/>
    <xf numFmtId="0" fontId="37" fillId="72" borderId="0" applyNumberFormat="0" applyBorder="0" applyAlignment="0" applyProtection="0"/>
    <xf numFmtId="186" fontId="40" fillId="0" borderId="0">
      <alignment horizontal="right"/>
    </xf>
    <xf numFmtId="0" fontId="42" fillId="4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45" fillId="0" borderId="25" applyNumberFormat="0" applyFill="0" applyAlignment="0" applyProtection="0"/>
    <xf numFmtId="0" fontId="110" fillId="34" borderId="0" applyNumberFormat="0" applyBorder="0" applyAlignment="0" applyProtection="0"/>
    <xf numFmtId="169" fontId="38" fillId="14" borderId="20" applyAlignment="0" applyProtection="0"/>
    <xf numFmtId="169" fontId="43" fillId="17" borderId="23" applyAlignment="0" applyProtection="0"/>
    <xf numFmtId="169" fontId="41" fillId="15" borderId="22" applyAlignment="0" applyProtection="0"/>
    <xf numFmtId="212" fontId="40" fillId="0" borderId="0" applyFill="0" applyBorder="0" applyAlignment="0" applyProtection="0"/>
    <xf numFmtId="43" fontId="74" fillId="0" borderId="0" applyFont="0" applyFill="0" applyBorder="0" applyAlignment="0" applyProtection="0"/>
    <xf numFmtId="186" fontId="40" fillId="0" borderId="0">
      <alignment horizontal="right"/>
    </xf>
    <xf numFmtId="169" fontId="43" fillId="17" borderId="23" applyAlignment="0" applyProtection="0"/>
    <xf numFmtId="0" fontId="48" fillId="20" borderId="0" applyNumberFormat="0" applyBorder="0" applyAlignment="0" applyProtection="0"/>
    <xf numFmtId="223" fontId="70" fillId="0" borderId="0"/>
    <xf numFmtId="41" fontId="40" fillId="0" borderId="0" applyFont="0" applyFill="0" applyBorder="0" applyAlignment="0" applyProtection="0"/>
    <xf numFmtId="38" fontId="46" fillId="0" borderId="0" applyFont="0" applyFill="0" applyBorder="0" applyAlignment="0" applyProtection="0">
      <alignment vertical="center"/>
    </xf>
    <xf numFmtId="40" fontId="39" fillId="0" borderId="0" applyFont="0" applyFill="0" applyBorder="0" applyAlignment="0" applyProtection="0"/>
    <xf numFmtId="0" fontId="37" fillId="13" borderId="0" applyNumberFormat="0" applyBorder="0" applyAlignment="0" applyProtection="0"/>
    <xf numFmtId="182" fontId="40" fillId="0" borderId="0">
      <alignment horizontal="right"/>
    </xf>
    <xf numFmtId="190" fontId="102" fillId="71" borderId="3" applyBorder="0">
      <protection locked="0"/>
    </xf>
    <xf numFmtId="193" fontId="131" fillId="0" borderId="0" applyFont="0" applyFill="0" applyBorder="0" applyAlignment="0" applyProtection="0"/>
    <xf numFmtId="42" fontId="40" fillId="0" borderId="0" applyFont="0" applyFill="0" applyBorder="0" applyAlignment="0" applyProtection="0"/>
    <xf numFmtId="169" fontId="44" fillId="13" borderId="20" applyAlignment="0" applyProtection="0"/>
    <xf numFmtId="0" fontId="45" fillId="0" borderId="25" applyNumberFormat="0" applyFill="0" applyAlignment="0" applyProtection="0"/>
    <xf numFmtId="0" fontId="37" fillId="80" borderId="0" applyNumberFormat="0" applyBorder="0" applyAlignment="0" applyProtection="0">
      <alignment vertical="center"/>
    </xf>
    <xf numFmtId="0" fontId="37" fillId="39" borderId="0" applyNumberFormat="0" applyBorder="0" applyAlignment="0" applyProtection="0"/>
    <xf numFmtId="223" fontId="70" fillId="0" borderId="0"/>
    <xf numFmtId="171" fontId="40" fillId="0" borderId="0">
      <alignment horizontal="right"/>
    </xf>
    <xf numFmtId="0" fontId="37" fillId="53" borderId="0" applyNumberFormat="0" applyBorder="0" applyAlignment="0" applyProtection="0"/>
    <xf numFmtId="208" fontId="91" fillId="0" borderId="0"/>
    <xf numFmtId="175" fontId="40" fillId="0" borderId="0">
      <alignment horizontal="right"/>
    </xf>
    <xf numFmtId="0" fontId="101" fillId="0" borderId="0"/>
    <xf numFmtId="0" fontId="110" fillId="34" borderId="0" applyNumberFormat="0" applyBorder="0" applyAlignment="0" applyProtection="0"/>
    <xf numFmtId="169" fontId="38" fillId="14" borderId="20" applyAlignment="0" applyProtection="0"/>
    <xf numFmtId="169" fontId="45" fillId="0" borderId="24" applyFill="0" applyAlignment="0" applyProtection="0"/>
    <xf numFmtId="0" fontId="42" fillId="45" borderId="0" applyNumberFormat="0" applyBorder="0" applyAlignment="0" applyProtection="0"/>
    <xf numFmtId="0" fontId="48" fillId="78" borderId="0" applyNumberFormat="0" applyBorder="0" applyAlignment="0" applyProtection="0"/>
    <xf numFmtId="0" fontId="76" fillId="0" borderId="31" applyNumberFormat="0" applyFill="0" applyAlignment="0" applyProtection="0"/>
    <xf numFmtId="0" fontId="41" fillId="0" borderId="0"/>
    <xf numFmtId="169" fontId="42" fillId="102" borderId="0" applyBorder="0" applyAlignment="0" applyProtection="0"/>
    <xf numFmtId="237" fontId="123" fillId="0" borderId="0"/>
    <xf numFmtId="0" fontId="67" fillId="0" borderId="29" applyNumberFormat="0" applyFill="0" applyAlignment="0" applyProtection="0"/>
    <xf numFmtId="240" fontId="40" fillId="0" borderId="0" applyFont="0" applyFill="0" applyBorder="0" applyAlignment="0" applyProtection="0"/>
    <xf numFmtId="223" fontId="70" fillId="0" borderId="0"/>
    <xf numFmtId="4" fontId="54" fillId="27" borderId="27" applyNumberFormat="0" applyProtection="0">
      <alignment horizontal="left" vertical="center" indent="1"/>
    </xf>
    <xf numFmtId="171" fontId="40" fillId="0" borderId="0">
      <alignment horizontal="right"/>
    </xf>
    <xf numFmtId="0" fontId="60" fillId="92" borderId="0" applyNumberFormat="0" applyBorder="0" applyAlignment="0" applyProtection="0"/>
    <xf numFmtId="221" fontId="58" fillId="0" borderId="0" applyFont="0" applyFill="0" applyBorder="0" applyAlignment="0" applyProtection="0"/>
    <xf numFmtId="274" fontId="63" fillId="0" borderId="0" applyFont="0" applyFill="0" applyBorder="0" applyAlignment="0" applyProtection="0"/>
    <xf numFmtId="4" fontId="55" fillId="95" borderId="27" applyNumberFormat="0" applyProtection="0">
      <alignment horizontal="right" vertical="center"/>
    </xf>
    <xf numFmtId="0" fontId="37" fillId="29" borderId="0" applyNumberFormat="0" applyBorder="0" applyAlignment="0" applyProtection="0"/>
    <xf numFmtId="0" fontId="37" fillId="51" borderId="0" applyNumberFormat="0" applyBorder="0" applyAlignment="0" applyProtection="0"/>
    <xf numFmtId="256" fontId="40" fillId="0" borderId="0" applyFont="0" applyFill="0" applyBorder="0" applyAlignment="0" applyProtection="0"/>
    <xf numFmtId="237" fontId="123" fillId="0" borderId="0"/>
    <xf numFmtId="40" fontId="39" fillId="0" borderId="0" applyFont="0" applyFill="0" applyBorder="0" applyAlignment="0" applyProtection="0"/>
    <xf numFmtId="0" fontId="110" fillId="40" borderId="0" applyNumberFormat="0" applyBorder="0" applyAlignment="0" applyProtection="0"/>
    <xf numFmtId="0" fontId="44" fillId="27" borderId="20" applyNumberFormat="0" applyAlignment="0" applyProtection="0"/>
    <xf numFmtId="169" fontId="38" fillId="14" borderId="20" applyAlignment="0" applyProtection="0"/>
    <xf numFmtId="169" fontId="44" fillId="13" borderId="20" applyAlignment="0" applyProtection="0"/>
    <xf numFmtId="182" fontId="40" fillId="0" borderId="0">
      <alignment horizontal="right"/>
    </xf>
    <xf numFmtId="0" fontId="42" fillId="49" borderId="0" applyNumberFormat="0" applyBorder="0" applyAlignment="0" applyProtection="0"/>
    <xf numFmtId="0" fontId="42" fillId="49" borderId="0" applyNumberFormat="0" applyBorder="0" applyAlignment="0" applyProtection="0"/>
    <xf numFmtId="169" fontId="43" fillId="14" borderId="23" applyAlignment="0" applyProtection="0"/>
    <xf numFmtId="221" fontId="58" fillId="0" borderId="0" applyFont="0" applyFill="0" applyBorder="0" applyAlignment="0" applyProtection="0"/>
    <xf numFmtId="0" fontId="37" fillId="31" borderId="0" applyNumberFormat="0" applyBorder="0" applyAlignment="0" applyProtection="0"/>
    <xf numFmtId="169" fontId="44" fillId="13" borderId="20" applyAlignment="0" applyProtection="0"/>
    <xf numFmtId="0" fontId="40" fillId="0" borderId="0" applyFont="0" applyFill="0" applyBorder="0" applyAlignment="0" applyProtection="0"/>
    <xf numFmtId="0" fontId="37" fillId="47" borderId="0" applyNumberFormat="0" applyBorder="0" applyAlignment="0" applyProtection="0"/>
    <xf numFmtId="235" fontId="177" fillId="0" borderId="0"/>
    <xf numFmtId="0" fontId="105" fillId="0" borderId="0"/>
    <xf numFmtId="0" fontId="97" fillId="41" borderId="20" applyNumberFormat="0" applyAlignment="0" applyProtection="0"/>
    <xf numFmtId="175" fontId="40" fillId="0" borderId="0">
      <alignment horizontal="right"/>
    </xf>
    <xf numFmtId="0" fontId="46" fillId="0" borderId="0">
      <alignment vertical="center"/>
    </xf>
    <xf numFmtId="222" fontId="40" fillId="0" borderId="0"/>
    <xf numFmtId="0" fontId="93" fillId="0" borderId="46" applyNumberFormat="0" applyFill="0" applyAlignment="0" applyProtection="0"/>
    <xf numFmtId="208" fontId="123" fillId="0" borderId="0"/>
    <xf numFmtId="41" fontId="110" fillId="0" borderId="0" applyFont="0" applyFill="0" applyBorder="0" applyAlignment="0" applyProtection="0"/>
    <xf numFmtId="41" fontId="37" fillId="0" borderId="0" applyFont="0" applyFill="0" applyBorder="0" applyAlignment="0" applyProtection="0"/>
    <xf numFmtId="0" fontId="41" fillId="0" borderId="0"/>
    <xf numFmtId="208" fontId="91" fillId="0" borderId="0"/>
    <xf numFmtId="0" fontId="39" fillId="0" borderId="0"/>
    <xf numFmtId="40" fontId="39" fillId="0" borderId="0" applyFont="0" applyFill="0" applyBorder="0" applyAlignment="0" applyProtection="0"/>
    <xf numFmtId="43" fontId="40" fillId="0" borderId="0" applyFont="0" applyFill="0" applyBorder="0" applyAlignment="0" applyProtection="0"/>
    <xf numFmtId="0" fontId="37" fillId="23" borderId="0" applyNumberFormat="0" applyBorder="0" applyAlignment="0" applyProtection="0"/>
    <xf numFmtId="0" fontId="67" fillId="0" borderId="29" applyNumberFormat="0" applyFill="0" applyAlignment="0" applyProtection="0"/>
    <xf numFmtId="169" fontId="44" fillId="13" borderId="20" applyAlignment="0" applyProtection="0"/>
    <xf numFmtId="43" fontId="46" fillId="0" borderId="0" applyFont="0" applyFill="0" applyBorder="0" applyAlignment="0" applyProtection="0"/>
    <xf numFmtId="169" fontId="43" fillId="17" borderId="23" applyAlignment="0" applyProtection="0"/>
    <xf numFmtId="0" fontId="48" fillId="20" borderId="0" applyNumberFormat="0" applyBorder="0" applyAlignment="0" applyProtection="0"/>
    <xf numFmtId="0" fontId="64" fillId="18" borderId="22" applyNumberFormat="0" applyFont="0" applyAlignment="0" applyProtection="0"/>
    <xf numFmtId="0" fontId="110" fillId="54" borderId="0" applyNumberFormat="0" applyBorder="0" applyAlignment="0" applyProtection="0"/>
    <xf numFmtId="0" fontId="51" fillId="22" borderId="20" applyNumberFormat="0" applyAlignment="0" applyProtection="0"/>
    <xf numFmtId="0" fontId="95" fillId="0" borderId="0"/>
    <xf numFmtId="0" fontId="89" fillId="64" borderId="0" applyNumberFormat="0" applyBorder="0" applyAlignment="0" applyProtection="0"/>
    <xf numFmtId="0" fontId="7" fillId="0" borderId="21" applyNumberFormat="0" applyFill="0" applyAlignment="0" applyProtection="0"/>
    <xf numFmtId="0" fontId="170" fillId="0" borderId="0"/>
    <xf numFmtId="0" fontId="37" fillId="13" borderId="0" applyNumberFormat="0" applyBorder="0" applyAlignment="0" applyProtection="0"/>
    <xf numFmtId="9" fontId="40" fillId="0" borderId="0" applyFill="0" applyBorder="0" applyAlignment="0" applyProtection="0"/>
    <xf numFmtId="0" fontId="37" fillId="78" borderId="0" applyNumberFormat="0" applyBorder="0" applyAlignment="0" applyProtection="0"/>
    <xf numFmtId="0" fontId="37" fillId="48"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169" fontId="44" fillId="13" borderId="20" applyAlignment="0" applyProtection="0"/>
    <xf numFmtId="40" fontId="39" fillId="0" borderId="0" applyFont="0" applyFill="0" applyBorder="0" applyAlignment="0" applyProtection="0"/>
    <xf numFmtId="0" fontId="37" fillId="0" borderId="0"/>
    <xf numFmtId="0" fontId="110" fillId="0" borderId="0"/>
    <xf numFmtId="0" fontId="37" fillId="53" borderId="0" applyNumberFormat="0" applyBorder="0" applyAlignment="0" applyProtection="0"/>
    <xf numFmtId="229" fontId="68" fillId="0" borderId="0" applyFont="0" applyFill="0" applyBorder="0" applyAlignment="0" applyProtection="0"/>
    <xf numFmtId="0" fontId="42" fillId="74" borderId="0" applyNumberFormat="0" applyBorder="0" applyAlignment="0" applyProtection="0"/>
    <xf numFmtId="182" fontId="40" fillId="0" borderId="0">
      <alignment horizontal="right"/>
    </xf>
    <xf numFmtId="226" fontId="59" fillId="0" borderId="0" applyFont="0" applyFill="0" applyBorder="0" applyAlignment="0" applyProtection="0"/>
    <xf numFmtId="0" fontId="110" fillId="34" borderId="0" applyNumberFormat="0" applyBorder="0" applyAlignment="0" applyProtection="0"/>
    <xf numFmtId="169" fontId="38" fillId="14" borderId="20" applyAlignment="0" applyProtection="0"/>
    <xf numFmtId="0" fontId="110" fillId="40" borderId="0" applyNumberFormat="0" applyBorder="0" applyAlignment="0" applyProtection="0"/>
    <xf numFmtId="0" fontId="44" fillId="27" borderId="20" applyNumberFormat="0" applyAlignment="0" applyProtection="0"/>
    <xf numFmtId="169" fontId="38" fillId="14" borderId="20" applyAlignment="0" applyProtection="0"/>
    <xf numFmtId="0" fontId="42" fillId="45" borderId="0" applyNumberFormat="0" applyBorder="0" applyAlignment="0" applyProtection="0"/>
    <xf numFmtId="0" fontId="37" fillId="31" borderId="0" applyNumberFormat="0" applyBorder="0" applyAlignment="0" applyProtection="0"/>
    <xf numFmtId="0" fontId="40" fillId="0" borderId="0"/>
    <xf numFmtId="0" fontId="157" fillId="25" borderId="0" applyNumberFormat="0" applyBorder="0" applyAlignment="0" applyProtection="0">
      <alignment vertical="center"/>
    </xf>
    <xf numFmtId="0" fontId="40" fillId="23" borderId="22" applyNumberFormat="0" applyAlignment="0" applyProtection="0"/>
    <xf numFmtId="7" fontId="70" fillId="0" borderId="0"/>
    <xf numFmtId="0" fontId="110" fillId="32"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0" fillId="0" borderId="0"/>
    <xf numFmtId="3" fontId="39" fillId="0" borderId="0"/>
    <xf numFmtId="0" fontId="122" fillId="66" borderId="0" applyNumberFormat="0" applyBorder="0" applyAlignment="0" applyProtection="0">
      <alignment vertical="center"/>
    </xf>
    <xf numFmtId="169" fontId="38" fillId="14" borderId="20" applyAlignment="0" applyProtection="0"/>
    <xf numFmtId="169" fontId="43" fillId="17" borderId="23" applyAlignment="0" applyProtection="0"/>
    <xf numFmtId="0" fontId="110" fillId="35" borderId="0" applyNumberFormat="0" applyBorder="0" applyAlignment="0" applyProtection="0"/>
    <xf numFmtId="169" fontId="45" fillId="0" borderId="24" applyFill="0" applyAlignment="0" applyProtection="0"/>
    <xf numFmtId="211" fontId="68" fillId="0" borderId="0" applyFont="0" applyFill="0" applyBorder="0" applyAlignment="0" applyProtection="0"/>
    <xf numFmtId="171" fontId="40" fillId="0" borderId="0">
      <alignment horizontal="right"/>
    </xf>
    <xf numFmtId="169" fontId="45" fillId="0" borderId="24" applyFill="0" applyAlignment="0" applyProtection="0"/>
    <xf numFmtId="0" fontId="110" fillId="21" borderId="0" applyNumberFormat="0" applyBorder="0" applyAlignment="0" applyProtection="0"/>
    <xf numFmtId="187" fontId="58" fillId="0" borderId="0" applyFont="0" applyFill="0" applyBorder="0" applyAlignment="0" applyProtection="0"/>
    <xf numFmtId="169" fontId="45" fillId="0" borderId="24" applyFill="0" applyAlignment="0" applyProtection="0"/>
    <xf numFmtId="0" fontId="40" fillId="0" borderId="0"/>
    <xf numFmtId="182" fontId="40" fillId="0" borderId="0">
      <alignment horizontal="right"/>
    </xf>
    <xf numFmtId="0" fontId="53" fillId="92" borderId="0" applyNumberFormat="0" applyBorder="0" applyAlignment="0" applyProtection="0">
      <alignment vertical="center"/>
    </xf>
    <xf numFmtId="262" fontId="40" fillId="0" borderId="0" applyFont="0" applyFill="0" applyBorder="0" applyAlignment="0" applyProtection="0"/>
    <xf numFmtId="169" fontId="43" fillId="14" borderId="23" applyAlignment="0" applyProtection="0"/>
    <xf numFmtId="37" fontId="91" fillId="0" borderId="0"/>
    <xf numFmtId="240" fontId="40" fillId="0" borderId="0" applyFont="0" applyFill="0" applyBorder="0" applyAlignment="0" applyProtection="0"/>
    <xf numFmtId="262" fontId="40" fillId="0" borderId="0" applyFont="0" applyFill="0" applyBorder="0" applyAlignment="0" applyProtection="0"/>
    <xf numFmtId="0" fontId="38" fillId="14" borderId="20" applyNumberFormat="0" applyAlignment="0" applyProtection="0"/>
    <xf numFmtId="0" fontId="37" fillId="29" borderId="0" applyNumberFormat="0" applyBorder="0" applyAlignment="0" applyProtection="0"/>
    <xf numFmtId="169" fontId="45" fillId="0" borderId="24" applyFill="0" applyAlignment="0" applyProtection="0"/>
    <xf numFmtId="4" fontId="55" fillId="50" borderId="27" applyNumberFormat="0" applyProtection="0">
      <alignment horizontal="right" vertical="center"/>
    </xf>
    <xf numFmtId="0" fontId="110" fillId="21" borderId="0" applyNumberFormat="0" applyBorder="0" applyAlignment="0" applyProtection="0"/>
    <xf numFmtId="0" fontId="41" fillId="0" borderId="0"/>
    <xf numFmtId="0" fontId="37" fillId="78" borderId="0" applyNumberFormat="0" applyBorder="0" applyAlignment="0" applyProtection="0"/>
    <xf numFmtId="0" fontId="42" fillId="33" borderId="0" applyNumberFormat="0" applyBorder="0" applyAlignment="0" applyProtection="0"/>
    <xf numFmtId="0" fontId="42" fillId="74" borderId="0" applyNumberFormat="0" applyBorder="0" applyAlignment="0" applyProtection="0">
      <alignment vertical="center"/>
    </xf>
    <xf numFmtId="0" fontId="97" fillId="41" borderId="20" applyNumberFormat="0" applyAlignment="0" applyProtection="0"/>
    <xf numFmtId="169" fontId="44" fillId="13" borderId="20" applyAlignment="0" applyProtection="0"/>
    <xf numFmtId="169" fontId="49" fillId="15" borderId="22" applyAlignment="0" applyProtection="0"/>
    <xf numFmtId="0" fontId="39" fillId="0" borderId="0"/>
    <xf numFmtId="0" fontId="110" fillId="46" borderId="0" applyNumberFormat="0" applyBorder="0" applyAlignment="0" applyProtection="0"/>
    <xf numFmtId="0" fontId="37" fillId="29" borderId="0" applyNumberFormat="0" applyBorder="0" applyAlignment="0" applyProtection="0"/>
    <xf numFmtId="0" fontId="37" fillId="47" borderId="0" applyNumberFormat="0" applyBorder="0" applyAlignment="0" applyProtection="0"/>
    <xf numFmtId="186" fontId="40" fillId="0" borderId="0">
      <alignment horizontal="right"/>
    </xf>
    <xf numFmtId="0" fontId="40" fillId="0" borderId="0"/>
    <xf numFmtId="229" fontId="68" fillId="0" borderId="0" applyFont="0" applyFill="0" applyBorder="0" applyAlignment="0" applyProtection="0"/>
    <xf numFmtId="0" fontId="37" fillId="47" borderId="0" applyNumberFormat="0" applyBorder="0" applyAlignment="0" applyProtection="0"/>
    <xf numFmtId="0" fontId="108" fillId="0" borderId="36" applyNumberFormat="0" applyFill="0" applyAlignment="0" applyProtection="0"/>
    <xf numFmtId="245" fontId="40" fillId="0" borderId="0" applyFont="0" applyFill="0" applyBorder="0" applyAlignment="0" applyProtection="0"/>
    <xf numFmtId="187" fontId="58" fillId="0" borderId="0" applyFont="0" applyFill="0" applyBorder="0" applyAlignment="0" applyProtection="0"/>
    <xf numFmtId="0" fontId="93" fillId="0" borderId="46" applyNumberFormat="0" applyFill="0" applyAlignment="0" applyProtection="0"/>
    <xf numFmtId="0" fontId="110" fillId="0" borderId="0"/>
    <xf numFmtId="171" fontId="40" fillId="0" borderId="0">
      <alignment horizontal="right"/>
    </xf>
    <xf numFmtId="169" fontId="44" fillId="13" borderId="20" applyAlignment="0" applyProtection="0"/>
    <xf numFmtId="0" fontId="37" fillId="29" borderId="0" applyNumberFormat="0" applyBorder="0" applyAlignment="0" applyProtection="0"/>
    <xf numFmtId="169" fontId="38" fillId="17" borderId="20" applyAlignment="0" applyProtection="0"/>
    <xf numFmtId="0" fontId="37" fillId="47" borderId="0" applyNumberFormat="0" applyBorder="0" applyAlignment="0" applyProtection="0"/>
    <xf numFmtId="245" fontId="40" fillId="0" borderId="0" applyFont="0" applyFill="0" applyBorder="0" applyAlignment="0" applyProtection="0"/>
    <xf numFmtId="182" fontId="40" fillId="0" borderId="0">
      <alignment horizontal="right"/>
    </xf>
    <xf numFmtId="0" fontId="138" fillId="0" borderId="0">
      <alignment vertical="center"/>
    </xf>
    <xf numFmtId="0" fontId="41" fillId="0" borderId="0"/>
    <xf numFmtId="171" fontId="40" fillId="0" borderId="0">
      <alignment horizontal="right"/>
    </xf>
    <xf numFmtId="169" fontId="44" fillId="13" borderId="20" applyAlignment="0" applyProtection="0"/>
    <xf numFmtId="224" fontId="40" fillId="0" borderId="0" applyFont="0" applyFill="0" applyBorder="0" applyAlignment="0" applyProtection="0"/>
    <xf numFmtId="0" fontId="117" fillId="47" borderId="0" applyNumberFormat="0" applyBorder="0" applyAlignment="0" applyProtection="0"/>
    <xf numFmtId="169" fontId="41" fillId="15" borderId="22" applyAlignment="0" applyProtection="0"/>
    <xf numFmtId="0" fontId="110" fillId="42" borderId="0" applyNumberFormat="0" applyBorder="0" applyAlignment="0" applyProtection="0"/>
    <xf numFmtId="0" fontId="110" fillId="34" borderId="0" applyNumberFormat="0" applyBorder="0" applyAlignment="0" applyProtection="0"/>
    <xf numFmtId="169" fontId="45" fillId="0" borderId="24" applyFill="0" applyAlignment="0" applyProtection="0"/>
    <xf numFmtId="0" fontId="37" fillId="26" borderId="26" applyNumberFormat="0" applyFont="0" applyAlignment="0" applyProtection="0"/>
    <xf numFmtId="0" fontId="37" fillId="47" borderId="0" applyNumberFormat="0" applyBorder="0" applyAlignment="0" applyProtection="0"/>
    <xf numFmtId="0" fontId="110" fillId="40" borderId="0" applyNumberFormat="0" applyBorder="0" applyAlignment="0" applyProtection="0"/>
    <xf numFmtId="165" fontId="40" fillId="0" borderId="0" applyFont="0" applyFill="0" applyBorder="0" applyAlignment="0" applyProtection="0"/>
    <xf numFmtId="0" fontId="42" fillId="118" borderId="0" applyNumberFormat="0" applyBorder="0" applyAlignment="0" applyProtection="0"/>
    <xf numFmtId="0" fontId="48" fillId="19"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2" fillId="33" borderId="0" applyNumberFormat="0" applyBorder="0" applyAlignment="0" applyProtection="0"/>
    <xf numFmtId="0" fontId="48" fillId="44" borderId="0" applyNumberFormat="0" applyBorder="0" applyAlignment="0" applyProtection="0"/>
    <xf numFmtId="0" fontId="39" fillId="0" borderId="0"/>
    <xf numFmtId="0" fontId="42" fillId="74" borderId="0" applyNumberFormat="0" applyBorder="0" applyAlignment="0" applyProtection="0"/>
    <xf numFmtId="40" fontId="39" fillId="0" borderId="0" applyFont="0" applyFill="0" applyBorder="0" applyAlignment="0" applyProtection="0"/>
    <xf numFmtId="0" fontId="110" fillId="54" borderId="0" applyNumberFormat="0" applyBorder="0" applyAlignment="0" applyProtection="0"/>
    <xf numFmtId="169" fontId="43" fillId="17" borderId="23" applyAlignment="0" applyProtection="0"/>
    <xf numFmtId="0" fontId="44" fillId="27" borderId="20" applyNumberFormat="0" applyAlignment="0" applyProtection="0"/>
    <xf numFmtId="186" fontId="40" fillId="0" borderId="0">
      <alignment horizontal="right"/>
    </xf>
    <xf numFmtId="0" fontId="193" fillId="0" borderId="0" applyNumberFormat="0" applyFill="0" applyBorder="0" applyAlignment="0" applyProtection="0">
      <alignment vertical="top"/>
      <protection locked="0"/>
    </xf>
    <xf numFmtId="0" fontId="46" fillId="0" borderId="0"/>
    <xf numFmtId="0" fontId="31" fillId="0" borderId="0"/>
    <xf numFmtId="0" fontId="31" fillId="0" borderId="0"/>
    <xf numFmtId="213" fontId="98" fillId="0" borderId="0" applyFont="0" applyFill="0" applyBorder="0" applyAlignment="0" applyProtection="0"/>
    <xf numFmtId="0" fontId="110" fillId="54" borderId="0" applyNumberFormat="0" applyBorder="0" applyAlignment="0" applyProtection="0"/>
    <xf numFmtId="0" fontId="110" fillId="21" borderId="0" applyNumberFormat="0" applyBorder="0" applyAlignment="0" applyProtection="0"/>
    <xf numFmtId="165" fontId="40" fillId="0" borderId="0" applyFont="0" applyFill="0" applyBorder="0" applyAlignment="0" applyProtection="0"/>
    <xf numFmtId="244" fontId="63" fillId="0" borderId="0" applyFont="0" applyFill="0" applyBorder="0" applyAlignment="0" applyProtection="0"/>
    <xf numFmtId="207" fontId="155" fillId="0" borderId="0" applyFont="0" applyFill="0" applyBorder="0" applyAlignment="0" applyProtection="0"/>
    <xf numFmtId="0" fontId="37" fillId="80" borderId="0" applyNumberFormat="0" applyBorder="0" applyAlignment="0" applyProtection="0"/>
    <xf numFmtId="248" fontId="40" fillId="0" borderId="0" applyFont="0" applyFill="0" applyBorder="0" applyAlignment="0" applyProtection="0"/>
    <xf numFmtId="223" fontId="70" fillId="0" borderId="0"/>
    <xf numFmtId="0" fontId="110" fillId="40" borderId="0" applyNumberFormat="0" applyBorder="0" applyAlignment="0" applyProtection="0"/>
    <xf numFmtId="0" fontId="74" fillId="0" borderId="0"/>
    <xf numFmtId="169" fontId="49" fillId="15" borderId="22" applyAlignment="0" applyProtection="0"/>
    <xf numFmtId="0" fontId="43" fillId="41" borderId="23" applyNumberFormat="0" applyAlignment="0" applyProtection="0"/>
    <xf numFmtId="169" fontId="45" fillId="0" borderId="24" applyFill="0" applyAlignment="0" applyProtection="0"/>
    <xf numFmtId="0" fontId="37" fillId="53" borderId="0" applyNumberFormat="0" applyBorder="0" applyAlignment="0" applyProtection="0"/>
    <xf numFmtId="0" fontId="110" fillId="46" borderId="0" applyNumberFormat="0" applyBorder="0" applyAlignment="0" applyProtection="0"/>
    <xf numFmtId="0" fontId="110" fillId="32" borderId="0" applyNumberFormat="0" applyBorder="0" applyAlignment="0" applyProtection="0"/>
    <xf numFmtId="0" fontId="55" fillId="83" borderId="0" applyNumberFormat="0" applyBorder="0" applyAlignment="0" applyProtection="0"/>
    <xf numFmtId="211" fontId="68" fillId="0" borderId="0" applyFont="0" applyFill="0" applyBorder="0" applyAlignment="0" applyProtection="0"/>
    <xf numFmtId="0" fontId="38" fillId="36" borderId="20" applyNumberFormat="0" applyAlignment="0" applyProtection="0"/>
    <xf numFmtId="0" fontId="42" fillId="74" borderId="0" applyNumberFormat="0" applyBorder="0" applyAlignment="0" applyProtection="0"/>
    <xf numFmtId="0" fontId="37" fillId="80" borderId="0" applyNumberFormat="0" applyBorder="0" applyAlignment="0" applyProtection="0"/>
    <xf numFmtId="265" fontId="40" fillId="0" borderId="0" applyFont="0" applyFill="0" applyBorder="0" applyAlignment="0" applyProtection="0"/>
    <xf numFmtId="169" fontId="43" fillId="14" borderId="23" applyAlignment="0" applyProtection="0"/>
    <xf numFmtId="224" fontId="40" fillId="0" borderId="0" applyFont="0" applyFill="0" applyBorder="0" applyAlignment="0" applyProtection="0"/>
    <xf numFmtId="169" fontId="45" fillId="0" borderId="24" applyFill="0" applyAlignment="0" applyProtection="0"/>
    <xf numFmtId="0" fontId="110" fillId="34" borderId="0" applyNumberFormat="0" applyBorder="0" applyAlignment="0" applyProtection="0"/>
    <xf numFmtId="43" fontId="40" fillId="0" borderId="0" applyFont="0" applyFill="0" applyBorder="0" applyAlignment="0" applyProtection="0"/>
    <xf numFmtId="216" fontId="40" fillId="0" borderId="0" applyFont="0" applyFill="0" applyBorder="0" applyAlignment="0" applyProtection="0"/>
    <xf numFmtId="0" fontId="45" fillId="0" borderId="24" applyNumberFormat="0" applyFill="0" applyAlignment="0" applyProtection="0"/>
    <xf numFmtId="0" fontId="110" fillId="21" borderId="0" applyNumberFormat="0" applyBorder="0" applyAlignment="0" applyProtection="0"/>
    <xf numFmtId="0" fontId="110" fillId="52" borderId="0" applyNumberFormat="0" applyBorder="0" applyAlignment="0" applyProtection="0"/>
    <xf numFmtId="169" fontId="45" fillId="0" borderId="24" applyFill="0" applyAlignment="0" applyProtection="0"/>
    <xf numFmtId="0" fontId="37" fillId="53" borderId="0" applyNumberFormat="0" applyBorder="0" applyAlignment="0" applyProtection="0"/>
    <xf numFmtId="40" fontId="39" fillId="0" borderId="0" applyFont="0" applyFill="0" applyBorder="0" applyAlignment="0" applyProtection="0"/>
    <xf numFmtId="0" fontId="40" fillId="23" borderId="22" applyNumberFormat="0" applyAlignment="0" applyProtection="0"/>
    <xf numFmtId="0" fontId="74" fillId="0" borderId="0"/>
    <xf numFmtId="182" fontId="40" fillId="0" borderId="0">
      <alignment horizontal="right"/>
    </xf>
    <xf numFmtId="0" fontId="37" fillId="72" borderId="0" applyNumberFormat="0" applyBorder="0" applyAlignment="0" applyProtection="0"/>
    <xf numFmtId="198" fontId="46" fillId="0" borderId="0" applyFont="0" applyFill="0" applyBorder="0" applyAlignment="0" applyProtection="0"/>
    <xf numFmtId="0" fontId="47" fillId="44" borderId="0" applyNumberFormat="0" applyBorder="0" applyAlignment="0" applyProtection="0">
      <alignment vertical="center"/>
    </xf>
    <xf numFmtId="224" fontId="40" fillId="0" borderId="0" applyFont="0" applyFill="0" applyBorder="0" applyAlignment="0" applyProtection="0"/>
    <xf numFmtId="182" fontId="40" fillId="0" borderId="0">
      <alignment horizontal="right"/>
    </xf>
    <xf numFmtId="169" fontId="38" fillId="17" borderId="20" applyAlignment="0" applyProtection="0"/>
    <xf numFmtId="0" fontId="37" fillId="47" borderId="0" applyNumberFormat="0" applyBorder="0" applyAlignment="0" applyProtection="0"/>
    <xf numFmtId="169" fontId="43" fillId="17" borderId="23" applyAlignment="0" applyProtection="0"/>
    <xf numFmtId="0" fontId="37" fillId="48" borderId="0" applyNumberFormat="0" applyBorder="0" applyAlignment="0" applyProtection="0"/>
    <xf numFmtId="0" fontId="40" fillId="0" borderId="0"/>
    <xf numFmtId="240" fontId="40" fillId="0" borderId="0" applyFont="0" applyFill="0" applyBorder="0" applyAlignment="0" applyProtection="0"/>
    <xf numFmtId="169" fontId="38" fillId="14" borderId="20" applyAlignment="0" applyProtection="0"/>
    <xf numFmtId="0" fontId="76" fillId="0" borderId="31" applyNumberFormat="0" applyFill="0" applyAlignment="0" applyProtection="0"/>
    <xf numFmtId="0" fontId="41" fillId="0" borderId="0"/>
    <xf numFmtId="212" fontId="40" fillId="0" borderId="0" applyFill="0" applyBorder="0" applyAlignment="0" applyProtection="0"/>
    <xf numFmtId="0" fontId="122" fillId="75" borderId="0" applyNumberFormat="0" applyBorder="0" applyAlignment="0" applyProtection="0">
      <alignment vertical="center"/>
    </xf>
    <xf numFmtId="175" fontId="40" fillId="0" borderId="0">
      <alignment horizontal="right"/>
    </xf>
    <xf numFmtId="0" fontId="47" fillId="44" borderId="0" applyNumberFormat="0" applyBorder="0" applyAlignment="0" applyProtection="0">
      <alignment vertical="center"/>
    </xf>
    <xf numFmtId="224" fontId="40" fillId="0" borderId="0" applyFont="0" applyFill="0" applyBorder="0" applyAlignment="0" applyProtection="0"/>
    <xf numFmtId="169" fontId="38" fillId="17" borderId="20" applyAlignment="0" applyProtection="0"/>
    <xf numFmtId="291" fontId="40" fillId="0" borderId="0" applyFont="0" applyFill="0" applyBorder="0" applyAlignment="0" applyProtection="0"/>
    <xf numFmtId="211" fontId="68" fillId="0" borderId="0" applyFont="0" applyFill="0" applyBorder="0" applyAlignment="0" applyProtection="0"/>
    <xf numFmtId="0" fontId="148" fillId="0" borderId="34">
      <alignment horizontal="center"/>
    </xf>
    <xf numFmtId="0" fontId="48" fillId="50" borderId="0" applyNumberFormat="0" applyBorder="0" applyAlignment="0" applyProtection="0">
      <alignment vertical="center"/>
    </xf>
    <xf numFmtId="0" fontId="110" fillId="21" borderId="0" applyNumberFormat="0" applyBorder="0" applyAlignment="0" applyProtection="0"/>
    <xf numFmtId="0" fontId="110" fillId="52" borderId="0" applyNumberFormat="0" applyBorder="0" applyAlignment="0" applyProtection="0"/>
    <xf numFmtId="0" fontId="110" fillId="32" borderId="0" applyNumberFormat="0" applyBorder="0" applyAlignment="0" applyProtection="0"/>
    <xf numFmtId="0" fontId="55" fillId="20" borderId="0" applyNumberFormat="0" applyBorder="0" applyAlignment="0" applyProtection="0"/>
    <xf numFmtId="37" fontId="142" fillId="0" borderId="0"/>
    <xf numFmtId="0" fontId="43" fillId="14" borderId="23" applyNumberFormat="0" applyAlignment="0" applyProtection="0"/>
    <xf numFmtId="171" fontId="40" fillId="0" borderId="0">
      <alignment horizontal="right"/>
    </xf>
    <xf numFmtId="0" fontId="124" fillId="86" borderId="30" applyNumberFormat="0" applyAlignment="0" applyProtection="0"/>
    <xf numFmtId="43" fontId="74" fillId="0" borderId="0" applyFont="0" applyFill="0" applyBorder="0" applyAlignment="0" applyProtection="0"/>
    <xf numFmtId="182" fontId="40" fillId="0" borderId="0">
      <alignment horizontal="right"/>
    </xf>
    <xf numFmtId="0" fontId="37" fillId="93" borderId="0" applyNumberFormat="0" applyBorder="0" applyAlignment="0" applyProtection="0"/>
    <xf numFmtId="43" fontId="74" fillId="0" borderId="0" applyFont="0" applyFill="0" applyBorder="0" applyAlignment="0" applyProtection="0"/>
    <xf numFmtId="229" fontId="68" fillId="0" borderId="0" applyFont="0" applyFill="0" applyBorder="0" applyAlignment="0" applyProtection="0"/>
    <xf numFmtId="169" fontId="38" fillId="17" borderId="20" applyAlignment="0" applyProtection="0"/>
    <xf numFmtId="169" fontId="49" fillId="15" borderId="22" applyAlignment="0" applyProtection="0"/>
    <xf numFmtId="9" fontId="131" fillId="0" borderId="0" applyFont="0" applyFill="0" applyBorder="0" applyAlignment="0" applyProtection="0">
      <alignment horizontal="right"/>
    </xf>
    <xf numFmtId="169" fontId="45" fillId="0" borderId="24" applyFill="0" applyAlignment="0" applyProtection="0"/>
    <xf numFmtId="245" fontId="40" fillId="0" borderId="0" applyFont="0" applyFill="0" applyBorder="0" applyAlignment="0" applyProtection="0"/>
    <xf numFmtId="0" fontId="37" fillId="78" borderId="0" applyNumberFormat="0" applyBorder="0" applyAlignment="0" applyProtection="0"/>
    <xf numFmtId="169" fontId="38" fillId="14" borderId="20" applyAlignment="0" applyProtection="0"/>
    <xf numFmtId="0" fontId="39" fillId="0" borderId="0"/>
    <xf numFmtId="37" fontId="123" fillId="0" borderId="0"/>
    <xf numFmtId="0" fontId="37" fillId="31" borderId="0" applyNumberFormat="0" applyBorder="0" applyAlignment="0" applyProtection="0"/>
    <xf numFmtId="169" fontId="44" fillId="13" borderId="20" applyAlignment="0" applyProtection="0"/>
    <xf numFmtId="0" fontId="40" fillId="23" borderId="22" applyNumberFormat="0" applyAlignment="0" applyProtection="0"/>
    <xf numFmtId="0" fontId="43" fillId="41" borderId="23" applyNumberFormat="0" applyAlignment="0" applyProtection="0"/>
    <xf numFmtId="169" fontId="43" fillId="17" borderId="23" applyAlignment="0" applyProtection="0"/>
    <xf numFmtId="43" fontId="74" fillId="0" borderId="0" applyFont="0" applyFill="0" applyBorder="0" applyAlignment="0" applyProtection="0"/>
    <xf numFmtId="43" fontId="37" fillId="0" borderId="0" applyFont="0" applyFill="0" applyBorder="0" applyAlignment="0" applyProtection="0"/>
    <xf numFmtId="169" fontId="44" fillId="13" borderId="20" applyAlignment="0" applyProtection="0"/>
    <xf numFmtId="211" fontId="68" fillId="0" borderId="0" applyFont="0" applyFill="0" applyBorder="0" applyAlignment="0" applyProtection="0"/>
    <xf numFmtId="169" fontId="45" fillId="0" borderId="24" applyFill="0" applyAlignment="0" applyProtection="0"/>
    <xf numFmtId="43" fontId="74" fillId="0" borderId="0" applyFont="0" applyFill="0" applyBorder="0" applyAlignment="0" applyProtection="0"/>
    <xf numFmtId="0" fontId="42" fillId="36" borderId="0" applyNumberFormat="0" applyBorder="0" applyAlignment="0" applyProtection="0"/>
    <xf numFmtId="4" fontId="128" fillId="38" borderId="27" applyNumberFormat="0" applyProtection="0">
      <alignment horizontal="right" vertical="center"/>
    </xf>
    <xf numFmtId="0" fontId="42" fillId="72" borderId="0" applyNumberFormat="0" applyBorder="0" applyAlignment="0" applyProtection="0"/>
    <xf numFmtId="245" fontId="40" fillId="0" borderId="0" applyFont="0" applyFill="0" applyBorder="0" applyAlignment="0" applyProtection="0"/>
    <xf numFmtId="0" fontId="106" fillId="0" borderId="0" applyNumberFormat="0" applyFill="0" applyBorder="0" applyAlignment="0" applyProtection="0"/>
    <xf numFmtId="0" fontId="110" fillId="52" borderId="0" applyNumberFormat="0" applyBorder="0" applyAlignment="0" applyProtection="0"/>
    <xf numFmtId="0" fontId="76" fillId="0" borderId="31" applyNumberFormat="0" applyFill="0" applyAlignment="0" applyProtection="0"/>
    <xf numFmtId="169" fontId="45" fillId="0" borderId="24" applyFill="0" applyAlignment="0" applyProtection="0"/>
    <xf numFmtId="0" fontId="48" fillId="75" borderId="0" applyNumberFormat="0" applyBorder="0" applyAlignment="0" applyProtection="0"/>
    <xf numFmtId="0" fontId="42" fillId="36" borderId="0" applyNumberFormat="0" applyBorder="0" applyAlignment="0" applyProtection="0"/>
    <xf numFmtId="4" fontId="128" fillId="38" borderId="27" applyNumberFormat="0" applyProtection="0">
      <alignment horizontal="right" vertical="center"/>
    </xf>
    <xf numFmtId="0" fontId="40" fillId="0" borderId="0" applyFont="0" applyFill="0" applyBorder="0" applyAlignment="0" applyProtection="0"/>
    <xf numFmtId="211" fontId="68" fillId="0" borderId="0" applyFont="0" applyFill="0" applyBorder="0" applyAlignment="0" applyProtection="0"/>
    <xf numFmtId="0" fontId="37" fillId="47" borderId="0" applyNumberFormat="0" applyBorder="0" applyAlignment="0" applyProtection="0"/>
    <xf numFmtId="0" fontId="44" fillId="24" borderId="20" applyNumberFormat="0" applyAlignment="0" applyProtection="0"/>
    <xf numFmtId="0" fontId="48" fillId="75" borderId="0" applyNumberFormat="0" applyBorder="0" applyAlignment="0" applyProtection="0"/>
    <xf numFmtId="169" fontId="38" fillId="17" borderId="20" applyAlignment="0" applyProtection="0"/>
    <xf numFmtId="0" fontId="31" fillId="0" borderId="0"/>
    <xf numFmtId="224" fontId="40" fillId="0" borderId="0" applyFont="0" applyFill="0" applyBorder="0" applyAlignment="0" applyProtection="0"/>
    <xf numFmtId="169" fontId="49" fillId="15" borderId="22" applyAlignment="0" applyProtection="0"/>
    <xf numFmtId="0" fontId="110" fillId="40" borderId="0" applyNumberFormat="0" applyBorder="0" applyAlignment="0" applyProtection="0"/>
    <xf numFmtId="0" fontId="37" fillId="47" borderId="0" applyNumberFormat="0" applyBorder="0" applyAlignment="0" applyProtection="0"/>
    <xf numFmtId="0" fontId="40" fillId="18" borderId="22" applyNumberFormat="0" applyFont="0" applyAlignment="0" applyProtection="0"/>
    <xf numFmtId="0" fontId="40" fillId="0" borderId="0"/>
    <xf numFmtId="0" fontId="60" fillId="89" borderId="0" applyNumberFormat="0" applyBorder="0" applyAlignment="0" applyProtection="0">
      <alignment vertical="center"/>
    </xf>
    <xf numFmtId="0" fontId="43" fillId="41" borderId="23" applyNumberFormat="0" applyAlignment="0" applyProtection="0"/>
    <xf numFmtId="0" fontId="40" fillId="0" borderId="0" applyFont="0" applyFill="0" applyBorder="0" applyAlignment="0" applyProtection="0"/>
    <xf numFmtId="169" fontId="38" fillId="17" borderId="20" applyAlignment="0" applyProtection="0"/>
    <xf numFmtId="0" fontId="110" fillId="68" borderId="0" applyNumberFormat="0" applyBorder="0" applyAlignment="0" applyProtection="0"/>
    <xf numFmtId="0" fontId="57" fillId="0" borderId="0" applyNumberFormat="0" applyAlignment="0">
      <alignment horizontal="left" vertical="center"/>
    </xf>
    <xf numFmtId="37" fontId="123" fillId="0" borderId="0"/>
    <xf numFmtId="0" fontId="39" fillId="0" borderId="0"/>
    <xf numFmtId="183" fontId="58" fillId="0" borderId="0" applyFont="0" applyFill="0" applyBorder="0" applyAlignment="0" applyProtection="0"/>
    <xf numFmtId="176" fontId="40" fillId="0" borderId="0" applyFont="0" applyFill="0" applyBorder="0" applyAlignment="0" applyProtection="0"/>
    <xf numFmtId="0" fontId="37" fillId="47" borderId="0" applyNumberFormat="0" applyBorder="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37" fillId="51" borderId="0" applyNumberFormat="0" applyBorder="0" applyAlignment="0" applyProtection="0"/>
    <xf numFmtId="169" fontId="44" fillId="13" borderId="20" applyAlignment="0" applyProtection="0"/>
    <xf numFmtId="0" fontId="42" fillId="105" borderId="0" applyNumberFormat="0" applyBorder="0" applyAlignment="0" applyProtection="0"/>
    <xf numFmtId="237" fontId="91" fillId="0" borderId="0"/>
    <xf numFmtId="0" fontId="110" fillId="76" borderId="0" applyNumberFormat="0" applyBorder="0" applyAlignment="0" applyProtection="0"/>
    <xf numFmtId="0" fontId="48" fillId="73" borderId="0" applyNumberFormat="0" applyBorder="0" applyAlignment="0" applyProtection="0">
      <alignment vertical="center"/>
    </xf>
    <xf numFmtId="0" fontId="38" fillId="36" borderId="20" applyNumberFormat="0" applyAlignment="0" applyProtection="0"/>
    <xf numFmtId="0" fontId="71" fillId="0" borderId="0"/>
    <xf numFmtId="169" fontId="49" fillId="15" borderId="22" applyAlignment="0" applyProtection="0"/>
    <xf numFmtId="0" fontId="42" fillId="67" borderId="0" applyNumberFormat="0" applyBorder="0" applyAlignment="0" applyProtection="0"/>
    <xf numFmtId="169" fontId="44" fillId="13" borderId="20" applyAlignment="0" applyProtection="0"/>
    <xf numFmtId="0" fontId="121" fillId="50" borderId="0" applyNumberFormat="0" applyBorder="0" applyAlignment="0" applyProtection="0">
      <alignment vertical="center"/>
    </xf>
    <xf numFmtId="0" fontId="45" fillId="0" borderId="39" applyNumberFormat="0" applyFill="0" applyAlignment="0" applyProtection="0">
      <alignment vertical="center"/>
    </xf>
    <xf numFmtId="4" fontId="55" fillId="66" borderId="27" applyNumberFormat="0" applyProtection="0">
      <alignment horizontal="right" vertical="center"/>
    </xf>
    <xf numFmtId="169" fontId="43" fillId="17" borderId="23" applyAlignment="0" applyProtection="0"/>
    <xf numFmtId="229" fontId="68" fillId="0" borderId="0" applyFont="0" applyFill="0" applyBorder="0" applyAlignment="0" applyProtection="0"/>
    <xf numFmtId="0" fontId="37" fillId="29" borderId="0" applyNumberFormat="0" applyBorder="0" applyAlignment="0" applyProtection="0"/>
    <xf numFmtId="222" fontId="40" fillId="0" borderId="0"/>
    <xf numFmtId="0" fontId="136" fillId="0" borderId="6">
      <alignment horizontal="left" vertical="center"/>
    </xf>
    <xf numFmtId="169" fontId="44" fillId="13" borderId="20" applyAlignment="0" applyProtection="0"/>
    <xf numFmtId="186" fontId="40" fillId="0" borderId="0">
      <alignment horizontal="right"/>
    </xf>
    <xf numFmtId="245" fontId="40" fillId="0" borderId="0" applyFont="0" applyFill="0" applyBorder="0" applyAlignment="0" applyProtection="0"/>
    <xf numFmtId="169" fontId="38" fillId="14" borderId="20" applyAlignment="0" applyProtection="0"/>
    <xf numFmtId="0" fontId="45" fillId="0" borderId="24" applyNumberFormat="0" applyFill="0" applyAlignment="0" applyProtection="0"/>
    <xf numFmtId="222" fontId="40" fillId="0" borderId="0"/>
    <xf numFmtId="171" fontId="40" fillId="0" borderId="0">
      <alignment horizontal="right"/>
    </xf>
    <xf numFmtId="169" fontId="38" fillId="17" borderId="20" applyAlignment="0" applyProtection="0"/>
    <xf numFmtId="0" fontId="40" fillId="81" borderId="27" applyNumberFormat="0" applyProtection="0">
      <alignment horizontal="left" vertical="center" indent="1"/>
    </xf>
    <xf numFmtId="211" fontId="68" fillId="0" borderId="0" applyFont="0" applyFill="0" applyBorder="0" applyAlignment="0" applyProtection="0"/>
    <xf numFmtId="0" fontId="40" fillId="38" borderId="27" applyNumberFormat="0" applyProtection="0">
      <alignment horizontal="left" vertical="top" indent="1"/>
    </xf>
    <xf numFmtId="169" fontId="43" fillId="17" borderId="23" applyAlignment="0" applyProtection="0"/>
    <xf numFmtId="41" fontId="31" fillId="0" borderId="0" applyFont="0" applyFill="0" applyBorder="0" applyAlignment="0" applyProtection="0"/>
    <xf numFmtId="0" fontId="110" fillId="54" borderId="0" applyNumberFormat="0" applyBorder="0" applyAlignment="0" applyProtection="0"/>
    <xf numFmtId="0" fontId="110" fillId="40" borderId="0" applyNumberFormat="0" applyBorder="0" applyAlignment="0" applyProtection="0"/>
    <xf numFmtId="40" fontId="39" fillId="0" borderId="0" applyFont="0" applyFill="0" applyBorder="0" applyAlignment="0" applyProtection="0"/>
    <xf numFmtId="0" fontId="42" fillId="36" borderId="0" applyNumberFormat="0" applyBorder="0" applyAlignment="0" applyProtection="0"/>
    <xf numFmtId="224" fontId="40" fillId="0" borderId="0" applyFont="0" applyFill="0" applyBorder="0" applyAlignment="0" applyProtection="0"/>
    <xf numFmtId="0" fontId="44" fillId="27" borderId="20" applyNumberFormat="0" applyAlignment="0" applyProtection="0"/>
    <xf numFmtId="169" fontId="38" fillId="14" borderId="20" applyAlignment="0" applyProtection="0"/>
    <xf numFmtId="0" fontId="48" fillId="19" borderId="0" applyNumberFormat="0" applyBorder="0" applyAlignment="0" applyProtection="0"/>
    <xf numFmtId="194" fontId="68" fillId="0" borderId="0" applyFont="0" applyFill="0" applyBorder="0" applyAlignment="0" applyProtection="0"/>
    <xf numFmtId="0" fontId="110" fillId="34" borderId="0" applyNumberFormat="0" applyBorder="0" applyAlignment="0" applyProtection="0"/>
    <xf numFmtId="0" fontId="39" fillId="0" borderId="0"/>
    <xf numFmtId="0" fontId="110" fillId="35" borderId="0" applyNumberFormat="0" applyBorder="0" applyAlignment="0" applyProtection="0"/>
    <xf numFmtId="0" fontId="31" fillId="0" borderId="0"/>
    <xf numFmtId="0" fontId="37" fillId="48" borderId="0" applyNumberFormat="0" applyBorder="0" applyAlignment="0" applyProtection="0"/>
    <xf numFmtId="224" fontId="40" fillId="0" borderId="0" applyFont="0" applyFill="0" applyBorder="0" applyAlignment="0" applyProtection="0"/>
    <xf numFmtId="169" fontId="38" fillId="14" borderId="20" applyAlignment="0" applyProtection="0"/>
    <xf numFmtId="289" fontId="86" fillId="0" borderId="0" applyFont="0" applyFill="0" applyBorder="0" applyAlignment="0" applyProtection="0"/>
    <xf numFmtId="169" fontId="44" fillId="13" borderId="20" applyAlignment="0" applyProtection="0"/>
    <xf numFmtId="169" fontId="49" fillId="15" borderId="22" applyAlignment="0" applyProtection="0"/>
    <xf numFmtId="0" fontId="110" fillId="46" borderId="0" applyNumberFormat="0" applyBorder="0" applyAlignment="0" applyProtection="0"/>
    <xf numFmtId="182" fontId="40" fillId="0" borderId="0">
      <alignment horizontal="right"/>
    </xf>
    <xf numFmtId="0" fontId="95" fillId="0" borderId="0"/>
    <xf numFmtId="194" fontId="68" fillId="0" borderId="0" applyFont="0" applyFill="0" applyBorder="0" applyAlignment="0" applyProtection="0"/>
    <xf numFmtId="224" fontId="40" fillId="0" borderId="0" applyFont="0" applyFill="0" applyBorder="0" applyAlignment="0" applyProtection="0"/>
    <xf numFmtId="0" fontId="89" fillId="100" borderId="0" applyNumberFormat="0" applyBorder="0" applyAlignment="0" applyProtection="0"/>
    <xf numFmtId="223" fontId="70" fillId="0" borderId="0"/>
    <xf numFmtId="0" fontId="81" fillId="39" borderId="0" applyNumberFormat="0" applyBorder="0" applyAlignment="0" applyProtection="0"/>
    <xf numFmtId="293" fontId="40" fillId="0" borderId="0" applyFont="0" applyFill="0" applyBorder="0" applyAlignment="0" applyProtection="0"/>
    <xf numFmtId="182" fontId="40" fillId="0" borderId="0">
      <alignment horizontal="right"/>
    </xf>
    <xf numFmtId="294" fontId="155" fillId="0" borderId="0" applyFont="0" applyFill="0" applyBorder="0" applyAlignment="0" applyProtection="0"/>
    <xf numFmtId="223" fontId="70" fillId="0" borderId="0"/>
    <xf numFmtId="186" fontId="40" fillId="0" borderId="0">
      <alignment horizontal="right"/>
    </xf>
    <xf numFmtId="0" fontId="109" fillId="75" borderId="0" applyNumberFormat="0" applyBorder="0" applyAlignment="0" applyProtection="0">
      <alignment vertical="center"/>
    </xf>
    <xf numFmtId="220" fontId="63" fillId="0" borderId="0" applyFont="0" applyFill="0" applyBorder="0" applyAlignment="0" applyProtection="0"/>
    <xf numFmtId="169" fontId="44" fillId="13" borderId="20" applyAlignment="0" applyProtection="0"/>
    <xf numFmtId="0" fontId="45" fillId="0" borderId="24" applyNumberFormat="0" applyFill="0" applyAlignment="0" applyProtection="0"/>
    <xf numFmtId="0" fontId="7" fillId="0" borderId="21" applyNumberFormat="0" applyFill="0" applyAlignment="0" applyProtection="0"/>
    <xf numFmtId="183" fontId="58" fillId="0" borderId="0" applyFont="0" applyFill="0" applyBorder="0" applyAlignment="0" applyProtection="0"/>
    <xf numFmtId="217" fontId="40" fillId="0" borderId="0" applyFont="0" applyFill="0" applyBorder="0" applyAlignment="0" applyProtection="0"/>
    <xf numFmtId="0" fontId="31" fillId="0" borderId="0"/>
    <xf numFmtId="169" fontId="38" fillId="14" borderId="20" applyAlignment="0" applyProtection="0"/>
    <xf numFmtId="0" fontId="48" fillId="73" borderId="0" applyNumberFormat="0" applyBorder="0" applyAlignment="0" applyProtection="0"/>
    <xf numFmtId="239" fontId="40" fillId="0" borderId="0" applyFont="0" applyFill="0" applyBorder="0" applyAlignment="0" applyProtection="0"/>
    <xf numFmtId="0" fontId="43" fillId="41" borderId="23" applyNumberFormat="0" applyAlignment="0" applyProtection="0"/>
    <xf numFmtId="244" fontId="63" fillId="0" borderId="0" applyFont="0" applyFill="0" applyBorder="0" applyAlignment="0" applyProtection="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0" fontId="45" fillId="0" borderId="24" applyNumberFormat="0" applyFill="0" applyAlignment="0" applyProtection="0"/>
    <xf numFmtId="0" fontId="45" fillId="0" borderId="24" applyNumberFormat="0" applyFill="0" applyAlignment="0" applyProtection="0"/>
    <xf numFmtId="183" fontId="58" fillId="0" borderId="0" applyFont="0" applyFill="0" applyBorder="0" applyAlignment="0" applyProtection="0"/>
    <xf numFmtId="169" fontId="44" fillId="13" borderId="20" applyAlignment="0" applyProtection="0"/>
    <xf numFmtId="0" fontId="121" fillId="50" borderId="0" applyNumberFormat="0" applyBorder="0" applyAlignment="0" applyProtection="0">
      <alignment vertical="center"/>
    </xf>
    <xf numFmtId="165" fontId="40" fillId="0" borderId="0" applyFont="0" applyFill="0" applyBorder="0" applyAlignment="0" applyProtection="0"/>
    <xf numFmtId="0" fontId="45" fillId="0" borderId="25" applyNumberFormat="0" applyFill="0" applyAlignment="0" applyProtection="0"/>
    <xf numFmtId="207" fontId="155" fillId="0" borderId="0" applyFont="0" applyFill="0" applyBorder="0" applyAlignment="0" applyProtection="0"/>
    <xf numFmtId="0" fontId="40" fillId="0" borderId="0"/>
    <xf numFmtId="208" fontId="123" fillId="0" borderId="0"/>
    <xf numFmtId="169" fontId="45" fillId="0" borderId="24" applyFill="0" applyAlignment="0" applyProtection="0"/>
    <xf numFmtId="217" fontId="40" fillId="0" borderId="0" applyFont="0" applyFill="0" applyBorder="0" applyAlignment="0" applyProtection="0"/>
    <xf numFmtId="0" fontId="110" fillId="34" borderId="0" applyNumberFormat="0" applyBorder="0" applyAlignment="0" applyProtection="0"/>
    <xf numFmtId="239" fontId="40" fillId="0" borderId="0" applyFont="0" applyFill="0" applyBorder="0" applyAlignment="0" applyProtection="0"/>
    <xf numFmtId="252" fontId="40" fillId="0" borderId="0" applyFill="0" applyBorder="0" applyAlignment="0" applyProtection="0"/>
    <xf numFmtId="40" fontId="39" fillId="0" borderId="0" applyFont="0" applyFill="0" applyBorder="0" applyAlignment="0" applyProtection="0"/>
    <xf numFmtId="0" fontId="40" fillId="0" borderId="0"/>
    <xf numFmtId="0" fontId="40" fillId="0" borderId="0"/>
    <xf numFmtId="0" fontId="40" fillId="28" borderId="27" applyNumberFormat="0" applyProtection="0">
      <alignment horizontal="left" vertical="top" indent="1"/>
    </xf>
    <xf numFmtId="169" fontId="38" fillId="17" borderId="20" applyAlignment="0" applyProtection="0"/>
    <xf numFmtId="0" fontId="42" fillId="51" borderId="0" applyNumberFormat="0" applyBorder="0" applyAlignment="0" applyProtection="0"/>
    <xf numFmtId="10" fontId="147" fillId="0" borderId="0" applyFont="0" applyFill="0" applyBorder="0" applyAlignment="0" applyProtection="0">
      <alignment horizontal="right"/>
    </xf>
    <xf numFmtId="169" fontId="38" fillId="17" borderId="20" applyAlignment="0" applyProtection="0"/>
    <xf numFmtId="0" fontId="37" fillId="23" borderId="22" applyNumberFormat="0" applyAlignment="0" applyProtection="0"/>
    <xf numFmtId="224" fontId="40" fillId="0" borderId="0" applyFont="0" applyFill="0" applyBorder="0" applyAlignment="0" applyProtection="0"/>
    <xf numFmtId="175" fontId="40" fillId="0" borderId="0">
      <alignment horizontal="right"/>
    </xf>
    <xf numFmtId="169" fontId="44" fillId="13" borderId="20" applyAlignment="0" applyProtection="0"/>
    <xf numFmtId="0" fontId="170" fillId="0" borderId="0"/>
    <xf numFmtId="43" fontId="74" fillId="0" borderId="0" applyFont="0" applyFill="0" applyBorder="0" applyAlignment="0" applyProtection="0"/>
    <xf numFmtId="40" fontId="39" fillId="0" borderId="0" applyFont="0" applyFill="0" applyBorder="0" applyAlignment="0" applyProtection="0"/>
    <xf numFmtId="238" fontId="40" fillId="0" borderId="0" applyFont="0" applyFill="0" applyBorder="0" applyAlignment="0" applyProtection="0"/>
    <xf numFmtId="0" fontId="110" fillId="34" borderId="0" applyNumberFormat="0" applyBorder="0" applyAlignment="0" applyProtection="0"/>
    <xf numFmtId="0" fontId="40" fillId="0" borderId="0" applyFont="0" applyFill="0" applyBorder="0" applyAlignment="0" applyProtection="0"/>
    <xf numFmtId="171" fontId="40" fillId="0" borderId="0">
      <alignment horizontal="right"/>
    </xf>
    <xf numFmtId="169" fontId="43" fillId="17" borderId="23" applyAlignment="0" applyProtection="0"/>
    <xf numFmtId="0" fontId="37" fillId="39" borderId="0" applyNumberFormat="0" applyBorder="0" applyAlignment="0" applyProtection="0"/>
    <xf numFmtId="0" fontId="39" fillId="0" borderId="0"/>
    <xf numFmtId="261" fontId="52" fillId="0" borderId="0" applyFont="0" applyFill="0" applyBorder="0" applyProtection="0">
      <alignment horizontal="centerContinuous"/>
    </xf>
    <xf numFmtId="0" fontId="40" fillId="28" borderId="27" applyNumberFormat="0" applyProtection="0">
      <alignment horizontal="left" vertical="top" indent="1"/>
    </xf>
    <xf numFmtId="0" fontId="37" fillId="14" borderId="0" applyNumberFormat="0" applyBorder="0" applyAlignment="0" applyProtection="0"/>
    <xf numFmtId="0" fontId="42" fillId="36" borderId="0" applyNumberFormat="0" applyBorder="0" applyAlignment="0" applyProtection="0"/>
    <xf numFmtId="169" fontId="44" fillId="13" borderId="20" applyAlignment="0" applyProtection="0"/>
    <xf numFmtId="4" fontId="55" fillId="89" borderId="27" applyNumberFormat="0" applyProtection="0">
      <alignment horizontal="right" vertical="center"/>
    </xf>
    <xf numFmtId="0" fontId="41" fillId="0" borderId="0"/>
    <xf numFmtId="43" fontId="37" fillId="0" borderId="0" applyFont="0" applyFill="0" applyBorder="0" applyAlignment="0" applyProtection="0"/>
    <xf numFmtId="169" fontId="38" fillId="17" borderId="20" applyAlignment="0" applyProtection="0"/>
    <xf numFmtId="171" fontId="40" fillId="0" borderId="0">
      <alignment horizontal="right"/>
    </xf>
    <xf numFmtId="0" fontId="39" fillId="0" borderId="0"/>
    <xf numFmtId="0" fontId="67" fillId="0" borderId="29" applyNumberFormat="0" applyFill="0" applyAlignment="0" applyProtection="0"/>
    <xf numFmtId="0" fontId="110" fillId="46" borderId="0" applyNumberFormat="0" applyBorder="0" applyAlignment="0" applyProtection="0"/>
    <xf numFmtId="169" fontId="43" fillId="17" borderId="23" applyAlignment="0" applyProtection="0"/>
    <xf numFmtId="194" fontId="68" fillId="0" borderId="0" applyFont="0" applyFill="0" applyBorder="0" applyAlignment="0" applyProtection="0"/>
    <xf numFmtId="256" fontId="40" fillId="0" borderId="0" applyFont="0" applyFill="0" applyBorder="0" applyAlignment="0" applyProtection="0"/>
    <xf numFmtId="0" fontId="40" fillId="41" borderId="1" applyNumberFormat="0">
      <protection locked="0"/>
    </xf>
    <xf numFmtId="0" fontId="207" fillId="0" borderId="0"/>
    <xf numFmtId="0" fontId="40" fillId="0" borderId="0" applyFont="0" applyFill="0" applyBorder="0" applyAlignment="0" applyProtection="0"/>
    <xf numFmtId="40" fontId="39" fillId="0" borderId="0" applyFont="0" applyFill="0" applyBorder="0" applyAlignment="0" applyProtection="0"/>
    <xf numFmtId="0" fontId="110" fillId="61" borderId="0" applyNumberFormat="0" applyBorder="0" applyAlignment="0" applyProtection="0"/>
    <xf numFmtId="169" fontId="45" fillId="0" borderId="24" applyFill="0" applyAlignment="0" applyProtection="0"/>
    <xf numFmtId="0" fontId="55" fillId="18" borderId="27" applyNumberFormat="0" applyProtection="0">
      <alignment horizontal="left" vertical="top" indent="1"/>
    </xf>
    <xf numFmtId="256" fontId="40" fillId="0" borderId="0" applyFont="0" applyFill="0" applyBorder="0" applyAlignment="0" applyProtection="0"/>
    <xf numFmtId="0" fontId="74" fillId="0" borderId="0"/>
    <xf numFmtId="0" fontId="110" fillId="34" borderId="0" applyNumberFormat="0" applyBorder="0" applyAlignment="0" applyProtection="0"/>
    <xf numFmtId="0" fontId="48" fillId="83" borderId="0" applyNumberFormat="0" applyBorder="0" applyAlignment="0" applyProtection="0"/>
    <xf numFmtId="0" fontId="40" fillId="28" borderId="27" applyNumberFormat="0" applyProtection="0">
      <alignment horizontal="left" vertical="top" indent="1"/>
    </xf>
    <xf numFmtId="169" fontId="38" fillId="17" borderId="20" applyAlignment="0" applyProtection="0"/>
    <xf numFmtId="0" fontId="42" fillId="51" borderId="0" applyNumberFormat="0" applyBorder="0" applyAlignment="0" applyProtection="0"/>
    <xf numFmtId="0" fontId="165" fillId="20" borderId="20" applyNumberFormat="0" applyAlignment="0" applyProtection="0"/>
    <xf numFmtId="0" fontId="170" fillId="0" borderId="0"/>
    <xf numFmtId="201" fontId="40" fillId="0" borderId="0" applyFont="0" applyFill="0" applyBorder="0" applyAlignment="0" applyProtection="0"/>
    <xf numFmtId="4" fontId="55" fillId="65" borderId="27" applyNumberFormat="0" applyProtection="0">
      <alignment horizontal="right" vertical="center"/>
    </xf>
    <xf numFmtId="0" fontId="110" fillId="32" borderId="0" applyNumberFormat="0" applyBorder="0" applyAlignment="0" applyProtection="0"/>
    <xf numFmtId="175" fontId="40" fillId="0" borderId="0">
      <alignment horizontal="right"/>
    </xf>
    <xf numFmtId="0" fontId="31" fillId="0" borderId="0"/>
    <xf numFmtId="0" fontId="190" fillId="0" borderId="0" applyNumberFormat="0" applyFill="0" applyBorder="0" applyAlignment="0" applyProtection="0">
      <alignment vertical="top"/>
      <protection locked="0"/>
    </xf>
    <xf numFmtId="0" fontId="120" fillId="85" borderId="0" applyNumberFormat="0" applyBorder="0" applyAlignment="0" applyProtection="0"/>
    <xf numFmtId="0" fontId="40" fillId="28" borderId="27" applyNumberFormat="0" applyProtection="0">
      <alignment horizontal="left" vertical="center" indent="1"/>
    </xf>
    <xf numFmtId="0" fontId="42" fillId="45" borderId="0" applyNumberFormat="0" applyBorder="0" applyAlignment="0" applyProtection="0"/>
    <xf numFmtId="0" fontId="89" fillId="101" borderId="0" applyNumberFormat="0" applyBorder="0" applyAlignment="0" applyProtection="0"/>
    <xf numFmtId="0" fontId="40" fillId="0" borderId="0" applyFont="0" applyFill="0" applyBorder="0" applyAlignment="0" applyProtection="0"/>
    <xf numFmtId="0" fontId="42" fillId="16" borderId="0" applyNumberFormat="0" applyBorder="0" applyAlignment="0" applyProtection="0"/>
    <xf numFmtId="169" fontId="44" fillId="13" borderId="20" applyAlignment="0" applyProtection="0"/>
    <xf numFmtId="0" fontId="127" fillId="88" borderId="0" applyNumberFormat="0" applyBorder="0" applyAlignment="0" applyProtection="0"/>
    <xf numFmtId="0" fontId="37" fillId="13" borderId="0" applyNumberFormat="0" applyBorder="0" applyAlignment="0" applyProtection="0"/>
    <xf numFmtId="0" fontId="44" fillId="27" borderId="20" applyNumberFormat="0" applyAlignment="0" applyProtection="0"/>
    <xf numFmtId="0" fontId="40" fillId="23" borderId="22" applyNumberFormat="0" applyAlignment="0" applyProtection="0"/>
    <xf numFmtId="0" fontId="44" fillId="27" borderId="20" applyNumberFormat="0" applyAlignment="0" applyProtection="0"/>
    <xf numFmtId="175" fontId="40" fillId="0" borderId="0">
      <alignment horizontal="right"/>
    </xf>
    <xf numFmtId="0" fontId="110" fillId="34" borderId="0" applyNumberFormat="0" applyBorder="0" applyAlignment="0" applyProtection="0"/>
    <xf numFmtId="0" fontId="40" fillId="0" borderId="0" applyFont="0" applyFill="0" applyBorder="0" applyAlignment="0" applyProtection="0"/>
    <xf numFmtId="0" fontId="31" fillId="0" borderId="0"/>
    <xf numFmtId="0" fontId="37" fillId="31" borderId="0" applyNumberFormat="0" applyBorder="0" applyAlignment="0" applyProtection="0"/>
    <xf numFmtId="169" fontId="38" fillId="17" borderId="20" applyAlignment="0" applyProtection="0"/>
    <xf numFmtId="223" fontId="70" fillId="0" borderId="0"/>
    <xf numFmtId="245" fontId="40" fillId="0" borderId="0" applyFont="0" applyFill="0" applyBorder="0" applyAlignment="0" applyProtection="0"/>
    <xf numFmtId="169" fontId="44" fillId="13" borderId="20" applyAlignment="0" applyProtection="0"/>
    <xf numFmtId="0" fontId="110" fillId="76" borderId="0" applyNumberFormat="0" applyBorder="0" applyAlignment="0" applyProtection="0"/>
    <xf numFmtId="0" fontId="40" fillId="0" borderId="0"/>
    <xf numFmtId="169" fontId="38" fillId="17" borderId="20" applyAlignment="0" applyProtection="0"/>
    <xf numFmtId="169" fontId="108" fillId="0" borderId="36" applyFill="0" applyAlignment="0" applyProtection="0"/>
    <xf numFmtId="0" fontId="40" fillId="0" borderId="0"/>
    <xf numFmtId="169" fontId="45" fillId="0" borderId="24" applyFill="0" applyAlignment="0" applyProtection="0"/>
    <xf numFmtId="222" fontId="40" fillId="0" borderId="0"/>
    <xf numFmtId="193" fontId="37" fillId="0" borderId="0" applyFill="0" applyBorder="0" applyAlignment="0" applyProtection="0"/>
    <xf numFmtId="169" fontId="43" fillId="17" borderId="23" applyAlignment="0" applyProtection="0"/>
    <xf numFmtId="0" fontId="40" fillId="0" borderId="0"/>
    <xf numFmtId="0" fontId="45" fillId="0" borderId="25" applyNumberFormat="0" applyFill="0" applyAlignment="0" applyProtection="0"/>
    <xf numFmtId="0" fontId="37" fillId="29" borderId="0" applyNumberFormat="0" applyBorder="0" applyAlignment="0" applyProtection="0"/>
    <xf numFmtId="245" fontId="40" fillId="0" borderId="0" applyFont="0" applyFill="0" applyBorder="0" applyAlignment="0" applyProtection="0"/>
    <xf numFmtId="0" fontId="110" fillId="76" borderId="0" applyNumberFormat="0" applyBorder="0" applyAlignment="0" applyProtection="0"/>
    <xf numFmtId="186" fontId="40" fillId="0" borderId="0">
      <alignment horizontal="right"/>
    </xf>
    <xf numFmtId="211" fontId="68" fillId="0" borderId="0" applyFont="0" applyFill="0" applyBorder="0" applyAlignment="0" applyProtection="0"/>
    <xf numFmtId="171" fontId="40" fillId="0" borderId="0">
      <alignment horizontal="right"/>
    </xf>
    <xf numFmtId="223" fontId="70" fillId="0" borderId="0"/>
    <xf numFmtId="0" fontId="48" fillId="0" borderId="0">
      <alignment vertical="center"/>
    </xf>
    <xf numFmtId="0" fontId="64" fillId="18" borderId="22" applyNumberFormat="0" applyFont="0" applyAlignment="0" applyProtection="0"/>
    <xf numFmtId="0" fontId="45" fillId="0" borderId="25" applyNumberFormat="0" applyFill="0" applyAlignment="0" applyProtection="0"/>
    <xf numFmtId="169" fontId="44" fillId="13" borderId="20" applyAlignment="0" applyProtection="0"/>
    <xf numFmtId="0" fontId="42" fillId="16" borderId="0" applyNumberFormat="0" applyBorder="0" applyAlignment="0" applyProtection="0"/>
    <xf numFmtId="169" fontId="43" fillId="14" borderId="23" applyAlignment="0" applyProtection="0"/>
    <xf numFmtId="211" fontId="68" fillId="0" borderId="0" applyFont="0" applyFill="0" applyBorder="0" applyAlignment="0" applyProtection="0"/>
    <xf numFmtId="0" fontId="59" fillId="14" borderId="0" applyNumberFormat="0" applyBorder="0" applyAlignment="0" applyProtection="0"/>
    <xf numFmtId="169" fontId="49" fillId="15" borderId="22" applyAlignment="0" applyProtection="0"/>
    <xf numFmtId="169" fontId="38" fillId="17" borderId="20" applyAlignment="0" applyProtection="0"/>
    <xf numFmtId="0" fontId="43" fillId="36" borderId="23" applyNumberFormat="0" applyAlignment="0" applyProtection="0"/>
    <xf numFmtId="245" fontId="40" fillId="0" borderId="0" applyFont="0" applyFill="0" applyBorder="0" applyAlignment="0" applyProtection="0"/>
    <xf numFmtId="0" fontId="31" fillId="0" borderId="0"/>
    <xf numFmtId="0" fontId="31" fillId="0" borderId="0"/>
    <xf numFmtId="208" fontId="116" fillId="0" borderId="0"/>
    <xf numFmtId="9" fontId="147" fillId="0" borderId="0" applyFont="0" applyFill="0" applyBorder="0" applyAlignment="0" applyProtection="0">
      <alignment horizontal="right"/>
    </xf>
    <xf numFmtId="0" fontId="69" fillId="0" borderId="24" applyNumberFormat="0" applyFill="0" applyAlignment="0" applyProtection="0"/>
    <xf numFmtId="0" fontId="110" fillId="34" borderId="0" applyNumberFormat="0" applyBorder="0" applyAlignment="0" applyProtection="0"/>
    <xf numFmtId="171" fontId="40" fillId="0" borderId="0">
      <alignment horizontal="right"/>
    </xf>
    <xf numFmtId="0" fontId="37" fillId="53" borderId="0" applyNumberFormat="0" applyBorder="0" applyAlignment="0" applyProtection="0"/>
    <xf numFmtId="0" fontId="39" fillId="0" borderId="0"/>
    <xf numFmtId="0" fontId="37" fillId="23" borderId="22" applyNumberFormat="0" applyAlignment="0" applyProtection="0"/>
    <xf numFmtId="0" fontId="39" fillId="0" borderId="0"/>
    <xf numFmtId="211" fontId="68" fillId="0" borderId="0" applyFont="0" applyFill="0" applyBorder="0" applyAlignment="0" applyProtection="0"/>
    <xf numFmtId="37" fontId="116" fillId="0" borderId="0"/>
    <xf numFmtId="0" fontId="38" fillId="36" borderId="20" applyNumberFormat="0" applyAlignment="0" applyProtection="0"/>
    <xf numFmtId="0" fontId="207" fillId="0" borderId="0"/>
    <xf numFmtId="229" fontId="68" fillId="0" borderId="0" applyFont="0" applyFill="0" applyBorder="0" applyAlignment="0" applyProtection="0"/>
    <xf numFmtId="0" fontId="64" fillId="18" borderId="22" applyNumberFormat="0" applyFont="0" applyAlignment="0" applyProtection="0"/>
    <xf numFmtId="169" fontId="49" fillId="15" borderId="22" applyAlignment="0" applyProtection="0"/>
    <xf numFmtId="0" fontId="110" fillId="46" borderId="0" applyNumberFormat="0" applyBorder="0" applyAlignment="0" applyProtection="0"/>
    <xf numFmtId="0" fontId="40" fillId="0" borderId="0"/>
    <xf numFmtId="0" fontId="40" fillId="0" borderId="0"/>
    <xf numFmtId="245" fontId="40" fillId="0" borderId="0" applyFont="0" applyFill="0" applyBorder="0" applyAlignment="0" applyProtection="0"/>
    <xf numFmtId="0" fontId="110" fillId="32" borderId="0" applyNumberFormat="0" applyBorder="0" applyAlignment="0" applyProtection="0"/>
    <xf numFmtId="0" fontId="37" fillId="14" borderId="0" applyNumberFormat="0" applyBorder="0" applyAlignment="0" applyProtection="0"/>
    <xf numFmtId="0" fontId="44" fillId="27" borderId="20" applyNumberFormat="0" applyAlignment="0" applyProtection="0"/>
    <xf numFmtId="0" fontId="74" fillId="0" borderId="0"/>
    <xf numFmtId="0" fontId="60" fillId="65" borderId="0" applyNumberFormat="0" applyBorder="0" applyAlignment="0" applyProtection="0"/>
    <xf numFmtId="175" fontId="40" fillId="0" borderId="0">
      <alignment horizontal="right"/>
    </xf>
    <xf numFmtId="0" fontId="89" fillId="122" borderId="0" applyNumberFormat="0" applyBorder="0" applyAlignment="0" applyProtection="0"/>
    <xf numFmtId="0" fontId="45" fillId="0" borderId="24" applyNumberFormat="0" applyFill="0" applyAlignment="0" applyProtection="0"/>
    <xf numFmtId="0" fontId="95" fillId="0" borderId="0"/>
    <xf numFmtId="169" fontId="38" fillId="17" borderId="2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44" fillId="27" borderId="20" applyNumberFormat="0" applyAlignment="0" applyProtection="0"/>
    <xf numFmtId="216" fontId="70" fillId="0" borderId="0"/>
    <xf numFmtId="0" fontId="37" fillId="78" borderId="0" applyNumberFormat="0" applyBorder="0" applyAlignment="0" applyProtection="0"/>
    <xf numFmtId="0" fontId="181" fillId="82" borderId="40" applyNumberFormat="0" applyAlignment="0" applyProtection="0"/>
    <xf numFmtId="169" fontId="38" fillId="17" borderId="20" applyAlignment="0" applyProtection="0"/>
    <xf numFmtId="0" fontId="40" fillId="0" borderId="0"/>
    <xf numFmtId="211" fontId="68" fillId="0" borderId="0" applyFont="0" applyFill="0" applyBorder="0" applyAlignment="0" applyProtection="0"/>
    <xf numFmtId="169" fontId="44" fillId="13" borderId="20" applyAlignment="0" applyProtection="0"/>
    <xf numFmtId="0" fontId="64" fillId="18" borderId="22" applyNumberFormat="0" applyFont="0" applyAlignment="0" applyProtection="0"/>
    <xf numFmtId="43" fontId="74" fillId="0" borderId="0" applyFont="0" applyFill="0" applyBorder="0" applyAlignment="0" applyProtection="0"/>
    <xf numFmtId="0" fontId="38" fillId="22" borderId="20" applyNumberFormat="0" applyAlignment="0" applyProtection="0"/>
    <xf numFmtId="169" fontId="45" fillId="0" borderId="24" applyFill="0" applyAlignment="0" applyProtection="0"/>
    <xf numFmtId="245" fontId="40" fillId="0" borderId="0" applyFont="0" applyFill="0" applyBorder="0" applyAlignment="0" applyProtection="0"/>
    <xf numFmtId="0" fontId="119" fillId="0" borderId="0" applyNumberFormat="0" applyAlignment="0">
      <alignment horizontal="left" vertical="center"/>
    </xf>
    <xf numFmtId="0" fontId="218" fillId="58"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40" fontId="39" fillId="0" borderId="0" applyFont="0" applyFill="0" applyBorder="0" applyAlignment="0" applyProtection="0"/>
    <xf numFmtId="186" fontId="40" fillId="0" borderId="0">
      <alignment horizontal="right"/>
    </xf>
    <xf numFmtId="223" fontId="70" fillId="0" borderId="0"/>
    <xf numFmtId="0" fontId="51" fillId="22" borderId="20" applyNumberFormat="0" applyAlignment="0" applyProtection="0"/>
    <xf numFmtId="0" fontId="110" fillId="0" borderId="0"/>
    <xf numFmtId="0" fontId="110" fillId="0" borderId="0"/>
    <xf numFmtId="8" fontId="94" fillId="0" borderId="1"/>
    <xf numFmtId="0" fontId="67" fillId="0" borderId="29" applyNumberFormat="0" applyFill="0" applyAlignment="0" applyProtection="0"/>
    <xf numFmtId="0" fontId="37" fillId="51" borderId="0" applyNumberFormat="0" applyBorder="0" applyAlignment="0" applyProtection="0"/>
    <xf numFmtId="169" fontId="43" fillId="14" borderId="23" applyAlignment="0" applyProtection="0"/>
    <xf numFmtId="223" fontId="70" fillId="0" borderId="0"/>
    <xf numFmtId="194" fontId="68" fillId="0" borderId="0" applyFont="0" applyFill="0" applyBorder="0" applyAlignment="0" applyProtection="0"/>
    <xf numFmtId="223" fontId="70" fillId="0" borderId="0"/>
    <xf numFmtId="169" fontId="45" fillId="0" borderId="24" applyFill="0" applyAlignment="0" applyProtection="0"/>
    <xf numFmtId="169" fontId="43" fillId="17" borderId="23" applyAlignment="0" applyProtection="0"/>
    <xf numFmtId="0" fontId="37" fillId="14" borderId="0" applyNumberFormat="0" applyBorder="0" applyAlignment="0" applyProtection="0"/>
    <xf numFmtId="0" fontId="74" fillId="0" borderId="0"/>
    <xf numFmtId="37" fontId="91" fillId="0" borderId="0"/>
    <xf numFmtId="0" fontId="59" fillId="14" borderId="0" applyNumberFormat="0" applyBorder="0" applyAlignment="0" applyProtection="0"/>
    <xf numFmtId="0" fontId="37" fillId="51" borderId="0" applyNumberFormat="0" applyBorder="0" applyAlignment="0" applyProtection="0"/>
    <xf numFmtId="211" fontId="68" fillId="0" borderId="0" applyFont="0" applyFill="0" applyBorder="0" applyAlignment="0" applyProtection="0"/>
    <xf numFmtId="169" fontId="38" fillId="14" borderId="20" applyAlignment="0" applyProtection="0"/>
    <xf numFmtId="169" fontId="43" fillId="14" borderId="23" applyAlignment="0" applyProtection="0"/>
    <xf numFmtId="224" fontId="40" fillId="0" borderId="0" applyFont="0" applyFill="0" applyBorder="0" applyAlignment="0" applyProtection="0"/>
    <xf numFmtId="0" fontId="74" fillId="0" borderId="0"/>
    <xf numFmtId="169" fontId="38" fillId="17" borderId="20" applyAlignment="0" applyProtection="0"/>
    <xf numFmtId="0" fontId="110" fillId="46" borderId="0" applyNumberFormat="0" applyBorder="0" applyAlignment="0" applyProtection="0"/>
    <xf numFmtId="0" fontId="110" fillId="21" borderId="0" applyNumberFormat="0" applyBorder="0" applyAlignment="0" applyProtection="0"/>
    <xf numFmtId="169" fontId="43" fillId="17" borderId="23" applyAlignment="0" applyProtection="0"/>
    <xf numFmtId="0" fontId="110" fillId="35" borderId="0" applyNumberFormat="0" applyBorder="0" applyAlignment="0" applyProtection="0"/>
    <xf numFmtId="0" fontId="107" fillId="0" borderId="0"/>
    <xf numFmtId="9" fontId="147" fillId="0" borderId="0" applyFont="0" applyFill="0" applyBorder="0" applyAlignment="0" applyProtection="0">
      <alignment horizontal="right"/>
    </xf>
    <xf numFmtId="0" fontId="60" fillId="58" borderId="0" applyNumberFormat="0" applyBorder="0" applyAlignment="0" applyProtection="0"/>
    <xf numFmtId="0" fontId="43" fillId="36" borderId="23" applyNumberFormat="0" applyAlignment="0" applyProtection="0"/>
    <xf numFmtId="0" fontId="43" fillId="36" borderId="23" applyNumberFormat="0" applyAlignment="0" applyProtection="0"/>
    <xf numFmtId="253" fontId="40" fillId="0" borderId="0" applyFont="0" applyFill="0" applyBorder="0" applyAlignment="0" applyProtection="0"/>
    <xf numFmtId="0" fontId="44" fillId="27" borderId="20" applyNumberFormat="0" applyAlignment="0" applyProtection="0"/>
    <xf numFmtId="169" fontId="38" fillId="14" borderId="20" applyAlignment="0" applyProtection="0"/>
    <xf numFmtId="175" fontId="40" fillId="0" borderId="0">
      <alignment horizontal="right"/>
    </xf>
    <xf numFmtId="200" fontId="59" fillId="0" borderId="0" applyFont="0" applyFill="0" applyBorder="0" applyAlignment="0" applyProtection="0"/>
    <xf numFmtId="0" fontId="42" fillId="45" borderId="0" applyNumberFormat="0" applyBorder="0" applyAlignment="0" applyProtection="0"/>
    <xf numFmtId="0" fontId="40" fillId="0" borderId="0"/>
    <xf numFmtId="171" fontId="40" fillId="0" borderId="0">
      <alignment horizontal="right"/>
    </xf>
    <xf numFmtId="169" fontId="44" fillId="13" borderId="20" applyAlignment="0" applyProtection="0"/>
    <xf numFmtId="169" fontId="49" fillId="15" borderId="22" applyAlignment="0" applyProtection="0"/>
    <xf numFmtId="0" fontId="89" fillId="101" borderId="0" applyNumberFormat="0" applyBorder="0" applyAlignment="0" applyProtection="0"/>
    <xf numFmtId="0" fontId="74" fillId="0" borderId="0"/>
    <xf numFmtId="0" fontId="110" fillId="46" borderId="0" applyNumberFormat="0" applyBorder="0" applyAlignment="0" applyProtection="0"/>
    <xf numFmtId="0" fontId="42" fillId="16" borderId="0" applyNumberFormat="0" applyBorder="0" applyAlignment="0" applyProtection="0"/>
    <xf numFmtId="0" fontId="59" fillId="0" borderId="0" applyFont="0" applyFill="0" applyBorder="0" applyAlignment="0" applyProtection="0"/>
    <xf numFmtId="169" fontId="44" fillId="13" borderId="20" applyAlignment="0" applyProtection="0"/>
    <xf numFmtId="0" fontId="31" fillId="0" borderId="0"/>
    <xf numFmtId="169" fontId="49" fillId="15" borderId="22" applyAlignment="0" applyProtection="0"/>
    <xf numFmtId="298" fontId="63" fillId="0" borderId="0">
      <alignment horizontal="center"/>
    </xf>
    <xf numFmtId="0" fontId="37" fillId="31" borderId="0" applyNumberFormat="0" applyBorder="0" applyAlignment="0" applyProtection="0"/>
    <xf numFmtId="0" fontId="37" fillId="53" borderId="0" applyNumberFormat="0" applyBorder="0" applyAlignment="0" applyProtection="0"/>
    <xf numFmtId="0" fontId="42" fillId="16" borderId="0" applyNumberFormat="0" applyBorder="0" applyAlignment="0" applyProtection="0"/>
    <xf numFmtId="9" fontId="205" fillId="0" borderId="0" applyFont="0" applyFill="0" applyBorder="0" applyAlignment="0" applyProtection="0"/>
    <xf numFmtId="0" fontId="44" fillId="27" borderId="20" applyNumberFormat="0" applyAlignment="0" applyProtection="0"/>
    <xf numFmtId="0" fontId="138" fillId="44" borderId="0" applyNumberFormat="0" applyBorder="0" applyAlignment="0" applyProtection="0"/>
    <xf numFmtId="223" fontId="70" fillId="0" borderId="0"/>
    <xf numFmtId="169" fontId="45" fillId="0" borderId="24" applyFill="0" applyAlignment="0" applyProtection="0"/>
    <xf numFmtId="0" fontId="37" fillId="13" borderId="0" applyNumberFormat="0" applyBorder="0" applyAlignment="0" applyProtection="0"/>
    <xf numFmtId="169" fontId="43" fillId="17" borderId="23" applyAlignment="0" applyProtection="0"/>
    <xf numFmtId="253" fontId="40" fillId="0" borderId="0" applyFont="0" applyFill="0" applyBorder="0" applyAlignment="0" applyProtection="0"/>
    <xf numFmtId="228" fontId="40" fillId="0" borderId="0" applyFill="0" applyBorder="0" applyAlignment="0" applyProtection="0"/>
    <xf numFmtId="0" fontId="100" fillId="0" borderId="0" applyNumberFormat="0" applyFill="0" applyBorder="0" applyAlignment="0" applyProtection="0">
      <alignment vertical="center"/>
    </xf>
    <xf numFmtId="182" fontId="40" fillId="0" borderId="0">
      <alignment horizontal="right"/>
    </xf>
    <xf numFmtId="0" fontId="42" fillId="123" borderId="0" applyNumberFormat="0" applyBorder="0" applyAlignment="0" applyProtection="0"/>
    <xf numFmtId="0" fontId="46" fillId="0" borderId="0"/>
    <xf numFmtId="175" fontId="40" fillId="0" borderId="0">
      <alignment horizontal="right"/>
    </xf>
    <xf numFmtId="43" fontId="37" fillId="0" borderId="0" applyFont="0" applyFill="0" applyBorder="0" applyAlignment="0" applyProtection="0"/>
    <xf numFmtId="169" fontId="44" fillId="13" borderId="20" applyAlignment="0" applyProtection="0"/>
    <xf numFmtId="200" fontId="59" fillId="0" borderId="0" applyFont="0" applyFill="0" applyBorder="0" applyAlignment="0" applyProtection="0"/>
    <xf numFmtId="232" fontId="40" fillId="0" borderId="0" applyFill="0" applyBorder="0" applyAlignment="0" applyProtection="0"/>
    <xf numFmtId="0" fontId="220" fillId="27" borderId="0" applyNumberFormat="0" applyBorder="0" applyAlignment="0" applyProtection="0"/>
    <xf numFmtId="0" fontId="110" fillId="54" borderId="0" applyNumberFormat="0" applyBorder="0" applyAlignment="0" applyProtection="0"/>
    <xf numFmtId="0" fontId="110" fillId="0" borderId="0"/>
    <xf numFmtId="187" fontId="58" fillId="0" borderId="0" applyFont="0" applyFill="0" applyBorder="0" applyAlignment="0" applyProtection="0"/>
    <xf numFmtId="245" fontId="40" fillId="0" borderId="0" applyFont="0" applyFill="0" applyBorder="0" applyAlignment="0" applyProtection="0"/>
    <xf numFmtId="169" fontId="38" fillId="17" borderId="20" applyAlignment="0" applyProtection="0"/>
    <xf numFmtId="0" fontId="97" fillId="41" borderId="20" applyNumberFormat="0" applyAlignment="0" applyProtection="0"/>
    <xf numFmtId="0" fontId="37" fillId="78" borderId="0" applyNumberFormat="0" applyBorder="0" applyAlignment="0" applyProtection="0"/>
    <xf numFmtId="0" fontId="60" fillId="91" borderId="0" applyNumberFormat="0" applyBorder="0" applyAlignment="0" applyProtection="0"/>
    <xf numFmtId="224" fontId="40" fillId="0" borderId="0" applyFont="0" applyFill="0" applyBorder="0" applyAlignment="0" applyProtection="0"/>
    <xf numFmtId="223" fontId="70" fillId="0" borderId="0"/>
    <xf numFmtId="0" fontId="44" fillId="24" borderId="20" applyNumberFormat="0" applyAlignment="0" applyProtection="0"/>
    <xf numFmtId="224" fontId="40" fillId="0" borderId="0" applyFont="0" applyFill="0" applyBorder="0" applyAlignment="0" applyProtection="0"/>
    <xf numFmtId="169" fontId="45" fillId="0" borderId="24" applyFill="0" applyAlignment="0" applyProtection="0"/>
    <xf numFmtId="0" fontId="40" fillId="0" borderId="0"/>
    <xf numFmtId="211" fontId="68" fillId="0" borderId="0" applyFont="0" applyFill="0" applyBorder="0" applyAlignment="0" applyProtection="0"/>
    <xf numFmtId="169" fontId="38" fillId="14" borderId="20" applyAlignment="0" applyProtection="0"/>
    <xf numFmtId="229" fontId="68" fillId="0" borderId="0" applyFont="0" applyFill="0" applyBorder="0" applyAlignment="0" applyProtection="0"/>
    <xf numFmtId="169" fontId="45" fillId="0" borderId="24" applyFill="0" applyAlignment="0" applyProtection="0"/>
    <xf numFmtId="0" fontId="37" fillId="80" borderId="0" applyNumberFormat="0" applyBorder="0" applyAlignment="0" applyProtection="0"/>
    <xf numFmtId="245" fontId="40" fillId="0" borderId="0" applyFont="0" applyFill="0" applyBorder="0" applyAlignment="0" applyProtection="0"/>
    <xf numFmtId="216" fontId="70" fillId="0" borderId="0"/>
    <xf numFmtId="0" fontId="37" fillId="80" borderId="0" applyNumberFormat="0" applyBorder="0" applyAlignment="0" applyProtection="0"/>
    <xf numFmtId="211" fontId="68" fillId="0" borderId="0" applyFont="0" applyFill="0" applyBorder="0" applyAlignment="0" applyProtection="0"/>
    <xf numFmtId="0" fontId="37" fillId="78" borderId="0" applyNumberFormat="0" applyBorder="0" applyAlignment="0" applyProtection="0"/>
    <xf numFmtId="0" fontId="44" fillId="27" borderId="20" applyNumberFormat="0" applyAlignment="0" applyProtection="0"/>
    <xf numFmtId="0" fontId="135" fillId="88" borderId="6" applyNumberFormat="0" applyFont="0" applyAlignment="0" applyProtection="0">
      <alignment horizontal="left"/>
    </xf>
    <xf numFmtId="0" fontId="110" fillId="54" borderId="0" applyNumberFormat="0" applyBorder="0" applyAlignment="0" applyProtection="0"/>
    <xf numFmtId="0" fontId="147" fillId="0" borderId="0" applyFont="0" applyFill="0" applyBorder="0" applyProtection="0">
      <alignment horizontal="right"/>
    </xf>
    <xf numFmtId="175" fontId="40" fillId="0" borderId="0">
      <alignment horizontal="right"/>
    </xf>
    <xf numFmtId="245" fontId="40" fillId="0" borderId="0" applyFont="0" applyFill="0" applyBorder="0" applyAlignment="0" applyProtection="0"/>
    <xf numFmtId="4" fontId="72" fillId="18" borderId="27" applyNumberFormat="0" applyProtection="0">
      <alignment vertical="center"/>
    </xf>
    <xf numFmtId="0" fontId="38" fillId="36" borderId="20" applyNumberFormat="0" applyAlignment="0" applyProtection="0"/>
    <xf numFmtId="169" fontId="45" fillId="0" borderId="24" applyFill="0" applyAlignment="0" applyProtection="0"/>
    <xf numFmtId="0" fontId="48" fillId="73" borderId="0" applyNumberFormat="0" applyBorder="0" applyAlignment="0" applyProtection="0"/>
    <xf numFmtId="186" fontId="40" fillId="0" borderId="0">
      <alignment horizontal="right"/>
    </xf>
    <xf numFmtId="0" fontId="39" fillId="0" borderId="0"/>
    <xf numFmtId="303" fontId="197" fillId="0" borderId="0" applyFont="0" applyFill="0" applyBorder="0" applyAlignment="0" applyProtection="0"/>
    <xf numFmtId="0" fontId="48" fillId="73" borderId="0" applyNumberFormat="0" applyBorder="0" applyAlignment="0" applyProtection="0"/>
    <xf numFmtId="237" fontId="123" fillId="0" borderId="0"/>
    <xf numFmtId="211" fontId="68" fillId="0" borderId="0" applyFont="0" applyFill="0" applyBorder="0" applyAlignment="0" applyProtection="0"/>
    <xf numFmtId="40" fontId="39" fillId="0" borderId="0" applyFont="0" applyFill="0" applyBorder="0" applyAlignment="0" applyProtection="0"/>
    <xf numFmtId="0" fontId="51" fillId="22" borderId="20" applyNumberFormat="0" applyAlignment="0" applyProtection="0">
      <alignment vertical="center"/>
    </xf>
    <xf numFmtId="0" fontId="110" fillId="0" borderId="0"/>
    <xf numFmtId="0" fontId="110" fillId="32" borderId="0" applyNumberFormat="0" applyBorder="0" applyAlignment="0" applyProtection="0"/>
    <xf numFmtId="0" fontId="45" fillId="0" borderId="25" applyNumberFormat="0" applyFill="0" applyAlignment="0" applyProtection="0"/>
    <xf numFmtId="169" fontId="44" fillId="13" borderId="20" applyAlignment="0" applyProtection="0"/>
    <xf numFmtId="169" fontId="42" fillId="102" borderId="0" applyBorder="0" applyAlignment="0" applyProtection="0"/>
    <xf numFmtId="0" fontId="39" fillId="0" borderId="0"/>
    <xf numFmtId="171" fontId="40" fillId="0" borderId="0">
      <alignment horizontal="right"/>
    </xf>
    <xf numFmtId="37" fontId="123" fillId="0" borderId="0"/>
    <xf numFmtId="0" fontId="105" fillId="96" borderId="1"/>
    <xf numFmtId="208" fontId="153" fillId="0" borderId="0"/>
    <xf numFmtId="0" fontId="31" fillId="0" borderId="0"/>
    <xf numFmtId="0" fontId="175" fillId="0" borderId="0"/>
    <xf numFmtId="0" fontId="40" fillId="44" borderId="27" applyNumberFormat="0" applyProtection="0">
      <alignment horizontal="left" vertical="center" indent="1"/>
    </xf>
    <xf numFmtId="229" fontId="68" fillId="0" borderId="0" applyFont="0" applyFill="0" applyBorder="0" applyAlignment="0" applyProtection="0"/>
    <xf numFmtId="169" fontId="44" fillId="13" borderId="20" applyAlignment="0" applyProtection="0"/>
    <xf numFmtId="223" fontId="70" fillId="0" borderId="0"/>
    <xf numFmtId="0" fontId="37" fillId="24" borderId="0" applyNumberFormat="0" applyBorder="0" applyAlignment="0" applyProtection="0"/>
    <xf numFmtId="0" fontId="37" fillId="48" borderId="0" applyNumberFormat="0" applyBorder="0" applyAlignment="0" applyProtection="0"/>
    <xf numFmtId="245" fontId="40" fillId="0" borderId="0" applyFont="0" applyFill="0" applyBorder="0" applyAlignment="0" applyProtection="0"/>
    <xf numFmtId="211" fontId="68" fillId="0" borderId="0" applyFont="0" applyFill="0" applyBorder="0" applyAlignment="0" applyProtection="0"/>
    <xf numFmtId="0" fontId="37" fillId="53" borderId="0" applyNumberFormat="0" applyBorder="0" applyAlignment="0" applyProtection="0"/>
    <xf numFmtId="169" fontId="43" fillId="17" borderId="23" applyAlignment="0" applyProtection="0"/>
    <xf numFmtId="0" fontId="110" fillId="46" borderId="0" applyNumberFormat="0" applyBorder="0" applyAlignment="0" applyProtection="0"/>
    <xf numFmtId="4" fontId="55" fillId="38" borderId="27" applyNumberFormat="0" applyProtection="0">
      <alignment horizontal="right" vertical="center"/>
    </xf>
    <xf numFmtId="0" fontId="37" fillId="31" borderId="0" applyNumberFormat="0" applyBorder="0" applyAlignment="0" applyProtection="0"/>
    <xf numFmtId="169" fontId="38" fillId="17" borderId="20" applyAlignment="0" applyProtection="0"/>
    <xf numFmtId="169" fontId="44" fillId="13" borderId="20" applyAlignment="0" applyProtection="0"/>
    <xf numFmtId="245" fontId="40" fillId="0" borderId="0" applyFont="0" applyFill="0" applyBorder="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182" fontId="40" fillId="0" borderId="0">
      <alignment horizontal="right"/>
    </xf>
    <xf numFmtId="0" fontId="40" fillId="0" borderId="0" applyFont="0" applyFill="0" applyBorder="0" applyAlignment="0" applyProtection="0"/>
    <xf numFmtId="0" fontId="39" fillId="0" borderId="0"/>
    <xf numFmtId="43" fontId="37" fillId="0" borderId="0" applyFont="0" applyFill="0" applyBorder="0" applyAlignment="0" applyProtection="0"/>
    <xf numFmtId="0" fontId="144" fillId="0" borderId="0" applyNumberFormat="0" applyFill="0" applyBorder="0" applyAlignment="0" applyProtection="0"/>
    <xf numFmtId="223" fontId="70" fillId="0" borderId="0"/>
    <xf numFmtId="0" fontId="40" fillId="28" borderId="27" applyNumberFormat="0" applyProtection="0">
      <alignment horizontal="left" vertical="center" indent="1"/>
    </xf>
    <xf numFmtId="0" fontId="37" fillId="80" borderId="0" applyNumberFormat="0" applyBorder="0" applyAlignment="0" applyProtection="0"/>
    <xf numFmtId="229" fontId="68" fillId="0" borderId="0" applyFont="0" applyFill="0" applyBorder="0" applyAlignment="0" applyProtection="0"/>
    <xf numFmtId="0" fontId="37" fillId="29" borderId="0" applyNumberFormat="0" applyBorder="0" applyAlignment="0" applyProtection="0"/>
    <xf numFmtId="0" fontId="41" fillId="0" borderId="0"/>
    <xf numFmtId="169" fontId="162" fillId="0" borderId="0" applyFill="0" applyBorder="0" applyAlignment="0" applyProtection="0"/>
    <xf numFmtId="182" fontId="40" fillId="0" borderId="0">
      <alignment horizontal="right"/>
    </xf>
    <xf numFmtId="0" fontId="138" fillId="50" borderId="0" applyNumberFormat="0" applyBorder="0" applyAlignment="0" applyProtection="0"/>
    <xf numFmtId="40" fontId="39" fillId="0" borderId="0" applyFont="0" applyFill="0" applyBorder="0" applyAlignment="0" applyProtection="0"/>
    <xf numFmtId="0" fontId="40" fillId="0" borderId="0"/>
    <xf numFmtId="0" fontId="38" fillId="36" borderId="20" applyNumberFormat="0" applyAlignment="0" applyProtection="0"/>
    <xf numFmtId="4" fontId="55" fillId="18" borderId="27" applyNumberFormat="0" applyProtection="0">
      <alignment vertical="center"/>
    </xf>
    <xf numFmtId="171" fontId="40" fillId="0" borderId="0">
      <alignment horizontal="right"/>
    </xf>
    <xf numFmtId="245" fontId="40" fillId="0" borderId="0" applyFont="0" applyFill="0" applyBorder="0" applyAlignment="0" applyProtection="0"/>
    <xf numFmtId="169" fontId="38" fillId="14" borderId="20" applyAlignment="0" applyProtection="0"/>
    <xf numFmtId="0" fontId="42" fillId="74" borderId="0" applyNumberFormat="0" applyBorder="0" applyAlignment="0" applyProtection="0"/>
    <xf numFmtId="43" fontId="40" fillId="0" borderId="0" applyFont="0" applyFill="0" applyBorder="0" applyAlignment="0" applyProtection="0"/>
    <xf numFmtId="37" fontId="91" fillId="0" borderId="0"/>
    <xf numFmtId="175" fontId="40" fillId="0" borderId="0">
      <alignment horizontal="right"/>
    </xf>
    <xf numFmtId="0" fontId="37" fillId="30" borderId="0" applyNumberFormat="0" applyBorder="0" applyAlignment="0" applyProtection="0"/>
    <xf numFmtId="0" fontId="40" fillId="0" borderId="0" applyFont="0" applyFill="0" applyBorder="0" applyAlignment="0" applyProtection="0"/>
    <xf numFmtId="0" fontId="42" fillId="51" borderId="0" applyNumberFormat="0" applyBorder="0" applyAlignment="0" applyProtection="0"/>
    <xf numFmtId="0" fontId="40" fillId="23" borderId="22" applyNumberFormat="0" applyAlignment="0" applyProtection="0"/>
    <xf numFmtId="0" fontId="40" fillId="23" borderId="22" applyNumberFormat="0" applyAlignment="0" applyProtection="0"/>
    <xf numFmtId="0" fontId="40" fillId="0" borderId="0" applyFont="0" applyFill="0" applyBorder="0" applyAlignment="0" applyProtection="0"/>
    <xf numFmtId="0" fontId="110" fillId="42" borderId="0" applyNumberFormat="0" applyBorder="0" applyAlignment="0" applyProtection="0"/>
    <xf numFmtId="193" fontId="131" fillId="0" borderId="0" applyFont="0" applyFill="0" applyBorder="0" applyAlignment="0" applyProtection="0"/>
    <xf numFmtId="169" fontId="45" fillId="0" borderId="24" applyFill="0" applyAlignment="0" applyProtection="0"/>
    <xf numFmtId="224" fontId="40" fillId="0" borderId="0" applyFont="0" applyFill="0" applyBorder="0" applyAlignment="0" applyProtection="0"/>
    <xf numFmtId="182" fontId="40" fillId="0" borderId="0">
      <alignment horizontal="right"/>
    </xf>
    <xf numFmtId="0" fontId="110" fillId="0" borderId="0"/>
    <xf numFmtId="40" fontId="39" fillId="0" borderId="0" applyFont="0" applyFill="0" applyBorder="0" applyAlignment="0" applyProtection="0"/>
    <xf numFmtId="0" fontId="37" fillId="48" borderId="0" applyNumberFormat="0" applyBorder="0" applyAlignment="0" applyProtection="0"/>
    <xf numFmtId="237" fontId="91" fillId="0" borderId="0"/>
    <xf numFmtId="0" fontId="40" fillId="38" borderId="27" applyNumberFormat="0" applyProtection="0">
      <alignment horizontal="left" vertical="center" indent="1"/>
    </xf>
    <xf numFmtId="0" fontId="91" fillId="0" borderId="0" applyNumberFormat="0" applyAlignment="0"/>
    <xf numFmtId="169" fontId="43" fillId="17" borderId="23" applyAlignment="0" applyProtection="0"/>
    <xf numFmtId="40" fontId="39" fillId="0" borderId="0" applyFont="0" applyFill="0" applyBorder="0" applyAlignment="0" applyProtection="0"/>
    <xf numFmtId="169" fontId="43" fillId="17" borderId="23" applyAlignment="0" applyProtection="0"/>
    <xf numFmtId="0" fontId="40" fillId="0" borderId="0"/>
    <xf numFmtId="0" fontId="110" fillId="68" borderId="0" applyNumberFormat="0" applyBorder="0" applyAlignment="0" applyProtection="0"/>
    <xf numFmtId="0" fontId="136" fillId="0" borderId="6">
      <alignment horizontal="left" vertical="center"/>
    </xf>
    <xf numFmtId="0" fontId="66" fillId="50" borderId="0" applyNumberFormat="0" applyBorder="0" applyAlignment="0" applyProtection="0">
      <alignment vertical="center"/>
    </xf>
    <xf numFmtId="0" fontId="44" fillId="27" borderId="20" applyNumberFormat="0" applyAlignment="0" applyProtection="0"/>
    <xf numFmtId="237" fontId="40" fillId="0" borderId="0" applyFont="0" applyFill="0" applyBorder="0" applyAlignment="0" applyProtection="0"/>
    <xf numFmtId="197" fontId="98" fillId="0" borderId="0" applyFont="0" applyFill="0" applyBorder="0" applyAlignment="0" applyProtection="0"/>
    <xf numFmtId="0" fontId="42" fillId="74" borderId="0" applyNumberFormat="0" applyBorder="0" applyAlignment="0" applyProtection="0"/>
    <xf numFmtId="237" fontId="40" fillId="0" borderId="0" applyFont="0" applyFill="0" applyBorder="0" applyAlignment="0" applyProtection="0"/>
    <xf numFmtId="0" fontId="55" fillId="19" borderId="0" applyNumberFormat="0" applyBorder="0" applyAlignment="0" applyProtection="0"/>
    <xf numFmtId="237" fontId="91" fillId="0" borderId="0"/>
    <xf numFmtId="0" fontId="41" fillId="0" borderId="0"/>
    <xf numFmtId="197" fontId="98" fillId="0" borderId="0" applyFont="0" applyFill="0" applyBorder="0" applyAlignment="0" applyProtection="0"/>
    <xf numFmtId="4" fontId="128" fillId="38" borderId="27" applyNumberFormat="0" applyProtection="0">
      <alignment horizontal="right" vertical="center"/>
    </xf>
    <xf numFmtId="0" fontId="42" fillId="51" borderId="0" applyNumberFormat="0" applyBorder="0" applyAlignment="0" applyProtection="0"/>
    <xf numFmtId="175" fontId="40" fillId="0" borderId="0">
      <alignment horizontal="right"/>
    </xf>
    <xf numFmtId="0" fontId="103" fillId="83" borderId="0" applyNumberFormat="0" applyBorder="0" applyAlignment="0" applyProtection="0">
      <alignment vertical="center"/>
    </xf>
    <xf numFmtId="0" fontId="41" fillId="0" borderId="0"/>
    <xf numFmtId="0" fontId="99" fillId="0" borderId="35" applyNumberFormat="0" applyFill="0" applyAlignment="0" applyProtection="0"/>
    <xf numFmtId="0" fontId="74" fillId="0" borderId="0"/>
    <xf numFmtId="0" fontId="40" fillId="41" borderId="1" applyNumberFormat="0">
      <protection locked="0"/>
    </xf>
    <xf numFmtId="229" fontId="68" fillId="0" borderId="0" applyFont="0" applyFill="0" applyBorder="0" applyAlignment="0" applyProtection="0"/>
    <xf numFmtId="164" fontId="40" fillId="0" borderId="0" applyFont="0" applyFill="0" applyBorder="0" applyAlignment="0" applyProtection="0"/>
    <xf numFmtId="0" fontId="37" fillId="14" borderId="0" applyNumberFormat="0" applyBorder="0" applyAlignment="0" applyProtection="0"/>
    <xf numFmtId="0" fontId="62" fillId="0" borderId="0">
      <alignment vertical="center"/>
    </xf>
    <xf numFmtId="0" fontId="62" fillId="0" borderId="0">
      <alignment vertical="center"/>
    </xf>
    <xf numFmtId="0" fontId="45" fillId="0" borderId="25" applyNumberFormat="0" applyFill="0" applyAlignment="0" applyProtection="0"/>
    <xf numFmtId="0" fontId="38" fillId="22" borderId="20" applyNumberFormat="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55" fillId="50" borderId="0" applyNumberFormat="0" applyBorder="0" applyAlignment="0" applyProtection="0"/>
    <xf numFmtId="0" fontId="60" fillId="59" borderId="0" applyNumberFormat="0" applyBorder="0" applyAlignment="0" applyProtection="0"/>
    <xf numFmtId="171" fontId="40" fillId="0" borderId="0">
      <alignment horizontal="right"/>
    </xf>
    <xf numFmtId="0" fontId="110" fillId="35" borderId="0" applyNumberFormat="0" applyBorder="0" applyAlignment="0" applyProtection="0"/>
    <xf numFmtId="169" fontId="38" fillId="17" borderId="20" applyAlignment="0" applyProtection="0"/>
    <xf numFmtId="245" fontId="40" fillId="0" borderId="0" applyFont="0" applyFill="0" applyBorder="0" applyAlignment="0" applyProtection="0"/>
    <xf numFmtId="0" fontId="42" fillId="49" borderId="0" applyNumberFormat="0" applyBorder="0" applyAlignment="0" applyProtection="0"/>
    <xf numFmtId="43" fontId="62" fillId="0" borderId="0" applyFont="0" applyFill="0" applyBorder="0" applyAlignment="0" applyProtection="0"/>
    <xf numFmtId="0" fontId="39" fillId="0" borderId="0"/>
    <xf numFmtId="211" fontId="68" fillId="0" borderId="0" applyFont="0" applyFill="0" applyBorder="0" applyAlignment="0" applyProtection="0"/>
    <xf numFmtId="0" fontId="46" fillId="18" borderId="22" applyNumberFormat="0" applyFont="0" applyAlignment="0" applyProtection="0"/>
    <xf numFmtId="0" fontId="55" fillId="66" borderId="0" applyNumberFormat="0" applyBorder="0" applyAlignment="0" applyProtection="0"/>
    <xf numFmtId="182" fontId="40" fillId="0" borderId="0">
      <alignment horizontal="right"/>
    </xf>
    <xf numFmtId="4" fontId="55" fillId="18" borderId="27" applyNumberFormat="0" applyProtection="0">
      <alignment vertical="center"/>
    </xf>
    <xf numFmtId="0" fontId="41" fillId="0" borderId="0"/>
    <xf numFmtId="245" fontId="40" fillId="0" borderId="0" applyFont="0" applyFill="0" applyBorder="0" applyAlignment="0" applyProtection="0"/>
    <xf numFmtId="169" fontId="45" fillId="0" borderId="24" applyFill="0" applyAlignment="0" applyProtection="0"/>
    <xf numFmtId="0" fontId="40" fillId="0" borderId="0" applyFont="0" applyFill="0" applyBorder="0" applyAlignment="0" applyProtection="0"/>
    <xf numFmtId="0" fontId="114" fillId="0" borderId="37" applyNumberFormat="0" applyFill="0" applyAlignment="0" applyProtection="0"/>
    <xf numFmtId="0" fontId="113" fillId="0" borderId="33" applyNumberFormat="0" applyFill="0" applyAlignment="0" applyProtection="0"/>
    <xf numFmtId="169" fontId="49" fillId="15" borderId="22" applyAlignment="0" applyProtection="0"/>
    <xf numFmtId="0" fontId="110" fillId="46" borderId="0" applyNumberFormat="0" applyBorder="0" applyAlignment="0" applyProtection="0"/>
    <xf numFmtId="269" fontId="197" fillId="0" borderId="0" applyFont="0" applyFill="0" applyBorder="0" applyAlignment="0" applyProtection="0"/>
    <xf numFmtId="175" fontId="40" fillId="0" borderId="0">
      <alignment horizontal="right"/>
    </xf>
    <xf numFmtId="212" fontId="37" fillId="0" borderId="0" applyFill="0" applyBorder="0" applyAlignment="0" applyProtection="0"/>
    <xf numFmtId="169" fontId="44" fillId="13" borderId="20" applyAlignment="0" applyProtection="0"/>
    <xf numFmtId="0" fontId="41" fillId="0" borderId="0"/>
    <xf numFmtId="40" fontId="39" fillId="0" borderId="0" applyFont="0" applyFill="0" applyBorder="0" applyAlignment="0" applyProtection="0"/>
    <xf numFmtId="0" fontId="124" fillId="86" borderId="30" applyNumberFormat="0" applyAlignment="0" applyProtection="0"/>
    <xf numFmtId="0" fontId="37" fillId="31" borderId="0" applyNumberFormat="0" applyBorder="0" applyAlignment="0" applyProtection="0"/>
    <xf numFmtId="269" fontId="197" fillId="0" borderId="0" applyFont="0" applyFill="0" applyBorder="0" applyAlignment="0" applyProtection="0"/>
    <xf numFmtId="217" fontId="40" fillId="0" borderId="0" applyFont="0" applyFill="0" applyBorder="0" applyAlignment="0" applyProtection="0"/>
    <xf numFmtId="169" fontId="45" fillId="0" borderId="24" applyFill="0" applyAlignment="0" applyProtection="0"/>
    <xf numFmtId="0" fontId="37" fillId="80" borderId="0" applyNumberFormat="0" applyBorder="0" applyAlignment="0" applyProtection="0"/>
    <xf numFmtId="38" fontId="226" fillId="0" borderId="0" applyFont="0" applyFill="0" applyBorder="0" applyAlignment="0" applyProtection="0"/>
    <xf numFmtId="229" fontId="68" fillId="0" borderId="0" applyFont="0" applyFill="0" applyBorder="0" applyAlignment="0" applyProtection="0"/>
    <xf numFmtId="0" fontId="67" fillId="0" borderId="0" applyNumberFormat="0" applyFill="0" applyBorder="0" applyAlignment="0" applyProtection="0"/>
    <xf numFmtId="169" fontId="44" fillId="13" borderId="20" applyAlignment="0" applyProtection="0"/>
    <xf numFmtId="0" fontId="31" fillId="0" borderId="0"/>
    <xf numFmtId="165" fontId="170" fillId="0" borderId="0" applyFont="0" applyFill="0" applyBorder="0" applyAlignment="0" applyProtection="0"/>
    <xf numFmtId="0" fontId="89" fillId="99" borderId="0" applyNumberFormat="0" applyBorder="0" applyAlignment="0" applyProtection="0"/>
    <xf numFmtId="0" fontId="44" fillId="24" borderId="20" applyNumberFormat="0" applyAlignment="0" applyProtection="0"/>
    <xf numFmtId="37" fontId="123" fillId="0" borderId="0"/>
    <xf numFmtId="37" fontId="123" fillId="0" borderId="0"/>
    <xf numFmtId="169" fontId="38" fillId="17" borderId="20" applyAlignment="0" applyProtection="0"/>
    <xf numFmtId="0" fontId="37" fillId="48" borderId="0" applyNumberFormat="0" applyBorder="0" applyAlignment="0" applyProtection="0"/>
    <xf numFmtId="222" fontId="40" fillId="0" borderId="0"/>
    <xf numFmtId="224" fontId="40" fillId="0" borderId="0" applyFont="0" applyFill="0" applyBorder="0" applyAlignment="0" applyProtection="0"/>
    <xf numFmtId="0" fontId="37" fillId="48" borderId="0" applyNumberFormat="0" applyBorder="0" applyAlignment="0" applyProtection="0"/>
    <xf numFmtId="0" fontId="95" fillId="0" borderId="0"/>
    <xf numFmtId="0" fontId="48" fillId="19" borderId="0" applyNumberFormat="0" applyBorder="0" applyAlignment="0" applyProtection="0"/>
    <xf numFmtId="0" fontId="40" fillId="28" borderId="27" applyNumberFormat="0" applyProtection="0">
      <alignment horizontal="left" vertical="center" indent="1"/>
    </xf>
    <xf numFmtId="0" fontId="37" fillId="80" borderId="0" applyNumberFormat="0" applyBorder="0" applyAlignment="0" applyProtection="0"/>
    <xf numFmtId="245" fontId="40" fillId="0" borderId="0" applyFont="0" applyFill="0" applyBorder="0" applyAlignment="0" applyProtection="0"/>
    <xf numFmtId="0" fontId="41" fillId="0" borderId="0">
      <alignment vertical="center"/>
    </xf>
    <xf numFmtId="171" fontId="40" fillId="0" borderId="0">
      <alignment horizontal="right"/>
    </xf>
    <xf numFmtId="0" fontId="37" fillId="31" borderId="0" applyNumberFormat="0" applyBorder="0" applyAlignment="0" applyProtection="0"/>
    <xf numFmtId="171" fontId="40" fillId="0" borderId="0">
      <alignment horizontal="right"/>
    </xf>
    <xf numFmtId="0" fontId="227" fillId="0" borderId="36" applyNumberFormat="0" applyFill="0" applyAlignment="0" applyProtection="0">
      <alignment vertical="center"/>
    </xf>
    <xf numFmtId="211" fontId="68" fillId="0" borderId="0" applyFont="0" applyFill="0" applyBorder="0" applyAlignment="0" applyProtection="0"/>
    <xf numFmtId="208" fontId="123" fillId="0" borderId="0"/>
    <xf numFmtId="175" fontId="40" fillId="0" borderId="0">
      <alignment horizontal="right"/>
    </xf>
    <xf numFmtId="0" fontId="181" fillId="82" borderId="40" applyNumberFormat="0" applyAlignment="0" applyProtection="0"/>
    <xf numFmtId="0" fontId="38" fillId="14" borderId="20" applyNumberFormat="0" applyAlignment="0" applyProtection="0"/>
    <xf numFmtId="245" fontId="40" fillId="0" borderId="0" applyFont="0" applyFill="0" applyBorder="0" applyAlignment="0" applyProtection="0"/>
    <xf numFmtId="211" fontId="68" fillId="0" borderId="0" applyFont="0" applyFill="0" applyBorder="0" applyAlignment="0" applyProtection="0"/>
    <xf numFmtId="0" fontId="37" fillId="0" borderId="0">
      <alignment vertical="center"/>
    </xf>
    <xf numFmtId="0" fontId="110" fillId="35" borderId="0" applyNumberFormat="0" applyBorder="0" applyAlignment="0" applyProtection="0"/>
    <xf numFmtId="169" fontId="45" fillId="0" borderId="24" applyFill="0" applyAlignment="0" applyProtection="0"/>
    <xf numFmtId="0" fontId="44" fillId="27" borderId="20" applyNumberFormat="0" applyAlignment="0" applyProtection="0"/>
    <xf numFmtId="0" fontId="44" fillId="27" borderId="20" applyNumberFormat="0" applyAlignment="0" applyProtection="0"/>
    <xf numFmtId="0" fontId="110" fillId="0" borderId="0"/>
    <xf numFmtId="169" fontId="37" fillId="72" borderId="0" applyBorder="0" applyAlignment="0" applyProtection="0"/>
    <xf numFmtId="0" fontId="110" fillId="68" borderId="0" applyNumberFormat="0" applyBorder="0" applyAlignment="0" applyProtection="0"/>
    <xf numFmtId="237" fontId="123" fillId="0" borderId="0"/>
    <xf numFmtId="0" fontId="48" fillId="44" borderId="0" applyNumberFormat="0" applyBorder="0" applyAlignment="0" applyProtection="0"/>
    <xf numFmtId="0" fontId="77" fillId="56" borderId="1" applyNumberFormat="0" applyAlignment="0" applyProtection="0"/>
    <xf numFmtId="224" fontId="40" fillId="0" borderId="0" applyFont="0" applyFill="0" applyBorder="0" applyAlignment="0" applyProtection="0"/>
    <xf numFmtId="0" fontId="57" fillId="0" borderId="0" applyNumberFormat="0" applyAlignment="0">
      <alignment horizontal="left" vertical="center"/>
    </xf>
    <xf numFmtId="182" fontId="40" fillId="0" borderId="0">
      <alignment horizontal="right"/>
    </xf>
    <xf numFmtId="169" fontId="49" fillId="15" borderId="22" applyAlignment="0" applyProtection="0"/>
    <xf numFmtId="0" fontId="110" fillId="46" borderId="0" applyNumberFormat="0" applyBorder="0" applyAlignment="0" applyProtection="0"/>
    <xf numFmtId="0" fontId="37" fillId="30" borderId="0" applyNumberFormat="0" applyBorder="0" applyAlignment="0" applyProtection="0"/>
    <xf numFmtId="0" fontId="41" fillId="0" borderId="0"/>
    <xf numFmtId="0" fontId="42" fillId="33" borderId="0" applyNumberFormat="0" applyBorder="0" applyAlignment="0" applyProtection="0"/>
    <xf numFmtId="0" fontId="42" fillId="16" borderId="0" applyNumberFormat="0" applyBorder="0" applyAlignment="0" applyProtection="0"/>
    <xf numFmtId="0" fontId="97" fillId="41" borderId="20" applyNumberFormat="0" applyAlignment="0" applyProtection="0"/>
    <xf numFmtId="169" fontId="38" fillId="17" borderId="20" applyAlignment="0" applyProtection="0"/>
    <xf numFmtId="193" fontId="37" fillId="0" borderId="0" applyFill="0" applyBorder="0" applyAlignment="0" applyProtection="0"/>
    <xf numFmtId="165" fontId="40" fillId="0" borderId="0" applyFont="0" applyFill="0" applyBorder="0" applyAlignment="0" applyProtection="0"/>
    <xf numFmtId="0" fontId="89" fillId="63" borderId="0" applyNumberFormat="0" applyBorder="0" applyAlignment="0" applyProtection="0"/>
    <xf numFmtId="0" fontId="31" fillId="0" borderId="0"/>
    <xf numFmtId="0" fontId="31" fillId="0" borderId="0"/>
    <xf numFmtId="0" fontId="37" fillId="66" borderId="0" applyNumberFormat="0" applyBorder="0" applyAlignment="0" applyProtection="0"/>
    <xf numFmtId="0" fontId="110" fillId="42" borderId="0" applyNumberFormat="0" applyBorder="0" applyAlignment="0" applyProtection="0"/>
    <xf numFmtId="175" fontId="40" fillId="0" borderId="0">
      <alignment horizontal="right"/>
    </xf>
    <xf numFmtId="0" fontId="110" fillId="35" borderId="0" applyNumberFormat="0" applyBorder="0" applyAlignment="0" applyProtection="0"/>
    <xf numFmtId="0" fontId="39" fillId="0" borderId="0"/>
    <xf numFmtId="247" fontId="40" fillId="0" borderId="0" applyFont="0" applyFill="0" applyBorder="0" applyAlignment="0" applyProtection="0"/>
    <xf numFmtId="0" fontId="40" fillId="0" borderId="0" applyFont="0" applyFill="0" applyBorder="0" applyAlignment="0" applyProtection="0"/>
    <xf numFmtId="0" fontId="41" fillId="0" borderId="0"/>
    <xf numFmtId="40" fontId="39" fillId="0" borderId="0" applyFont="0" applyFill="0" applyBorder="0" applyAlignment="0" applyProtection="0"/>
    <xf numFmtId="0" fontId="41" fillId="0" borderId="0"/>
    <xf numFmtId="212" fontId="40" fillId="0" borderId="0" applyFill="0" applyBorder="0" applyAlignment="0" applyProtection="0"/>
    <xf numFmtId="223" fontId="70" fillId="0" borderId="0"/>
    <xf numFmtId="0" fontId="37" fillId="24" borderId="0" applyNumberFormat="0" applyBorder="0" applyAlignment="0" applyProtection="0"/>
    <xf numFmtId="0" fontId="37" fillId="24" borderId="0" applyNumberFormat="0" applyBorder="0" applyAlignment="0" applyProtection="0"/>
    <xf numFmtId="37" fontId="91" fillId="0" borderId="0"/>
    <xf numFmtId="169" fontId="44" fillId="13" borderId="20" applyAlignment="0" applyProtection="0"/>
    <xf numFmtId="0" fontId="40" fillId="0" borderId="0" applyFont="0" applyFill="0" applyBorder="0" applyAlignment="0" applyProtection="0"/>
    <xf numFmtId="0" fontId="74" fillId="0" borderId="0"/>
    <xf numFmtId="0" fontId="230" fillId="0" borderId="0" applyNumberFormat="0" applyFill="0" applyBorder="0" applyAlignment="0" applyProtection="0">
      <alignment vertical="top"/>
      <protection locked="0"/>
    </xf>
    <xf numFmtId="182" fontId="40" fillId="0" borderId="0">
      <alignment horizontal="right"/>
    </xf>
    <xf numFmtId="0" fontId="37" fillId="31" borderId="0" applyNumberFormat="0" applyBorder="0" applyAlignment="0" applyProtection="0"/>
    <xf numFmtId="169" fontId="38" fillId="17" borderId="20" applyAlignment="0" applyProtection="0"/>
    <xf numFmtId="169" fontId="44" fillId="13" borderId="20" applyAlignment="0" applyProtection="0"/>
    <xf numFmtId="0" fontId="31" fillId="0" borderId="0"/>
    <xf numFmtId="0" fontId="37" fillId="48" borderId="0" applyNumberFormat="0" applyBorder="0" applyAlignment="0" applyProtection="0"/>
    <xf numFmtId="186" fontId="40" fillId="0" borderId="0">
      <alignment horizontal="right"/>
    </xf>
    <xf numFmtId="0" fontId="37" fillId="31" borderId="0" applyNumberFormat="0" applyBorder="0" applyAlignment="0" applyProtection="0">
      <alignment vertical="center"/>
    </xf>
    <xf numFmtId="43" fontId="37" fillId="0" borderId="0" applyFont="0" applyFill="0" applyBorder="0" applyAlignment="0" applyProtection="0"/>
    <xf numFmtId="0" fontId="44" fillId="27" borderId="20" applyNumberFormat="0" applyAlignment="0" applyProtection="0"/>
    <xf numFmtId="0" fontId="74" fillId="0" borderId="0"/>
    <xf numFmtId="0" fontId="37" fillId="24" borderId="0" applyNumberFormat="0" applyBorder="0" applyAlignment="0" applyProtection="0"/>
    <xf numFmtId="0" fontId="40" fillId="0" borderId="0" applyFont="0" applyFill="0" applyBorder="0" applyAlignment="0" applyProtection="0"/>
    <xf numFmtId="224" fontId="40" fillId="0" borderId="0" applyFont="0" applyFill="0" applyBorder="0" applyAlignment="0" applyProtection="0"/>
    <xf numFmtId="0" fontId="232" fillId="0" borderId="33" applyNumberFormat="0" applyFill="0" applyAlignment="0" applyProtection="0">
      <alignment vertical="center"/>
    </xf>
    <xf numFmtId="0" fontId="39" fillId="0" borderId="0"/>
    <xf numFmtId="169" fontId="45" fillId="0" borderId="24" applyFill="0" applyAlignment="0" applyProtection="0"/>
    <xf numFmtId="0" fontId="37" fillId="78" borderId="0" applyNumberFormat="0" applyBorder="0" applyAlignment="0" applyProtection="0"/>
    <xf numFmtId="0" fontId="7" fillId="0" borderId="21" applyNumberFormat="0" applyFill="0" applyAlignment="0" applyProtection="0"/>
    <xf numFmtId="169" fontId="41" fillId="15" borderId="22" applyAlignment="0" applyProtection="0"/>
    <xf numFmtId="0" fontId="110" fillId="42" borderId="0" applyNumberFormat="0" applyBorder="0" applyAlignment="0" applyProtection="0"/>
    <xf numFmtId="208" fontId="153" fillId="0" borderId="0"/>
    <xf numFmtId="171" fontId="40" fillId="0" borderId="0">
      <alignment horizontal="right"/>
    </xf>
    <xf numFmtId="224" fontId="40" fillId="0" borderId="0" applyFont="0" applyFill="0" applyBorder="0" applyAlignment="0" applyProtection="0"/>
    <xf numFmtId="0" fontId="40" fillId="0" borderId="0" applyFont="0" applyFill="0" applyBorder="0" applyAlignment="0" applyProtection="0"/>
    <xf numFmtId="182" fontId="40" fillId="0" borderId="0">
      <alignment horizontal="right"/>
    </xf>
    <xf numFmtId="0" fontId="44" fillId="27" borderId="20" applyNumberFormat="0" applyAlignment="0" applyProtection="0"/>
    <xf numFmtId="0" fontId="74" fillId="0" borderId="0"/>
    <xf numFmtId="169" fontId="38" fillId="17" borderId="20" applyAlignment="0" applyProtection="0"/>
    <xf numFmtId="0" fontId="147" fillId="0" borderId="0" applyFont="0" applyFill="0" applyBorder="0" applyProtection="0">
      <alignment horizontal="right"/>
    </xf>
    <xf numFmtId="169" fontId="43" fillId="17" borderId="23" applyAlignment="0" applyProtection="0"/>
    <xf numFmtId="175" fontId="40" fillId="0" borderId="0">
      <alignment horizontal="right"/>
    </xf>
    <xf numFmtId="169" fontId="44" fillId="13" borderId="2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44" fillId="27" borderId="20" applyNumberFormat="0" applyAlignment="0" applyProtection="0"/>
    <xf numFmtId="208" fontId="116" fillId="0" borderId="0"/>
    <xf numFmtId="0" fontId="37" fillId="78" borderId="0" applyNumberFormat="0" applyBorder="0" applyAlignment="0" applyProtection="0"/>
    <xf numFmtId="182" fontId="40" fillId="0" borderId="0">
      <alignment horizontal="right"/>
    </xf>
    <xf numFmtId="169" fontId="45" fillId="0" borderId="24" applyFill="0" applyAlignment="0" applyProtection="0"/>
    <xf numFmtId="0" fontId="40" fillId="41" borderId="1" applyNumberFormat="0">
      <protection locked="0"/>
    </xf>
    <xf numFmtId="0" fontId="37" fillId="31" borderId="0" applyNumberFormat="0" applyBorder="0" applyAlignment="0" applyProtection="0"/>
    <xf numFmtId="0" fontId="37" fillId="53" borderId="0" applyNumberFormat="0" applyBorder="0" applyAlignment="0" applyProtection="0"/>
    <xf numFmtId="221" fontId="58" fillId="0" borderId="0" applyFont="0" applyFill="0" applyBorder="0" applyAlignment="0" applyProtection="0"/>
    <xf numFmtId="43" fontId="74" fillId="0" borderId="0" applyFont="0" applyFill="0" applyBorder="0" applyAlignment="0" applyProtection="0"/>
    <xf numFmtId="0" fontId="110" fillId="42" borderId="0" applyNumberFormat="0" applyBorder="0" applyAlignment="0" applyProtection="0"/>
    <xf numFmtId="0" fontId="110" fillId="46" borderId="0" applyNumberFormat="0" applyBorder="0" applyAlignment="0" applyProtection="0"/>
    <xf numFmtId="0" fontId="43" fillId="41" borderId="23" applyNumberFormat="0" applyAlignment="0" applyProtection="0"/>
    <xf numFmtId="0" fontId="68" fillId="0" borderId="0" applyFont="0" applyFill="0" applyBorder="0" applyAlignment="0" applyProtection="0"/>
    <xf numFmtId="4" fontId="55" fillId="105" borderId="27" applyNumberFormat="0" applyProtection="0">
      <alignment horizontal="right" vertical="center"/>
    </xf>
    <xf numFmtId="0" fontId="37" fillId="31" borderId="0" applyNumberFormat="0" applyBorder="0" applyAlignment="0" applyProtection="0"/>
    <xf numFmtId="169" fontId="44" fillId="13" borderId="20" applyAlignment="0" applyProtection="0"/>
    <xf numFmtId="0" fontId="37" fillId="23" borderId="22" applyNumberFormat="0" applyAlignment="0" applyProtection="0"/>
    <xf numFmtId="0" fontId="110" fillId="46" borderId="0" applyNumberFormat="0" applyBorder="0" applyAlignment="0" applyProtection="0"/>
    <xf numFmtId="0" fontId="37" fillId="31" borderId="0" applyNumberFormat="0" applyBorder="0" applyAlignment="0" applyProtection="0"/>
    <xf numFmtId="0" fontId="37" fillId="14" borderId="0" applyNumberFormat="0" applyBorder="0" applyAlignment="0" applyProtection="0"/>
    <xf numFmtId="0" fontId="31" fillId="0" borderId="0"/>
    <xf numFmtId="0" fontId="40" fillId="0" borderId="0"/>
    <xf numFmtId="0" fontId="59" fillId="0" borderId="0" applyFont="0" applyFill="0" applyBorder="0" applyAlignment="0" applyProtection="0"/>
    <xf numFmtId="169" fontId="45" fillId="0" borderId="24" applyFill="0" applyAlignment="0" applyProtection="0"/>
    <xf numFmtId="249" fontId="70" fillId="56" borderId="0"/>
    <xf numFmtId="216" fontId="70" fillId="0" borderId="0"/>
    <xf numFmtId="269" fontId="46" fillId="0" borderId="0" applyFont="0" applyFill="0" applyBorder="0" applyAlignment="0" applyProtection="0"/>
    <xf numFmtId="0" fontId="37" fillId="80" borderId="0" applyNumberFormat="0" applyBorder="0" applyAlignment="0" applyProtection="0"/>
    <xf numFmtId="0" fontId="110" fillId="52" borderId="0" applyNumberFormat="0" applyBorder="0" applyAlignment="0" applyProtection="0"/>
    <xf numFmtId="0" fontId="110" fillId="40" borderId="0" applyNumberFormat="0" applyBorder="0" applyAlignment="0" applyProtection="0"/>
    <xf numFmtId="182" fontId="40" fillId="0" borderId="0">
      <alignment horizontal="right"/>
    </xf>
    <xf numFmtId="0" fontId="44" fillId="27" borderId="20" applyNumberFormat="0" applyAlignment="0" applyProtection="0"/>
    <xf numFmtId="169" fontId="44" fillId="13" borderId="20" applyAlignment="0" applyProtection="0"/>
    <xf numFmtId="4" fontId="55" fillId="66" borderId="27" applyNumberFormat="0" applyProtection="0">
      <alignment horizontal="right" vertical="center"/>
    </xf>
    <xf numFmtId="0" fontId="40" fillId="23" borderId="22" applyNumberFormat="0" applyAlignment="0" applyProtection="0"/>
    <xf numFmtId="0" fontId="48" fillId="19" borderId="0" applyNumberFormat="0" applyBorder="0" applyAlignment="0" applyProtection="0"/>
    <xf numFmtId="175" fontId="40" fillId="0" borderId="0">
      <alignment horizontal="right"/>
    </xf>
    <xf numFmtId="208" fontId="153" fillId="0" borderId="0"/>
    <xf numFmtId="0" fontId="37" fillId="53" borderId="0" applyNumberFormat="0" applyBorder="0" applyAlignment="0" applyProtection="0"/>
    <xf numFmtId="182" fontId="40" fillId="0" borderId="0">
      <alignment horizontal="right"/>
    </xf>
    <xf numFmtId="169" fontId="45" fillId="0" borderId="24" applyFill="0" applyAlignment="0" applyProtection="0"/>
    <xf numFmtId="0" fontId="37" fillId="47" borderId="0" applyNumberFormat="0" applyBorder="0" applyAlignment="0" applyProtection="0"/>
    <xf numFmtId="0" fontId="110" fillId="42" borderId="0" applyNumberFormat="0" applyBorder="0" applyAlignment="0" applyProtection="0"/>
    <xf numFmtId="0" fontId="40" fillId="0" borderId="0" applyFont="0" applyFill="0" applyBorder="0" applyAlignment="0" applyProtection="0"/>
    <xf numFmtId="0" fontId="42" fillId="118" borderId="0" applyNumberFormat="0" applyBorder="0" applyAlignment="0" applyProtection="0"/>
    <xf numFmtId="0" fontId="48" fillId="19"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0" fillId="28" borderId="27" applyNumberFormat="0" applyProtection="0">
      <alignment horizontal="left" vertical="top" indent="1"/>
    </xf>
    <xf numFmtId="222" fontId="40" fillId="0" borderId="0"/>
    <xf numFmtId="0" fontId="110" fillId="40" borderId="0" applyNumberFormat="0" applyBorder="0" applyAlignment="0" applyProtection="0"/>
    <xf numFmtId="246" fontId="40" fillId="0" borderId="0" applyFill="0" applyBorder="0" applyAlignment="0" applyProtection="0"/>
    <xf numFmtId="40" fontId="103" fillId="0" borderId="0" applyFont="0" applyFill="0" applyBorder="0" applyAlignment="0" applyProtection="0">
      <alignment vertical="center"/>
    </xf>
    <xf numFmtId="43" fontId="74" fillId="0" borderId="0" applyFont="0" applyFill="0" applyBorder="0" applyAlignment="0" applyProtection="0"/>
    <xf numFmtId="0" fontId="42" fillId="117" borderId="0" applyNumberFormat="0" applyBorder="0" applyAlignment="0" applyProtection="0"/>
    <xf numFmtId="41" fontId="37" fillId="0" borderId="0" applyFont="0" applyFill="0" applyBorder="0" applyAlignment="0" applyProtection="0"/>
    <xf numFmtId="0" fontId="38" fillId="36" borderId="20" applyNumberFormat="0" applyAlignment="0" applyProtection="0"/>
    <xf numFmtId="0" fontId="38" fillId="36" borderId="20" applyNumberFormat="0" applyAlignment="0" applyProtection="0"/>
    <xf numFmtId="0" fontId="110" fillId="21" borderId="0" applyNumberFormat="0" applyBorder="0" applyAlignment="0" applyProtection="0"/>
    <xf numFmtId="0" fontId="110" fillId="52" borderId="0" applyNumberFormat="0" applyBorder="0" applyAlignment="0" applyProtection="0"/>
    <xf numFmtId="169" fontId="38" fillId="14" borderId="20" applyAlignment="0" applyProtection="0"/>
    <xf numFmtId="169" fontId="44" fillId="13" borderId="20" applyAlignment="0" applyProtection="0"/>
    <xf numFmtId="169" fontId="41" fillId="15" borderId="22" applyAlignment="0" applyProtection="0"/>
    <xf numFmtId="208" fontId="41" fillId="0" borderId="0"/>
    <xf numFmtId="0" fontId="74" fillId="0" borderId="0"/>
    <xf numFmtId="0" fontId="110" fillId="54" borderId="0" applyNumberFormat="0" applyBorder="0" applyAlignment="0" applyProtection="0"/>
    <xf numFmtId="169" fontId="45" fillId="0" borderId="24" applyFill="0" applyAlignment="0" applyProtection="0"/>
    <xf numFmtId="169" fontId="43" fillId="14" borderId="23" applyAlignment="0" applyProtection="0"/>
    <xf numFmtId="0" fontId="110" fillId="34" borderId="0" applyNumberFormat="0" applyBorder="0" applyAlignment="0" applyProtection="0"/>
    <xf numFmtId="0" fontId="37" fillId="47"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223" fontId="70" fillId="0" borderId="0"/>
    <xf numFmtId="0" fontId="40" fillId="81" borderId="27" applyNumberFormat="0" applyProtection="0">
      <alignment horizontal="left" vertical="center" indent="1"/>
    </xf>
    <xf numFmtId="0" fontId="110" fillId="46" borderId="0" applyNumberFormat="0" applyBorder="0" applyAlignment="0" applyProtection="0"/>
    <xf numFmtId="0" fontId="37" fillId="48" borderId="0" applyNumberFormat="0" applyBorder="0" applyAlignment="0" applyProtection="0"/>
    <xf numFmtId="223" fontId="70" fillId="0" borderId="0"/>
    <xf numFmtId="0" fontId="42" fillId="45" borderId="0" applyNumberFormat="0" applyBorder="0" applyAlignment="0" applyProtection="0"/>
    <xf numFmtId="0" fontId="55" fillId="19" borderId="0" applyNumberFormat="0" applyBorder="0" applyAlignment="0" applyProtection="0"/>
    <xf numFmtId="235" fontId="206" fillId="0" borderId="0"/>
    <xf numFmtId="3" fontId="39" fillId="0" borderId="0"/>
    <xf numFmtId="0" fontId="37" fillId="31" borderId="0" applyNumberFormat="0" applyBorder="0" applyAlignment="0" applyProtection="0"/>
    <xf numFmtId="169" fontId="44" fillId="13" borderId="20" applyAlignment="0" applyProtection="0"/>
    <xf numFmtId="9" fontId="129" fillId="0" borderId="0" applyFont="0" applyFill="0" applyBorder="0" applyAlignment="0" applyProtection="0"/>
    <xf numFmtId="0" fontId="37" fillId="47" borderId="0" applyNumberFormat="0" applyBorder="0" applyAlignment="0" applyProtection="0"/>
    <xf numFmtId="235" fontId="126" fillId="0" borderId="0"/>
    <xf numFmtId="169" fontId="43" fillId="17" borderId="23" applyAlignment="0" applyProtection="0"/>
    <xf numFmtId="183" fontId="58" fillId="0" borderId="0" applyFont="0" applyFill="0" applyBorder="0" applyAlignment="0" applyProtection="0"/>
    <xf numFmtId="169" fontId="45" fillId="0" borderId="24" applyFill="0" applyAlignment="0" applyProtection="0"/>
    <xf numFmtId="0" fontId="43" fillId="36" borderId="23" applyNumberFormat="0" applyAlignment="0" applyProtection="0"/>
    <xf numFmtId="0" fontId="43" fillId="36" borderId="23" applyNumberFormat="0" applyAlignment="0" applyProtection="0"/>
    <xf numFmtId="171" fontId="40" fillId="0" borderId="0">
      <alignment horizontal="right"/>
    </xf>
    <xf numFmtId="9" fontId="147" fillId="0" borderId="0" applyFont="0" applyFill="0" applyBorder="0" applyAlignment="0" applyProtection="0">
      <alignment horizontal="right"/>
    </xf>
    <xf numFmtId="0" fontId="42" fillId="39" borderId="0" applyNumberFormat="0" applyBorder="0" applyAlignment="0" applyProtection="0"/>
    <xf numFmtId="0" fontId="40" fillId="38" borderId="27" applyNumberFormat="0" applyProtection="0">
      <alignment horizontal="left" vertical="center" indent="1"/>
    </xf>
    <xf numFmtId="0" fontId="39" fillId="0" borderId="0"/>
    <xf numFmtId="0" fontId="31" fillId="0" borderId="0"/>
    <xf numFmtId="0" fontId="204" fillId="0" borderId="0"/>
    <xf numFmtId="228" fontId="40" fillId="0" borderId="0" applyFill="0" applyBorder="0" applyAlignment="0" applyProtection="0"/>
    <xf numFmtId="169" fontId="45" fillId="0" borderId="24" applyFill="0" applyAlignment="0" applyProtection="0"/>
    <xf numFmtId="208" fontId="41" fillId="0" borderId="0"/>
    <xf numFmtId="0" fontId="67" fillId="0" borderId="29" applyNumberFormat="0" applyFill="0" applyAlignment="0" applyProtection="0"/>
    <xf numFmtId="223" fontId="70" fillId="0" borderId="0"/>
    <xf numFmtId="169" fontId="45" fillId="0" borderId="24" applyFill="0" applyAlignment="0" applyProtection="0"/>
    <xf numFmtId="0" fontId="37" fillId="23" borderId="22" applyNumberFormat="0" applyAlignment="0" applyProtection="0"/>
    <xf numFmtId="9" fontId="147" fillId="0" borderId="0" applyFont="0" applyFill="0" applyBorder="0" applyAlignment="0" applyProtection="0">
      <alignment horizontal="right"/>
    </xf>
    <xf numFmtId="0" fontId="40" fillId="38" borderId="27" applyNumberFormat="0" applyProtection="0">
      <alignment horizontal="left" vertical="top" indent="1"/>
    </xf>
    <xf numFmtId="4" fontId="55" fillId="50" borderId="27" applyNumberFormat="0" applyProtection="0">
      <alignment horizontal="right" vertical="center"/>
    </xf>
    <xf numFmtId="171" fontId="40" fillId="0" borderId="0">
      <alignment horizontal="right"/>
    </xf>
    <xf numFmtId="4" fontId="54" fillId="27" borderId="27" applyNumberFormat="0" applyProtection="0">
      <alignment horizontal="left" vertical="center" indent="1"/>
    </xf>
    <xf numFmtId="0" fontId="39" fillId="0" borderId="0"/>
    <xf numFmtId="0" fontId="147" fillId="0" borderId="0" applyFont="0" applyFill="0" applyBorder="0" applyProtection="0">
      <alignment horizontal="right"/>
    </xf>
    <xf numFmtId="169" fontId="38" fillId="14" borderId="20" applyAlignment="0" applyProtection="0"/>
    <xf numFmtId="0" fontId="37" fillId="53" borderId="0" applyNumberFormat="0" applyBorder="0" applyAlignment="0" applyProtection="0"/>
    <xf numFmtId="0" fontId="110" fillId="42" borderId="0" applyNumberFormat="0" applyBorder="0" applyAlignment="0" applyProtection="0"/>
    <xf numFmtId="169" fontId="44" fillId="13" borderId="20" applyAlignment="0" applyProtection="0"/>
    <xf numFmtId="9" fontId="147" fillId="0" borderId="0" applyFont="0" applyFill="0" applyBorder="0" applyAlignment="0" applyProtection="0">
      <alignment horizontal="right"/>
    </xf>
    <xf numFmtId="0" fontId="37" fillId="0" borderId="0"/>
    <xf numFmtId="7" fontId="70" fillId="0" borderId="0"/>
    <xf numFmtId="4" fontId="55" fillId="59" borderId="27" applyNumberFormat="0" applyProtection="0">
      <alignment horizontal="right" vertical="center"/>
    </xf>
    <xf numFmtId="0" fontId="41" fillId="0" borderId="0"/>
    <xf numFmtId="169" fontId="43" fillId="17" borderId="23" applyAlignment="0" applyProtection="0"/>
    <xf numFmtId="165" fontId="170" fillId="0" borderId="0" applyFont="0" applyFill="0" applyBorder="0" applyAlignment="0" applyProtection="0"/>
    <xf numFmtId="0" fontId="110" fillId="32" borderId="0" applyNumberFormat="0" applyBorder="0" applyAlignment="0" applyProtection="0"/>
    <xf numFmtId="169" fontId="38" fillId="14" borderId="20" applyAlignment="0" applyProtection="0"/>
    <xf numFmtId="0" fontId="40" fillId="23" borderId="22" applyNumberFormat="0" applyAlignment="0" applyProtection="0"/>
    <xf numFmtId="9" fontId="147" fillId="0" borderId="0" applyFont="0" applyFill="0" applyBorder="0" applyAlignment="0" applyProtection="0">
      <alignment horizontal="right"/>
    </xf>
    <xf numFmtId="223" fontId="70" fillId="0" borderId="0"/>
    <xf numFmtId="0" fontId="37" fillId="29" borderId="0" applyNumberFormat="0" applyBorder="0" applyAlignment="0" applyProtection="0"/>
    <xf numFmtId="0" fontId="37" fillId="23" borderId="22" applyNumberFormat="0" applyAlignment="0" applyProtection="0"/>
    <xf numFmtId="237" fontId="123" fillId="0" borderId="0"/>
    <xf numFmtId="169" fontId="43" fillId="14" borderId="23" applyAlignment="0" applyProtection="0"/>
    <xf numFmtId="9" fontId="147" fillId="0" borderId="0" applyFont="0" applyFill="0" applyBorder="0" applyAlignment="0" applyProtection="0">
      <alignment horizontal="right"/>
    </xf>
    <xf numFmtId="0" fontId="103" fillId="83" borderId="0" applyNumberFormat="0" applyBorder="0" applyAlignment="0" applyProtection="0">
      <alignment vertical="center"/>
    </xf>
    <xf numFmtId="0" fontId="37" fillId="29" borderId="0" applyNumberFormat="0" applyBorder="0" applyAlignment="0" applyProtection="0"/>
    <xf numFmtId="0" fontId="41" fillId="0" borderId="0"/>
    <xf numFmtId="169" fontId="38" fillId="17" borderId="20" applyAlignment="0" applyProtection="0"/>
    <xf numFmtId="169" fontId="45" fillId="0" borderId="24" applyFill="0" applyAlignment="0" applyProtection="0"/>
    <xf numFmtId="0" fontId="31" fillId="0" borderId="0"/>
    <xf numFmtId="9" fontId="147" fillId="0" borderId="0" applyFont="0" applyFill="0" applyBorder="0" applyAlignment="0" applyProtection="0">
      <alignment horizontal="right"/>
    </xf>
    <xf numFmtId="0" fontId="38" fillId="22" borderId="20" applyNumberFormat="0" applyAlignment="0" applyProtection="0"/>
    <xf numFmtId="169" fontId="43" fillId="17" borderId="23" applyAlignment="0" applyProtection="0"/>
    <xf numFmtId="181" fontId="46" fillId="0" borderId="0" applyFont="0" applyFill="0" applyBorder="0" applyAlignment="0" applyProtection="0"/>
    <xf numFmtId="0" fontId="43" fillId="41" borderId="23" applyNumberFormat="0" applyAlignment="0" applyProtection="0"/>
    <xf numFmtId="0" fontId="37" fillId="13" borderId="0" applyNumberFormat="0" applyBorder="0" applyAlignment="0" applyProtection="0"/>
    <xf numFmtId="0" fontId="110" fillId="42" borderId="0" applyNumberFormat="0" applyBorder="0" applyAlignment="0" applyProtection="0"/>
    <xf numFmtId="0" fontId="65" fillId="0" borderId="0" applyNumberFormat="0" applyFill="0" applyBorder="0" applyProtection="0">
      <alignment vertical="top"/>
    </xf>
    <xf numFmtId="175" fontId="40" fillId="0" borderId="0">
      <alignment horizontal="right"/>
    </xf>
    <xf numFmtId="222" fontId="40" fillId="0" borderId="0"/>
    <xf numFmtId="237" fontId="91" fillId="0" borderId="0"/>
    <xf numFmtId="0" fontId="110" fillId="0" borderId="0"/>
    <xf numFmtId="0" fontId="31" fillId="0" borderId="0"/>
    <xf numFmtId="194" fontId="68" fillId="0" borderId="0" applyFont="0" applyFill="0" applyBorder="0" applyAlignment="0" applyProtection="0"/>
    <xf numFmtId="0" fontId="37" fillId="23" borderId="22" applyNumberFormat="0" applyAlignment="0" applyProtection="0"/>
    <xf numFmtId="0" fontId="110" fillId="34" borderId="0" applyNumberFormat="0" applyBorder="0" applyAlignment="0" applyProtection="0"/>
    <xf numFmtId="0" fontId="37" fillId="78" borderId="0" applyNumberFormat="0" applyBorder="0" applyAlignment="0" applyProtection="0"/>
    <xf numFmtId="237" fontId="123" fillId="0" borderId="0"/>
    <xf numFmtId="0" fontId="110" fillId="34" borderId="0" applyNumberFormat="0" applyBorder="0" applyAlignment="0" applyProtection="0"/>
    <xf numFmtId="182" fontId="40" fillId="0" borderId="0">
      <alignment horizontal="right"/>
    </xf>
    <xf numFmtId="0" fontId="37" fillId="48" borderId="0" applyNumberFormat="0" applyBorder="0" applyAlignment="0" applyProtection="0"/>
    <xf numFmtId="175" fontId="40" fillId="0" borderId="0">
      <alignment horizontal="right"/>
    </xf>
    <xf numFmtId="0" fontId="48" fillId="19" borderId="0" applyNumberFormat="0" applyBorder="0" applyAlignment="0" applyProtection="0"/>
    <xf numFmtId="0" fontId="95" fillId="0" borderId="0"/>
    <xf numFmtId="0" fontId="74" fillId="0" borderId="0"/>
    <xf numFmtId="169" fontId="45" fillId="0" borderId="24" applyFill="0" applyAlignment="0" applyProtection="0"/>
    <xf numFmtId="0" fontId="31" fillId="0" borderId="0"/>
    <xf numFmtId="240" fontId="40" fillId="0" borderId="0" applyFont="0" applyFill="0" applyBorder="0" applyAlignment="0" applyProtection="0"/>
    <xf numFmtId="228" fontId="40" fillId="0" borderId="0" applyFill="0" applyBorder="0" applyAlignment="0" applyProtection="0"/>
    <xf numFmtId="169" fontId="44" fillId="13" borderId="20" applyAlignment="0" applyProtection="0"/>
    <xf numFmtId="187" fontId="58" fillId="0" borderId="0" applyFont="0" applyFill="0" applyBorder="0" applyAlignment="0" applyProtection="0"/>
    <xf numFmtId="0" fontId="37" fillId="30" borderId="0" applyNumberFormat="0" applyBorder="0" applyAlignment="0" applyProtection="0"/>
    <xf numFmtId="43" fontId="40" fillId="0" borderId="0" applyFont="0" applyFill="0" applyBorder="0" applyAlignment="0" applyProtection="0"/>
    <xf numFmtId="0" fontId="31" fillId="0" borderId="0"/>
    <xf numFmtId="0" fontId="40" fillId="28" borderId="27" applyNumberFormat="0" applyProtection="0">
      <alignment horizontal="left" vertical="center" indent="1"/>
    </xf>
    <xf numFmtId="9" fontId="147" fillId="0" borderId="0" applyFont="0" applyFill="0" applyBorder="0" applyAlignment="0" applyProtection="0">
      <alignment horizontal="right"/>
    </xf>
    <xf numFmtId="0" fontId="38" fillId="22" borderId="20" applyNumberFormat="0" applyAlignment="0" applyProtection="0"/>
    <xf numFmtId="0" fontId="44" fillId="24" borderId="20" applyNumberFormat="0" applyAlignment="0" applyProtection="0"/>
    <xf numFmtId="0" fontId="44" fillId="24" borderId="20" applyNumberFormat="0" applyAlignment="0" applyProtection="0"/>
    <xf numFmtId="0" fontId="147" fillId="0" borderId="0" applyFont="0" applyFill="0" applyBorder="0" applyProtection="0">
      <alignment horizontal="right"/>
    </xf>
    <xf numFmtId="0" fontId="38" fillId="36" borderId="20" applyNumberFormat="0" applyAlignment="0" applyProtection="0"/>
    <xf numFmtId="0" fontId="37" fillId="53" borderId="0" applyNumberFormat="0" applyBorder="0" applyAlignment="0" applyProtection="0"/>
    <xf numFmtId="0" fontId="37" fillId="78" borderId="0" applyNumberFormat="0" applyBorder="0" applyAlignment="0" applyProtection="0"/>
    <xf numFmtId="0" fontId="37" fillId="72" borderId="0" applyNumberFormat="0" applyBorder="0" applyAlignment="0" applyProtection="0"/>
    <xf numFmtId="43" fontId="74" fillId="0" borderId="0" applyFont="0" applyFill="0" applyBorder="0" applyAlignment="0" applyProtection="0"/>
    <xf numFmtId="169" fontId="43" fillId="17" borderId="23" applyAlignment="0" applyProtection="0"/>
    <xf numFmtId="169" fontId="41" fillId="15" borderId="22" applyAlignment="0" applyProtection="0"/>
    <xf numFmtId="0" fontId="44" fillId="27" borderId="20" applyNumberFormat="0" applyAlignment="0" applyProtection="0"/>
    <xf numFmtId="0" fontId="37" fillId="23" borderId="22" applyNumberFormat="0" applyAlignment="0" applyProtection="0"/>
    <xf numFmtId="0" fontId="89" fillId="77" borderId="0" applyNumberFormat="0" applyBorder="0" applyAlignment="0" applyProtection="0"/>
    <xf numFmtId="0" fontId="39" fillId="0" borderId="0"/>
    <xf numFmtId="0" fontId="42" fillId="45" borderId="0" applyNumberFormat="0" applyBorder="0" applyAlignment="0" applyProtection="0"/>
    <xf numFmtId="171" fontId="40" fillId="0" borderId="0">
      <alignment horizontal="right"/>
    </xf>
    <xf numFmtId="171" fontId="40" fillId="0" borderId="0">
      <alignment horizontal="right"/>
    </xf>
    <xf numFmtId="40" fontId="39" fillId="0" borderId="0" applyFont="0" applyFill="0" applyBorder="0" applyAlignment="0" applyProtection="0"/>
    <xf numFmtId="216" fontId="70" fillId="0" borderId="0"/>
    <xf numFmtId="0" fontId="89" fillId="64" borderId="0" applyNumberFormat="0" applyBorder="0" applyAlignment="0" applyProtection="0"/>
    <xf numFmtId="0" fontId="31" fillId="0" borderId="0"/>
    <xf numFmtId="0" fontId="31" fillId="0" borderId="0"/>
    <xf numFmtId="0" fontId="64" fillId="18" borderId="22" applyNumberFormat="0" applyFont="0" applyAlignment="0" applyProtection="0"/>
    <xf numFmtId="0" fontId="37" fillId="23" borderId="22" applyNumberFormat="0" applyAlignment="0" applyProtection="0"/>
    <xf numFmtId="0" fontId="44" fillId="27" borderId="20" applyNumberFormat="0" applyAlignment="0" applyProtection="0"/>
    <xf numFmtId="0" fontId="40" fillId="0" borderId="0" applyFont="0" applyFill="0" applyBorder="0" applyAlignment="0" applyProtection="0"/>
    <xf numFmtId="0" fontId="138" fillId="75" borderId="0" applyNumberFormat="0" applyBorder="0" applyAlignment="0" applyProtection="0"/>
    <xf numFmtId="175" fontId="40" fillId="0" borderId="0">
      <alignment horizontal="right"/>
    </xf>
    <xf numFmtId="169" fontId="38" fillId="14" borderId="20" applyAlignment="0" applyProtection="0"/>
    <xf numFmtId="171" fontId="40" fillId="0" borderId="0">
      <alignment horizontal="right"/>
    </xf>
    <xf numFmtId="37" fontId="91" fillId="0" borderId="0"/>
    <xf numFmtId="0" fontId="39" fillId="0" borderId="0"/>
    <xf numFmtId="0" fontId="40" fillId="0" borderId="0"/>
    <xf numFmtId="0" fontId="188" fillId="0" borderId="0" applyNumberFormat="0" applyFill="0" applyBorder="0" applyAlignment="0" applyProtection="0"/>
    <xf numFmtId="169" fontId="38" fillId="17" borderId="20" applyAlignment="0" applyProtection="0"/>
    <xf numFmtId="0" fontId="40" fillId="0" borderId="0" applyFont="0" applyFill="0" applyBorder="0" applyAlignment="0" applyProtection="0"/>
    <xf numFmtId="253" fontId="40" fillId="0" borderId="0" applyFont="0" applyFill="0" applyBorder="0" applyAlignment="0" applyProtection="0"/>
    <xf numFmtId="0" fontId="89" fillId="108" borderId="0" applyNumberFormat="0" applyBorder="0" applyAlignment="0" applyProtection="0"/>
    <xf numFmtId="0" fontId="68" fillId="0" borderId="0" applyFont="0" applyFill="0" applyBorder="0" applyAlignment="0" applyProtection="0"/>
    <xf numFmtId="0" fontId="42" fillId="16" borderId="0" applyNumberFormat="0" applyBorder="0" applyAlignment="0" applyProtection="0"/>
    <xf numFmtId="240" fontId="40" fillId="0" borderId="0" applyFont="0" applyFill="0" applyBorder="0" applyAlignment="0" applyProtection="0"/>
    <xf numFmtId="0" fontId="46" fillId="0" borderId="0" applyFont="0" applyFill="0" applyBorder="0" applyAlignment="0" applyProtection="0"/>
    <xf numFmtId="169" fontId="61" fillId="0" borderId="0" applyFill="0" applyBorder="0" applyAlignment="0" applyProtection="0"/>
    <xf numFmtId="0" fontId="42" fillId="125" borderId="0" applyNumberFormat="0" applyBorder="0" applyAlignment="0" applyProtection="0"/>
    <xf numFmtId="222" fontId="40" fillId="0" borderId="0"/>
    <xf numFmtId="40" fontId="39" fillId="0" borderId="0" applyFont="0" applyFill="0" applyBorder="0" applyAlignment="0" applyProtection="0"/>
    <xf numFmtId="0" fontId="37" fillId="31" borderId="0" applyNumberFormat="0" applyBorder="0" applyAlignment="0" applyProtection="0"/>
    <xf numFmtId="169" fontId="44" fillId="13" borderId="20" applyAlignment="0" applyProtection="0"/>
    <xf numFmtId="0" fontId="40" fillId="44" borderId="27" applyNumberFormat="0" applyProtection="0">
      <alignment horizontal="left" vertical="top" indent="1"/>
    </xf>
    <xf numFmtId="10" fontId="68" fillId="0" borderId="0" applyFont="0" applyFill="0" applyBorder="0" applyAlignment="0" applyProtection="0"/>
    <xf numFmtId="0" fontId="44" fillId="27" borderId="20" applyNumberFormat="0" applyAlignment="0" applyProtection="0"/>
    <xf numFmtId="0" fontId="31" fillId="34" borderId="0" applyNumberFormat="0" applyBorder="0" applyAlignment="0" applyProtection="0"/>
    <xf numFmtId="40" fontId="46" fillId="0" borderId="0" applyFont="0" applyFill="0" applyBorder="0" applyAlignment="0" applyProtection="0"/>
    <xf numFmtId="169" fontId="45" fillId="0" borderId="24" applyFill="0" applyAlignment="0" applyProtection="0"/>
    <xf numFmtId="0" fontId="40" fillId="81" borderId="27" applyNumberFormat="0" applyProtection="0">
      <alignment horizontal="left" vertical="top" indent="1"/>
    </xf>
    <xf numFmtId="243" fontId="147" fillId="0" borderId="0" applyFont="0" applyFill="0" applyBorder="0" applyAlignment="0" applyProtection="0">
      <alignment horizontal="right"/>
    </xf>
    <xf numFmtId="0" fontId="41" fillId="0" borderId="0"/>
    <xf numFmtId="38" fontId="39" fillId="0" borderId="0" applyFont="0" applyFill="0" applyBorder="0" applyAlignment="0" applyProtection="0"/>
    <xf numFmtId="0" fontId="95" fillId="0" borderId="0"/>
    <xf numFmtId="0" fontId="39" fillId="0" borderId="0"/>
    <xf numFmtId="169" fontId="44" fillId="13" borderId="20" applyAlignment="0" applyProtection="0"/>
    <xf numFmtId="0" fontId="44" fillId="13" borderId="20" applyNumberFormat="0" applyAlignment="0" applyProtection="0"/>
    <xf numFmtId="182" fontId="40" fillId="0" borderId="0">
      <alignment horizontal="right"/>
    </xf>
    <xf numFmtId="0" fontId="110" fillId="34" borderId="0" applyNumberFormat="0" applyBorder="0" applyAlignment="0" applyProtection="0"/>
    <xf numFmtId="169" fontId="43" fillId="17" borderId="23" applyAlignment="0" applyProtection="0"/>
    <xf numFmtId="0" fontId="197" fillId="0" borderId="0" applyFont="0" applyFill="0" applyBorder="0" applyAlignment="0" applyProtection="0"/>
    <xf numFmtId="0" fontId="42" fillId="69" borderId="0" applyNumberFormat="0" applyBorder="0" applyAlignment="0" applyProtection="0"/>
    <xf numFmtId="0" fontId="110" fillId="76" borderId="0" applyNumberFormat="0" applyBorder="0" applyAlignment="0" applyProtection="0"/>
    <xf numFmtId="0" fontId="37" fillId="72" borderId="0" applyNumberFormat="0" applyBorder="0" applyAlignment="0" applyProtection="0"/>
    <xf numFmtId="0" fontId="44" fillId="27" borderId="20" applyNumberFormat="0" applyAlignment="0" applyProtection="0"/>
    <xf numFmtId="169" fontId="38" fillId="14" borderId="20" applyAlignment="0" applyProtection="0"/>
    <xf numFmtId="40" fontId="39" fillId="0" borderId="0" applyFont="0" applyFill="0" applyBorder="0" applyAlignment="0" applyProtection="0"/>
    <xf numFmtId="0" fontId="89" fillId="99" borderId="0" applyNumberFormat="0" applyBorder="0" applyAlignment="0" applyProtection="0"/>
    <xf numFmtId="169" fontId="45" fillId="0" borderId="24" applyFill="0" applyAlignment="0" applyProtection="0"/>
    <xf numFmtId="37" fontId="91" fillId="0" borderId="0"/>
    <xf numFmtId="0" fontId="37" fillId="0" borderId="0"/>
    <xf numFmtId="0" fontId="40" fillId="81" borderId="27" applyNumberFormat="0" applyProtection="0">
      <alignment horizontal="left" vertical="top" indent="1"/>
    </xf>
    <xf numFmtId="43" fontId="74" fillId="0" borderId="0" applyFont="0" applyFill="0" applyBorder="0" applyAlignment="0" applyProtection="0"/>
    <xf numFmtId="254" fontId="160" fillId="0" borderId="0" applyFont="0" applyFill="0" applyBorder="0" applyAlignment="0" applyProtection="0"/>
    <xf numFmtId="169" fontId="44" fillId="13" borderId="20" applyAlignment="0" applyProtection="0"/>
    <xf numFmtId="169" fontId="49" fillId="15" borderId="22" applyAlignment="0" applyProtection="0"/>
    <xf numFmtId="0" fontId="110" fillId="46" borderId="0" applyNumberFormat="0" applyBorder="0" applyAlignment="0" applyProtection="0"/>
    <xf numFmtId="169" fontId="43" fillId="17" borderId="23" applyAlignment="0" applyProtection="0"/>
    <xf numFmtId="0" fontId="97" fillId="41" borderId="20" applyNumberFormat="0" applyAlignment="0" applyProtection="0"/>
    <xf numFmtId="4" fontId="72" fillId="38" borderId="27" applyNumberFormat="0" applyProtection="0">
      <alignment horizontal="right" vertical="center"/>
    </xf>
    <xf numFmtId="0" fontId="39" fillId="0" borderId="0"/>
    <xf numFmtId="40" fontId="39" fillId="0" borderId="0" applyFont="0" applyFill="0" applyBorder="0" applyAlignment="0" applyProtection="0"/>
    <xf numFmtId="169" fontId="49" fillId="15" borderId="22" applyAlignment="0" applyProtection="0"/>
    <xf numFmtId="0" fontId="74" fillId="0" borderId="0"/>
    <xf numFmtId="43" fontId="74" fillId="0" borderId="0" applyFont="0" applyFill="0" applyBorder="0" applyAlignment="0" applyProtection="0"/>
    <xf numFmtId="0" fontId="41" fillId="0" borderId="0"/>
    <xf numFmtId="0" fontId="111" fillId="0" borderId="33" applyNumberFormat="0" applyFill="0" applyAlignment="0" applyProtection="0"/>
    <xf numFmtId="237" fontId="123" fillId="0" borderId="0"/>
    <xf numFmtId="169" fontId="38" fillId="14" borderId="20" applyAlignment="0" applyProtection="0"/>
    <xf numFmtId="175" fontId="40" fillId="0" borderId="0">
      <alignment horizontal="right"/>
    </xf>
    <xf numFmtId="40" fontId="68" fillId="0" borderId="0" applyFont="0" applyFill="0" applyBorder="0" applyAlignment="0" applyProtection="0"/>
    <xf numFmtId="223" fontId="70" fillId="0" borderId="0"/>
    <xf numFmtId="0" fontId="43" fillId="41" borderId="23" applyNumberFormat="0" applyAlignment="0" applyProtection="0"/>
    <xf numFmtId="43" fontId="74" fillId="0" borderId="0" applyFont="0" applyFill="0" applyBorder="0" applyAlignment="0" applyProtection="0"/>
    <xf numFmtId="169" fontId="38" fillId="17" borderId="20" applyAlignment="0" applyProtection="0"/>
    <xf numFmtId="0" fontId="110" fillId="0" borderId="0"/>
    <xf numFmtId="0" fontId="39" fillId="0" borderId="0"/>
    <xf numFmtId="169" fontId="44" fillId="13" borderId="20" applyAlignment="0" applyProtection="0"/>
    <xf numFmtId="182" fontId="40" fillId="0" borderId="0">
      <alignment horizontal="right"/>
    </xf>
    <xf numFmtId="0" fontId="45" fillId="0" borderId="24" applyNumberFormat="0" applyFill="0" applyAlignment="0" applyProtection="0"/>
    <xf numFmtId="169" fontId="38" fillId="17" borderId="20" applyAlignment="0" applyProtection="0"/>
    <xf numFmtId="198" fontId="46" fillId="0" borderId="0" applyFont="0" applyFill="0" applyBorder="0" applyAlignment="0" applyProtection="0"/>
    <xf numFmtId="37" fontId="123" fillId="0" borderId="0"/>
    <xf numFmtId="237" fontId="123" fillId="0" borderId="0"/>
    <xf numFmtId="43" fontId="74" fillId="0" borderId="0" applyFont="0" applyFill="0" applyBorder="0" applyAlignment="0" applyProtection="0"/>
    <xf numFmtId="0" fontId="44" fillId="13" borderId="20" applyNumberFormat="0" applyAlignment="0" applyProtection="0"/>
    <xf numFmtId="284" fontId="39" fillId="0" borderId="0" applyFont="0" applyFill="0" applyBorder="0" applyAlignment="0" applyProtection="0"/>
    <xf numFmtId="0" fontId="97" fillId="41" borderId="20" applyNumberFormat="0" applyAlignment="0" applyProtection="0"/>
    <xf numFmtId="171" fontId="40" fillId="0" borderId="0">
      <alignment horizontal="right"/>
    </xf>
    <xf numFmtId="169" fontId="43" fillId="14" borderId="23" applyAlignment="0" applyProtection="0"/>
    <xf numFmtId="0" fontId="74" fillId="0" borderId="0"/>
    <xf numFmtId="0" fontId="48" fillId="66" borderId="0" applyNumberFormat="0" applyBorder="0" applyAlignment="0" applyProtection="0"/>
    <xf numFmtId="0" fontId="110" fillId="76" borderId="0" applyNumberFormat="0" applyBorder="0" applyAlignment="0" applyProtection="0"/>
    <xf numFmtId="0" fontId="43" fillId="41" borderId="23" applyNumberFormat="0" applyAlignment="0" applyProtection="0"/>
    <xf numFmtId="0" fontId="79" fillId="57" borderId="0" applyNumberFormat="0" applyBorder="0" applyAlignment="0" applyProtection="0"/>
    <xf numFmtId="0" fontId="37" fillId="53" borderId="0" applyNumberFormat="0" applyBorder="0" applyAlignment="0" applyProtection="0"/>
    <xf numFmtId="0" fontId="42" fillId="65" borderId="0" applyNumberFormat="0" applyBorder="0" applyAlignment="0" applyProtection="0"/>
    <xf numFmtId="0" fontId="42" fillId="67" borderId="0" applyNumberFormat="0" applyBorder="0" applyAlignment="0" applyProtection="0"/>
    <xf numFmtId="0" fontId="110" fillId="21" borderId="0" applyNumberFormat="0" applyBorder="0" applyAlignment="0" applyProtection="0"/>
    <xf numFmtId="0" fontId="42" fillId="16" borderId="0" applyNumberFormat="0" applyBorder="0" applyAlignment="0" applyProtection="0"/>
    <xf numFmtId="169" fontId="44" fillId="13" borderId="20" applyAlignment="0" applyProtection="0"/>
    <xf numFmtId="0" fontId="74" fillId="0" borderId="0"/>
    <xf numFmtId="0" fontId="37" fillId="29"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37" fillId="48" borderId="0" applyNumberFormat="0" applyBorder="0" applyAlignment="0" applyProtection="0"/>
    <xf numFmtId="0" fontId="40" fillId="0" borderId="0"/>
    <xf numFmtId="0" fontId="38" fillId="14" borderId="20" applyNumberFormat="0" applyAlignment="0" applyProtection="0"/>
    <xf numFmtId="0" fontId="40" fillId="0" borderId="0" applyFont="0" applyFill="0" applyBorder="0" applyAlignment="0" applyProtection="0"/>
    <xf numFmtId="40" fontId="39" fillId="0" borderId="0" applyFont="0" applyFill="0" applyBorder="0" applyAlignment="0" applyProtection="0"/>
    <xf numFmtId="0" fontId="37" fillId="72" borderId="0" applyNumberFormat="0" applyBorder="0" applyAlignment="0" applyProtection="0"/>
    <xf numFmtId="0" fontId="39" fillId="0" borderId="0"/>
    <xf numFmtId="0" fontId="110" fillId="52" borderId="0" applyNumberFormat="0" applyBorder="0" applyAlignment="0" applyProtection="0"/>
    <xf numFmtId="0" fontId="41" fillId="0" borderId="0"/>
    <xf numFmtId="0" fontId="158" fillId="0" borderId="44" applyNumberFormat="0" applyFill="0" applyAlignment="0" applyProtection="0"/>
    <xf numFmtId="169" fontId="44" fillId="13" borderId="20" applyAlignment="0" applyProtection="0"/>
    <xf numFmtId="0" fontId="74" fillId="0" borderId="0"/>
    <xf numFmtId="0" fontId="40" fillId="38" borderId="27" applyNumberFormat="0" applyProtection="0">
      <alignment horizontal="left" vertical="top" indent="1"/>
    </xf>
    <xf numFmtId="0" fontId="40" fillId="18" borderId="22" applyNumberFormat="0" applyFont="0" applyAlignment="0" applyProtection="0"/>
    <xf numFmtId="169" fontId="44" fillId="13" borderId="20" applyAlignment="0" applyProtection="0"/>
    <xf numFmtId="169" fontId="45" fillId="0" borderId="24" applyFill="0" applyAlignment="0" applyProtection="0"/>
    <xf numFmtId="0" fontId="110" fillId="34" borderId="0" applyNumberFormat="0" applyBorder="0" applyAlignment="0" applyProtection="0"/>
    <xf numFmtId="0" fontId="74" fillId="0" borderId="0"/>
    <xf numFmtId="200" fontId="169" fillId="0" borderId="0" applyFont="0" applyFill="0" applyBorder="0" applyAlignment="0" applyProtection="0"/>
    <xf numFmtId="0" fontId="74" fillId="0" borderId="0"/>
    <xf numFmtId="0" fontId="40" fillId="0" borderId="0" applyFont="0" applyFill="0" applyBorder="0" applyAlignment="0" applyProtection="0"/>
    <xf numFmtId="0" fontId="40" fillId="0" borderId="0"/>
    <xf numFmtId="0" fontId="37" fillId="24" borderId="0" applyNumberFormat="0" applyBorder="0" applyAlignment="0" applyProtection="0"/>
    <xf numFmtId="0" fontId="37" fillId="24" borderId="0" applyNumberFormat="0" applyBorder="0" applyAlignment="0" applyProtection="0"/>
    <xf numFmtId="37" fontId="123" fillId="0" borderId="0"/>
    <xf numFmtId="0" fontId="95" fillId="0" borderId="0"/>
    <xf numFmtId="0" fontId="40" fillId="0" borderId="0"/>
    <xf numFmtId="0" fontId="40" fillId="81" borderId="27" applyNumberFormat="0" applyProtection="0">
      <alignment horizontal="left" vertical="top" indent="1"/>
    </xf>
    <xf numFmtId="208" fontId="153" fillId="0" borderId="0"/>
    <xf numFmtId="43" fontId="37" fillId="0" borderId="0" applyFont="0" applyFill="0" applyBorder="0" applyAlignment="0" applyProtection="0"/>
    <xf numFmtId="182" fontId="40" fillId="0" borderId="0">
      <alignment horizontal="right"/>
    </xf>
    <xf numFmtId="182" fontId="40" fillId="0" borderId="0">
      <alignment horizontal="right"/>
    </xf>
    <xf numFmtId="169" fontId="43" fillId="14" borderId="23" applyAlignment="0" applyProtection="0"/>
    <xf numFmtId="0" fontId="37" fillId="72" borderId="0" applyNumberFormat="0" applyBorder="0" applyAlignment="0" applyProtection="0"/>
    <xf numFmtId="237" fontId="91" fillId="0" borderId="0"/>
    <xf numFmtId="171" fontId="40" fillId="0" borderId="0">
      <alignment horizontal="right"/>
    </xf>
    <xf numFmtId="0" fontId="31" fillId="0" borderId="0"/>
    <xf numFmtId="171" fontId="40" fillId="0" borderId="0">
      <alignment horizontal="right"/>
    </xf>
    <xf numFmtId="175" fontId="40" fillId="0" borderId="0">
      <alignment horizontal="right"/>
    </xf>
    <xf numFmtId="0" fontId="67" fillId="0" borderId="29" applyNumberFormat="0" applyFill="0" applyAlignment="0" applyProtection="0"/>
    <xf numFmtId="0" fontId="39" fillId="0" borderId="0"/>
    <xf numFmtId="175" fontId="40" fillId="0" borderId="0">
      <alignment horizontal="right"/>
    </xf>
    <xf numFmtId="0" fontId="161" fillId="0" borderId="31" applyNumberFormat="0" applyFill="0" applyAlignment="0" applyProtection="0"/>
    <xf numFmtId="311" fontId="176" fillId="0" borderId="0" applyFont="0" applyFill="0" applyBorder="0" applyAlignment="0" applyProtection="0"/>
    <xf numFmtId="0" fontId="42" fillId="16" borderId="0" applyNumberFormat="0" applyBorder="0" applyAlignment="0" applyProtection="0"/>
    <xf numFmtId="237" fontId="123" fillId="0" borderId="0"/>
    <xf numFmtId="0" fontId="165" fillId="20" borderId="20" applyNumberFormat="0" applyAlignment="0" applyProtection="0"/>
    <xf numFmtId="0" fontId="44" fillId="24" borderId="20" applyNumberFormat="0" applyAlignment="0" applyProtection="0"/>
    <xf numFmtId="37" fontId="123" fillId="0" borderId="0"/>
    <xf numFmtId="0" fontId="31" fillId="0" borderId="0"/>
    <xf numFmtId="0" fontId="110" fillId="0" borderId="0"/>
    <xf numFmtId="0" fontId="110" fillId="0" borderId="0"/>
    <xf numFmtId="0" fontId="110" fillId="0" borderId="0"/>
    <xf numFmtId="0" fontId="40" fillId="44" borderId="27" applyNumberFormat="0" applyProtection="0">
      <alignment horizontal="left" vertical="center" indent="1"/>
    </xf>
    <xf numFmtId="0" fontId="48" fillId="75" borderId="0" applyNumberFormat="0" applyBorder="0" applyAlignment="0" applyProtection="0"/>
    <xf numFmtId="169" fontId="61" fillId="0" borderId="0" applyFill="0" applyBorder="0" applyAlignment="0" applyProtection="0"/>
    <xf numFmtId="169" fontId="44" fillId="13" borderId="20" applyAlignment="0" applyProtection="0"/>
    <xf numFmtId="37" fontId="91" fillId="0" borderId="0"/>
    <xf numFmtId="171" fontId="40" fillId="0" borderId="0">
      <alignment horizontal="right"/>
    </xf>
    <xf numFmtId="169" fontId="45" fillId="0" borderId="24" applyFill="0" applyAlignment="0" applyProtection="0"/>
    <xf numFmtId="0" fontId="110" fillId="61" borderId="0" applyNumberFormat="0" applyBorder="0" applyAlignment="0" applyProtection="0"/>
    <xf numFmtId="169" fontId="44" fillId="13" borderId="20" applyAlignment="0" applyProtection="0"/>
    <xf numFmtId="240" fontId="40" fillId="0" borderId="0" applyFont="0" applyFill="0" applyBorder="0" applyAlignment="0" applyProtection="0"/>
    <xf numFmtId="169" fontId="38" fillId="17" borderId="20" applyAlignment="0" applyProtection="0"/>
    <xf numFmtId="9" fontId="183" fillId="0" borderId="0" applyFont="0" applyFill="0" applyBorder="0" applyAlignment="0" applyProtection="0">
      <alignment horizontal="right"/>
    </xf>
    <xf numFmtId="0" fontId="110" fillId="35" borderId="0" applyNumberFormat="0" applyBorder="0" applyAlignment="0" applyProtection="0"/>
    <xf numFmtId="0" fontId="74" fillId="0" borderId="0"/>
    <xf numFmtId="169" fontId="45" fillId="0" borderId="24" applyFill="0" applyAlignment="0" applyProtection="0"/>
    <xf numFmtId="0" fontId="74" fillId="0" borderId="0"/>
    <xf numFmtId="0" fontId="110" fillId="34" borderId="0" applyNumberFormat="0" applyBorder="0" applyAlignment="0" applyProtection="0"/>
    <xf numFmtId="0" fontId="37" fillId="78" borderId="0" applyNumberFormat="0" applyBorder="0" applyAlignment="0" applyProtection="0"/>
    <xf numFmtId="0" fontId="40" fillId="0" borderId="0"/>
    <xf numFmtId="182" fontId="40" fillId="0" borderId="0">
      <alignment horizontal="right"/>
    </xf>
    <xf numFmtId="0" fontId="42" fillId="16" borderId="0" applyNumberFormat="0" applyBorder="0" applyAlignment="0" applyProtection="0"/>
    <xf numFmtId="0" fontId="110" fillId="54" borderId="0" applyNumberFormat="0" applyBorder="0" applyAlignment="0" applyProtection="0"/>
    <xf numFmtId="169" fontId="44" fillId="13" borderId="20" applyAlignment="0" applyProtection="0"/>
    <xf numFmtId="0" fontId="110" fillId="76" borderId="0" applyNumberFormat="0" applyBorder="0" applyAlignment="0" applyProtection="0"/>
    <xf numFmtId="175" fontId="40" fillId="0" borderId="0">
      <alignment horizontal="right"/>
    </xf>
    <xf numFmtId="182" fontId="40" fillId="0" borderId="0">
      <alignment horizontal="right"/>
    </xf>
    <xf numFmtId="169" fontId="38" fillId="17" borderId="20" applyAlignment="0" applyProtection="0"/>
    <xf numFmtId="0" fontId="110" fillId="0" borderId="0"/>
    <xf numFmtId="0" fontId="110" fillId="0" borderId="0"/>
    <xf numFmtId="0" fontId="110" fillId="0" borderId="0"/>
    <xf numFmtId="0" fontId="110" fillId="61" borderId="0" applyNumberFormat="0" applyBorder="0" applyAlignment="0" applyProtection="0"/>
    <xf numFmtId="237" fontId="123" fillId="0" borderId="0"/>
    <xf numFmtId="0" fontId="74" fillId="0" borderId="0"/>
    <xf numFmtId="169" fontId="45" fillId="0" borderId="24" applyFill="0" applyAlignment="0" applyProtection="0"/>
    <xf numFmtId="43" fontId="74" fillId="0" borderId="0" applyFont="0" applyFill="0" applyBorder="0" applyAlignment="0" applyProtection="0"/>
    <xf numFmtId="0" fontId="181" fillId="82" borderId="40" applyNumberFormat="0" applyAlignment="0" applyProtection="0"/>
    <xf numFmtId="0" fontId="38" fillId="36" borderId="20" applyNumberFormat="0" applyAlignment="0" applyProtection="0"/>
    <xf numFmtId="0" fontId="40" fillId="0" borderId="0"/>
    <xf numFmtId="189" fontId="40" fillId="0" borderId="0" applyFont="0" applyFill="0" applyBorder="0" applyAlignment="0" applyProtection="0"/>
    <xf numFmtId="208" fontId="91" fillId="0" borderId="0"/>
    <xf numFmtId="0" fontId="31" fillId="0" borderId="0"/>
    <xf numFmtId="0" fontId="42" fillId="16" borderId="0" applyNumberFormat="0" applyBorder="0" applyAlignment="0" applyProtection="0"/>
    <xf numFmtId="0" fontId="31" fillId="0" borderId="0"/>
    <xf numFmtId="0" fontId="45" fillId="0" borderId="25" applyNumberFormat="0" applyFill="0" applyAlignment="0" applyProtection="0"/>
    <xf numFmtId="0" fontId="74" fillId="0" borderId="0"/>
    <xf numFmtId="169" fontId="44" fillId="13" borderId="20" applyAlignment="0" applyProtection="0"/>
    <xf numFmtId="0" fontId="39" fillId="0" borderId="0"/>
    <xf numFmtId="0" fontId="40" fillId="0" borderId="0"/>
    <xf numFmtId="270" fontId="40" fillId="0" borderId="0" applyFont="0" applyFill="0" applyBorder="0" applyAlignment="0" applyProtection="0"/>
    <xf numFmtId="237" fontId="91" fillId="0" borderId="0"/>
    <xf numFmtId="0" fontId="40" fillId="0" borderId="0" applyFont="0" applyFill="0" applyBorder="0" applyAlignment="0" applyProtection="0"/>
    <xf numFmtId="0" fontId="110" fillId="34" borderId="0" applyNumberFormat="0" applyBorder="0" applyAlignment="0" applyProtection="0"/>
    <xf numFmtId="0" fontId="40" fillId="0" borderId="0"/>
    <xf numFmtId="0" fontId="110" fillId="34" borderId="0" applyNumberFormat="0" applyBorder="0" applyAlignment="0" applyProtection="0"/>
    <xf numFmtId="169" fontId="45" fillId="0" borderId="24" applyFill="0" applyAlignment="0" applyProtection="0"/>
    <xf numFmtId="0" fontId="40" fillId="23" borderId="22" applyNumberFormat="0" applyAlignment="0" applyProtection="0"/>
    <xf numFmtId="0" fontId="60" fillId="45" borderId="0" applyNumberFormat="0" applyBorder="0" applyAlignment="0" applyProtection="0"/>
    <xf numFmtId="37" fontId="91" fillId="0" borderId="0"/>
    <xf numFmtId="0" fontId="57" fillId="0" borderId="0" applyNumberFormat="0" applyAlignment="0"/>
    <xf numFmtId="0" fontId="113" fillId="0" borderId="33" applyNumberFormat="0" applyFill="0" applyAlignment="0" applyProtection="0"/>
    <xf numFmtId="0" fontId="113" fillId="0" borderId="33" applyNumberFormat="0" applyFill="0" applyAlignment="0" applyProtection="0"/>
    <xf numFmtId="169" fontId="45" fillId="0" borderId="24" applyFill="0" applyAlignment="0" applyProtection="0"/>
    <xf numFmtId="208" fontId="91" fillId="0" borderId="0"/>
    <xf numFmtId="0" fontId="110" fillId="34" borderId="0" applyNumberFormat="0" applyBorder="0" applyAlignment="0" applyProtection="0"/>
    <xf numFmtId="0" fontId="38" fillId="36" borderId="20" applyNumberFormat="0" applyAlignment="0" applyProtection="0"/>
    <xf numFmtId="0" fontId="110" fillId="35" borderId="0" applyNumberFormat="0" applyBorder="0" applyAlignment="0" applyProtection="0"/>
    <xf numFmtId="171" fontId="40" fillId="0" borderId="0">
      <alignment horizontal="right"/>
    </xf>
    <xf numFmtId="0" fontId="48" fillId="44" borderId="0" applyNumberFormat="0" applyBorder="0" applyAlignment="0" applyProtection="0"/>
    <xf numFmtId="169" fontId="38" fillId="17" borderId="20" applyAlignment="0" applyProtection="0"/>
    <xf numFmtId="169" fontId="45" fillId="0" borderId="24" applyFill="0" applyAlignment="0" applyProtection="0"/>
    <xf numFmtId="0" fontId="74" fillId="0" borderId="0"/>
    <xf numFmtId="37" fontId="91" fillId="0" borderId="0"/>
    <xf numFmtId="0" fontId="59" fillId="0" borderId="0" applyFont="0" applyFill="0" applyBorder="0" applyAlignment="0" applyProtection="0"/>
    <xf numFmtId="0" fontId="110" fillId="42" borderId="0" applyNumberFormat="0" applyBorder="0" applyAlignment="0" applyProtection="0"/>
    <xf numFmtId="0" fontId="74" fillId="0" borderId="0"/>
    <xf numFmtId="0" fontId="89" fillId="70" borderId="0" applyNumberFormat="0" applyBorder="0" applyAlignment="0" applyProtection="0"/>
    <xf numFmtId="0" fontId="42" fillId="37" borderId="0" applyNumberFormat="0" applyBorder="0" applyAlignment="0" applyProtection="0"/>
    <xf numFmtId="0" fontId="43" fillId="41" borderId="23" applyNumberFormat="0" applyAlignment="0" applyProtection="0"/>
    <xf numFmtId="186" fontId="40" fillId="0" borderId="0">
      <alignment horizontal="right"/>
    </xf>
    <xf numFmtId="0" fontId="74" fillId="0" borderId="0"/>
    <xf numFmtId="0" fontId="39" fillId="0" borderId="0"/>
    <xf numFmtId="0" fontId="103" fillId="59" borderId="0" applyNumberFormat="0" applyBorder="0" applyAlignment="0" applyProtection="0">
      <alignment vertical="center"/>
    </xf>
    <xf numFmtId="0" fontId="151" fillId="0" borderId="0" applyFont="0" applyFill="0" applyBorder="0" applyAlignment="0" applyProtection="0"/>
    <xf numFmtId="0" fontId="39" fillId="0" borderId="0"/>
    <xf numFmtId="169" fontId="38" fillId="17" borderId="20" applyAlignment="0" applyProtection="0"/>
    <xf numFmtId="0" fontId="40" fillId="0" borderId="0" applyNumberFormat="0" applyFill="0" applyBorder="0" applyAlignment="0" applyProtection="0"/>
    <xf numFmtId="182" fontId="40" fillId="0" borderId="0">
      <alignment horizontal="right"/>
    </xf>
    <xf numFmtId="0" fontId="192" fillId="27" borderId="0" applyNumberFormat="0" applyBorder="0" applyAlignment="0" applyProtection="0"/>
    <xf numFmtId="0" fontId="74" fillId="0" borderId="0"/>
    <xf numFmtId="0" fontId="137" fillId="0" borderId="0" applyNumberFormat="0" applyFill="0" applyBorder="0" applyAlignment="0" applyProtection="0">
      <alignment vertical="top"/>
      <protection locked="0"/>
    </xf>
    <xf numFmtId="0" fontId="37" fillId="78" borderId="0" applyNumberFormat="0" applyBorder="0" applyAlignment="0" applyProtection="0"/>
    <xf numFmtId="0" fontId="40" fillId="81" borderId="27" applyNumberFormat="0" applyProtection="0">
      <alignment horizontal="left" vertical="top" indent="1"/>
    </xf>
    <xf numFmtId="0" fontId="95" fillId="0" borderId="0"/>
    <xf numFmtId="0" fontId="42" fillId="51"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169" fontId="44" fillId="13" borderId="20" applyAlignment="0" applyProtection="0"/>
    <xf numFmtId="0" fontId="39" fillId="0" borderId="0"/>
    <xf numFmtId="0" fontId="37" fillId="14" borderId="0" applyNumberFormat="0" applyBorder="0" applyAlignment="0" applyProtection="0"/>
    <xf numFmtId="0" fontId="40" fillId="0" borderId="0"/>
    <xf numFmtId="0" fontId="158" fillId="0" borderId="44" applyNumberFormat="0" applyFill="0" applyAlignment="0" applyProtection="0"/>
    <xf numFmtId="0" fontId="37" fillId="53" borderId="0" applyNumberFormat="0" applyBorder="0" applyAlignment="0" applyProtection="0"/>
    <xf numFmtId="0" fontId="99" fillId="0" borderId="35" applyNumberFormat="0" applyFill="0" applyAlignment="0" applyProtection="0"/>
    <xf numFmtId="169" fontId="49" fillId="15" borderId="22" applyAlignment="0" applyProtection="0"/>
    <xf numFmtId="0" fontId="91" fillId="0" borderId="0"/>
    <xf numFmtId="169" fontId="162" fillId="0" borderId="0" applyFill="0" applyBorder="0" applyAlignment="0" applyProtection="0"/>
    <xf numFmtId="0" fontId="39" fillId="0" borderId="0"/>
    <xf numFmtId="169" fontId="38" fillId="14" borderId="20" applyAlignment="0" applyProtection="0"/>
    <xf numFmtId="169" fontId="41" fillId="15" borderId="22" applyAlignment="0" applyProtection="0"/>
    <xf numFmtId="0" fontId="39" fillId="0" borderId="0"/>
    <xf numFmtId="0" fontId="74" fillId="0" borderId="0"/>
    <xf numFmtId="169" fontId="44" fillId="13" borderId="20" applyAlignment="0" applyProtection="0"/>
    <xf numFmtId="0" fontId="42" fillId="74" borderId="0" applyNumberFormat="0" applyBorder="0" applyAlignment="0" applyProtection="0"/>
    <xf numFmtId="0" fontId="31" fillId="0" borderId="0"/>
    <xf numFmtId="0" fontId="31" fillId="0" borderId="0"/>
    <xf numFmtId="0" fontId="110" fillId="21" borderId="0" applyNumberFormat="0" applyBorder="0" applyAlignment="0" applyProtection="0"/>
    <xf numFmtId="169" fontId="38" fillId="17" borderId="20" applyAlignment="0" applyProtection="0"/>
    <xf numFmtId="0" fontId="74" fillId="0" borderId="0"/>
    <xf numFmtId="0" fontId="40" fillId="0" borderId="0" applyFont="0" applyFill="0" applyBorder="0" applyAlignment="0" applyProtection="0"/>
    <xf numFmtId="0" fontId="31" fillId="0" borderId="0"/>
    <xf numFmtId="169" fontId="43" fillId="17" borderId="23" applyAlignment="0" applyProtection="0"/>
    <xf numFmtId="0" fontId="39" fillId="0" borderId="0"/>
    <xf numFmtId="0" fontId="45" fillId="0" borderId="24" applyNumberFormat="0" applyFill="0" applyAlignment="0" applyProtection="0"/>
    <xf numFmtId="0" fontId="222" fillId="0" borderId="0">
      <alignment vertical="center"/>
    </xf>
    <xf numFmtId="169" fontId="38" fillId="14" borderId="20" applyAlignment="0" applyProtection="0"/>
    <xf numFmtId="169" fontId="38" fillId="17" borderId="20" applyAlignment="0" applyProtection="0"/>
    <xf numFmtId="0" fontId="187" fillId="114" borderId="43" applyNumberFormat="0" applyAlignment="0" applyProtection="0"/>
    <xf numFmtId="222" fontId="40" fillId="0" borderId="0"/>
    <xf numFmtId="0" fontId="39" fillId="0" borderId="0"/>
    <xf numFmtId="182" fontId="40" fillId="0" borderId="0">
      <alignment horizontal="right"/>
    </xf>
    <xf numFmtId="0" fontId="39" fillId="0" borderId="0"/>
    <xf numFmtId="0" fontId="39" fillId="0" borderId="0"/>
    <xf numFmtId="0" fontId="38" fillId="36" borderId="20" applyNumberFormat="0" applyAlignment="0" applyProtection="0"/>
    <xf numFmtId="175" fontId="40" fillId="0" borderId="0">
      <alignment horizontal="right"/>
    </xf>
    <xf numFmtId="0" fontId="43" fillId="41" borderId="23" applyNumberFormat="0" applyAlignment="0" applyProtection="0"/>
    <xf numFmtId="0" fontId="39" fillId="0" borderId="0"/>
    <xf numFmtId="169" fontId="44" fillId="13" borderId="20" applyAlignment="0" applyProtection="0"/>
    <xf numFmtId="0" fontId="39" fillId="0" borderId="0"/>
    <xf numFmtId="4" fontId="55" fillId="38" borderId="0" applyNumberFormat="0" applyProtection="0">
      <alignment horizontal="left" vertical="center" indent="1"/>
    </xf>
    <xf numFmtId="0" fontId="40" fillId="23" borderId="22" applyNumberFormat="0" applyAlignment="0" applyProtection="0"/>
    <xf numFmtId="0" fontId="40" fillId="23" borderId="22" applyNumberFormat="0" applyAlignment="0" applyProtection="0"/>
    <xf numFmtId="171" fontId="40" fillId="0" borderId="0">
      <alignment horizontal="right"/>
    </xf>
    <xf numFmtId="37" fontId="91" fillId="0" borderId="0"/>
    <xf numFmtId="171" fontId="40" fillId="0" borderId="0">
      <alignment horizontal="right"/>
    </xf>
    <xf numFmtId="43" fontId="40" fillId="0" borderId="0" applyFont="0" applyFill="0" applyBorder="0" applyAlignment="0" applyProtection="0"/>
    <xf numFmtId="0" fontId="48" fillId="44" borderId="0" applyNumberFormat="0" applyBorder="0" applyAlignment="0" applyProtection="0"/>
    <xf numFmtId="169" fontId="45" fillId="0" borderId="24" applyFill="0" applyAlignment="0" applyProtection="0"/>
    <xf numFmtId="237" fontId="91" fillId="0" borderId="0"/>
    <xf numFmtId="0" fontId="110" fillId="54" borderId="0" applyNumberFormat="0" applyBorder="0" applyAlignment="0" applyProtection="0"/>
    <xf numFmtId="270" fontId="40" fillId="0" borderId="0" applyFont="0" applyFill="0" applyBorder="0" applyAlignment="0" applyProtection="0"/>
    <xf numFmtId="0" fontId="37" fillId="53" borderId="0" applyNumberFormat="0" applyBorder="0" applyAlignment="0" applyProtection="0"/>
    <xf numFmtId="0" fontId="110" fillId="40" borderId="0" applyNumberFormat="0" applyBorder="0" applyAlignment="0" applyProtection="0"/>
    <xf numFmtId="0" fontId="42" fillId="36" borderId="0" applyNumberFormat="0" applyBorder="0" applyAlignment="0" applyProtection="0"/>
    <xf numFmtId="183" fontId="58" fillId="0" borderId="0" applyFont="0" applyFill="0" applyBorder="0" applyAlignment="0" applyProtection="0"/>
    <xf numFmtId="0" fontId="110" fillId="61" borderId="0" applyNumberFormat="0" applyBorder="0" applyAlignment="0" applyProtection="0"/>
    <xf numFmtId="0" fontId="59" fillId="14" borderId="0" applyNumberFormat="0" applyBorder="0" applyProtection="0">
      <alignment vertical="center"/>
    </xf>
    <xf numFmtId="169" fontId="44" fillId="13" borderId="20" applyAlignment="0" applyProtection="0"/>
    <xf numFmtId="0" fontId="41" fillId="0" borderId="0"/>
    <xf numFmtId="0" fontId="39" fillId="0" borderId="0"/>
    <xf numFmtId="0" fontId="37" fillId="51" borderId="0" applyNumberFormat="0" applyBorder="0" applyAlignment="0" applyProtection="0">
      <alignment vertical="center"/>
    </xf>
    <xf numFmtId="0" fontId="40" fillId="0" borderId="0"/>
    <xf numFmtId="169" fontId="44" fillId="13" borderId="20" applyAlignment="0" applyProtection="0"/>
    <xf numFmtId="0" fontId="40" fillId="0" borderId="0"/>
    <xf numFmtId="43" fontId="55" fillId="0" borderId="0" applyFont="0" applyFill="0" applyBorder="0" applyAlignment="0" applyProtection="0"/>
    <xf numFmtId="0" fontId="39" fillId="0" borderId="0"/>
    <xf numFmtId="0" fontId="95" fillId="0" borderId="0"/>
    <xf numFmtId="4" fontId="55" fillId="88" borderId="27" applyNumberFormat="0" applyProtection="0">
      <alignment horizontal="right" vertical="center"/>
    </xf>
    <xf numFmtId="0" fontId="110" fillId="54" borderId="0" applyNumberFormat="0" applyBorder="0" applyAlignment="0" applyProtection="0"/>
    <xf numFmtId="169" fontId="44" fillId="13" borderId="20" applyAlignment="0" applyProtection="0"/>
    <xf numFmtId="0" fontId="221" fillId="0" borderId="31" applyNumberFormat="0" applyFill="0" applyAlignment="0" applyProtection="0">
      <alignment vertical="center"/>
    </xf>
    <xf numFmtId="182" fontId="40" fillId="0" borderId="0">
      <alignment horizontal="right"/>
    </xf>
    <xf numFmtId="0" fontId="42" fillId="58" borderId="0" applyNumberFormat="0" applyBorder="0" applyAlignment="0" applyProtection="0"/>
    <xf numFmtId="0" fontId="74" fillId="0" borderId="0"/>
    <xf numFmtId="0" fontId="37" fillId="80" borderId="0" applyNumberFormat="0" applyBorder="0" applyAlignment="0" applyProtection="0"/>
    <xf numFmtId="165" fontId="40" fillId="0" borderId="0" applyFont="0" applyFill="0" applyBorder="0" applyAlignment="0" applyProtection="0"/>
    <xf numFmtId="0" fontId="117" fillId="47" borderId="0" applyNumberFormat="0" applyBorder="0" applyAlignment="0" applyProtection="0"/>
    <xf numFmtId="0" fontId="110" fillId="40" borderId="0" applyNumberFormat="0" applyBorder="0" applyAlignment="0" applyProtection="0"/>
    <xf numFmtId="0" fontId="55" fillId="28" borderId="27" applyNumberFormat="0" applyProtection="0">
      <alignment horizontal="left" vertical="top" indent="1"/>
    </xf>
    <xf numFmtId="169" fontId="41" fillId="15" borderId="22" applyAlignment="0" applyProtection="0"/>
    <xf numFmtId="208" fontId="63" fillId="0" borderId="0"/>
    <xf numFmtId="0" fontId="175" fillId="0" borderId="0"/>
    <xf numFmtId="0" fontId="110" fillId="54" borderId="0" applyNumberFormat="0" applyBorder="0" applyAlignment="0" applyProtection="0"/>
    <xf numFmtId="0" fontId="110" fillId="40" borderId="0" applyNumberFormat="0" applyBorder="0" applyAlignment="0" applyProtection="0"/>
    <xf numFmtId="308" fontId="46" fillId="0" borderId="0" applyFont="0" applyFill="0" applyBorder="0" applyAlignment="0" applyProtection="0"/>
    <xf numFmtId="0" fontId="37" fillId="29" borderId="0" applyNumberFormat="0" applyBorder="0" applyAlignment="0" applyProtection="0"/>
    <xf numFmtId="0" fontId="136" fillId="0" borderId="41">
      <alignment horizontal="left" vertical="center"/>
    </xf>
    <xf numFmtId="0" fontId="37" fillId="48" borderId="0" applyNumberFormat="0" applyBorder="0" applyAlignment="0" applyProtection="0"/>
    <xf numFmtId="0" fontId="74" fillId="0" borderId="0"/>
    <xf numFmtId="169" fontId="38" fillId="17" borderId="20" applyAlignment="0" applyProtection="0"/>
    <xf numFmtId="4" fontId="55" fillId="105" borderId="27" applyNumberFormat="0" applyProtection="0">
      <alignment horizontal="right" vertical="center"/>
    </xf>
    <xf numFmtId="0" fontId="60" fillId="105"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2" fillId="33" borderId="0" applyNumberFormat="0" applyBorder="0" applyAlignment="0" applyProtection="0">
      <alignment vertical="center"/>
    </xf>
    <xf numFmtId="0" fontId="39" fillId="0" borderId="0"/>
    <xf numFmtId="0" fontId="37" fillId="30" borderId="0" applyNumberFormat="0" applyBorder="0" applyAlignment="0" applyProtection="0"/>
    <xf numFmtId="43" fontId="196" fillId="0" borderId="0" applyFont="0" applyFill="0" applyBorder="0" applyAlignment="0" applyProtection="0"/>
    <xf numFmtId="169" fontId="38" fillId="17" borderId="20" applyAlignment="0" applyProtection="0"/>
    <xf numFmtId="200" fontId="169" fillId="0" borderId="0" applyFont="0" applyFill="0" applyBorder="0" applyAlignment="0" applyProtection="0"/>
    <xf numFmtId="0" fontId="39" fillId="0" borderId="0"/>
    <xf numFmtId="0" fontId="45" fillId="0" borderId="25" applyNumberFormat="0" applyFill="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37" fillId="72" borderId="0" applyNumberFormat="0" applyBorder="0" applyAlignment="0" applyProtection="0"/>
    <xf numFmtId="0" fontId="64" fillId="18" borderId="22" applyNumberFormat="0" applyFont="0" applyAlignment="0" applyProtection="0"/>
    <xf numFmtId="169" fontId="38" fillId="14" borderId="20" applyAlignment="0" applyProtection="0"/>
    <xf numFmtId="169" fontId="43" fillId="17" borderId="23" applyAlignment="0" applyProtection="0"/>
    <xf numFmtId="165" fontId="170" fillId="0" borderId="0" applyFont="0" applyFill="0" applyBorder="0" applyAlignment="0" applyProtection="0"/>
    <xf numFmtId="0" fontId="63" fillId="0" borderId="14" applyFill="0" applyBorder="0" applyAlignment="0"/>
    <xf numFmtId="0" fontId="60" fillId="92" borderId="0" applyNumberFormat="0" applyBorder="0" applyAlignment="0" applyProtection="0"/>
    <xf numFmtId="0" fontId="37" fillId="72" borderId="0" applyNumberFormat="0" applyBorder="0" applyAlignment="0" applyProtection="0"/>
    <xf numFmtId="169" fontId="44" fillId="13" borderId="20" applyAlignment="0" applyProtection="0"/>
    <xf numFmtId="0" fontId="31" fillId="0" borderId="0"/>
    <xf numFmtId="9" fontId="223" fillId="0" borderId="0" applyFont="0" applyFill="0" applyBorder="0" applyAlignment="0" applyProtection="0">
      <alignment horizontal="right"/>
    </xf>
    <xf numFmtId="0" fontId="31" fillId="0" borderId="0"/>
    <xf numFmtId="169" fontId="49" fillId="15" borderId="22" applyAlignment="0" applyProtection="0"/>
    <xf numFmtId="0" fontId="42" fillId="33" borderId="0" applyNumberFormat="0" applyBorder="0" applyAlignment="0" applyProtection="0"/>
    <xf numFmtId="0" fontId="89" fillId="98" borderId="0" applyNumberFormat="0" applyBorder="0" applyAlignment="0" applyProtection="0"/>
    <xf numFmtId="0" fontId="40" fillId="0" borderId="0"/>
    <xf numFmtId="37" fontId="91" fillId="0" borderId="0"/>
    <xf numFmtId="169" fontId="38" fillId="17" borderId="20" applyAlignment="0" applyProtection="0"/>
    <xf numFmtId="0" fontId="42" fillId="33" borderId="0" applyNumberFormat="0" applyBorder="0" applyAlignment="0" applyProtection="0"/>
    <xf numFmtId="169" fontId="49" fillId="15" borderId="22" applyAlignment="0" applyProtection="0"/>
    <xf numFmtId="169" fontId="44" fillId="13" borderId="20" applyAlignment="0" applyProtection="0"/>
    <xf numFmtId="0" fontId="37" fillId="23" borderId="22" applyNumberFormat="0" applyAlignment="0" applyProtection="0"/>
    <xf numFmtId="0" fontId="43" fillId="41" borderId="23" applyNumberFormat="0" applyAlignment="0" applyProtection="0"/>
    <xf numFmtId="0" fontId="110" fillId="40" borderId="0" applyNumberFormat="0" applyBorder="0" applyAlignment="0" applyProtection="0"/>
    <xf numFmtId="0" fontId="40" fillId="44" borderId="27" applyNumberFormat="0" applyProtection="0">
      <alignment horizontal="left" vertical="top" indent="1"/>
    </xf>
    <xf numFmtId="0" fontId="74" fillId="0" borderId="0"/>
    <xf numFmtId="237" fontId="63" fillId="0" borderId="0"/>
    <xf numFmtId="0" fontId="45" fillId="0" borderId="24" applyNumberFormat="0" applyFill="0" applyAlignment="0" applyProtection="0"/>
    <xf numFmtId="0" fontId="110" fillId="34" borderId="0" applyNumberFormat="0" applyBorder="0" applyAlignment="0" applyProtection="0"/>
    <xf numFmtId="169" fontId="43" fillId="14" borderId="23" applyAlignment="0" applyProtection="0"/>
    <xf numFmtId="40" fontId="39" fillId="0" borderId="0" applyFont="0" applyFill="0" applyBorder="0" applyAlignment="0" applyProtection="0"/>
    <xf numFmtId="37" fontId="91" fillId="0" borderId="0"/>
    <xf numFmtId="0" fontId="110" fillId="42" borderId="0" applyNumberFormat="0" applyBorder="0" applyAlignment="0" applyProtection="0"/>
    <xf numFmtId="40" fontId="39" fillId="0" borderId="0" applyFont="0" applyFill="0" applyBorder="0" applyAlignment="0" applyProtection="0"/>
    <xf numFmtId="313" fontId="46" fillId="0" borderId="0" applyFont="0" applyFill="0" applyBorder="0" applyAlignment="0" applyProtection="0"/>
    <xf numFmtId="0" fontId="38" fillId="36" borderId="20" applyNumberFormat="0" applyAlignment="0" applyProtection="0"/>
    <xf numFmtId="0" fontId="55" fillId="18" borderId="27" applyNumberFormat="0" applyProtection="0">
      <alignment horizontal="left" vertical="top" indent="1"/>
    </xf>
    <xf numFmtId="171" fontId="40" fillId="0" borderId="0">
      <alignment horizontal="right"/>
    </xf>
    <xf numFmtId="0" fontId="31" fillId="0" borderId="0"/>
    <xf numFmtId="40" fontId="39" fillId="0" borderId="0" applyFont="0" applyFill="0" applyBorder="0" applyAlignment="0" applyProtection="0"/>
    <xf numFmtId="0" fontId="117" fillId="47" borderId="0" applyNumberFormat="0" applyBorder="0" applyAlignment="0" applyProtection="0"/>
    <xf numFmtId="0" fontId="43" fillId="41" borderId="23" applyNumberFormat="0" applyAlignment="0" applyProtection="0"/>
    <xf numFmtId="175" fontId="40" fillId="0" borderId="0">
      <alignment horizontal="right"/>
    </xf>
    <xf numFmtId="0" fontId="67" fillId="0" borderId="50" applyNumberFormat="0" applyFill="0" applyAlignment="0" applyProtection="0"/>
    <xf numFmtId="0" fontId="37" fillId="80" borderId="0" applyNumberFormat="0" applyBorder="0" applyAlignment="0" applyProtection="0"/>
    <xf numFmtId="175" fontId="40" fillId="0" borderId="0">
      <alignment horizontal="right"/>
    </xf>
    <xf numFmtId="0" fontId="44" fillId="27" borderId="20" applyNumberFormat="0" applyAlignment="0" applyProtection="0"/>
    <xf numFmtId="237" fontId="123" fillId="0" borderId="0"/>
    <xf numFmtId="4" fontId="55" fillId="18" borderId="27" applyNumberFormat="0" applyProtection="0">
      <alignment horizontal="left" vertical="center" indent="1"/>
    </xf>
    <xf numFmtId="43" fontId="74" fillId="0" borderId="0" applyFont="0" applyFill="0" applyBorder="0" applyAlignment="0" applyProtection="0"/>
    <xf numFmtId="175" fontId="40" fillId="0" borderId="0">
      <alignment horizontal="right"/>
    </xf>
    <xf numFmtId="0" fontId="37" fillId="53" borderId="0" applyNumberFormat="0" applyBorder="0" applyAlignment="0" applyProtection="0"/>
    <xf numFmtId="0" fontId="31" fillId="0" borderId="0"/>
    <xf numFmtId="43" fontId="74" fillId="0" borderId="0" applyFont="0" applyFill="0" applyBorder="0" applyAlignment="0" applyProtection="0"/>
    <xf numFmtId="0" fontId="124" fillId="86" borderId="30" applyNumberFormat="0" applyAlignment="0" applyProtection="0"/>
    <xf numFmtId="0" fontId="40" fillId="23" borderId="22" applyNumberFormat="0" applyAlignment="0" applyProtection="0"/>
    <xf numFmtId="0" fontId="40" fillId="18" borderId="22" applyNumberFormat="0" applyFont="0" applyAlignment="0" applyProtection="0"/>
    <xf numFmtId="171" fontId="40" fillId="0" borderId="0">
      <alignment horizontal="right"/>
    </xf>
    <xf numFmtId="0" fontId="66" fillId="50" borderId="0" applyNumberFormat="0" applyBorder="0" applyAlignment="0" applyProtection="0"/>
    <xf numFmtId="0" fontId="110" fillId="52" borderId="0" applyNumberFormat="0" applyBorder="0" applyAlignment="0" applyProtection="0"/>
    <xf numFmtId="175" fontId="40" fillId="0" borderId="0">
      <alignment horizontal="right"/>
    </xf>
    <xf numFmtId="169" fontId="44" fillId="13" borderId="20" applyAlignment="0" applyProtection="0"/>
    <xf numFmtId="182" fontId="40" fillId="0" borderId="0">
      <alignment horizontal="right"/>
    </xf>
    <xf numFmtId="0" fontId="37" fillId="23" borderId="0" applyNumberFormat="0" applyBorder="0" applyAlignment="0" applyProtection="0"/>
    <xf numFmtId="208" fontId="123" fillId="0" borderId="0"/>
    <xf numFmtId="0" fontId="150" fillId="75" borderId="0" applyNumberFormat="0" applyBorder="0" applyAlignment="0" applyProtection="0"/>
    <xf numFmtId="0" fontId="60" fillId="92" borderId="0" applyNumberFormat="0" applyBorder="0" applyAlignment="0" applyProtection="0"/>
    <xf numFmtId="0" fontId="110" fillId="0" borderId="0"/>
    <xf numFmtId="0" fontId="110" fillId="0" borderId="0"/>
    <xf numFmtId="0" fontId="110" fillId="34" borderId="0" applyNumberFormat="0" applyBorder="0" applyAlignment="0" applyProtection="0"/>
    <xf numFmtId="0" fontId="48" fillId="44" borderId="0" applyNumberFormat="0" applyBorder="0" applyAlignment="0" applyProtection="0"/>
    <xf numFmtId="0" fontId="47" fillId="66" borderId="0" applyNumberFormat="0" applyBorder="0" applyAlignment="0" applyProtection="0">
      <alignment vertical="center"/>
    </xf>
    <xf numFmtId="0" fontId="43" fillId="36" borderId="23" applyNumberFormat="0" applyAlignment="0" applyProtection="0">
      <alignment vertical="center"/>
    </xf>
    <xf numFmtId="37" fontId="91" fillId="0" borderId="0"/>
    <xf numFmtId="237" fontId="123" fillId="0" borderId="0"/>
    <xf numFmtId="37" fontId="91" fillId="0" borderId="0"/>
    <xf numFmtId="169" fontId="44" fillId="13" borderId="20" applyAlignment="0" applyProtection="0"/>
    <xf numFmtId="0" fontId="38" fillId="14" borderId="20" applyNumberFormat="0" applyAlignment="0" applyProtection="0"/>
    <xf numFmtId="223" fontId="70" fillId="0" borderId="0"/>
    <xf numFmtId="182" fontId="40" fillId="0" borderId="0">
      <alignment horizontal="right"/>
    </xf>
    <xf numFmtId="175" fontId="40" fillId="0" borderId="0">
      <alignment horizontal="right"/>
    </xf>
    <xf numFmtId="0" fontId="44" fillId="27" borderId="20" applyNumberFormat="0" applyAlignment="0" applyProtection="0"/>
    <xf numFmtId="169" fontId="38" fillId="17" borderId="20" applyAlignment="0" applyProtection="0"/>
    <xf numFmtId="0" fontId="40" fillId="38" borderId="27" applyNumberFormat="0" applyProtection="0">
      <alignment horizontal="left" vertical="top" indent="1"/>
    </xf>
    <xf numFmtId="37" fontId="91" fillId="0" borderId="0"/>
    <xf numFmtId="0" fontId="37" fillId="29" borderId="0" applyNumberFormat="0" applyBorder="0" applyAlignment="0" applyProtection="0"/>
    <xf numFmtId="0" fontId="39" fillId="0" borderId="0"/>
    <xf numFmtId="0" fontId="41" fillId="0" borderId="0"/>
    <xf numFmtId="0" fontId="110" fillId="35" borderId="0" applyNumberFormat="0" applyBorder="0" applyAlignment="0" applyProtection="0"/>
    <xf numFmtId="0" fontId="55" fillId="73" borderId="0" applyNumberFormat="0" applyBorder="0" applyAlignment="0" applyProtection="0"/>
    <xf numFmtId="0" fontId="48" fillId="44" borderId="0" applyNumberFormat="0" applyBorder="0" applyAlignment="0" applyProtection="0"/>
    <xf numFmtId="0" fontId="39" fillId="0" borderId="0"/>
    <xf numFmtId="0" fontId="80" fillId="0" borderId="32" applyNumberFormat="0" applyFill="0" applyAlignment="0" applyProtection="0"/>
    <xf numFmtId="223" fontId="70" fillId="0" borderId="0"/>
    <xf numFmtId="0" fontId="39" fillId="0" borderId="0"/>
    <xf numFmtId="169" fontId="43" fillId="17" borderId="23" applyAlignment="0" applyProtection="0"/>
    <xf numFmtId="175" fontId="40" fillId="0" borderId="0">
      <alignment horizontal="right"/>
    </xf>
    <xf numFmtId="0" fontId="31" fillId="0" borderId="0"/>
    <xf numFmtId="0" fontId="60" fillId="92" borderId="0" applyNumberFormat="0" applyBorder="0" applyAlignment="0" applyProtection="0"/>
    <xf numFmtId="216" fontId="70" fillId="0" borderId="0"/>
    <xf numFmtId="169" fontId="38" fillId="17" borderId="20" applyAlignment="0" applyProtection="0"/>
    <xf numFmtId="169" fontId="44" fillId="13" borderId="20" applyAlignment="0" applyProtection="0"/>
    <xf numFmtId="186" fontId="40" fillId="0" borderId="0">
      <alignment horizontal="right"/>
    </xf>
    <xf numFmtId="0" fontId="40" fillId="44" borderId="27" applyNumberFormat="0" applyProtection="0">
      <alignment horizontal="left" vertical="top" indent="1"/>
    </xf>
    <xf numFmtId="0" fontId="95" fillId="0" borderId="0"/>
    <xf numFmtId="0" fontId="144" fillId="0" borderId="0" applyNumberFormat="0" applyFill="0" applyBorder="0" applyAlignment="0" applyProtection="0"/>
    <xf numFmtId="0" fontId="39" fillId="0" borderId="0"/>
    <xf numFmtId="0" fontId="42" fillId="36" borderId="0" applyNumberFormat="0" applyBorder="0" applyAlignment="0" applyProtection="0"/>
    <xf numFmtId="0" fontId="42" fillId="37" borderId="0" applyNumberFormat="0" applyBorder="0" applyAlignment="0" applyProtection="0"/>
    <xf numFmtId="0" fontId="47" fillId="73" borderId="0" applyNumberFormat="0" applyBorder="0" applyAlignment="0" applyProtection="0">
      <alignment vertical="center"/>
    </xf>
    <xf numFmtId="0" fontId="103" fillId="73" borderId="0" applyNumberFormat="0" applyBorder="0" applyAlignment="0" applyProtection="0">
      <alignment vertical="center"/>
    </xf>
    <xf numFmtId="0" fontId="31" fillId="0" borderId="0"/>
    <xf numFmtId="0" fontId="97" fillId="41" borderId="20" applyNumberFormat="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4" fontId="72" fillId="38" borderId="27" applyNumberFormat="0" applyProtection="0">
      <alignment horizontal="right" vertical="center"/>
    </xf>
    <xf numFmtId="0" fontId="37" fillId="72" borderId="0" applyNumberFormat="0" applyBorder="0" applyAlignment="0" applyProtection="0"/>
    <xf numFmtId="0" fontId="60" fillId="105" borderId="0" applyNumberFormat="0" applyBorder="0" applyAlignment="0" applyProtection="0"/>
    <xf numFmtId="0" fontId="170" fillId="0" borderId="0"/>
    <xf numFmtId="0" fontId="43" fillId="41" borderId="23" applyNumberFormat="0" applyAlignment="0" applyProtection="0"/>
    <xf numFmtId="0" fontId="37" fillId="84" borderId="0" applyNumberFormat="0" applyBorder="0" applyAlignment="0" applyProtection="0"/>
    <xf numFmtId="169" fontId="45" fillId="0" borderId="24" applyFill="0" applyAlignment="0" applyProtection="0"/>
    <xf numFmtId="0" fontId="89" fillId="70" borderId="0" applyNumberFormat="0" applyBorder="0" applyAlignment="0" applyProtection="0"/>
    <xf numFmtId="0" fontId="37" fillId="53" borderId="0" applyNumberFormat="0" applyBorder="0" applyAlignment="0" applyProtection="0"/>
    <xf numFmtId="169" fontId="43" fillId="17" borderId="23" applyAlignment="0" applyProtection="0"/>
    <xf numFmtId="0" fontId="110" fillId="68" borderId="0" applyNumberFormat="0" applyBorder="0" applyAlignment="0" applyProtection="0"/>
    <xf numFmtId="0" fontId="43" fillId="14" borderId="23" applyNumberFormat="0" applyAlignment="0" applyProtection="0"/>
    <xf numFmtId="182" fontId="40" fillId="0" borderId="0">
      <alignment horizontal="right"/>
    </xf>
    <xf numFmtId="0" fontId="37" fillId="24" borderId="0" applyNumberFormat="0" applyBorder="0" applyAlignment="0" applyProtection="0"/>
    <xf numFmtId="0" fontId="39" fillId="0" borderId="0"/>
    <xf numFmtId="0" fontId="170" fillId="0" borderId="0"/>
    <xf numFmtId="40" fontId="39" fillId="0" borderId="0" applyFont="0" applyFill="0" applyBorder="0" applyAlignment="0" applyProtection="0"/>
    <xf numFmtId="0" fontId="106" fillId="0" borderId="0" applyNumberFormat="0" applyFill="0" applyBorder="0" applyAlignment="0" applyProtection="0"/>
    <xf numFmtId="263" fontId="46" fillId="0" borderId="0" applyFont="0" applyFill="0" applyBorder="0" applyAlignment="0" applyProtection="0"/>
    <xf numFmtId="0" fontId="37" fillId="23" borderId="0" applyNumberFormat="0" applyBorder="0" applyAlignment="0" applyProtection="0"/>
    <xf numFmtId="251" fontId="160" fillId="0" borderId="0" applyFont="0" applyFill="0" applyBorder="0" applyAlignment="0" applyProtection="0"/>
    <xf numFmtId="169" fontId="44" fillId="13" borderId="20" applyAlignment="0" applyProtection="0"/>
    <xf numFmtId="169" fontId="49" fillId="15" borderId="22" applyAlignment="0" applyProtection="0"/>
    <xf numFmtId="0" fontId="110" fillId="46" borderId="0" applyNumberFormat="0" applyBorder="0" applyAlignment="0" applyProtection="0"/>
    <xf numFmtId="208" fontId="63" fillId="0" borderId="0"/>
    <xf numFmtId="0" fontId="40" fillId="0" borderId="0"/>
    <xf numFmtId="0" fontId="31" fillId="0" borderId="0"/>
    <xf numFmtId="182" fontId="40" fillId="0" borderId="0">
      <alignment horizontal="right"/>
    </xf>
    <xf numFmtId="216" fontId="70" fillId="0" borderId="0"/>
    <xf numFmtId="194" fontId="68" fillId="0" borderId="0" applyFont="0" applyFill="0" applyBorder="0" applyAlignment="0" applyProtection="0"/>
    <xf numFmtId="0" fontId="110" fillId="68" borderId="0" applyNumberFormat="0" applyBorder="0" applyAlignment="0" applyProtection="0"/>
    <xf numFmtId="0" fontId="74" fillId="0" borderId="0"/>
    <xf numFmtId="257" fontId="116" fillId="0" borderId="0" applyFont="0" applyFill="0" applyBorder="0" applyAlignment="0" applyProtection="0"/>
    <xf numFmtId="0" fontId="110" fillId="35" borderId="0" applyNumberFormat="0" applyBorder="0" applyAlignment="0" applyProtection="0"/>
    <xf numFmtId="169" fontId="44" fillId="13" borderId="20" applyAlignment="0" applyProtection="0"/>
    <xf numFmtId="0" fontId="48" fillId="73" borderId="0" applyNumberFormat="0" applyBorder="0" applyAlignment="0" applyProtection="0"/>
    <xf numFmtId="0" fontId="37" fillId="53" borderId="0" applyNumberFormat="0" applyBorder="0" applyAlignment="0" applyProtection="0"/>
    <xf numFmtId="175" fontId="40" fillId="0" borderId="0">
      <alignment horizontal="right"/>
    </xf>
    <xf numFmtId="0" fontId="74" fillId="0" borderId="0"/>
    <xf numFmtId="0" fontId="31" fillId="0" borderId="0"/>
    <xf numFmtId="37" fontId="123" fillId="0" borderId="0"/>
    <xf numFmtId="0" fontId="89" fillId="70" borderId="0" applyNumberFormat="0" applyBorder="0" applyAlignment="0" applyProtection="0"/>
    <xf numFmtId="0" fontId="37" fillId="78" borderId="0" applyNumberFormat="0" applyBorder="0" applyAlignment="0" applyProtection="0"/>
    <xf numFmtId="0" fontId="43" fillId="41" borderId="23" applyNumberFormat="0" applyAlignment="0" applyProtection="0"/>
    <xf numFmtId="0" fontId="110" fillId="68" borderId="0" applyNumberFormat="0" applyBorder="0" applyAlignment="0" applyProtection="0"/>
    <xf numFmtId="0" fontId="40" fillId="0" borderId="0"/>
    <xf numFmtId="208" fontId="153" fillId="0" borderId="0"/>
    <xf numFmtId="169" fontId="38" fillId="14" borderId="20" applyAlignment="0" applyProtection="0"/>
    <xf numFmtId="169" fontId="38" fillId="17" borderId="20" applyAlignment="0" applyProtection="0"/>
    <xf numFmtId="238" fontId="40" fillId="0" borderId="0" applyFont="0" applyFill="0" applyBorder="0" applyAlignment="0" applyProtection="0"/>
    <xf numFmtId="0" fontId="204" fillId="0" borderId="0"/>
    <xf numFmtId="182" fontId="40" fillId="0" borderId="0">
      <alignment horizontal="right"/>
    </xf>
    <xf numFmtId="0" fontId="40" fillId="23" borderId="22" applyNumberFormat="0" applyAlignment="0" applyProtection="0"/>
    <xf numFmtId="0" fontId="40" fillId="23" borderId="22" applyNumberFormat="0" applyAlignment="0" applyProtection="0"/>
    <xf numFmtId="0" fontId="41" fillId="0" borderId="0"/>
    <xf numFmtId="169" fontId="45" fillId="0" borderId="24" applyFill="0" applyAlignment="0" applyProtection="0"/>
    <xf numFmtId="208" fontId="91" fillId="0" borderId="0"/>
    <xf numFmtId="182" fontId="40" fillId="0" borderId="0">
      <alignment horizontal="right"/>
    </xf>
    <xf numFmtId="40" fontId="39" fillId="0" borderId="0" applyFont="0" applyFill="0" applyBorder="0" applyAlignment="0" applyProtection="0"/>
    <xf numFmtId="0" fontId="74" fillId="0" borderId="0"/>
    <xf numFmtId="0" fontId="40" fillId="28" borderId="27" applyNumberFormat="0" applyProtection="0">
      <alignment horizontal="left" vertical="center" indent="1"/>
    </xf>
    <xf numFmtId="182" fontId="40" fillId="0" borderId="0">
      <alignment horizontal="right"/>
    </xf>
    <xf numFmtId="169" fontId="44" fillId="13" borderId="20" applyAlignment="0" applyProtection="0"/>
    <xf numFmtId="0" fontId="41" fillId="0" borderId="0"/>
    <xf numFmtId="43" fontId="74" fillId="0" borderId="0" applyFont="0" applyFill="0" applyBorder="0" applyAlignment="0" applyProtection="0"/>
    <xf numFmtId="0" fontId="110" fillId="0" borderId="0"/>
    <xf numFmtId="0" fontId="37" fillId="78" borderId="0" applyNumberFormat="0" applyBorder="0" applyAlignment="0" applyProtection="0"/>
    <xf numFmtId="0" fontId="103" fillId="65" borderId="0" applyNumberFormat="0" applyBorder="0" applyAlignment="0" applyProtection="0">
      <alignment vertical="center"/>
    </xf>
    <xf numFmtId="0" fontId="40" fillId="0" borderId="0"/>
    <xf numFmtId="169" fontId="38" fillId="17" borderId="20" applyAlignment="0" applyProtection="0"/>
    <xf numFmtId="0" fontId="55" fillId="19" borderId="0" applyNumberFormat="0" applyBorder="0" applyAlignment="0" applyProtection="0"/>
    <xf numFmtId="0" fontId="110" fillId="32" borderId="0" applyNumberFormat="0" applyBorder="0" applyAlignment="0" applyProtection="0"/>
    <xf numFmtId="169" fontId="38" fillId="17" borderId="20" applyAlignment="0" applyProtection="0"/>
    <xf numFmtId="0" fontId="31" fillId="0" borderId="0"/>
    <xf numFmtId="222" fontId="40" fillId="0" borderId="0"/>
    <xf numFmtId="0" fontId="110" fillId="76" borderId="0" applyNumberFormat="0" applyBorder="0" applyAlignment="0" applyProtection="0"/>
    <xf numFmtId="0" fontId="31" fillId="0" borderId="0"/>
    <xf numFmtId="0" fontId="44" fillId="27" borderId="20" applyNumberFormat="0" applyAlignment="0" applyProtection="0"/>
    <xf numFmtId="169" fontId="43" fillId="17" borderId="23" applyAlignment="0" applyProtection="0"/>
    <xf numFmtId="0" fontId="55" fillId="19" borderId="0" applyNumberFormat="0" applyBorder="0" applyAlignment="0" applyProtection="0"/>
    <xf numFmtId="0" fontId="45" fillId="0" borderId="25" applyNumberFormat="0" applyFill="0" applyAlignment="0" applyProtection="0"/>
    <xf numFmtId="0" fontId="74" fillId="0" borderId="0"/>
    <xf numFmtId="222" fontId="40" fillId="0" borderId="0"/>
    <xf numFmtId="0" fontId="110" fillId="21" borderId="0" applyNumberFormat="0" applyBorder="0" applyAlignment="0" applyProtection="0"/>
    <xf numFmtId="0" fontId="95" fillId="0" borderId="0"/>
    <xf numFmtId="0" fontId="39" fillId="0" borderId="0"/>
    <xf numFmtId="0" fontId="41" fillId="0" borderId="0"/>
    <xf numFmtId="0" fontId="39" fillId="0" borderId="0"/>
    <xf numFmtId="4" fontId="55" fillId="59" borderId="27" applyNumberFormat="0" applyProtection="0">
      <alignment horizontal="right" vertical="center"/>
    </xf>
    <xf numFmtId="0" fontId="37" fillId="80" borderId="0" applyNumberFormat="0" applyBorder="0" applyAlignment="0" applyProtection="0"/>
    <xf numFmtId="0" fontId="127" fillId="58" borderId="0" applyNumberFormat="0" applyBorder="0" applyAlignment="0" applyProtection="0"/>
    <xf numFmtId="0" fontId="37" fillId="13" borderId="0" applyNumberFormat="0" applyBorder="0" applyAlignment="0" applyProtection="0"/>
    <xf numFmtId="0" fontId="39" fillId="0" borderId="0"/>
    <xf numFmtId="0" fontId="42" fillId="36" borderId="0" applyNumberFormat="0" applyBorder="0" applyAlignment="0" applyProtection="0"/>
    <xf numFmtId="169" fontId="43" fillId="14" borderId="23" applyAlignment="0" applyProtection="0"/>
    <xf numFmtId="0" fontId="74" fillId="0" borderId="0"/>
    <xf numFmtId="169" fontId="44" fillId="13" borderId="20" applyAlignment="0" applyProtection="0"/>
    <xf numFmtId="0" fontId="38" fillId="36" borderId="20" applyNumberFormat="0" applyAlignment="0" applyProtection="0"/>
    <xf numFmtId="0" fontId="42" fillId="37" borderId="0" applyNumberFormat="0" applyBorder="0" applyAlignment="0" applyProtection="0"/>
    <xf numFmtId="0" fontId="42" fillId="37" borderId="0" applyNumberFormat="0" applyBorder="0" applyAlignment="0" applyProtection="0"/>
    <xf numFmtId="182" fontId="40" fillId="0" borderId="0">
      <alignment horizontal="right"/>
    </xf>
    <xf numFmtId="0" fontId="41" fillId="0" borderId="0"/>
    <xf numFmtId="0" fontId="67" fillId="0" borderId="29" applyNumberFormat="0" applyFill="0" applyAlignment="0" applyProtection="0"/>
    <xf numFmtId="284" fontId="39" fillId="0" borderId="0" applyFont="0" applyFill="0" applyBorder="0" applyAlignment="0" applyProtection="0"/>
    <xf numFmtId="208" fontId="63" fillId="0" borderId="0"/>
    <xf numFmtId="0" fontId="110" fillId="76" borderId="0" applyNumberFormat="0" applyBorder="0" applyAlignment="0" applyProtection="0"/>
    <xf numFmtId="0" fontId="31" fillId="0" borderId="0"/>
    <xf numFmtId="0" fontId="42" fillId="43" borderId="0" applyNumberFormat="0" applyBorder="0" applyAlignment="0" applyProtection="0"/>
    <xf numFmtId="0" fontId="39" fillId="0" borderId="0"/>
    <xf numFmtId="165" fontId="170" fillId="0" borderId="0" applyFont="0" applyFill="0" applyBorder="0" applyAlignment="0" applyProtection="0"/>
    <xf numFmtId="0" fontId="51" fillId="22" borderId="20" applyNumberFormat="0" applyAlignment="0" applyProtection="0"/>
    <xf numFmtId="237" fontId="91" fillId="0" borderId="0"/>
    <xf numFmtId="40" fontId="39" fillId="0" borderId="0" applyFont="0" applyFill="0" applyBorder="0" applyAlignment="0" applyProtection="0"/>
    <xf numFmtId="183" fontId="58" fillId="0" borderId="0" applyFont="0" applyFill="0" applyBorder="0" applyAlignment="0" applyProtection="0"/>
    <xf numFmtId="0" fontId="41" fillId="0" borderId="0"/>
    <xf numFmtId="0" fontId="40" fillId="81" borderId="27" applyNumberFormat="0" applyProtection="0">
      <alignment horizontal="left" vertical="top" indent="1"/>
    </xf>
    <xf numFmtId="194" fontId="68" fillId="0" borderId="0" applyFont="0" applyFill="0" applyBorder="0" applyAlignment="0" applyProtection="0"/>
    <xf numFmtId="237" fontId="91" fillId="0" borderId="0"/>
    <xf numFmtId="169" fontId="49" fillId="15" borderId="22" applyAlignment="0" applyProtection="0"/>
    <xf numFmtId="237" fontId="91" fillId="0" borderId="0"/>
    <xf numFmtId="210" fontId="160" fillId="0" borderId="0" applyFont="0" applyFill="0" applyBorder="0" applyAlignment="0" applyProtection="0"/>
    <xf numFmtId="169" fontId="44" fillId="13" borderId="20" applyAlignment="0" applyProtection="0"/>
    <xf numFmtId="169" fontId="45" fillId="0" borderId="24" applyFill="0" applyAlignment="0" applyProtection="0"/>
    <xf numFmtId="0" fontId="96" fillId="0" borderId="0"/>
    <xf numFmtId="0" fontId="137" fillId="0" borderId="0" applyNumberFormat="0" applyFill="0" applyBorder="0" applyAlignment="0" applyProtection="0">
      <alignment vertical="top"/>
      <protection locked="0"/>
    </xf>
    <xf numFmtId="0" fontId="40" fillId="38" borderId="27" applyNumberFormat="0" applyProtection="0">
      <alignment horizontal="left" vertical="center" indent="1"/>
    </xf>
    <xf numFmtId="0" fontId="43" fillId="41" borderId="23" applyNumberFormat="0" applyAlignment="0" applyProtection="0"/>
    <xf numFmtId="0" fontId="31" fillId="0" borderId="0"/>
    <xf numFmtId="0" fontId="74" fillId="0" borderId="0"/>
    <xf numFmtId="0" fontId="89" fillId="98" borderId="0" applyNumberFormat="0" applyBorder="0" applyAlignment="0" applyProtection="0"/>
    <xf numFmtId="41" fontId="112" fillId="0" borderId="9" applyNumberFormat="0" applyBorder="0" applyAlignment="0"/>
    <xf numFmtId="43" fontId="40" fillId="0" borderId="0" applyFont="0" applyFill="0" applyBorder="0" applyAlignment="0" applyProtection="0"/>
    <xf numFmtId="169" fontId="44" fillId="13" borderId="20" applyAlignment="0" applyProtection="0"/>
    <xf numFmtId="182" fontId="40" fillId="0" borderId="0">
      <alignment horizontal="right"/>
    </xf>
    <xf numFmtId="4" fontId="72" fillId="38" borderId="27" applyNumberFormat="0" applyProtection="0">
      <alignment horizontal="right" vertical="center"/>
    </xf>
    <xf numFmtId="212" fontId="40" fillId="0" borderId="0" applyFill="0" applyBorder="0" applyAlignment="0" applyProtection="0"/>
    <xf numFmtId="0" fontId="40" fillId="44" borderId="27" applyNumberFormat="0" applyProtection="0">
      <alignment horizontal="left" vertical="center" indent="1"/>
    </xf>
    <xf numFmtId="0" fontId="39" fillId="0" borderId="0"/>
    <xf numFmtId="169" fontId="45" fillId="0" borderId="24" applyFill="0" applyAlignment="0" applyProtection="0"/>
    <xf numFmtId="0" fontId="110" fillId="34" borderId="0" applyNumberFormat="0" applyBorder="0" applyAlignment="0" applyProtection="0"/>
    <xf numFmtId="0" fontId="40" fillId="38" borderId="27" applyNumberFormat="0" applyProtection="0">
      <alignment horizontal="left" vertical="top" indent="1"/>
    </xf>
    <xf numFmtId="0" fontId="40" fillId="23" borderId="22" applyNumberFormat="0" applyAlignment="0" applyProtection="0"/>
    <xf numFmtId="0" fontId="110" fillId="52" borderId="0" applyNumberFormat="0" applyBorder="0" applyAlignment="0" applyProtection="0"/>
    <xf numFmtId="175" fontId="40" fillId="0" borderId="0">
      <alignment horizontal="right"/>
    </xf>
    <xf numFmtId="169" fontId="44" fillId="13" borderId="20" applyAlignment="0" applyProtection="0"/>
    <xf numFmtId="0" fontId="74" fillId="0" borderId="0"/>
    <xf numFmtId="0" fontId="45" fillId="0" borderId="25" applyNumberFormat="0" applyFill="0" applyAlignment="0" applyProtection="0"/>
    <xf numFmtId="169" fontId="44" fillId="13" borderId="20" applyAlignment="0" applyProtection="0"/>
    <xf numFmtId="0" fontId="110" fillId="61" borderId="0" applyNumberFormat="0" applyBorder="0" applyAlignment="0" applyProtection="0"/>
    <xf numFmtId="223" fontId="70" fillId="0" borderId="0"/>
    <xf numFmtId="0" fontId="121" fillId="50" borderId="0" applyNumberFormat="0" applyBorder="0" applyAlignment="0" applyProtection="0">
      <alignment vertical="center"/>
    </xf>
    <xf numFmtId="0" fontId="41" fillId="0" borderId="0"/>
    <xf numFmtId="0" fontId="119" fillId="0" borderId="0" applyNumberFormat="0" applyAlignment="0">
      <alignment horizontal="left" vertical="center"/>
    </xf>
    <xf numFmtId="0" fontId="74" fillId="0" borderId="0"/>
    <xf numFmtId="208" fontId="242" fillId="0" borderId="12">
      <alignment horizontal="center"/>
    </xf>
    <xf numFmtId="0" fontId="40" fillId="23" borderId="22" applyNumberFormat="0" applyAlignment="0" applyProtection="0"/>
    <xf numFmtId="43" fontId="40" fillId="0" borderId="0" applyFont="0" applyFill="0" applyBorder="0" applyAlignment="0" applyProtection="0"/>
    <xf numFmtId="0" fontId="39" fillId="0" borderId="0"/>
    <xf numFmtId="175" fontId="40" fillId="0" borderId="0">
      <alignment horizontal="right"/>
    </xf>
    <xf numFmtId="169" fontId="43" fillId="17" borderId="23" applyAlignment="0" applyProtection="0"/>
    <xf numFmtId="0" fontId="42" fillId="16" borderId="0" applyNumberFormat="0" applyBorder="0" applyAlignment="0" applyProtection="0"/>
    <xf numFmtId="169" fontId="45" fillId="0" borderId="24" applyFill="0" applyAlignment="0" applyProtection="0"/>
    <xf numFmtId="37" fontId="123" fillId="0" borderId="0"/>
    <xf numFmtId="0" fontId="64" fillId="18" borderId="22" applyNumberFormat="0" applyFont="0" applyAlignment="0" applyProtection="0"/>
    <xf numFmtId="0" fontId="150" fillId="78" borderId="0" applyNumberFormat="0" applyBorder="0" applyAlignment="0" applyProtection="0"/>
    <xf numFmtId="169" fontId="45" fillId="0" borderId="24" applyFill="0" applyAlignment="0" applyProtection="0"/>
    <xf numFmtId="0" fontId="39" fillId="0" borderId="0"/>
    <xf numFmtId="169" fontId="49" fillId="15" borderId="22" applyAlignment="0" applyProtection="0"/>
    <xf numFmtId="0" fontId="110" fillId="46" borderId="0" applyNumberFormat="0" applyBorder="0" applyAlignment="0" applyProtection="0"/>
    <xf numFmtId="169" fontId="45" fillId="0" borderId="24" applyFill="0" applyAlignment="0" applyProtection="0"/>
    <xf numFmtId="0" fontId="37" fillId="53" borderId="0" applyNumberFormat="0" applyBorder="0" applyAlignment="0" applyProtection="0"/>
    <xf numFmtId="0" fontId="37" fillId="23" borderId="22" applyNumberFormat="0" applyAlignment="0" applyProtection="0"/>
    <xf numFmtId="0" fontId="110" fillId="46" borderId="0" applyNumberFormat="0" applyBorder="0" applyAlignment="0" applyProtection="0"/>
    <xf numFmtId="0" fontId="48" fillId="75" borderId="0" applyNumberFormat="0" applyBorder="0" applyAlignment="0" applyProtection="0"/>
    <xf numFmtId="216" fontId="70" fillId="0" borderId="0"/>
    <xf numFmtId="0" fontId="42" fillId="107" borderId="0" applyNumberFormat="0" applyBorder="0" applyAlignment="0" applyProtection="0"/>
    <xf numFmtId="182" fontId="40" fillId="0" borderId="0">
      <alignment horizontal="right"/>
    </xf>
    <xf numFmtId="18" fontId="58" fillId="0" borderId="0" applyFont="0" applyFill="0" applyBorder="0" applyAlignment="0" applyProtection="0"/>
    <xf numFmtId="0" fontId="110" fillId="61" borderId="0" applyNumberFormat="0" applyBorder="0" applyAlignment="0" applyProtection="0"/>
    <xf numFmtId="0" fontId="110" fillId="32" borderId="0" applyNumberFormat="0" applyBorder="0" applyAlignment="0" applyProtection="0"/>
    <xf numFmtId="0" fontId="64" fillId="18" borderId="22" applyNumberFormat="0" applyFont="0" applyAlignment="0" applyProtection="0"/>
    <xf numFmtId="0" fontId="39" fillId="0" borderId="0"/>
    <xf numFmtId="0" fontId="37" fillId="14" borderId="0" applyNumberFormat="0" applyBorder="0" applyAlignment="0" applyProtection="0"/>
    <xf numFmtId="169" fontId="45" fillId="0" borderId="24" applyFill="0" applyAlignment="0" applyProtection="0"/>
    <xf numFmtId="37" fontId="123" fillId="0" borderId="0"/>
    <xf numFmtId="0" fontId="37" fillId="48" borderId="0" applyNumberFormat="0" applyBorder="0" applyAlignment="0" applyProtection="0"/>
    <xf numFmtId="169" fontId="43" fillId="17" borderId="23" applyAlignment="0" applyProtection="0"/>
    <xf numFmtId="169" fontId="49" fillId="15" borderId="22" applyAlignment="0" applyProtection="0"/>
    <xf numFmtId="18" fontId="58" fillId="0" borderId="0" applyFont="0" applyFill="0" applyBorder="0" applyAlignment="0" applyProtection="0"/>
    <xf numFmtId="0" fontId="66" fillId="50" borderId="0" applyNumberFormat="0" applyBorder="0" applyAlignment="0" applyProtection="0"/>
    <xf numFmtId="165" fontId="170" fillId="0" borderId="0" applyFont="0" applyFill="0" applyBorder="0" applyAlignment="0" applyProtection="0"/>
    <xf numFmtId="0" fontId="40" fillId="23" borderId="22" applyNumberFormat="0" applyAlignment="0" applyProtection="0"/>
    <xf numFmtId="0" fontId="43" fillId="41" borderId="23" applyNumberFormat="0" applyAlignment="0" applyProtection="0"/>
    <xf numFmtId="0" fontId="39" fillId="0" borderId="0"/>
    <xf numFmtId="169" fontId="44" fillId="13" borderId="20" applyAlignment="0" applyProtection="0"/>
    <xf numFmtId="9" fontId="37" fillId="0" borderId="0" applyFont="0" applyFill="0" applyBorder="0" applyAlignment="0" applyProtection="0"/>
    <xf numFmtId="0" fontId="110" fillId="32" borderId="0" applyNumberFormat="0" applyBorder="0" applyAlignment="0" applyProtection="0"/>
    <xf numFmtId="237" fontId="123" fillId="0" borderId="0"/>
    <xf numFmtId="0" fontId="37" fillId="31" borderId="0" applyNumberFormat="0" applyBorder="0" applyAlignment="0" applyProtection="0"/>
    <xf numFmtId="0" fontId="110" fillId="76" borderId="0" applyNumberFormat="0" applyBorder="0" applyAlignment="0" applyProtection="0"/>
    <xf numFmtId="37" fontId="63" fillId="0" borderId="0"/>
    <xf numFmtId="223" fontId="70" fillId="0" borderId="0"/>
    <xf numFmtId="169" fontId="38" fillId="17" borderId="20" applyAlignment="0" applyProtection="0"/>
    <xf numFmtId="43" fontId="74" fillId="0" borderId="0" applyFont="0" applyFill="0" applyBorder="0" applyAlignment="0" applyProtection="0"/>
    <xf numFmtId="40" fontId="39" fillId="0" borderId="0" applyFont="0" applyFill="0" applyBorder="0" applyAlignment="0" applyProtection="0"/>
    <xf numFmtId="0" fontId="67" fillId="0" borderId="0" applyNumberFormat="0" applyFill="0" applyBorder="0" applyAlignment="0" applyProtection="0"/>
    <xf numFmtId="169" fontId="38" fillId="14" borderId="20" applyAlignment="0" applyProtection="0"/>
    <xf numFmtId="169" fontId="38" fillId="17" borderId="20" applyAlignment="0" applyProtection="0"/>
    <xf numFmtId="169" fontId="45" fillId="0" borderId="24" applyFill="0" applyAlignment="0" applyProtection="0"/>
    <xf numFmtId="175" fontId="40" fillId="0" borderId="0">
      <alignment horizontal="right"/>
    </xf>
    <xf numFmtId="169" fontId="43" fillId="17" borderId="23" applyAlignment="0" applyProtection="0"/>
    <xf numFmtId="182" fontId="40" fillId="0" borderId="0">
      <alignment horizontal="right"/>
    </xf>
    <xf numFmtId="0" fontId="60" fillId="92" borderId="0" applyNumberFormat="0" applyBorder="0" applyAlignment="0" applyProtection="0"/>
    <xf numFmtId="169" fontId="38" fillId="17" borderId="20" applyAlignment="0" applyProtection="0"/>
    <xf numFmtId="169" fontId="44" fillId="13" borderId="20" applyAlignment="0" applyProtection="0"/>
    <xf numFmtId="0" fontId="40" fillId="0" borderId="0">
      <alignment vertical="center"/>
    </xf>
    <xf numFmtId="237" fontId="91" fillId="0" borderId="0"/>
    <xf numFmtId="40" fontId="39" fillId="0" borderId="0" applyFont="0" applyFill="0" applyBorder="0" applyAlignment="0" applyProtection="0"/>
    <xf numFmtId="169" fontId="38" fillId="17" borderId="20" applyAlignment="0" applyProtection="0"/>
    <xf numFmtId="0" fontId="110" fillId="21" borderId="0" applyNumberFormat="0" applyBorder="0" applyAlignment="0" applyProtection="0"/>
    <xf numFmtId="40" fontId="39" fillId="0" borderId="0" applyFont="0" applyFill="0" applyBorder="0" applyAlignment="0" applyProtection="0"/>
    <xf numFmtId="0" fontId="110" fillId="34" borderId="0" applyNumberFormat="0" applyBorder="0" applyAlignment="0" applyProtection="0"/>
    <xf numFmtId="0" fontId="31" fillId="0" borderId="0"/>
    <xf numFmtId="0" fontId="37" fillId="48" borderId="0" applyNumberFormat="0" applyBorder="0" applyAlignment="0" applyProtection="0"/>
    <xf numFmtId="0" fontId="95" fillId="0" borderId="0"/>
    <xf numFmtId="9" fontId="40" fillId="0" borderId="0" applyFill="0" applyBorder="0" applyAlignment="0" applyProtection="0"/>
    <xf numFmtId="186" fontId="40" fillId="0" borderId="0">
      <alignment horizontal="right"/>
    </xf>
    <xf numFmtId="0" fontId="60" fillId="59" borderId="0" applyNumberFormat="0" applyBorder="0" applyAlignment="0" applyProtection="0"/>
    <xf numFmtId="0" fontId="37" fillId="29" borderId="0" applyNumberFormat="0" applyBorder="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175" fontId="40" fillId="0" borderId="0">
      <alignment horizontal="right"/>
    </xf>
    <xf numFmtId="0" fontId="37" fillId="60" borderId="0" applyNumberFormat="0" applyBorder="0" applyAlignment="0" applyProtection="0"/>
    <xf numFmtId="179" fontId="115" fillId="0" borderId="0" applyFont="0" applyFill="0" applyBorder="0" applyAlignment="0" applyProtection="0">
      <alignment vertical="center"/>
    </xf>
    <xf numFmtId="0" fontId="110" fillId="40" borderId="0" applyNumberFormat="0" applyBorder="0" applyAlignment="0" applyProtection="0"/>
    <xf numFmtId="0" fontId="55" fillId="28" borderId="27" applyNumberFormat="0" applyProtection="0">
      <alignment horizontal="left" vertical="top" indent="1"/>
    </xf>
    <xf numFmtId="169" fontId="43" fillId="17" borderId="23" applyAlignment="0" applyProtection="0"/>
    <xf numFmtId="0" fontId="37" fillId="23" borderId="22" applyNumberFormat="0" applyAlignment="0" applyProtection="0"/>
    <xf numFmtId="169" fontId="41" fillId="15" borderId="22" applyAlignment="0" applyProtection="0"/>
    <xf numFmtId="0" fontId="37" fillId="29" borderId="0" applyNumberFormat="0" applyBorder="0" applyAlignment="0" applyProtection="0"/>
    <xf numFmtId="237" fontId="123" fillId="0" borderId="0"/>
    <xf numFmtId="0" fontId="40" fillId="28" borderId="27" applyNumberFormat="0" applyProtection="0">
      <alignment horizontal="left" vertical="top" indent="1"/>
    </xf>
    <xf numFmtId="0" fontId="97" fillId="41" borderId="20" applyNumberFormat="0" applyAlignment="0" applyProtection="0"/>
    <xf numFmtId="4" fontId="72" fillId="38" borderId="27" applyNumberFormat="0" applyProtection="0">
      <alignment horizontal="right" vertical="center"/>
    </xf>
    <xf numFmtId="237" fontId="41" fillId="0" borderId="0"/>
    <xf numFmtId="43" fontId="40" fillId="0" borderId="0" applyFont="0" applyFill="0" applyBorder="0" applyAlignment="0" applyProtection="0"/>
    <xf numFmtId="0" fontId="40" fillId="44" borderId="27" applyNumberFormat="0" applyProtection="0">
      <alignment horizontal="left" vertical="center" indent="1"/>
    </xf>
    <xf numFmtId="169" fontId="38" fillId="17" borderId="20" applyAlignment="0" applyProtection="0"/>
    <xf numFmtId="172" fontId="46" fillId="0" borderId="0" applyFont="0" applyFill="0" applyBorder="0" applyAlignment="0" applyProtection="0"/>
    <xf numFmtId="237" fontId="123" fillId="0" borderId="0"/>
    <xf numFmtId="0" fontId="37" fillId="23" borderId="0" applyNumberFormat="0" applyBorder="0" applyAlignment="0" applyProtection="0"/>
    <xf numFmtId="0" fontId="93" fillId="0" borderId="46" applyNumberFormat="0" applyFill="0" applyAlignment="0" applyProtection="0"/>
    <xf numFmtId="0" fontId="76" fillId="0" borderId="31" applyNumberFormat="0" applyFill="0" applyAlignment="0" applyProtection="0"/>
    <xf numFmtId="169" fontId="44" fillId="13" borderId="20" applyAlignment="0" applyProtection="0"/>
    <xf numFmtId="0" fontId="97" fillId="41" borderId="20" applyNumberFormat="0" applyAlignment="0" applyProtection="0"/>
    <xf numFmtId="0" fontId="39" fillId="0" borderId="0"/>
    <xf numFmtId="0" fontId="39" fillId="0" borderId="0"/>
    <xf numFmtId="37" fontId="123" fillId="0" borderId="0"/>
    <xf numFmtId="0" fontId="37" fillId="51" borderId="0" applyNumberFormat="0" applyBorder="0" applyAlignment="0" applyProtection="0"/>
    <xf numFmtId="0" fontId="43" fillId="41" borderId="23" applyNumberFormat="0" applyAlignment="0" applyProtection="0"/>
    <xf numFmtId="0" fontId="37" fillId="23" borderId="22" applyNumberFormat="0" applyAlignment="0" applyProtection="0"/>
    <xf numFmtId="0" fontId="37" fillId="23" borderId="0" applyNumberFormat="0" applyBorder="0" applyAlignment="0" applyProtection="0"/>
    <xf numFmtId="0" fontId="7" fillId="0" borderId="21" applyNumberFormat="0" applyFill="0" applyAlignment="0" applyProtection="0"/>
    <xf numFmtId="5" fontId="41" fillId="0" borderId="0"/>
    <xf numFmtId="0" fontId="170" fillId="0" borderId="0"/>
    <xf numFmtId="0" fontId="37" fillId="31" borderId="0" applyNumberFormat="0" applyBorder="0" applyAlignment="0" applyProtection="0"/>
    <xf numFmtId="0" fontId="43" fillId="14" borderId="23" applyNumberFormat="0" applyAlignment="0" applyProtection="0"/>
    <xf numFmtId="171" fontId="40" fillId="0" borderId="0">
      <alignment horizontal="right"/>
    </xf>
    <xf numFmtId="0" fontId="117" fillId="47" borderId="0" applyNumberFormat="0" applyBorder="0" applyAlignment="0" applyProtection="0"/>
    <xf numFmtId="0" fontId="39" fillId="0" borderId="0"/>
    <xf numFmtId="169" fontId="38" fillId="17" borderId="20" applyAlignment="0" applyProtection="0"/>
    <xf numFmtId="169" fontId="43" fillId="17" borderId="23" applyAlignment="0" applyProtection="0"/>
    <xf numFmtId="0" fontId="60" fillId="89" borderId="0" applyNumberFormat="0" applyBorder="0" applyAlignment="0" applyProtection="0"/>
    <xf numFmtId="0" fontId="74" fillId="0" borderId="0"/>
    <xf numFmtId="0" fontId="60" fillId="25" borderId="0" applyNumberFormat="0" applyBorder="0" applyAlignment="0" applyProtection="0"/>
    <xf numFmtId="0" fontId="110" fillId="32" borderId="0" applyNumberFormat="0" applyBorder="0" applyAlignment="0" applyProtection="0"/>
    <xf numFmtId="0" fontId="39" fillId="0" borderId="0"/>
    <xf numFmtId="169" fontId="45" fillId="0" borderId="24" applyFill="0" applyAlignment="0" applyProtection="0"/>
    <xf numFmtId="194" fontId="68" fillId="0" borderId="0" applyFont="0" applyFill="0" applyBorder="0" applyAlignment="0" applyProtection="0"/>
    <xf numFmtId="0" fontId="40" fillId="0" borderId="0"/>
    <xf numFmtId="237" fontId="123" fillId="0" borderId="0"/>
    <xf numFmtId="169" fontId="38" fillId="14" borderId="20" applyAlignment="0" applyProtection="0"/>
    <xf numFmtId="169" fontId="49" fillId="15" borderId="22" applyAlignment="0" applyProtection="0"/>
    <xf numFmtId="0" fontId="37" fillId="53" borderId="0" applyNumberFormat="0" applyBorder="0" applyAlignment="0" applyProtection="0"/>
    <xf numFmtId="0" fontId="125" fillId="0" borderId="0" applyNumberFormat="0" applyFill="0" applyBorder="0" applyAlignment="0" applyProtection="0">
      <alignment vertical="top"/>
      <protection locked="0"/>
    </xf>
    <xf numFmtId="0" fontId="247" fillId="0" borderId="0" applyNumberFormat="0" applyFill="0" applyBorder="0" applyAlignment="0" applyProtection="0">
      <alignment vertical="top"/>
      <protection locked="0"/>
    </xf>
    <xf numFmtId="0" fontId="117" fillId="47" borderId="0" applyNumberFormat="0" applyBorder="0" applyAlignment="0" applyProtection="0"/>
    <xf numFmtId="0" fontId="110" fillId="34" borderId="0" applyNumberFormat="0" applyBorder="0" applyAlignment="0" applyProtection="0"/>
    <xf numFmtId="0" fontId="37" fillId="48" borderId="0" applyNumberFormat="0" applyBorder="0" applyAlignment="0" applyProtection="0"/>
    <xf numFmtId="0" fontId="44" fillId="27" borderId="20" applyNumberFormat="0" applyAlignment="0" applyProtection="0"/>
    <xf numFmtId="43" fontId="74" fillId="0" borderId="0" applyFont="0" applyFill="0" applyBorder="0" applyAlignment="0" applyProtection="0"/>
    <xf numFmtId="0" fontId="110" fillId="34" borderId="0" applyNumberFormat="0" applyBorder="0" applyAlignment="0" applyProtection="0"/>
    <xf numFmtId="0" fontId="60" fillId="65" borderId="0" applyNumberFormat="0" applyBorder="0" applyAlignment="0" applyProtection="0">
      <alignment vertical="center"/>
    </xf>
    <xf numFmtId="0" fontId="74" fillId="0" borderId="0"/>
    <xf numFmtId="221" fontId="58" fillId="0" borderId="0" applyFont="0" applyFill="0" applyBorder="0" applyAlignment="0" applyProtection="0"/>
    <xf numFmtId="37" fontId="123" fillId="0" borderId="0"/>
    <xf numFmtId="169" fontId="44" fillId="13" borderId="20" applyAlignment="0" applyProtection="0"/>
    <xf numFmtId="169" fontId="44" fillId="13" borderId="20" applyAlignment="0" applyProtection="0"/>
    <xf numFmtId="3" fontId="39" fillId="0" borderId="0"/>
    <xf numFmtId="43" fontId="74" fillId="0" borderId="0" applyFont="0" applyFill="0" applyBorder="0" applyAlignment="0" applyProtection="0"/>
    <xf numFmtId="44" fontId="40" fillId="0" borderId="0" applyFont="0" applyFill="0" applyBorder="0" applyAlignment="0" applyProtection="0"/>
    <xf numFmtId="169" fontId="42" fillId="37" borderId="0" applyBorder="0" applyAlignment="0" applyProtection="0"/>
    <xf numFmtId="0" fontId="47" fillId="19" borderId="0" applyNumberFormat="0" applyBorder="0" applyAlignment="0" applyProtection="0">
      <alignment vertical="center"/>
    </xf>
    <xf numFmtId="0" fontId="37" fillId="31" borderId="0" applyNumberFormat="0" applyBorder="0" applyAlignment="0" applyProtection="0"/>
    <xf numFmtId="37" fontId="123" fillId="0" borderId="0"/>
    <xf numFmtId="0" fontId="37" fillId="53" borderId="0" applyNumberFormat="0" applyBorder="0" applyAlignment="0" applyProtection="0"/>
    <xf numFmtId="0" fontId="37" fillId="53" borderId="0" applyNumberFormat="0" applyBorder="0" applyAlignment="0" applyProtection="0"/>
    <xf numFmtId="43" fontId="74" fillId="0" borderId="0" applyFont="0" applyFill="0" applyBorder="0" applyAlignment="0" applyProtection="0"/>
    <xf numFmtId="0" fontId="60" fillId="65" borderId="0" applyNumberFormat="0" applyBorder="0" applyAlignment="0" applyProtection="0"/>
    <xf numFmtId="0" fontId="103" fillId="66" borderId="0" applyNumberFormat="0" applyBorder="0" applyAlignment="0" applyProtection="0">
      <alignment vertical="center"/>
    </xf>
    <xf numFmtId="175" fontId="40" fillId="0" borderId="0">
      <alignment horizontal="right"/>
    </xf>
    <xf numFmtId="0" fontId="42" fillId="13" borderId="0" applyNumberFormat="0" applyBorder="0" applyAlignment="0" applyProtection="0"/>
    <xf numFmtId="0" fontId="113" fillId="0" borderId="33" applyNumberFormat="0" applyFill="0" applyAlignment="0" applyProtection="0"/>
    <xf numFmtId="0" fontId="74" fillId="0" borderId="0"/>
    <xf numFmtId="0" fontId="110" fillId="76" borderId="0" applyNumberFormat="0" applyBorder="0" applyAlignment="0" applyProtection="0"/>
    <xf numFmtId="0" fontId="43" fillId="36" borderId="23" applyNumberFormat="0" applyAlignment="0" applyProtection="0"/>
    <xf numFmtId="37" fontId="41" fillId="0" borderId="0"/>
    <xf numFmtId="0" fontId="40" fillId="0" borderId="0"/>
    <xf numFmtId="0" fontId="39" fillId="0" borderId="0"/>
    <xf numFmtId="0" fontId="37" fillId="48" borderId="0" applyNumberFormat="0" applyBorder="0" applyAlignment="0" applyProtection="0"/>
    <xf numFmtId="169" fontId="44" fillId="13" borderId="20" applyAlignment="0" applyProtection="0"/>
    <xf numFmtId="223" fontId="70" fillId="0" borderId="0"/>
    <xf numFmtId="169" fontId="38" fillId="17" borderId="20" applyAlignment="0" applyProtection="0"/>
    <xf numFmtId="0" fontId="110" fillId="76" borderId="0" applyNumberFormat="0" applyBorder="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0" borderId="0"/>
    <xf numFmtId="0" fontId="37" fillId="72" borderId="0" applyNumberFormat="0" applyBorder="0" applyAlignment="0" applyProtection="0"/>
    <xf numFmtId="0" fontId="110" fillId="61" borderId="0" applyNumberFormat="0" applyBorder="0" applyAlignment="0" applyProtection="0"/>
    <xf numFmtId="0" fontId="64" fillId="18" borderId="22" applyNumberFormat="0" applyFont="0" applyAlignment="0" applyProtection="0"/>
    <xf numFmtId="169" fontId="38" fillId="17" borderId="20" applyAlignment="0" applyProtection="0"/>
    <xf numFmtId="248" fontId="40" fillId="0" borderId="0" applyFont="0" applyFill="0" applyBorder="0" applyAlignment="0" applyProtection="0"/>
    <xf numFmtId="171" fontId="40" fillId="0" borderId="0">
      <alignment horizontal="right"/>
    </xf>
    <xf numFmtId="40" fontId="39" fillId="0" borderId="0" applyFont="0" applyFill="0" applyBorder="0" applyAlignment="0" applyProtection="0"/>
    <xf numFmtId="0" fontId="45" fillId="0" borderId="25" applyNumberFormat="0" applyFill="0" applyAlignment="0" applyProtection="0"/>
    <xf numFmtId="175" fontId="40" fillId="0" borderId="0">
      <alignment horizontal="right"/>
    </xf>
    <xf numFmtId="169" fontId="44" fillId="13" borderId="20" applyAlignment="0" applyProtection="0"/>
    <xf numFmtId="169" fontId="42" fillId="102" borderId="0" applyBorder="0" applyAlignment="0" applyProtection="0"/>
    <xf numFmtId="0" fontId="45" fillId="0" borderId="24" applyNumberFormat="0" applyFill="0" applyAlignment="0" applyProtection="0"/>
    <xf numFmtId="169" fontId="38" fillId="14" borderId="20" applyAlignment="0" applyProtection="0"/>
    <xf numFmtId="0" fontId="37" fillId="39" borderId="0" applyNumberFormat="0" applyBorder="0" applyAlignment="0" applyProtection="0"/>
    <xf numFmtId="37" fontId="91" fillId="0" borderId="0"/>
    <xf numFmtId="169" fontId="49" fillId="15" borderId="22" applyAlignment="0" applyProtection="0"/>
    <xf numFmtId="237" fontId="91" fillId="0" borderId="0"/>
    <xf numFmtId="0" fontId="124" fillId="55" borderId="30" applyNumberFormat="0" applyAlignment="0" applyProtection="0"/>
    <xf numFmtId="0" fontId="110" fillId="21" borderId="0" applyNumberFormat="0" applyBorder="0" applyAlignment="0" applyProtection="0"/>
    <xf numFmtId="0" fontId="110" fillId="52" borderId="0" applyNumberFormat="0" applyBorder="0" applyAlignment="0" applyProtection="0"/>
    <xf numFmtId="0" fontId="37" fillId="13" borderId="0" applyNumberFormat="0" applyBorder="0" applyAlignment="0" applyProtection="0">
      <alignment vertical="center"/>
    </xf>
    <xf numFmtId="169" fontId="43" fillId="17" borderId="23" applyAlignment="0" applyProtection="0"/>
    <xf numFmtId="0" fontId="110" fillId="68" borderId="0" applyNumberFormat="0" applyBorder="0" applyAlignment="0" applyProtection="0"/>
    <xf numFmtId="0" fontId="55" fillId="20" borderId="0" applyNumberFormat="0" applyBorder="0" applyAlignment="0" applyProtection="0"/>
    <xf numFmtId="37" fontId="91" fillId="0" borderId="0"/>
    <xf numFmtId="0" fontId="45" fillId="0" borderId="24" applyNumberFormat="0" applyFill="0" applyAlignment="0" applyProtection="0"/>
    <xf numFmtId="0" fontId="37" fillId="80" borderId="0" applyNumberFormat="0" applyBorder="0" applyAlignment="0" applyProtection="0"/>
    <xf numFmtId="0" fontId="110" fillId="52" borderId="0" applyNumberFormat="0" applyBorder="0" applyAlignment="0" applyProtection="0"/>
    <xf numFmtId="0" fontId="37" fillId="24" borderId="0" applyNumberFormat="0" applyBorder="0" applyAlignment="0" applyProtection="0">
      <alignment vertical="center"/>
    </xf>
    <xf numFmtId="0" fontId="39" fillId="0" borderId="0"/>
    <xf numFmtId="0" fontId="110" fillId="40" borderId="0" applyNumberFormat="0" applyBorder="0" applyAlignment="0" applyProtection="0"/>
    <xf numFmtId="37" fontId="123" fillId="0" borderId="0"/>
    <xf numFmtId="0" fontId="77" fillId="56" borderId="1" applyNumberFormat="0" applyAlignment="0" applyProtection="0"/>
    <xf numFmtId="237" fontId="91" fillId="0" borderId="0"/>
    <xf numFmtId="0" fontId="45" fillId="0" borderId="39" applyNumberFormat="0" applyFill="0" applyAlignment="0" applyProtection="0"/>
    <xf numFmtId="169" fontId="45" fillId="0" borderId="24" applyFill="0" applyAlignment="0" applyProtection="0"/>
    <xf numFmtId="0" fontId="110" fillId="21" borderId="0" applyNumberFormat="0" applyBorder="0" applyAlignment="0" applyProtection="0"/>
    <xf numFmtId="226" fontId="169" fillId="0" borderId="0" applyFont="0" applyFill="0" applyBorder="0" applyAlignment="0" applyProtection="0"/>
    <xf numFmtId="0" fontId="43" fillId="41" borderId="23" applyNumberFormat="0" applyAlignment="0" applyProtection="0"/>
    <xf numFmtId="0" fontId="31" fillId="0" borderId="0"/>
    <xf numFmtId="0" fontId="157" fillId="92" borderId="0" applyNumberFormat="0" applyBorder="0" applyAlignment="0" applyProtection="0">
      <alignment vertical="center"/>
    </xf>
    <xf numFmtId="212" fontId="40" fillId="0" borderId="0" applyFill="0" applyBorder="0" applyAlignment="0" applyProtection="0"/>
    <xf numFmtId="169" fontId="41" fillId="15" borderId="22" applyAlignment="0" applyProtection="0"/>
    <xf numFmtId="0" fontId="48" fillId="44" borderId="0" applyNumberFormat="0" applyBorder="0" applyAlignment="0" applyProtection="0">
      <alignment vertical="center"/>
    </xf>
    <xf numFmtId="223" fontId="70" fillId="0" borderId="0"/>
    <xf numFmtId="0" fontId="110" fillId="61" borderId="0" applyNumberFormat="0" applyBorder="0" applyAlignment="0" applyProtection="0"/>
    <xf numFmtId="189" fontId="40" fillId="0" borderId="0" applyFont="0" applyFill="0" applyBorder="0" applyAlignment="0" applyProtection="0"/>
    <xf numFmtId="169" fontId="38" fillId="17" borderId="20" applyAlignment="0" applyProtection="0"/>
    <xf numFmtId="169" fontId="45" fillId="0" borderId="24" applyFill="0" applyAlignment="0" applyProtection="0"/>
    <xf numFmtId="169" fontId="49" fillId="15" borderId="22" applyAlignment="0" applyProtection="0"/>
    <xf numFmtId="0" fontId="37" fillId="30" borderId="0" applyNumberFormat="0" applyBorder="0" applyAlignment="0" applyProtection="0"/>
    <xf numFmtId="0" fontId="39" fillId="0" borderId="0"/>
    <xf numFmtId="223" fontId="70" fillId="0" borderId="0"/>
    <xf numFmtId="0" fontId="31" fillId="0" borderId="0"/>
    <xf numFmtId="0" fontId="110" fillId="40" borderId="0" applyNumberFormat="0" applyBorder="0" applyAlignment="0" applyProtection="0"/>
    <xf numFmtId="0" fontId="47" fillId="66" borderId="0" applyNumberFormat="0" applyBorder="0" applyAlignment="0" applyProtection="0">
      <alignment vertical="center"/>
    </xf>
    <xf numFmtId="0" fontId="44" fillId="27" borderId="20" applyNumberFormat="0" applyAlignment="0" applyProtection="0"/>
    <xf numFmtId="169" fontId="45" fillId="0" borderId="24" applyFill="0" applyAlignment="0" applyProtection="0"/>
    <xf numFmtId="186" fontId="40" fillId="0" borderId="0">
      <alignment horizontal="right"/>
    </xf>
    <xf numFmtId="0" fontId="48" fillId="83" borderId="0" applyNumberFormat="0" applyBorder="0" applyAlignment="0" applyProtection="0"/>
    <xf numFmtId="0" fontId="157" fillId="79" borderId="0" applyNumberFormat="0" applyBorder="0" applyAlignment="0" applyProtection="0">
      <alignment vertical="center"/>
    </xf>
    <xf numFmtId="0" fontId="39" fillId="0" borderId="0"/>
    <xf numFmtId="169" fontId="42" fillId="69" borderId="0" applyBorder="0" applyAlignment="0" applyProtection="0"/>
    <xf numFmtId="169" fontId="43" fillId="17" borderId="23" applyAlignment="0" applyProtection="0"/>
    <xf numFmtId="169" fontId="49" fillId="15" borderId="22" applyAlignment="0" applyProtection="0"/>
    <xf numFmtId="0" fontId="110" fillId="46" borderId="0" applyNumberFormat="0" applyBorder="0" applyAlignment="0" applyProtection="0"/>
    <xf numFmtId="0" fontId="66" fillId="50" borderId="0" applyNumberFormat="0" applyBorder="0" applyAlignment="0" applyProtection="0"/>
    <xf numFmtId="0" fontId="42" fillId="33" borderId="0" applyNumberFormat="0" applyBorder="0" applyAlignment="0" applyProtection="0"/>
    <xf numFmtId="186" fontId="40" fillId="0" borderId="0">
      <alignment horizontal="right"/>
    </xf>
    <xf numFmtId="169" fontId="45" fillId="0" borderId="24" applyFill="0" applyAlignment="0" applyProtection="0"/>
    <xf numFmtId="0" fontId="110" fillId="34" borderId="0" applyNumberFormat="0" applyBorder="0" applyAlignment="0" applyProtection="0"/>
    <xf numFmtId="220" fontId="40" fillId="0" borderId="0" applyFont="0" applyFill="0" applyBorder="0" applyAlignment="0" applyProtection="0"/>
    <xf numFmtId="0" fontId="170" fillId="0" borderId="0"/>
    <xf numFmtId="0" fontId="42" fillId="74" borderId="0" applyNumberFormat="0" applyBorder="0" applyAlignment="0" applyProtection="0"/>
    <xf numFmtId="193" fontId="37" fillId="0" borderId="0" applyFill="0" applyBorder="0" applyAlignment="0" applyProtection="0"/>
    <xf numFmtId="169" fontId="44" fillId="13" borderId="20" applyAlignment="0" applyProtection="0"/>
    <xf numFmtId="0" fontId="31" fillId="0" borderId="0"/>
    <xf numFmtId="186" fontId="40" fillId="0" borderId="0">
      <alignment horizontal="right"/>
    </xf>
    <xf numFmtId="0" fontId="37" fillId="31" borderId="0" applyNumberFormat="0" applyBorder="0" applyAlignment="0" applyProtection="0"/>
    <xf numFmtId="222" fontId="40" fillId="0" borderId="0"/>
    <xf numFmtId="0" fontId="37" fillId="53"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74" fillId="0" borderId="0"/>
    <xf numFmtId="0" fontId="44" fillId="24" borderId="20" applyNumberFormat="0" applyAlignment="0" applyProtection="0"/>
    <xf numFmtId="0" fontId="40" fillId="0" borderId="0"/>
    <xf numFmtId="222" fontId="40" fillId="0" borderId="0"/>
    <xf numFmtId="169" fontId="43" fillId="14" borderId="23" applyAlignment="0" applyProtection="0"/>
    <xf numFmtId="0" fontId="110" fillId="40" borderId="0" applyNumberFormat="0" applyBorder="0" applyAlignment="0" applyProtection="0"/>
    <xf numFmtId="169" fontId="44" fillId="13" borderId="20" applyAlignment="0" applyProtection="0"/>
    <xf numFmtId="0" fontId="40" fillId="0" borderId="0"/>
    <xf numFmtId="0" fontId="37" fillId="24" borderId="0" applyNumberFormat="0" applyBorder="0" applyAlignment="0" applyProtection="0"/>
    <xf numFmtId="194" fontId="68" fillId="0" borderId="0" applyFont="0" applyFill="0" applyBorder="0" applyAlignment="0" applyProtection="0"/>
    <xf numFmtId="0" fontId="37" fillId="30" borderId="0" applyNumberFormat="0" applyBorder="0" applyAlignment="0" applyProtection="0"/>
    <xf numFmtId="43" fontId="74" fillId="0" borderId="0" applyFont="0" applyFill="0" applyBorder="0" applyAlignment="0" applyProtection="0"/>
    <xf numFmtId="0" fontId="37" fillId="48" borderId="0" applyNumberFormat="0" applyBorder="0" applyAlignment="0" applyProtection="0"/>
    <xf numFmtId="169" fontId="38" fillId="14" borderId="20" applyAlignment="0" applyProtection="0"/>
    <xf numFmtId="0" fontId="31" fillId="0" borderId="0"/>
    <xf numFmtId="0" fontId="31" fillId="0" borderId="0"/>
    <xf numFmtId="0" fontId="64" fillId="18" borderId="22" applyNumberFormat="0" applyFont="0" applyAlignment="0" applyProtection="0"/>
    <xf numFmtId="169" fontId="44" fillId="13" borderId="20" applyAlignment="0" applyProtection="0"/>
    <xf numFmtId="237" fontId="91" fillId="0" borderId="0"/>
    <xf numFmtId="169" fontId="43" fillId="17" borderId="23" applyAlignment="0" applyProtection="0"/>
    <xf numFmtId="0" fontId="76" fillId="0" borderId="0" applyNumberFormat="0" applyFill="0" applyBorder="0" applyAlignment="0" applyProtection="0"/>
    <xf numFmtId="0" fontId="170" fillId="0" borderId="0"/>
    <xf numFmtId="223" fontId="70" fillId="0" borderId="0"/>
    <xf numFmtId="0" fontId="74" fillId="0" borderId="0"/>
    <xf numFmtId="0" fontId="110" fillId="0" borderId="0"/>
    <xf numFmtId="0" fontId="188" fillId="0" borderId="0" applyNumberFormat="0" applyFill="0" applyBorder="0" applyAlignment="0" applyProtection="0"/>
    <xf numFmtId="43" fontId="40" fillId="0" borderId="0" applyFont="0" applyFill="0" applyBorder="0" applyAlignment="0" applyProtection="0"/>
    <xf numFmtId="0" fontId="31" fillId="0" borderId="0"/>
    <xf numFmtId="0" fontId="42" fillId="33" borderId="0" applyNumberFormat="0" applyBorder="0" applyAlignment="0" applyProtection="0"/>
    <xf numFmtId="0" fontId="42" fillId="33" borderId="0" applyNumberFormat="0" applyBorder="0" applyAlignment="0" applyProtection="0"/>
    <xf numFmtId="223" fontId="70" fillId="0" borderId="0"/>
    <xf numFmtId="237" fontId="123" fillId="0" borderId="0"/>
    <xf numFmtId="0" fontId="64" fillId="18" borderId="22" applyNumberFormat="0" applyFont="0" applyAlignment="0" applyProtection="0"/>
    <xf numFmtId="169" fontId="38" fillId="17" borderId="2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37" fillId="14" borderId="0" applyNumberFormat="0" applyBorder="0" applyAlignment="0" applyProtection="0"/>
    <xf numFmtId="175" fontId="40" fillId="0" borderId="0">
      <alignment horizontal="right"/>
    </xf>
    <xf numFmtId="169" fontId="44" fillId="13" borderId="20" applyAlignment="0" applyProtection="0"/>
    <xf numFmtId="237" fontId="123" fillId="0" borderId="0"/>
    <xf numFmtId="222" fontId="40" fillId="0" borderId="0" applyFont="0" applyFill="0" applyBorder="0" applyAlignment="0" applyProtection="0"/>
    <xf numFmtId="0" fontId="41" fillId="0" borderId="0"/>
    <xf numFmtId="0" fontId="38" fillId="36" borderId="20" applyNumberFormat="0" applyAlignment="0" applyProtection="0"/>
    <xf numFmtId="0" fontId="31" fillId="0" borderId="0"/>
    <xf numFmtId="4" fontId="55" fillId="28" borderId="27" applyNumberFormat="0" applyProtection="0">
      <alignment horizontal="right" vertical="center"/>
    </xf>
    <xf numFmtId="208" fontId="116" fillId="0" borderId="0"/>
    <xf numFmtId="0" fontId="44" fillId="24" borderId="20" applyNumberFormat="0" applyAlignment="0" applyProtection="0"/>
    <xf numFmtId="0" fontId="37" fillId="29" borderId="0" applyNumberFormat="0" applyBorder="0" applyAlignment="0" applyProtection="0"/>
    <xf numFmtId="0" fontId="48" fillId="50" borderId="0" applyNumberFormat="0" applyBorder="0" applyAlignment="0" applyProtection="0"/>
    <xf numFmtId="169" fontId="43" fillId="17" borderId="23" applyAlignment="0" applyProtection="0"/>
    <xf numFmtId="223" fontId="70" fillId="0" borderId="0"/>
    <xf numFmtId="0" fontId="74" fillId="0" borderId="0"/>
    <xf numFmtId="0" fontId="42" fillId="51" borderId="0" applyNumberFormat="0" applyBorder="0" applyAlignment="0" applyProtection="0"/>
    <xf numFmtId="0" fontId="37" fillId="47" borderId="0" applyNumberFormat="0" applyBorder="0" applyAlignment="0" applyProtection="0"/>
    <xf numFmtId="0" fontId="37" fillId="30" borderId="0" applyNumberFormat="0" applyBorder="0" applyAlignment="0" applyProtection="0"/>
    <xf numFmtId="0" fontId="37" fillId="23" borderId="22" applyNumberFormat="0" applyAlignment="0" applyProtection="0"/>
    <xf numFmtId="169" fontId="44" fillId="13" borderId="20" applyAlignment="0" applyProtection="0"/>
    <xf numFmtId="223" fontId="70" fillId="0" borderId="0"/>
    <xf numFmtId="0" fontId="39" fillId="0" borderId="0"/>
    <xf numFmtId="0" fontId="45" fillId="0" borderId="24" applyNumberFormat="0" applyFill="0" applyAlignment="0" applyProtection="0"/>
    <xf numFmtId="240" fontId="40" fillId="0" borderId="0" applyFont="0" applyFill="0" applyBorder="0" applyAlignment="0" applyProtection="0"/>
    <xf numFmtId="0" fontId="60" fillId="25" borderId="0" applyNumberFormat="0" applyBorder="0" applyAlignment="0" applyProtection="0"/>
    <xf numFmtId="0" fontId="121" fillId="50" borderId="0" applyNumberFormat="0" applyBorder="0" applyAlignment="0" applyProtection="0">
      <alignment vertical="center"/>
    </xf>
    <xf numFmtId="169" fontId="44" fillId="13" borderId="20" applyAlignment="0" applyProtection="0"/>
    <xf numFmtId="0" fontId="37" fillId="65" borderId="0" applyNumberFormat="0" applyBorder="0" applyAlignment="0" applyProtection="0"/>
    <xf numFmtId="5" fontId="91" fillId="0" borderId="0"/>
    <xf numFmtId="222" fontId="40" fillId="0" borderId="0"/>
    <xf numFmtId="0" fontId="40" fillId="0" borderId="0"/>
    <xf numFmtId="0" fontId="31" fillId="0" borderId="0"/>
    <xf numFmtId="0" fontId="37" fillId="14" borderId="0" applyNumberFormat="0" applyBorder="0" applyAlignment="0" applyProtection="0"/>
    <xf numFmtId="0" fontId="37" fillId="53" borderId="0" applyNumberFormat="0" applyBorder="0" applyAlignment="0" applyProtection="0"/>
    <xf numFmtId="222" fontId="40" fillId="0" borderId="0"/>
    <xf numFmtId="240" fontId="123" fillId="0" borderId="0"/>
    <xf numFmtId="223" fontId="70" fillId="0" borderId="0"/>
    <xf numFmtId="0" fontId="38" fillId="22" borderId="20" applyNumberFormat="0" applyAlignment="0" applyProtection="0"/>
    <xf numFmtId="169" fontId="45" fillId="0" borderId="24" applyFill="0" applyAlignment="0" applyProtection="0"/>
    <xf numFmtId="237" fontId="123" fillId="0" borderId="0"/>
    <xf numFmtId="0" fontId="110" fillId="52" borderId="0" applyNumberFormat="0" applyBorder="0" applyAlignment="0" applyProtection="0"/>
    <xf numFmtId="171" fontId="40" fillId="0" borderId="0">
      <alignment horizontal="right"/>
    </xf>
    <xf numFmtId="7" fontId="70" fillId="0" borderId="0"/>
    <xf numFmtId="237" fontId="123" fillId="0" borderId="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237" fontId="123" fillId="0" borderId="0"/>
    <xf numFmtId="237" fontId="91" fillId="0" borderId="0"/>
    <xf numFmtId="0" fontId="38" fillId="36" borderId="20" applyNumberFormat="0" applyAlignment="0" applyProtection="0"/>
    <xf numFmtId="243" fontId="123" fillId="0" borderId="0"/>
    <xf numFmtId="169" fontId="44" fillId="13" borderId="20" applyAlignment="0" applyProtection="0"/>
    <xf numFmtId="8" fontId="94" fillId="0" borderId="1"/>
    <xf numFmtId="182" fontId="40" fillId="0" borderId="0">
      <alignment horizontal="right"/>
    </xf>
    <xf numFmtId="0" fontId="110" fillId="34" borderId="0" applyNumberFormat="0" applyBorder="0" applyAlignment="0" applyProtection="0"/>
    <xf numFmtId="0" fontId="44" fillId="27" borderId="20" applyNumberFormat="0" applyAlignment="0" applyProtection="0"/>
    <xf numFmtId="0" fontId="39" fillId="0" borderId="0"/>
    <xf numFmtId="0" fontId="45" fillId="0" borderId="25" applyNumberFormat="0" applyFill="0" applyAlignment="0" applyProtection="0"/>
    <xf numFmtId="169" fontId="49" fillId="15" borderId="22" applyAlignment="0" applyProtection="0"/>
    <xf numFmtId="0" fontId="41" fillId="0" borderId="0"/>
    <xf numFmtId="0" fontId="74" fillId="0" borderId="0"/>
    <xf numFmtId="169" fontId="38" fillId="14" borderId="20" applyAlignment="0" applyProtection="0"/>
    <xf numFmtId="0" fontId="37" fillId="39" borderId="0" applyNumberFormat="0" applyBorder="0" applyAlignment="0" applyProtection="0"/>
    <xf numFmtId="0" fontId="37" fillId="53" borderId="0" applyNumberFormat="0" applyBorder="0" applyAlignment="0" applyProtection="0"/>
    <xf numFmtId="284" fontId="39" fillId="0" borderId="0" applyFont="0" applyFill="0" applyBorder="0" applyAlignment="0" applyProtection="0"/>
    <xf numFmtId="0" fontId="120" fillId="85" borderId="0" applyNumberFormat="0" applyBorder="0" applyAlignment="0" applyProtection="0"/>
    <xf numFmtId="0" fontId="150" fillId="78" borderId="0" applyNumberFormat="0" applyBorder="0" applyAlignment="0" applyProtection="0"/>
    <xf numFmtId="0" fontId="40" fillId="23" borderId="22" applyNumberFormat="0" applyAlignment="0" applyProtection="0"/>
    <xf numFmtId="169" fontId="44" fillId="13" borderId="20" applyAlignment="0" applyProtection="0"/>
    <xf numFmtId="0" fontId="110" fillId="76" borderId="0" applyNumberFormat="0" applyBorder="0" applyAlignment="0" applyProtection="0"/>
    <xf numFmtId="169" fontId="38" fillId="17" borderId="20" applyAlignment="0" applyProtection="0"/>
    <xf numFmtId="0" fontId="31" fillId="0" borderId="0"/>
    <xf numFmtId="0" fontId="239" fillId="0" borderId="0"/>
    <xf numFmtId="7" fontId="70" fillId="0" borderId="0"/>
    <xf numFmtId="0" fontId="37" fillId="47" borderId="0" applyNumberFormat="0" applyBorder="0" applyAlignment="0" applyProtection="0"/>
    <xf numFmtId="0" fontId="44" fillId="24" borderId="20" applyNumberFormat="0" applyAlignment="0" applyProtection="0"/>
    <xf numFmtId="186" fontId="40" fillId="0" borderId="0">
      <alignment horizontal="right"/>
    </xf>
    <xf numFmtId="0" fontId="48" fillId="75" borderId="0" applyNumberFormat="0" applyBorder="0" applyAlignment="0" applyProtection="0"/>
    <xf numFmtId="169" fontId="49" fillId="15" borderId="22" applyAlignment="0" applyProtection="0"/>
    <xf numFmtId="41" fontId="31" fillId="0" borderId="0" applyFont="0" applyFill="0" applyBorder="0" applyAlignment="0" applyProtection="0"/>
    <xf numFmtId="0" fontId="74" fillId="0" borderId="0"/>
    <xf numFmtId="175" fontId="40" fillId="0" borderId="0">
      <alignment horizontal="right"/>
    </xf>
    <xf numFmtId="208" fontId="116" fillId="0" borderId="0"/>
    <xf numFmtId="0" fontId="110" fillId="32" borderId="0" applyNumberFormat="0" applyBorder="0" applyAlignment="0" applyProtection="0"/>
    <xf numFmtId="6" fontId="58" fillId="0" borderId="0" applyFont="0" applyFill="0" applyBorder="0" applyAlignment="0" applyProtection="0"/>
    <xf numFmtId="0" fontId="37" fillId="23" borderId="0" applyNumberFormat="0" applyBorder="0" applyAlignment="0" applyProtection="0">
      <alignment vertical="center"/>
    </xf>
    <xf numFmtId="0" fontId="39" fillId="0" borderId="0"/>
    <xf numFmtId="169" fontId="38" fillId="17" borderId="20" applyAlignment="0" applyProtection="0"/>
    <xf numFmtId="208" fontId="41" fillId="0" borderId="0"/>
    <xf numFmtId="0" fontId="74" fillId="0" borderId="0"/>
    <xf numFmtId="0" fontId="41" fillId="0" borderId="0"/>
    <xf numFmtId="0" fontId="42" fillId="72" borderId="0" applyNumberFormat="0" applyBorder="0" applyAlignment="0" applyProtection="0"/>
    <xf numFmtId="0" fontId="42" fillId="72" borderId="0" applyNumberFormat="0" applyBorder="0" applyAlignment="0" applyProtection="0"/>
    <xf numFmtId="0" fontId="31" fillId="0" borderId="0"/>
    <xf numFmtId="0" fontId="74" fillId="0" borderId="0"/>
    <xf numFmtId="169" fontId="49" fillId="15" borderId="22" applyAlignment="0" applyProtection="0"/>
    <xf numFmtId="43" fontId="74" fillId="0" borderId="0" applyFont="0" applyFill="0" applyBorder="0" applyAlignment="0" applyProtection="0"/>
    <xf numFmtId="0" fontId="40" fillId="81" borderId="27" applyNumberFormat="0" applyProtection="0">
      <alignment horizontal="left" vertical="center" indent="1"/>
    </xf>
    <xf numFmtId="0" fontId="40" fillId="23" borderId="22" applyNumberFormat="0" applyAlignment="0" applyProtection="0"/>
    <xf numFmtId="0" fontId="66" fillId="50" borderId="0" applyNumberFormat="0" applyBorder="0" applyAlignment="0" applyProtection="0"/>
    <xf numFmtId="175" fontId="40" fillId="0" borderId="0">
      <alignment horizontal="right"/>
    </xf>
    <xf numFmtId="0" fontId="37" fillId="39" borderId="0" applyNumberFormat="0" applyBorder="0" applyAlignment="0" applyProtection="0">
      <alignment vertical="center"/>
    </xf>
    <xf numFmtId="237" fontId="91" fillId="0" borderId="0"/>
    <xf numFmtId="37" fontId="116" fillId="0" borderId="0"/>
    <xf numFmtId="0" fontId="110" fillId="76" borderId="0" applyNumberFormat="0" applyBorder="0" applyAlignment="0" applyProtection="0"/>
    <xf numFmtId="0" fontId="31" fillId="0" borderId="0"/>
    <xf numFmtId="0" fontId="40" fillId="0" borderId="0"/>
    <xf numFmtId="0" fontId="37" fillId="14" borderId="0" applyNumberFormat="0" applyBorder="0" applyAlignment="0" applyProtection="0"/>
    <xf numFmtId="169" fontId="45" fillId="0" borderId="24" applyFill="0" applyAlignment="0" applyProtection="0"/>
    <xf numFmtId="208" fontId="91" fillId="0" borderId="0"/>
    <xf numFmtId="0" fontId="37" fillId="120" borderId="0" applyNumberFormat="0" applyBorder="0" applyAlignment="0" applyProtection="0"/>
    <xf numFmtId="0" fontId="48" fillId="0" borderId="0">
      <alignment vertical="center"/>
    </xf>
    <xf numFmtId="0" fontId="37" fillId="48" borderId="0" applyNumberFormat="0" applyBorder="0" applyAlignment="0" applyProtection="0"/>
    <xf numFmtId="0" fontId="43" fillId="41" borderId="23" applyNumberFormat="0" applyAlignment="0" applyProtection="0"/>
    <xf numFmtId="175" fontId="40" fillId="0" borderId="0">
      <alignment horizontal="right"/>
    </xf>
    <xf numFmtId="169" fontId="43" fillId="17" borderId="23" applyAlignment="0" applyProtection="0"/>
    <xf numFmtId="0" fontId="41" fillId="0" borderId="0"/>
    <xf numFmtId="0" fontId="42" fillId="13" borderId="0" applyNumberFormat="0" applyBorder="0" applyAlignment="0" applyProtection="0"/>
    <xf numFmtId="0" fontId="40" fillId="28" borderId="27" applyNumberFormat="0" applyProtection="0">
      <alignment horizontal="left" vertical="top" indent="1"/>
    </xf>
    <xf numFmtId="0" fontId="37" fillId="39" borderId="0" applyNumberFormat="0" applyBorder="0" applyAlignment="0" applyProtection="0"/>
    <xf numFmtId="182" fontId="40" fillId="0" borderId="0">
      <alignment horizontal="right"/>
    </xf>
    <xf numFmtId="185" fontId="39" fillId="0" borderId="0" applyFont="0" applyFill="0" applyBorder="0" applyAlignment="0" applyProtection="0"/>
    <xf numFmtId="0" fontId="41" fillId="0" borderId="0"/>
    <xf numFmtId="4" fontId="54" fillId="27" borderId="27" applyNumberFormat="0" applyProtection="0">
      <alignment vertical="center"/>
    </xf>
    <xf numFmtId="0" fontId="48" fillId="73" borderId="0" applyNumberFormat="0" applyBorder="0" applyAlignment="0" applyProtection="0"/>
    <xf numFmtId="37" fontId="116" fillId="0" borderId="0"/>
    <xf numFmtId="0" fontId="60" fillId="25" borderId="0" applyNumberFormat="0" applyBorder="0" applyAlignment="0" applyProtection="0"/>
    <xf numFmtId="186" fontId="40" fillId="0" borderId="0">
      <alignment horizontal="right"/>
    </xf>
    <xf numFmtId="0" fontId="42" fillId="37" borderId="0" applyNumberFormat="0" applyBorder="0" applyAlignment="0" applyProtection="0"/>
    <xf numFmtId="208" fontId="91" fillId="0" borderId="0"/>
    <xf numFmtId="0" fontId="53" fillId="25" borderId="0" applyNumberFormat="0" applyBorder="0" applyAlignment="0" applyProtection="0">
      <alignment vertical="center"/>
    </xf>
    <xf numFmtId="223" fontId="70" fillId="0" borderId="0"/>
    <xf numFmtId="0" fontId="114" fillId="0" borderId="37" applyNumberFormat="0" applyFill="0" applyAlignment="0" applyProtection="0"/>
    <xf numFmtId="0" fontId="39" fillId="0" borderId="0"/>
    <xf numFmtId="169" fontId="38" fillId="17" borderId="20" applyAlignment="0" applyProtection="0"/>
    <xf numFmtId="0" fontId="110" fillId="0" borderId="0"/>
    <xf numFmtId="0" fontId="110" fillId="0" borderId="0"/>
    <xf numFmtId="0" fontId="37" fillId="53" borderId="0" applyNumberFormat="0" applyBorder="0" applyAlignment="0" applyProtection="0"/>
    <xf numFmtId="0" fontId="37" fillId="78" borderId="0" applyNumberFormat="0" applyBorder="0" applyAlignment="0" applyProtection="0"/>
    <xf numFmtId="0" fontId="37" fillId="72" borderId="0" applyNumberFormat="0" applyBorder="0" applyAlignment="0" applyProtection="0"/>
    <xf numFmtId="43" fontId="40" fillId="0" borderId="0" applyFont="0" applyFill="0" applyBorder="0" applyAlignment="0" applyProtection="0"/>
    <xf numFmtId="0" fontId="44" fillId="27" borderId="20" applyNumberFormat="0" applyAlignment="0" applyProtection="0"/>
    <xf numFmtId="0" fontId="73" fillId="0" borderId="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6" fontId="58" fillId="0" borderId="0" applyFont="0" applyFill="0" applyBorder="0" applyAlignment="0" applyProtection="0"/>
    <xf numFmtId="0" fontId="43" fillId="36" borderId="23" applyNumberFormat="0" applyAlignment="0" applyProtection="0"/>
    <xf numFmtId="175" fontId="40" fillId="0" borderId="0">
      <alignment horizontal="right"/>
    </xf>
    <xf numFmtId="0" fontId="67" fillId="0" borderId="0" applyNumberFormat="0" applyFill="0" applyBorder="0" applyAlignment="0" applyProtection="0"/>
    <xf numFmtId="169" fontId="44" fillId="13" borderId="20" applyAlignment="0" applyProtection="0"/>
    <xf numFmtId="0" fontId="39" fillId="0" borderId="0"/>
    <xf numFmtId="237" fontId="123" fillId="0" borderId="0"/>
    <xf numFmtId="169" fontId="38" fillId="17" borderId="20" applyAlignment="0" applyProtection="0"/>
    <xf numFmtId="182" fontId="40" fillId="0" borderId="0">
      <alignment horizontal="right"/>
    </xf>
    <xf numFmtId="169" fontId="38" fillId="14" borderId="20" applyAlignment="0" applyProtection="0"/>
    <xf numFmtId="169" fontId="41" fillId="15" borderId="22" applyAlignment="0" applyProtection="0"/>
    <xf numFmtId="0" fontId="67" fillId="0" borderId="0" applyNumberFormat="0" applyFill="0" applyBorder="0" applyAlignment="0" applyProtection="0"/>
    <xf numFmtId="7" fontId="70" fillId="0" borderId="0"/>
    <xf numFmtId="0" fontId="38" fillId="36" borderId="20" applyNumberFormat="0" applyAlignment="0" applyProtection="0"/>
    <xf numFmtId="0" fontId="38" fillId="36" borderId="20" applyNumberFormat="0" applyAlignment="0" applyProtection="0"/>
    <xf numFmtId="171" fontId="40" fillId="0" borderId="0">
      <alignment horizontal="right"/>
    </xf>
    <xf numFmtId="0" fontId="43" fillId="41" borderId="23" applyNumberFormat="0" applyAlignment="0" applyProtection="0"/>
    <xf numFmtId="0" fontId="79" fillId="57" borderId="0" applyNumberFormat="0" applyBorder="0" applyAlignment="0" applyProtection="0"/>
    <xf numFmtId="0" fontId="81" fillId="39" borderId="0" applyNumberFormat="0" applyBorder="0" applyAlignment="0" applyProtection="0"/>
    <xf numFmtId="43" fontId="103" fillId="0" borderId="0" applyFont="0" applyFill="0" applyBorder="0" applyAlignment="0" applyProtection="0"/>
    <xf numFmtId="0" fontId="41" fillId="0" borderId="0"/>
    <xf numFmtId="169" fontId="45" fillId="0" borderId="24" applyFill="0" applyAlignment="0" applyProtection="0"/>
    <xf numFmtId="0" fontId="42" fillId="89" borderId="0" applyNumberFormat="0" applyBorder="0" applyAlignment="0" applyProtection="0"/>
    <xf numFmtId="0" fontId="37" fillId="30" borderId="0" applyNumberFormat="0" applyBorder="0" applyAlignment="0" applyProtection="0"/>
    <xf numFmtId="0" fontId="37" fillId="48" borderId="0" applyNumberFormat="0" applyBorder="0" applyAlignment="0" applyProtection="0"/>
    <xf numFmtId="165" fontId="74" fillId="0" borderId="0" applyFont="0" applyFill="0" applyBorder="0" applyAlignment="0" applyProtection="0"/>
    <xf numFmtId="208" fontId="41" fillId="0" borderId="0"/>
    <xf numFmtId="0" fontId="110" fillId="0" borderId="0"/>
    <xf numFmtId="0" fontId="31" fillId="0" borderId="0"/>
    <xf numFmtId="0" fontId="39" fillId="0" borderId="0"/>
    <xf numFmtId="0" fontId="39" fillId="0" borderId="0"/>
    <xf numFmtId="169" fontId="49" fillId="15" borderId="22" applyAlignment="0" applyProtection="0"/>
    <xf numFmtId="0" fontId="37" fillId="24" borderId="0" applyNumberFormat="0" applyBorder="0" applyAlignment="0" applyProtection="0"/>
    <xf numFmtId="169" fontId="45" fillId="0" borderId="24" applyFill="0" applyAlignment="0" applyProtection="0"/>
    <xf numFmtId="0" fontId="74" fillId="0" borderId="0"/>
    <xf numFmtId="0" fontId="74" fillId="0" borderId="0"/>
    <xf numFmtId="169" fontId="44" fillId="13" borderId="20" applyAlignment="0" applyProtection="0"/>
    <xf numFmtId="0" fontId="110" fillId="35" borderId="0" applyNumberFormat="0" applyBorder="0" applyAlignment="0" applyProtection="0"/>
    <xf numFmtId="0" fontId="190" fillId="0" borderId="0" applyNumberFormat="0" applyFill="0" applyBorder="0" applyAlignment="0" applyProtection="0">
      <alignment vertical="top"/>
      <protection locked="0"/>
    </xf>
    <xf numFmtId="0" fontId="39" fillId="0" borderId="0"/>
    <xf numFmtId="223" fontId="70" fillId="0" borderId="0"/>
    <xf numFmtId="0" fontId="40" fillId="0" borderId="0" applyFont="0" applyFill="0" applyBorder="0" applyAlignment="0" applyProtection="0"/>
    <xf numFmtId="182" fontId="40" fillId="0" borderId="0">
      <alignment horizontal="right"/>
    </xf>
    <xf numFmtId="169" fontId="38" fillId="14" borderId="20" applyAlignment="0" applyProtection="0"/>
    <xf numFmtId="0" fontId="60" fillId="58" borderId="0" applyNumberFormat="0" applyBorder="0" applyAlignment="0" applyProtection="0"/>
    <xf numFmtId="0" fontId="41" fillId="0" borderId="0"/>
    <xf numFmtId="169" fontId="45" fillId="0" borderId="24" applyFill="0" applyAlignment="0" applyProtection="0"/>
    <xf numFmtId="0" fontId="48" fillId="73" borderId="0" applyNumberFormat="0" applyBorder="0" applyAlignment="0" applyProtection="0"/>
    <xf numFmtId="0" fontId="39" fillId="0" borderId="0"/>
    <xf numFmtId="273" fontId="40" fillId="0" borderId="0" applyFont="0" applyFill="0" applyBorder="0" applyAlignment="0" applyProtection="0"/>
    <xf numFmtId="40" fontId="39" fillId="0" borderId="0" applyFont="0" applyFill="0" applyBorder="0" applyAlignment="0" applyProtection="0"/>
    <xf numFmtId="0" fontId="44" fillId="93" borderId="20" applyNumberFormat="0" applyAlignment="0" applyProtection="0"/>
    <xf numFmtId="169" fontId="38" fillId="17" borderId="20" applyAlignment="0" applyProtection="0"/>
    <xf numFmtId="43" fontId="74" fillId="0" borderId="0" applyFont="0" applyFill="0" applyBorder="0" applyAlignment="0" applyProtection="0"/>
    <xf numFmtId="0" fontId="39" fillId="0" borderId="0"/>
    <xf numFmtId="0" fontId="110" fillId="68" borderId="0" applyNumberFormat="0" applyBorder="0" applyAlignment="0" applyProtection="0"/>
    <xf numFmtId="14" fontId="92" fillId="0" borderId="0" applyFont="0" applyFill="0" applyBorder="0" applyAlignment="0" applyProtection="0"/>
    <xf numFmtId="0" fontId="110" fillId="34" borderId="0" applyNumberFormat="0" applyBorder="0" applyAlignment="0" applyProtection="0"/>
    <xf numFmtId="0" fontId="39" fillId="0" borderId="0"/>
    <xf numFmtId="316" fontId="40" fillId="0" borderId="0" applyFont="0" applyFill="0" applyBorder="0" applyAlignment="0" applyProtection="0"/>
    <xf numFmtId="0" fontId="37" fillId="29" borderId="0" applyNumberFormat="0" applyBorder="0" applyAlignment="0" applyProtection="0"/>
    <xf numFmtId="169" fontId="38" fillId="17" borderId="20" applyAlignment="0" applyProtection="0"/>
    <xf numFmtId="0" fontId="110" fillId="3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42" borderId="0" applyNumberFormat="0" applyBorder="0" applyAlignment="0" applyProtection="0"/>
    <xf numFmtId="43" fontId="74" fillId="0" borderId="0" applyFont="0" applyFill="0" applyBorder="0" applyAlignment="0" applyProtection="0"/>
    <xf numFmtId="0" fontId="48" fillId="20" borderId="0" applyNumberFormat="0" applyBorder="0" applyAlignment="0" applyProtection="0"/>
    <xf numFmtId="43" fontId="101" fillId="0" borderId="0" applyFont="0" applyFill="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38" fillId="14" borderId="20" applyNumberFormat="0" applyAlignment="0" applyProtection="0"/>
    <xf numFmtId="0" fontId="103" fillId="44" borderId="0" applyNumberFormat="0" applyBorder="0" applyAlignment="0" applyProtection="0">
      <alignment vertical="center"/>
    </xf>
    <xf numFmtId="43" fontId="74" fillId="0" borderId="0" applyFont="0" applyFill="0" applyBorder="0" applyAlignment="0" applyProtection="0"/>
    <xf numFmtId="43" fontId="74" fillId="0" borderId="0" applyFont="0" applyFill="0" applyBorder="0" applyAlignment="0" applyProtection="0"/>
    <xf numFmtId="169" fontId="44" fillId="13" borderId="20" applyAlignment="0" applyProtection="0"/>
    <xf numFmtId="0" fontId="31" fillId="0" borderId="0"/>
    <xf numFmtId="216" fontId="70" fillId="0" borderId="0"/>
    <xf numFmtId="0" fontId="48" fillId="65" borderId="0" applyNumberFormat="0" applyBorder="0" applyAlignment="0" applyProtection="0"/>
    <xf numFmtId="43" fontId="74" fillId="0" borderId="0" applyFont="0" applyFill="0" applyBorder="0" applyAlignment="0" applyProtection="0"/>
    <xf numFmtId="0" fontId="40" fillId="0" borderId="0"/>
    <xf numFmtId="43" fontId="74" fillId="0" borderId="0" applyFont="0" applyFill="0" applyBorder="0" applyAlignment="0" applyProtection="0"/>
    <xf numFmtId="182" fontId="40" fillId="0" borderId="0">
      <alignment horizontal="right"/>
    </xf>
    <xf numFmtId="169" fontId="45" fillId="0" borderId="24" applyFill="0" applyAlignment="0" applyProtection="0"/>
    <xf numFmtId="0" fontId="110" fillId="76" borderId="0" applyNumberFormat="0" applyBorder="0" applyAlignment="0" applyProtection="0"/>
    <xf numFmtId="0" fontId="43" fillId="41" borderId="23" applyNumberFormat="0" applyAlignment="0" applyProtection="0"/>
    <xf numFmtId="0" fontId="165" fillId="20" borderId="20" applyNumberFormat="0" applyAlignment="0" applyProtection="0"/>
    <xf numFmtId="0" fontId="79" fillId="57" borderId="0" applyNumberFormat="0" applyBorder="0" applyAlignment="0" applyProtection="0"/>
    <xf numFmtId="0" fontId="67" fillId="0" borderId="50" applyNumberFormat="0" applyFill="0" applyAlignment="0" applyProtection="0"/>
    <xf numFmtId="175" fontId="40" fillId="0" borderId="0">
      <alignment horizontal="right"/>
    </xf>
    <xf numFmtId="4" fontId="55" fillId="105" borderId="27" applyNumberFormat="0" applyProtection="0">
      <alignment horizontal="right" vertical="center"/>
    </xf>
    <xf numFmtId="0" fontId="37" fillId="31" borderId="0" applyNumberFormat="0" applyBorder="0" applyAlignment="0" applyProtection="0"/>
    <xf numFmtId="0" fontId="37" fillId="31" borderId="0" applyNumberFormat="0" applyBorder="0" applyAlignment="0" applyProtection="0"/>
    <xf numFmtId="186" fontId="40" fillId="0" borderId="0">
      <alignment horizontal="right"/>
    </xf>
    <xf numFmtId="0" fontId="48" fillId="59" borderId="0" applyNumberFormat="0" applyBorder="0" applyAlignment="0" applyProtection="0"/>
    <xf numFmtId="40" fontId="39" fillId="0" borderId="0" applyFont="0" applyFill="0" applyBorder="0" applyAlignment="0" applyProtection="0"/>
    <xf numFmtId="0" fontId="42" fillId="88" borderId="0" applyNumberFormat="0" applyBorder="0" applyAlignment="0" applyProtection="0"/>
    <xf numFmtId="0" fontId="37" fillId="30" borderId="0" applyNumberFormat="0" applyBorder="0" applyAlignment="0" applyProtection="0"/>
    <xf numFmtId="40" fontId="39" fillId="0" borderId="0" applyFont="0" applyFill="0" applyBorder="0" applyAlignment="0" applyProtection="0"/>
    <xf numFmtId="0" fontId="67" fillId="0" borderId="29" applyNumberFormat="0" applyFill="0" applyAlignment="0" applyProtection="0"/>
    <xf numFmtId="41" fontId="74" fillId="0" borderId="0" applyFont="0" applyFill="0" applyBorder="0" applyAlignment="0" applyProtection="0">
      <alignment vertical="center"/>
    </xf>
    <xf numFmtId="169" fontId="42" fillId="72" borderId="0" applyBorder="0" applyAlignment="0" applyProtection="0"/>
    <xf numFmtId="169" fontId="45" fillId="0" borderId="24" applyFill="0" applyAlignment="0" applyProtection="0"/>
    <xf numFmtId="40" fontId="39" fillId="0" borderId="0" applyFont="0" applyFill="0" applyBorder="0" applyAlignment="0" applyProtection="0"/>
    <xf numFmtId="43" fontId="74" fillId="0" borderId="0" applyFont="0" applyFill="0" applyBorder="0" applyAlignment="0" applyProtection="0"/>
    <xf numFmtId="0" fontId="42" fillId="16" borderId="0" applyNumberFormat="0" applyBorder="0" applyAlignment="0" applyProtection="0"/>
    <xf numFmtId="169" fontId="49" fillId="15" borderId="22" applyAlignment="0" applyProtection="0"/>
    <xf numFmtId="0" fontId="37" fillId="30" borderId="0" applyNumberFormat="0" applyBorder="0" applyAlignment="0" applyProtection="0"/>
    <xf numFmtId="43" fontId="74" fillId="0" borderId="0" applyFont="0" applyFill="0" applyBorder="0" applyAlignment="0" applyProtection="0"/>
    <xf numFmtId="169" fontId="44" fillId="13" borderId="20" applyAlignment="0" applyProtection="0"/>
    <xf numFmtId="169" fontId="49" fillId="15" borderId="22" applyAlignment="0" applyProtection="0"/>
    <xf numFmtId="0" fontId="41" fillId="0" borderId="0"/>
    <xf numFmtId="0" fontId="60" fillId="25" borderId="0" applyNumberFormat="0" applyBorder="0" applyAlignment="0" applyProtection="0"/>
    <xf numFmtId="40" fontId="39" fillId="0" borderId="0" applyFont="0" applyFill="0" applyBorder="0" applyAlignment="0" applyProtection="0"/>
    <xf numFmtId="169" fontId="38" fillId="17" borderId="20" applyAlignment="0" applyProtection="0"/>
    <xf numFmtId="169" fontId="44" fillId="13" borderId="20" applyAlignment="0" applyProtection="0"/>
    <xf numFmtId="0" fontId="37" fillId="19" borderId="0" applyNumberFormat="0" applyBorder="0" applyAlignment="0" applyProtection="0"/>
    <xf numFmtId="169" fontId="43" fillId="14" borderId="23" applyAlignment="0" applyProtection="0"/>
    <xf numFmtId="40" fontId="39" fillId="0" borderId="0" applyFont="0" applyFill="0" applyBorder="0" applyAlignment="0" applyProtection="0"/>
    <xf numFmtId="40" fontId="39" fillId="0" borderId="0" applyFont="0" applyFill="0" applyBorder="0" applyAlignment="0" applyProtection="0"/>
    <xf numFmtId="175" fontId="40" fillId="0" borderId="0">
      <alignment horizontal="right"/>
    </xf>
    <xf numFmtId="0" fontId="160" fillId="0" borderId="0" applyFont="0" applyFill="0" applyBorder="0" applyAlignment="0" applyProtection="0"/>
    <xf numFmtId="175" fontId="40" fillId="0" borderId="0">
      <alignment horizontal="right"/>
    </xf>
    <xf numFmtId="0" fontId="48" fillId="83" borderId="0" applyNumberFormat="0" applyBorder="0" applyAlignment="0" applyProtection="0"/>
    <xf numFmtId="186" fontId="40" fillId="0" borderId="0">
      <alignment horizontal="right"/>
    </xf>
    <xf numFmtId="0" fontId="117" fillId="19" borderId="0" applyNumberFormat="0" applyBorder="0" applyAlignment="0" applyProtection="0"/>
    <xf numFmtId="182" fontId="40" fillId="0" borderId="0">
      <alignment horizontal="right"/>
    </xf>
    <xf numFmtId="169" fontId="44" fillId="13" borderId="20" applyAlignment="0" applyProtection="0"/>
    <xf numFmtId="0" fontId="40" fillId="0" borderId="0"/>
    <xf numFmtId="0" fontId="37" fillId="53" borderId="0" applyNumberFormat="0" applyBorder="0" applyAlignment="0" applyProtection="0"/>
    <xf numFmtId="40" fontId="39" fillId="0" borderId="0" applyFont="0" applyFill="0" applyBorder="0" applyAlignment="0" applyProtection="0"/>
    <xf numFmtId="0" fontId="37" fillId="94" borderId="0" applyNumberFormat="0" applyBorder="0" applyAlignment="0" applyProtection="0"/>
    <xf numFmtId="0" fontId="37" fillId="31" borderId="0" applyNumberFormat="0" applyBorder="0" applyAlignment="0" applyProtection="0"/>
    <xf numFmtId="43" fontId="74" fillId="0" borderId="0" applyFont="0" applyFill="0" applyBorder="0" applyAlignment="0" applyProtection="0"/>
    <xf numFmtId="247" fontId="40" fillId="0" borderId="0" applyFont="0" applyFill="0" applyBorder="0" applyAlignment="0" applyProtection="0"/>
    <xf numFmtId="40" fontId="39" fillId="0" borderId="0" applyFont="0" applyFill="0" applyBorder="0" applyAlignment="0" applyProtection="0"/>
    <xf numFmtId="169" fontId="43" fillId="17" borderId="23" applyAlignment="0" applyProtection="0"/>
    <xf numFmtId="0" fontId="42" fillId="45" borderId="0" applyNumberFormat="0" applyBorder="0" applyAlignment="0" applyProtection="0"/>
    <xf numFmtId="0" fontId="57" fillId="0" borderId="0" applyNumberFormat="0" applyAlignment="0">
      <alignment horizontal="left" vertical="center"/>
    </xf>
    <xf numFmtId="0" fontId="113" fillId="0" borderId="33" applyNumberFormat="0" applyFill="0" applyAlignment="0" applyProtection="0"/>
    <xf numFmtId="0" fontId="113" fillId="0" borderId="33" applyNumberFormat="0" applyFill="0" applyAlignment="0" applyProtection="0"/>
    <xf numFmtId="40" fontId="39" fillId="0" borderId="0" applyFont="0" applyFill="0" applyBorder="0" applyAlignment="0" applyProtection="0"/>
    <xf numFmtId="169" fontId="38" fillId="17" borderId="20" applyAlignment="0" applyProtection="0"/>
    <xf numFmtId="0" fontId="48" fillId="19" borderId="0" applyNumberFormat="0" applyBorder="0" applyAlignment="0" applyProtection="0"/>
    <xf numFmtId="0" fontId="37" fillId="31" borderId="0" applyNumberFormat="0" applyBorder="0" applyAlignment="0" applyProtection="0"/>
    <xf numFmtId="0" fontId="44" fillId="27" borderId="20" applyNumberFormat="0" applyAlignment="0" applyProtection="0"/>
    <xf numFmtId="169" fontId="43" fillId="17" borderId="23" applyAlignment="0" applyProtection="0"/>
    <xf numFmtId="175" fontId="40" fillId="0" borderId="0">
      <alignment horizontal="right"/>
    </xf>
    <xf numFmtId="0" fontId="42" fillId="69" borderId="0" applyNumberFormat="0" applyBorder="0" applyAlignment="0" applyProtection="0"/>
    <xf numFmtId="0" fontId="119" fillId="0" borderId="0" applyNumberFormat="0" applyAlignment="0">
      <alignment horizontal="left" vertical="center"/>
    </xf>
    <xf numFmtId="0" fontId="41" fillId="0" borderId="0"/>
    <xf numFmtId="182" fontId="40" fillId="0" borderId="0">
      <alignment horizontal="right"/>
    </xf>
    <xf numFmtId="3" fontId="39" fillId="0" borderId="0"/>
    <xf numFmtId="43" fontId="74" fillId="0" borderId="0" applyFont="0" applyFill="0" applyBorder="0" applyAlignment="0" applyProtection="0"/>
    <xf numFmtId="0" fontId="110" fillId="40" borderId="0" applyNumberFormat="0" applyBorder="0" applyAlignment="0" applyProtection="0"/>
    <xf numFmtId="0" fontId="37" fillId="31" borderId="0" applyNumberFormat="0" applyBorder="0" applyAlignment="0" applyProtection="0"/>
    <xf numFmtId="0" fontId="40" fillId="0" borderId="0" applyFont="0" applyFill="0" applyBorder="0" applyAlignment="0" applyProtection="0"/>
    <xf numFmtId="0" fontId="110" fillId="32" borderId="0" applyNumberFormat="0" applyBorder="0" applyAlignment="0" applyProtection="0"/>
    <xf numFmtId="169" fontId="44" fillId="13" borderId="20" applyAlignment="0" applyProtection="0"/>
    <xf numFmtId="186" fontId="40" fillId="0" borderId="0">
      <alignment horizontal="right"/>
    </xf>
    <xf numFmtId="43" fontId="74" fillId="0" borderId="0" applyFont="0" applyFill="0" applyBorder="0" applyAlignment="0" applyProtection="0"/>
    <xf numFmtId="169" fontId="42" fillId="102" borderId="0" applyBorder="0" applyAlignment="0" applyProtection="0"/>
    <xf numFmtId="0" fontId="31" fillId="0" borderId="0"/>
    <xf numFmtId="169" fontId="45" fillId="0" borderId="24" applyFill="0" applyAlignment="0" applyProtection="0"/>
    <xf numFmtId="186" fontId="40" fillId="0" borderId="0">
      <alignment horizontal="right"/>
    </xf>
    <xf numFmtId="0" fontId="48" fillId="50" borderId="0" applyNumberFormat="0" applyBorder="0" applyAlignment="0" applyProtection="0"/>
    <xf numFmtId="0" fontId="60" fillId="79" borderId="0" applyNumberFormat="0" applyBorder="0" applyAlignment="0" applyProtection="0"/>
    <xf numFmtId="40" fontId="39" fillId="0" borderId="0" applyFont="0" applyFill="0" applyBorder="0" applyAlignment="0" applyProtection="0"/>
    <xf numFmtId="0" fontId="103" fillId="0" borderId="0">
      <alignment vertical="center"/>
    </xf>
    <xf numFmtId="0" fontId="40" fillId="0" borderId="0"/>
    <xf numFmtId="40" fontId="39" fillId="0" borderId="0" applyFont="0" applyFill="0" applyBorder="0" applyAlignment="0" applyProtection="0"/>
    <xf numFmtId="212" fontId="40" fillId="0" borderId="0" applyFill="0" applyBorder="0" applyAlignment="0" applyProtection="0"/>
    <xf numFmtId="41" fontId="31" fillId="0" borderId="0" applyFont="0" applyFill="0" applyBorder="0" applyAlignment="0" applyProtection="0"/>
    <xf numFmtId="0" fontId="110" fillId="40" borderId="0" applyNumberFormat="0" applyBorder="0" applyAlignment="0" applyProtection="0"/>
    <xf numFmtId="40" fontId="39" fillId="0" borderId="0" applyFont="0" applyFill="0" applyBorder="0" applyAlignment="0" applyProtection="0"/>
    <xf numFmtId="0" fontId="110" fillId="54" borderId="0" applyNumberFormat="0" applyBorder="0" applyAlignment="0" applyProtection="0"/>
    <xf numFmtId="186" fontId="40" fillId="0" borderId="0">
      <alignment horizontal="right"/>
    </xf>
    <xf numFmtId="0" fontId="61" fillId="0" borderId="0" applyNumberFormat="0" applyFill="0" applyBorder="0" applyAlignment="0" applyProtection="0"/>
    <xf numFmtId="169" fontId="45" fillId="0" borderId="24" applyFill="0" applyAlignment="0" applyProtection="0"/>
    <xf numFmtId="43" fontId="74" fillId="0" borderId="0" applyFont="0" applyFill="0" applyBorder="0" applyAlignment="0" applyProtection="0"/>
    <xf numFmtId="0" fontId="37" fillId="47" borderId="0" applyNumberFormat="0" applyBorder="0" applyAlignment="0" applyProtection="0"/>
    <xf numFmtId="0" fontId="110" fillId="42" borderId="0" applyNumberFormat="0" applyBorder="0" applyAlignment="0" applyProtection="0"/>
    <xf numFmtId="169" fontId="43" fillId="17" borderId="23" applyAlignment="0" applyProtection="0"/>
    <xf numFmtId="0" fontId="62" fillId="0" borderId="0">
      <alignment vertical="center"/>
    </xf>
    <xf numFmtId="0" fontId="38" fillId="22" borderId="20" applyNumberFormat="0" applyAlignment="0" applyProtection="0"/>
    <xf numFmtId="0" fontId="110" fillId="32" borderId="0" applyNumberFormat="0" applyBorder="0" applyAlignment="0" applyProtection="0"/>
    <xf numFmtId="40" fontId="39" fillId="0" borderId="0" applyFont="0" applyFill="0" applyBorder="0" applyAlignment="0" applyProtection="0"/>
    <xf numFmtId="0" fontId="110" fillId="61" borderId="0" applyNumberFormat="0" applyBorder="0" applyAlignment="0" applyProtection="0"/>
    <xf numFmtId="169" fontId="45" fillId="0" borderId="24" applyFill="0" applyAlignment="0" applyProtection="0"/>
    <xf numFmtId="223" fontId="70" fillId="0" borderId="0"/>
    <xf numFmtId="0" fontId="106" fillId="0" borderId="0" applyNumberFormat="0" applyFill="0" applyBorder="0" applyAlignment="0" applyProtection="0"/>
    <xf numFmtId="0" fontId="40" fillId="44" borderId="27" applyNumberFormat="0" applyProtection="0">
      <alignment horizontal="left" vertical="center" indent="1"/>
    </xf>
    <xf numFmtId="0" fontId="60" fillId="89" borderId="0" applyNumberFormat="0" applyBorder="0" applyAlignment="0" applyProtection="0"/>
    <xf numFmtId="169" fontId="45" fillId="0" borderId="24" applyFill="0" applyAlignment="0" applyProtection="0"/>
    <xf numFmtId="0" fontId="40" fillId="23" borderId="22" applyNumberFormat="0" applyAlignment="0" applyProtection="0"/>
    <xf numFmtId="0" fontId="48" fillId="75" borderId="0" applyNumberFormat="0" applyBorder="0" applyAlignment="0" applyProtection="0"/>
    <xf numFmtId="0" fontId="60" fillId="88" borderId="0" applyNumberFormat="0" applyBorder="0" applyAlignment="0" applyProtection="0"/>
    <xf numFmtId="169" fontId="43" fillId="14" borderId="23" applyAlignment="0" applyProtection="0"/>
    <xf numFmtId="165" fontId="170" fillId="0" borderId="0" applyFont="0" applyFill="0" applyBorder="0" applyAlignment="0" applyProtection="0"/>
    <xf numFmtId="0" fontId="110" fillId="32" borderId="0" applyNumberFormat="0" applyBorder="0" applyAlignment="0" applyProtection="0"/>
    <xf numFmtId="182" fontId="40" fillId="0" borderId="0">
      <alignment horizontal="right"/>
    </xf>
    <xf numFmtId="0" fontId="37" fillId="23" borderId="22" applyNumberFormat="0" applyAlignment="0" applyProtection="0"/>
    <xf numFmtId="0" fontId="37" fillId="29" borderId="0" applyNumberFormat="0" applyBorder="0" applyAlignment="0" applyProtection="0"/>
    <xf numFmtId="169" fontId="44" fillId="13" borderId="20" applyAlignment="0" applyProtection="0"/>
    <xf numFmtId="0" fontId="140" fillId="0" borderId="42">
      <alignment horizontal="center" vertical="center" wrapText="1"/>
    </xf>
    <xf numFmtId="189" fontId="40" fillId="0" borderId="0" applyFont="0" applyFill="0" applyBorder="0" applyAlignment="0" applyProtection="0"/>
    <xf numFmtId="0" fontId="37" fillId="80" borderId="0" applyNumberFormat="0" applyBorder="0" applyAlignment="0" applyProtection="0"/>
    <xf numFmtId="43" fontId="149" fillId="0" borderId="0" applyFont="0" applyFill="0" applyBorder="0" applyAlignment="0" applyProtection="0"/>
    <xf numFmtId="0" fontId="95" fillId="0" borderId="0"/>
    <xf numFmtId="0" fontId="40" fillId="23" borderId="22" applyNumberFormat="0" applyAlignment="0" applyProtection="0"/>
    <xf numFmtId="0" fontId="40" fillId="23" borderId="22" applyNumberFormat="0" applyAlignment="0" applyProtection="0"/>
    <xf numFmtId="43" fontId="74" fillId="0" borderId="0" applyFont="0" applyFill="0" applyBorder="0" applyAlignment="0" applyProtection="0"/>
    <xf numFmtId="0" fontId="121" fillId="50" borderId="0" applyNumberFormat="0" applyBorder="0" applyAlignment="0" applyProtection="0">
      <alignment vertical="center"/>
    </xf>
    <xf numFmtId="0" fontId="40" fillId="38" borderId="27" applyNumberFormat="0" applyProtection="0">
      <alignment horizontal="left" vertical="top" indent="1"/>
    </xf>
    <xf numFmtId="0" fontId="40" fillId="23" borderId="22" applyNumberFormat="0" applyAlignment="0" applyProtection="0"/>
    <xf numFmtId="0" fontId="41" fillId="0" borderId="0"/>
    <xf numFmtId="0" fontId="198" fillId="0" borderId="0" applyNumberFormat="0">
      <alignment vertical="center"/>
    </xf>
    <xf numFmtId="169" fontId="45" fillId="0" borderId="24" applyFill="0" applyAlignment="0" applyProtection="0"/>
    <xf numFmtId="0" fontId="110" fillId="34" borderId="0" applyNumberFormat="0" applyBorder="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40" fillId="0" borderId="0"/>
    <xf numFmtId="0" fontId="110" fillId="32" borderId="0" applyNumberFormat="0" applyBorder="0" applyAlignment="0" applyProtection="0"/>
    <xf numFmtId="0" fontId="64" fillId="18" borderId="22" applyNumberFormat="0" applyFont="0" applyAlignment="0" applyProtection="0"/>
    <xf numFmtId="43" fontId="74" fillId="0" borderId="0" applyFont="0" applyFill="0" applyBorder="0" applyAlignment="0" applyProtection="0"/>
    <xf numFmtId="0" fontId="37" fillId="23" borderId="22" applyNumberFormat="0" applyAlignment="0" applyProtection="0"/>
    <xf numFmtId="0" fontId="132" fillId="0" borderId="0"/>
    <xf numFmtId="0" fontId="42" fillId="67" borderId="0" applyNumberFormat="0" applyBorder="0" applyAlignment="0" applyProtection="0"/>
    <xf numFmtId="43" fontId="40" fillId="0" borderId="0" applyFont="0" applyFill="0" applyBorder="0" applyAlignment="0" applyProtection="0"/>
    <xf numFmtId="0" fontId="60" fillId="79" borderId="0" applyNumberFormat="0" applyBorder="0" applyAlignment="0" applyProtection="0"/>
    <xf numFmtId="0" fontId="38" fillId="36" borderId="20" applyNumberFormat="0" applyAlignment="0" applyProtection="0"/>
    <xf numFmtId="43" fontId="40" fillId="0" borderId="0" applyFont="0" applyFill="0" applyBorder="0" applyAlignment="0" applyProtection="0"/>
    <xf numFmtId="0" fontId="48" fillId="44" borderId="0" applyNumberFormat="0" applyBorder="0" applyAlignment="0" applyProtection="0"/>
    <xf numFmtId="216" fontId="40" fillId="0" borderId="0" applyFont="0" applyFill="0" applyBorder="0" applyAlignment="0" applyProtection="0"/>
    <xf numFmtId="169" fontId="38" fillId="17" borderId="20" applyAlignment="0" applyProtection="0"/>
    <xf numFmtId="0" fontId="48" fillId="66" borderId="0" applyNumberFormat="0" applyBorder="0" applyAlignment="0" applyProtection="0"/>
    <xf numFmtId="40" fontId="39" fillId="0" borderId="0" applyFont="0" applyFill="0" applyBorder="0" applyAlignment="0" applyProtection="0"/>
    <xf numFmtId="43" fontId="74" fillId="0" borderId="0" applyFont="0" applyFill="0" applyBorder="0" applyAlignment="0" applyProtection="0"/>
    <xf numFmtId="169" fontId="45" fillId="0" borderId="24" applyFill="0" applyAlignment="0" applyProtection="0"/>
    <xf numFmtId="182" fontId="40" fillId="0" borderId="0">
      <alignment horizontal="right"/>
    </xf>
    <xf numFmtId="216" fontId="70" fillId="0" borderId="0"/>
    <xf numFmtId="0" fontId="75" fillId="55" borderId="30" applyNumberFormat="0" applyAlignment="0" applyProtection="0"/>
    <xf numFmtId="0" fontId="37" fillId="24" borderId="0" applyNumberFormat="0" applyBorder="0" applyAlignment="0" applyProtection="0"/>
    <xf numFmtId="40" fontId="39" fillId="0" borderId="0" applyFont="0" applyFill="0" applyBorder="0" applyAlignment="0" applyProtection="0"/>
    <xf numFmtId="40" fontId="39" fillId="0" borderId="0" applyFont="0" applyFill="0" applyBorder="0" applyAlignment="0" applyProtection="0"/>
    <xf numFmtId="169" fontId="42" fillId="102" borderId="0" applyBorder="0" applyAlignment="0" applyProtection="0"/>
    <xf numFmtId="0" fontId="110" fillId="61" borderId="0" applyNumberFormat="0" applyBorder="0" applyAlignment="0" applyProtection="0"/>
    <xf numFmtId="0" fontId="31" fillId="0" borderId="0"/>
    <xf numFmtId="169" fontId="41" fillId="15" borderId="22" applyAlignment="0" applyProtection="0"/>
    <xf numFmtId="0" fontId="38" fillId="22" borderId="20" applyNumberFormat="0" applyAlignment="0" applyProtection="0"/>
    <xf numFmtId="0" fontId="37" fillId="13" borderId="0" applyNumberFormat="0" applyBorder="0" applyAlignment="0" applyProtection="0"/>
    <xf numFmtId="226" fontId="169" fillId="0" borderId="0" applyFont="0" applyFill="0" applyBorder="0" applyAlignment="0" applyProtection="0"/>
    <xf numFmtId="40" fontId="39" fillId="0" borderId="0" applyFont="0" applyFill="0" applyBorder="0" applyAlignment="0" applyProtection="0"/>
    <xf numFmtId="0" fontId="37" fillId="84" borderId="0" applyNumberFormat="0" applyBorder="0" applyAlignment="0" applyProtection="0"/>
    <xf numFmtId="171" fontId="40" fillId="0" borderId="0">
      <alignment horizontal="right"/>
    </xf>
    <xf numFmtId="0" fontId="43" fillId="41" borderId="23" applyNumberFormat="0" applyAlignment="0" applyProtection="0"/>
    <xf numFmtId="169" fontId="44" fillId="13" borderId="20" applyAlignment="0" applyProtection="0"/>
    <xf numFmtId="40" fontId="39" fillId="0" borderId="0" applyFont="0" applyFill="0" applyBorder="0" applyAlignment="0" applyProtection="0"/>
    <xf numFmtId="175" fontId="40" fillId="0" borderId="0">
      <alignment horizontal="right"/>
    </xf>
    <xf numFmtId="0" fontId="31" fillId="0" borderId="0"/>
    <xf numFmtId="169" fontId="45" fillId="0" borderId="24" applyFill="0" applyAlignment="0" applyProtection="0"/>
    <xf numFmtId="169" fontId="37" fillId="30" borderId="0" applyBorder="0" applyAlignment="0" applyProtection="0"/>
    <xf numFmtId="40" fontId="39" fillId="0" borderId="0" applyFont="0" applyFill="0" applyBorder="0" applyAlignment="0" applyProtection="0"/>
    <xf numFmtId="0" fontId="120" fillId="85" borderId="0" applyNumberFormat="0" applyBorder="0" applyAlignment="0" applyProtection="0"/>
    <xf numFmtId="169" fontId="43" fillId="17" borderId="23" applyAlignment="0" applyProtection="0"/>
    <xf numFmtId="169" fontId="43" fillId="14" borderId="23" applyAlignment="0" applyProtection="0"/>
    <xf numFmtId="40" fontId="39" fillId="0" borderId="0" applyFont="0" applyFill="0" applyBorder="0" applyAlignment="0" applyProtection="0"/>
    <xf numFmtId="0" fontId="110" fillId="68" borderId="0" applyNumberFormat="0" applyBorder="0" applyAlignment="0" applyProtection="0"/>
    <xf numFmtId="0" fontId="105" fillId="0" borderId="0">
      <alignment vertical="center"/>
    </xf>
    <xf numFmtId="246" fontId="40" fillId="0" borderId="0" applyFill="0" applyBorder="0" applyAlignment="0" applyProtection="0"/>
    <xf numFmtId="0" fontId="40" fillId="0" borderId="0"/>
    <xf numFmtId="0" fontId="40" fillId="44" borderId="27" applyNumberFormat="0" applyProtection="0">
      <alignment horizontal="left" vertical="center" indent="1"/>
    </xf>
    <xf numFmtId="171" fontId="40" fillId="0" borderId="0">
      <alignment horizontal="right"/>
    </xf>
    <xf numFmtId="0" fontId="51" fillId="22" borderId="20" applyNumberFormat="0" applyAlignment="0" applyProtection="0"/>
    <xf numFmtId="40" fontId="39" fillId="0" borderId="0" applyFont="0" applyFill="0" applyBorder="0" applyAlignment="0" applyProtection="0"/>
    <xf numFmtId="186" fontId="40" fillId="0" borderId="0">
      <alignment horizontal="right"/>
    </xf>
    <xf numFmtId="0" fontId="103" fillId="59" borderId="0" applyNumberFormat="0" applyBorder="0" applyAlignment="0" applyProtection="0">
      <alignment vertical="center"/>
    </xf>
    <xf numFmtId="40" fontId="39" fillId="0" borderId="0" applyFont="0" applyFill="0" applyBorder="0" applyAlignment="0" applyProtection="0"/>
    <xf numFmtId="40" fontId="39" fillId="0" borderId="0" applyFont="0" applyFill="0" applyBorder="0" applyAlignment="0" applyProtection="0"/>
    <xf numFmtId="189" fontId="40" fillId="0" borderId="0" applyFont="0" applyFill="0" applyBorder="0" applyAlignment="0" applyProtection="0"/>
    <xf numFmtId="252" fontId="40" fillId="0" borderId="0" applyFill="0" applyBorder="0" applyAlignment="0" applyProtection="0"/>
    <xf numFmtId="182" fontId="40" fillId="0" borderId="0">
      <alignment horizontal="right"/>
    </xf>
    <xf numFmtId="0" fontId="47" fillId="20" borderId="0" applyNumberFormat="0" applyBorder="0" applyAlignment="0" applyProtection="0">
      <alignment vertical="center"/>
    </xf>
    <xf numFmtId="0" fontId="37" fillId="24" borderId="0" applyNumberFormat="0" applyBorder="0" applyAlignment="0" applyProtection="0"/>
    <xf numFmtId="223" fontId="70" fillId="0" borderId="0"/>
    <xf numFmtId="0" fontId="31" fillId="0" borderId="0"/>
    <xf numFmtId="0" fontId="110" fillId="0" borderId="0"/>
    <xf numFmtId="0" fontId="42" fillId="36" borderId="0" applyNumberFormat="0" applyBorder="0" applyAlignment="0" applyProtection="0"/>
    <xf numFmtId="0" fontId="208" fillId="0" borderId="0" applyNumberFormat="0" applyFill="0" applyBorder="0" applyAlignment="0" applyProtection="0">
      <alignment vertical="top"/>
      <protection locked="0"/>
    </xf>
    <xf numFmtId="40" fontId="39" fillId="0" borderId="0" applyFont="0" applyFill="0" applyBorder="0" applyAlignment="0" applyProtection="0"/>
    <xf numFmtId="0" fontId="67" fillId="0" borderId="0" applyNumberFormat="0" applyFill="0" applyBorder="0" applyAlignment="0" applyProtection="0"/>
    <xf numFmtId="169" fontId="38" fillId="14" borderId="20" applyAlignment="0" applyProtection="0"/>
    <xf numFmtId="169" fontId="38" fillId="17" borderId="2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110" fillId="68" borderId="0" applyNumberFormat="0" applyBorder="0" applyAlignment="0" applyProtection="0"/>
    <xf numFmtId="40" fontId="39" fillId="0" borderId="0" applyFont="0" applyFill="0" applyBorder="0" applyAlignment="0" applyProtection="0"/>
    <xf numFmtId="0" fontId="55" fillId="83" borderId="0" applyNumberFormat="0" applyBorder="0" applyAlignment="0" applyProtection="0"/>
    <xf numFmtId="0" fontId="43" fillId="41" borderId="23" applyNumberFormat="0" applyAlignment="0" applyProtection="0"/>
    <xf numFmtId="40" fontId="39" fillId="0" borderId="0" applyFont="0" applyFill="0" applyBorder="0" applyAlignment="0" applyProtection="0"/>
    <xf numFmtId="0" fontId="45" fillId="0" borderId="25" applyNumberFormat="0" applyFill="0" applyAlignment="0" applyProtection="0"/>
    <xf numFmtId="43" fontId="74" fillId="0" borderId="0" applyFont="0" applyFill="0" applyBorder="0" applyAlignment="0" applyProtection="0"/>
    <xf numFmtId="0" fontId="115" fillId="0" borderId="0">
      <alignment vertical="center"/>
    </xf>
    <xf numFmtId="0" fontId="31" fillId="0" borderId="0"/>
    <xf numFmtId="0" fontId="37" fillId="93" borderId="0" applyNumberFormat="0" applyBorder="0" applyAlignment="0" applyProtection="0">
      <alignment vertical="center"/>
    </xf>
    <xf numFmtId="169" fontId="38" fillId="14" borderId="20" applyAlignment="0" applyProtection="0"/>
    <xf numFmtId="43" fontId="74" fillId="0" borderId="0" applyFont="0" applyFill="0" applyBorder="0" applyAlignment="0" applyProtection="0"/>
    <xf numFmtId="0" fontId="110" fillId="35" borderId="0" applyNumberFormat="0" applyBorder="0" applyAlignment="0" applyProtection="0"/>
    <xf numFmtId="0" fontId="157" fillId="25" borderId="0" applyNumberFormat="0" applyBorder="0" applyAlignment="0" applyProtection="0">
      <alignment vertical="center"/>
    </xf>
    <xf numFmtId="0" fontId="46" fillId="18" borderId="22" applyNumberFormat="0" applyFont="0" applyAlignment="0" applyProtection="0"/>
    <xf numFmtId="0" fontId="37" fillId="80" borderId="0" applyNumberFormat="0" applyBorder="0" applyAlignment="0" applyProtection="0"/>
    <xf numFmtId="223" fontId="70" fillId="0" borderId="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212" fontId="40" fillId="0" borderId="0" applyFill="0" applyBorder="0" applyAlignment="0" applyProtection="0"/>
    <xf numFmtId="175" fontId="40" fillId="0" borderId="0">
      <alignment horizontal="right"/>
    </xf>
    <xf numFmtId="0" fontId="38" fillId="36" borderId="20" applyNumberFormat="0" applyAlignment="0" applyProtection="0"/>
    <xf numFmtId="40" fontId="39" fillId="0" borderId="0" applyFont="0" applyFill="0" applyBorder="0" applyAlignment="0" applyProtection="0"/>
    <xf numFmtId="0" fontId="60" fillId="79" borderId="0" applyNumberFormat="0" applyBorder="0" applyAlignment="0" applyProtection="0"/>
    <xf numFmtId="169" fontId="45" fillId="0" borderId="24" applyFill="0" applyAlignment="0" applyProtection="0"/>
    <xf numFmtId="0" fontId="37" fillId="29" borderId="0" applyNumberFormat="0" applyBorder="0" applyAlignment="0" applyProtection="0"/>
    <xf numFmtId="40" fontId="39" fillId="0" borderId="0" applyFont="0" applyFill="0" applyBorder="0" applyAlignment="0" applyProtection="0"/>
    <xf numFmtId="0" fontId="37" fillId="53" borderId="0" applyNumberFormat="0" applyBorder="0" applyAlignment="0" applyProtection="0"/>
    <xf numFmtId="187" fontId="58" fillId="0" borderId="0" applyFont="0" applyFill="0" applyBorder="0" applyAlignment="0" applyProtection="0"/>
    <xf numFmtId="0" fontId="42" fillId="74" borderId="0" applyNumberFormat="0" applyBorder="0" applyAlignment="0" applyProtection="0"/>
    <xf numFmtId="222" fontId="40" fillId="0" borderId="0"/>
    <xf numFmtId="40" fontId="39" fillId="0" borderId="0" applyFont="0" applyFill="0" applyBorder="0" applyAlignment="0" applyProtection="0"/>
    <xf numFmtId="0" fontId="40" fillId="38" borderId="27" applyNumberFormat="0" applyProtection="0">
      <alignment horizontal="left" vertical="center" indent="1"/>
    </xf>
    <xf numFmtId="169" fontId="49" fillId="15" borderId="22" applyAlignment="0" applyProtection="0"/>
    <xf numFmtId="0" fontId="41" fillId="0" borderId="0"/>
    <xf numFmtId="0" fontId="42" fillId="39" borderId="0" applyNumberFormat="0" applyBorder="0" applyAlignment="0" applyProtection="0"/>
    <xf numFmtId="0" fontId="40" fillId="23" borderId="22" applyNumberFormat="0" applyAlignment="0" applyProtection="0"/>
    <xf numFmtId="0" fontId="40" fillId="23" borderId="22" applyNumberFormat="0" applyAlignment="0" applyProtection="0"/>
    <xf numFmtId="169" fontId="42" fillId="43" borderId="0" applyBorder="0" applyAlignment="0" applyProtection="0"/>
    <xf numFmtId="222" fontId="40" fillId="0" borderId="0"/>
    <xf numFmtId="0" fontId="45" fillId="0" borderId="25" applyNumberFormat="0" applyFill="0" applyAlignment="0" applyProtection="0"/>
    <xf numFmtId="169" fontId="44" fillId="13" borderId="20" applyAlignment="0" applyProtection="0"/>
    <xf numFmtId="194" fontId="68" fillId="0" borderId="0" applyFont="0" applyFill="0" applyBorder="0" applyAlignment="0" applyProtection="0"/>
    <xf numFmtId="0" fontId="37" fillId="23" borderId="22" applyNumberFormat="0" applyAlignment="0" applyProtection="0"/>
    <xf numFmtId="194" fontId="68" fillId="0" borderId="0" applyFont="0" applyFill="0" applyBorder="0" applyAlignment="0" applyProtection="0"/>
    <xf numFmtId="0" fontId="186" fillId="0" borderId="49"/>
    <xf numFmtId="0" fontId="110" fillId="61" borderId="0" applyNumberFormat="0" applyBorder="0" applyAlignment="0" applyProtection="0"/>
    <xf numFmtId="0" fontId="121" fillId="50" borderId="0" applyNumberFormat="0" applyBorder="0" applyAlignment="0" applyProtection="0">
      <alignment vertical="center"/>
    </xf>
    <xf numFmtId="0" fontId="40" fillId="23" borderId="22" applyNumberFormat="0" applyAlignment="0" applyProtection="0"/>
    <xf numFmtId="0" fontId="57" fillId="0" borderId="0" applyNumberFormat="0" applyAlignment="0">
      <alignment horizontal="left" vertical="center"/>
    </xf>
    <xf numFmtId="169" fontId="45" fillId="0" borderId="24" applyFill="0" applyAlignment="0" applyProtection="0"/>
    <xf numFmtId="0" fontId="110" fillId="34" borderId="0" applyNumberFormat="0" applyBorder="0" applyAlignment="0" applyProtection="0"/>
    <xf numFmtId="43" fontId="74" fillId="0" borderId="0" applyFont="0" applyFill="0" applyBorder="0" applyAlignment="0" applyProtection="0"/>
    <xf numFmtId="223" fontId="70" fillId="0" borderId="0"/>
    <xf numFmtId="0" fontId="40" fillId="28" borderId="27" applyNumberFormat="0" applyProtection="0">
      <alignment horizontal="left" vertical="center" indent="1"/>
    </xf>
    <xf numFmtId="169" fontId="38" fillId="17" borderId="20" applyAlignment="0" applyProtection="0"/>
    <xf numFmtId="312" fontId="39" fillId="0" borderId="0"/>
    <xf numFmtId="182" fontId="40" fillId="0" borderId="0">
      <alignment horizontal="right"/>
    </xf>
    <xf numFmtId="0" fontId="45" fillId="0" borderId="24" applyNumberFormat="0" applyFill="0" applyAlignment="0" applyProtection="0"/>
    <xf numFmtId="0" fontId="45" fillId="0" borderId="24" applyNumberFormat="0" applyFill="0" applyAlignment="0" applyProtection="0"/>
    <xf numFmtId="40" fontId="39" fillId="0" borderId="0" applyFont="0" applyFill="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37" fillId="13" borderId="0" applyNumberFormat="0" applyBorder="0" applyAlignment="0" applyProtection="0"/>
    <xf numFmtId="0" fontId="37" fillId="13" borderId="0" applyNumberFormat="0" applyBorder="0" applyAlignment="0" applyProtection="0"/>
    <xf numFmtId="0" fontId="37" fillId="30" borderId="0" applyNumberFormat="0" applyBorder="0" applyAlignment="0" applyProtection="0"/>
    <xf numFmtId="165" fontId="74" fillId="0" borderId="0" applyFont="0" applyFill="0" applyBorder="0" applyAlignment="0" applyProtection="0"/>
    <xf numFmtId="0" fontId="110" fillId="76" borderId="0" applyNumberFormat="0" applyBorder="0" applyAlignment="0" applyProtection="0"/>
    <xf numFmtId="0" fontId="31" fillId="0" borderId="0"/>
    <xf numFmtId="0" fontId="37" fillId="14" borderId="0" applyNumberFormat="0" applyBorder="0" applyAlignment="0" applyProtection="0"/>
    <xf numFmtId="0" fontId="45" fillId="0" borderId="25" applyNumberFormat="0" applyFill="0" applyAlignment="0" applyProtection="0"/>
    <xf numFmtId="0" fontId="31" fillId="0" borderId="0"/>
    <xf numFmtId="0" fontId="37" fillId="29" borderId="0" applyNumberFormat="0" applyBorder="0" applyAlignment="0" applyProtection="0"/>
    <xf numFmtId="43" fontId="40" fillId="0" borderId="0" applyFont="0" applyFill="0" applyBorder="0" applyAlignment="0" applyProtection="0"/>
    <xf numFmtId="0" fontId="103" fillId="65" borderId="0" applyNumberFormat="0" applyBorder="0" applyAlignment="0" applyProtection="0">
      <alignment vertical="center"/>
    </xf>
    <xf numFmtId="0" fontId="103" fillId="44" borderId="0" applyNumberFormat="0" applyBorder="0" applyAlignment="0" applyProtection="0">
      <alignment vertical="center"/>
    </xf>
    <xf numFmtId="43" fontId="74" fillId="0" borderId="0" applyFont="0" applyFill="0" applyBorder="0" applyAlignment="0" applyProtection="0"/>
    <xf numFmtId="169" fontId="38" fillId="17" borderId="20" applyAlignment="0" applyProtection="0"/>
    <xf numFmtId="4" fontId="82" fillId="27" borderId="27" applyNumberFormat="0" applyProtection="0">
      <alignment vertical="center"/>
    </xf>
    <xf numFmtId="0" fontId="40" fillId="0" borderId="0"/>
    <xf numFmtId="0" fontId="64" fillId="18" borderId="22" applyNumberFormat="0" applyFont="0" applyAlignment="0" applyProtection="0"/>
    <xf numFmtId="0" fontId="253" fillId="0" borderId="0" applyNumberFormat="0" applyFill="0" applyBorder="0" applyAlignment="0" applyProtection="0">
      <alignment vertical="top"/>
      <protection locked="0"/>
    </xf>
    <xf numFmtId="0" fontId="110" fillId="32" borderId="0" applyNumberFormat="0" applyBorder="0" applyAlignment="0" applyProtection="0"/>
    <xf numFmtId="0" fontId="45" fillId="0" borderId="25" applyNumberFormat="0" applyFill="0" applyAlignment="0" applyProtection="0"/>
    <xf numFmtId="169" fontId="44" fillId="13" borderId="20" applyAlignment="0" applyProtection="0"/>
    <xf numFmtId="40" fontId="39" fillId="0" borderId="0" applyFont="0" applyFill="0" applyBorder="0" applyAlignment="0" applyProtection="0"/>
    <xf numFmtId="169" fontId="38" fillId="17" borderId="20" applyAlignment="0" applyProtection="0"/>
    <xf numFmtId="4" fontId="72" fillId="18" borderId="27" applyNumberFormat="0" applyProtection="0">
      <alignment vertical="center"/>
    </xf>
    <xf numFmtId="273" fontId="40" fillId="0" borderId="0" applyFont="0" applyFill="0" applyBorder="0" applyAlignment="0" applyProtection="0"/>
    <xf numFmtId="0" fontId="48" fillId="73" borderId="0" applyNumberFormat="0" applyBorder="0" applyAlignment="0" applyProtection="0"/>
    <xf numFmtId="165" fontId="74" fillId="0" borderId="0" applyFont="0" applyFill="0" applyBorder="0" applyAlignment="0" applyProtection="0"/>
    <xf numFmtId="169" fontId="41" fillId="15" borderId="22" applyAlignment="0" applyProtection="0"/>
    <xf numFmtId="43" fontId="74" fillId="0" borderId="0" applyFont="0" applyFill="0" applyBorder="0" applyAlignment="0" applyProtection="0"/>
    <xf numFmtId="0" fontId="110" fillId="0" borderId="0"/>
    <xf numFmtId="40" fontId="39" fillId="0" borderId="0" applyFont="0" applyFill="0" applyBorder="0" applyAlignment="0" applyProtection="0"/>
    <xf numFmtId="0" fontId="37" fillId="72" borderId="0" applyNumberFormat="0" applyBorder="0" applyAlignment="0" applyProtection="0"/>
    <xf numFmtId="223" fontId="70" fillId="0" borderId="0"/>
    <xf numFmtId="0" fontId="99" fillId="0" borderId="35" applyNumberFormat="0" applyFill="0" applyAlignment="0" applyProtection="0"/>
    <xf numFmtId="169" fontId="49" fillId="15" borderId="22" applyAlignment="0" applyProtection="0"/>
    <xf numFmtId="43" fontId="74" fillId="0" borderId="0" applyFont="0" applyFill="0" applyBorder="0" applyAlignment="0" applyProtection="0"/>
    <xf numFmtId="0" fontId="110" fillId="46" borderId="0" applyNumberFormat="0" applyBorder="0" applyAlignment="0" applyProtection="0"/>
    <xf numFmtId="169" fontId="38" fillId="14" borderId="20" applyAlignment="0" applyProtection="0"/>
    <xf numFmtId="0" fontId="110" fillId="35" borderId="0" applyNumberFormat="0" applyBorder="0" applyAlignment="0" applyProtection="0"/>
    <xf numFmtId="0" fontId="67" fillId="0" borderId="50" applyNumberFormat="0" applyFill="0" applyAlignment="0" applyProtection="0"/>
    <xf numFmtId="171" fontId="40" fillId="0" borderId="0">
      <alignment horizontal="right"/>
    </xf>
    <xf numFmtId="43" fontId="74" fillId="0" borderId="0" applyFont="0" applyFill="0" applyBorder="0" applyAlignment="0" applyProtection="0"/>
    <xf numFmtId="0" fontId="37" fillId="94" borderId="0" applyNumberFormat="0" applyBorder="0" applyAlignment="0" applyProtection="0"/>
    <xf numFmtId="0" fontId="48" fillId="19" borderId="0" applyNumberFormat="0" applyBorder="0" applyAlignment="0" applyProtection="0"/>
    <xf numFmtId="43" fontId="74" fillId="0" borderId="0" applyFont="0" applyFill="0" applyBorder="0" applyAlignment="0" applyProtection="0"/>
    <xf numFmtId="0" fontId="64" fillId="18" borderId="22" applyNumberFormat="0" applyFont="0" applyAlignment="0" applyProtection="0"/>
    <xf numFmtId="223" fontId="70" fillId="0" borderId="0"/>
    <xf numFmtId="0" fontId="37" fillId="29" borderId="0" applyNumberFormat="0" applyBorder="0" applyAlignment="0" applyProtection="0"/>
    <xf numFmtId="0" fontId="37" fillId="48" borderId="0" applyNumberFormat="0" applyBorder="0" applyAlignment="0" applyProtection="0"/>
    <xf numFmtId="169" fontId="38" fillId="14" borderId="20" applyAlignment="0" applyProtection="0"/>
    <xf numFmtId="0" fontId="40" fillId="28" borderId="27" applyNumberFormat="0" applyProtection="0">
      <alignment horizontal="left" vertical="top" indent="1"/>
    </xf>
    <xf numFmtId="43" fontId="74" fillId="0" borderId="0" applyFont="0" applyFill="0" applyBorder="0" applyAlignment="0" applyProtection="0"/>
    <xf numFmtId="43" fontId="39" fillId="0" borderId="0" applyFont="0" applyFill="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47" borderId="0" applyNumberFormat="0" applyBorder="0" applyAlignment="0" applyProtection="0"/>
    <xf numFmtId="169" fontId="44" fillId="13" borderId="20" applyAlignment="0" applyProtection="0"/>
    <xf numFmtId="0" fontId="47" fillId="19" borderId="0" applyNumberFormat="0" applyBorder="0" applyAlignment="0" applyProtection="0">
      <alignment vertical="center"/>
    </xf>
    <xf numFmtId="169" fontId="38" fillId="17" borderId="20" applyAlignment="0" applyProtection="0"/>
    <xf numFmtId="0" fontId="110" fillId="0" borderId="0"/>
    <xf numFmtId="253" fontId="40" fillId="0" borderId="0" applyFont="0" applyFill="0" applyBorder="0" applyAlignment="0" applyProtection="0"/>
    <xf numFmtId="186" fontId="40" fillId="0" borderId="0">
      <alignment horizontal="right"/>
    </xf>
    <xf numFmtId="40" fontId="39" fillId="0" borderId="0" applyFont="0" applyFill="0" applyBorder="0" applyAlignment="0" applyProtection="0"/>
    <xf numFmtId="222" fontId="40" fillId="0" borderId="0"/>
    <xf numFmtId="43" fontId="74" fillId="0" borderId="0" applyFont="0" applyFill="0" applyBorder="0" applyAlignment="0" applyProtection="0"/>
    <xf numFmtId="0" fontId="37" fillId="51" borderId="0" applyNumberFormat="0" applyBorder="0" applyAlignment="0" applyProtection="0"/>
    <xf numFmtId="165" fontId="170" fillId="0" borderId="0" applyFont="0" applyFill="0" applyBorder="0" applyAlignment="0" applyProtection="0"/>
    <xf numFmtId="169" fontId="45" fillId="0" borderId="24" applyFill="0" applyAlignment="0" applyProtection="0"/>
    <xf numFmtId="0" fontId="251" fillId="0" borderId="0" applyNumberFormat="0" applyFill="0" applyBorder="0" applyAlignment="0" applyProtection="0">
      <alignment vertical="top"/>
      <protection locked="0"/>
    </xf>
    <xf numFmtId="0" fontId="67" fillId="0" borderId="29" applyNumberFormat="0" applyFill="0" applyAlignment="0" applyProtection="0"/>
    <xf numFmtId="0" fontId="55" fillId="18" borderId="27" applyNumberFormat="0" applyProtection="0">
      <alignment horizontal="left" vertical="top" indent="1"/>
    </xf>
    <xf numFmtId="0" fontId="37" fillId="29" borderId="0" applyNumberFormat="0" applyBorder="0" applyAlignment="0" applyProtection="0"/>
    <xf numFmtId="0" fontId="44" fillId="27" borderId="20" applyNumberFormat="0" applyAlignment="0" applyProtection="0"/>
    <xf numFmtId="0" fontId="37" fillId="30" borderId="0" applyNumberFormat="0" applyBorder="0" applyAlignment="0" applyProtection="0"/>
    <xf numFmtId="0" fontId="64" fillId="18" borderId="22" applyNumberFormat="0" applyFont="0" applyAlignment="0" applyProtection="0"/>
    <xf numFmtId="169" fontId="38" fillId="17" borderId="20" applyAlignment="0" applyProtection="0"/>
    <xf numFmtId="43" fontId="74" fillId="0" borderId="0" applyFont="0" applyFill="0" applyBorder="0" applyAlignment="0" applyProtection="0"/>
    <xf numFmtId="0" fontId="42" fillId="39" borderId="0" applyNumberFormat="0" applyBorder="0" applyAlignment="0" applyProtection="0"/>
    <xf numFmtId="0" fontId="45" fillId="0" borderId="24" applyNumberFormat="0" applyFill="0" applyAlignment="0" applyProtection="0"/>
    <xf numFmtId="169" fontId="41" fillId="15" borderId="22" applyAlignment="0" applyProtection="0"/>
    <xf numFmtId="169" fontId="38" fillId="14" borderId="20" applyAlignment="0" applyProtection="0"/>
    <xf numFmtId="0" fontId="110" fillId="35" borderId="0" applyNumberFormat="0" applyBorder="0" applyAlignment="0" applyProtection="0"/>
    <xf numFmtId="0" fontId="80" fillId="0" borderId="55" applyNumberFormat="0" applyFill="0" applyAlignment="0" applyProtection="0"/>
    <xf numFmtId="0" fontId="37" fillId="78" borderId="0" applyNumberFormat="0" applyBorder="0" applyAlignment="0" applyProtection="0"/>
    <xf numFmtId="43" fontId="74" fillId="0" borderId="0" applyFont="0" applyFill="0" applyBorder="0" applyAlignment="0" applyProtection="0"/>
    <xf numFmtId="40" fontId="39" fillId="0" borderId="0" applyFont="0" applyFill="0" applyBorder="0" applyAlignment="0" applyProtection="0"/>
    <xf numFmtId="0" fontId="37" fillId="23" borderId="0" applyNumberFormat="0" applyBorder="0" applyAlignment="0" applyProtection="0"/>
    <xf numFmtId="40" fontId="39" fillId="0" borderId="0" applyFont="0" applyFill="0" applyBorder="0" applyAlignment="0" applyProtection="0"/>
    <xf numFmtId="169" fontId="38" fillId="17" borderId="20" applyAlignment="0" applyProtection="0"/>
    <xf numFmtId="0" fontId="31" fillId="0" borderId="0"/>
    <xf numFmtId="0" fontId="40" fillId="38" borderId="27" applyNumberFormat="0" applyProtection="0">
      <alignment horizontal="left" vertical="center" indent="1"/>
    </xf>
    <xf numFmtId="0" fontId="31" fillId="0" borderId="0"/>
    <xf numFmtId="0" fontId="40" fillId="0" borderId="0" applyNumberFormat="0" applyFill="0" applyBorder="0" applyAlignment="0" applyProtection="0"/>
    <xf numFmtId="0" fontId="39" fillId="0" borderId="0" applyFont="0" applyFill="0" applyBorder="0" applyAlignment="0" applyProtection="0"/>
    <xf numFmtId="0" fontId="103" fillId="19" borderId="0" applyNumberFormat="0" applyBorder="0" applyAlignment="0" applyProtection="0">
      <alignment vertical="center"/>
    </xf>
    <xf numFmtId="0" fontId="211" fillId="0" borderId="0"/>
    <xf numFmtId="169" fontId="38" fillId="14" borderId="20" applyAlignment="0" applyProtection="0"/>
    <xf numFmtId="0" fontId="60" fillId="58" borderId="0" applyNumberFormat="0" applyBorder="0" applyAlignment="0" applyProtection="0"/>
    <xf numFmtId="0" fontId="110" fillId="42" borderId="0" applyNumberFormat="0" applyBorder="0" applyAlignment="0" applyProtection="0"/>
    <xf numFmtId="43" fontId="74" fillId="0" borderId="0" applyFont="0" applyFill="0" applyBorder="0" applyAlignment="0" applyProtection="0"/>
    <xf numFmtId="169" fontId="43" fillId="14" borderId="23" applyAlignment="0" applyProtection="0"/>
    <xf numFmtId="0" fontId="37" fillId="23" borderId="0" applyNumberFormat="0" applyBorder="0" applyAlignment="0" applyProtection="0"/>
    <xf numFmtId="258" fontId="169" fillId="0" borderId="0" applyFont="0" applyFill="0" applyBorder="0" applyAlignment="0" applyProtection="0"/>
    <xf numFmtId="0" fontId="41" fillId="0" borderId="0"/>
    <xf numFmtId="243" fontId="223" fillId="0" borderId="0" applyFont="0" applyFill="0" applyBorder="0" applyAlignment="0" applyProtection="0">
      <alignment horizontal="right"/>
    </xf>
    <xf numFmtId="0" fontId="38" fillId="36" borderId="20" applyNumberFormat="0" applyAlignment="0" applyProtection="0"/>
    <xf numFmtId="0" fontId="95" fillId="0" borderId="0"/>
    <xf numFmtId="0" fontId="60" fillId="91" borderId="0" applyNumberFormat="0" applyBorder="0" applyAlignment="0" applyProtection="0"/>
    <xf numFmtId="0" fontId="42" fillId="33" borderId="0" applyNumberFormat="0" applyBorder="0" applyAlignment="0" applyProtection="0"/>
    <xf numFmtId="169" fontId="45" fillId="0" borderId="24" applyFill="0" applyAlignment="0" applyProtection="0"/>
    <xf numFmtId="43" fontId="74" fillId="0" borderId="0" applyFont="0" applyFill="0" applyBorder="0" applyAlignment="0" applyProtection="0"/>
    <xf numFmtId="40" fontId="39" fillId="0" borderId="0" applyFont="0" applyFill="0" applyBorder="0" applyAlignment="0" applyProtection="0"/>
    <xf numFmtId="0" fontId="110" fillId="52" borderId="0" applyNumberFormat="0" applyBorder="0" applyAlignment="0" applyProtection="0"/>
    <xf numFmtId="0" fontId="37" fillId="23" borderId="0" applyNumberFormat="0" applyBorder="0" applyAlignment="0" applyProtection="0"/>
    <xf numFmtId="40" fontId="39" fillId="0" borderId="0" applyFont="0" applyFill="0" applyBorder="0" applyAlignment="0" applyProtection="0"/>
    <xf numFmtId="196" fontId="52" fillId="0" borderId="0" applyFont="0" applyFill="0" applyBorder="0" applyAlignment="0" applyProtection="0"/>
    <xf numFmtId="0" fontId="110" fillId="46" borderId="0" applyNumberFormat="0" applyBorder="0" applyAlignment="0" applyProtection="0"/>
    <xf numFmtId="169" fontId="38" fillId="17" borderId="20" applyAlignment="0" applyProtection="0"/>
    <xf numFmtId="171" fontId="40" fillId="0" borderId="0">
      <alignment horizontal="right"/>
    </xf>
    <xf numFmtId="0" fontId="37" fillId="53" borderId="0" applyNumberFormat="0" applyBorder="0" applyAlignment="0" applyProtection="0"/>
    <xf numFmtId="0" fontId="41" fillId="0" borderId="0"/>
    <xf numFmtId="194" fontId="68" fillId="0" borderId="0" applyFont="0" applyFill="0" applyBorder="0" applyAlignment="0" applyProtection="0"/>
    <xf numFmtId="40" fontId="39" fillId="0" borderId="0" applyFont="0" applyFill="0" applyBorder="0" applyAlignment="0" applyProtection="0"/>
    <xf numFmtId="0" fontId="150" fillId="78" borderId="0" applyNumberFormat="0" applyBorder="0" applyAlignment="0" applyProtection="0"/>
    <xf numFmtId="0" fontId="37" fillId="29" borderId="0" applyNumberFormat="0" applyBorder="0" applyAlignment="0" applyProtection="0"/>
    <xf numFmtId="4" fontId="55" fillId="18" borderId="27" applyNumberFormat="0" applyProtection="0">
      <alignment vertical="center"/>
    </xf>
    <xf numFmtId="0" fontId="37" fillId="53" borderId="0" applyNumberFormat="0" applyBorder="0" applyAlignment="0" applyProtection="0"/>
    <xf numFmtId="0" fontId="44" fillId="27" borderId="20" applyNumberFormat="0" applyAlignment="0" applyProtection="0"/>
    <xf numFmtId="0" fontId="41" fillId="0" borderId="0"/>
    <xf numFmtId="0" fontId="31" fillId="0" borderId="0"/>
    <xf numFmtId="0" fontId="42" fillId="69" borderId="0" applyNumberFormat="0" applyBorder="0" applyAlignment="0" applyProtection="0"/>
    <xf numFmtId="169" fontId="45" fillId="0" borderId="24" applyFill="0" applyAlignment="0" applyProtection="0"/>
    <xf numFmtId="4" fontId="55" fillId="28" borderId="27" applyNumberFormat="0" applyProtection="0">
      <alignment horizontal="left" vertical="center" indent="1"/>
    </xf>
    <xf numFmtId="0" fontId="110" fillId="40" borderId="0" applyNumberFormat="0" applyBorder="0" applyAlignment="0" applyProtection="0"/>
    <xf numFmtId="175" fontId="40" fillId="0" borderId="0">
      <alignment horizontal="right"/>
    </xf>
    <xf numFmtId="0" fontId="110" fillId="76" borderId="0" applyNumberFormat="0" applyBorder="0" applyAlignment="0" applyProtection="0"/>
    <xf numFmtId="0" fontId="59" fillId="0" borderId="0" applyFont="0" applyFill="0" applyBorder="0" applyAlignment="0" applyProtection="0"/>
    <xf numFmtId="43" fontId="40" fillId="0" borderId="0" applyFont="0" applyFill="0" applyBorder="0" applyAlignment="0" applyProtection="0"/>
    <xf numFmtId="40" fontId="39" fillId="0" borderId="0" applyFont="0" applyFill="0" applyBorder="0" applyAlignment="0" applyProtection="0"/>
    <xf numFmtId="169" fontId="44" fillId="13" borderId="20" applyAlignment="0" applyProtection="0"/>
    <xf numFmtId="43" fontId="74" fillId="0" borderId="0" applyFont="0" applyFill="0" applyBorder="0" applyAlignment="0" applyProtection="0"/>
    <xf numFmtId="0" fontId="43" fillId="41" borderId="23" applyNumberFormat="0" applyAlignment="0" applyProtection="0"/>
    <xf numFmtId="0" fontId="79" fillId="57" borderId="0" applyNumberFormat="0" applyBorder="0" applyAlignment="0" applyProtection="0"/>
    <xf numFmtId="0" fontId="81" fillId="39" borderId="0" applyNumberFormat="0" applyBorder="0" applyAlignment="0" applyProtection="0"/>
    <xf numFmtId="0" fontId="31" fillId="0" borderId="0"/>
    <xf numFmtId="0" fontId="40" fillId="0" borderId="0"/>
    <xf numFmtId="169" fontId="44" fillId="13" borderId="20" applyAlignment="0" applyProtection="0"/>
    <xf numFmtId="0" fontId="110" fillId="0" borderId="0"/>
    <xf numFmtId="0" fontId="37" fillId="23" borderId="0" applyNumberFormat="0" applyBorder="0" applyAlignment="0" applyProtection="0"/>
    <xf numFmtId="0" fontId="37" fillId="78" borderId="0" applyNumberFormat="0" applyBorder="0" applyAlignment="0" applyProtection="0"/>
    <xf numFmtId="169" fontId="44" fillId="13" borderId="20" applyAlignment="0" applyProtection="0"/>
    <xf numFmtId="0" fontId="41" fillId="0" borderId="0"/>
    <xf numFmtId="169" fontId="117" fillId="47" borderId="0" applyBorder="0" applyAlignment="0" applyProtection="0"/>
    <xf numFmtId="169" fontId="41" fillId="15" borderId="22" applyAlignment="0" applyProtection="0"/>
    <xf numFmtId="182" fontId="40" fillId="0" borderId="0">
      <alignment horizontal="right"/>
    </xf>
    <xf numFmtId="0" fontId="97" fillId="41" borderId="20" applyNumberFormat="0" applyAlignment="0" applyProtection="0"/>
    <xf numFmtId="40" fontId="39" fillId="0" borderId="0" applyFont="0" applyFill="0" applyBorder="0" applyAlignment="0" applyProtection="0"/>
    <xf numFmtId="0" fontId="89" fillId="87" borderId="0" applyNumberFormat="0" applyBorder="0" applyAlignment="0" applyProtection="0"/>
    <xf numFmtId="284" fontId="39" fillId="0" borderId="0" applyFont="0" applyFill="0" applyBorder="0" applyAlignment="0" applyProtection="0"/>
    <xf numFmtId="0" fontId="41" fillId="0" borderId="0"/>
    <xf numFmtId="40" fontId="39" fillId="0" borderId="0" applyFont="0" applyFill="0" applyBorder="0" applyAlignment="0" applyProtection="0"/>
    <xf numFmtId="43" fontId="40" fillId="0" borderId="0" applyFont="0" applyFill="0" applyBorder="0" applyAlignment="0" applyProtection="0"/>
    <xf numFmtId="169" fontId="44" fillId="13" borderId="20" applyAlignment="0" applyProtection="0"/>
    <xf numFmtId="165" fontId="40" fillId="0" borderId="0" applyFont="0" applyFill="0" applyBorder="0" applyAlignment="0" applyProtection="0"/>
    <xf numFmtId="0" fontId="109" fillId="75" borderId="0" applyNumberFormat="0" applyBorder="0" applyAlignment="0" applyProtection="0">
      <alignment vertical="center"/>
    </xf>
    <xf numFmtId="0" fontId="37" fillId="53" borderId="0" applyNumberFormat="0" applyBorder="0" applyAlignment="0" applyProtection="0"/>
    <xf numFmtId="0" fontId="37" fillId="78" borderId="0" applyNumberFormat="0" applyBorder="0" applyAlignment="0" applyProtection="0"/>
    <xf numFmtId="43" fontId="73" fillId="0" borderId="0" applyFont="0" applyFill="0" applyBorder="0" applyAlignment="0" applyProtection="0"/>
    <xf numFmtId="284" fontId="39" fillId="0" borderId="0" applyFont="0" applyFill="0" applyBorder="0" applyAlignment="0" applyProtection="0"/>
    <xf numFmtId="0" fontId="37" fillId="48" borderId="0" applyNumberFormat="0" applyBorder="0" applyAlignment="0" applyProtection="0"/>
    <xf numFmtId="169" fontId="38" fillId="14" borderId="20" applyAlignment="0" applyProtection="0"/>
    <xf numFmtId="0" fontId="31" fillId="0" borderId="0"/>
    <xf numFmtId="0" fontId="31" fillId="0" borderId="0"/>
    <xf numFmtId="0" fontId="64" fillId="18" borderId="22" applyNumberFormat="0" applyFont="0" applyAlignment="0" applyProtection="0"/>
    <xf numFmtId="169" fontId="43" fillId="14" borderId="23" applyAlignment="0" applyProtection="0"/>
    <xf numFmtId="0" fontId="41" fillId="0" borderId="0"/>
    <xf numFmtId="0" fontId="40" fillId="0" borderId="0"/>
    <xf numFmtId="175" fontId="40" fillId="0" borderId="0">
      <alignment horizontal="right"/>
    </xf>
    <xf numFmtId="0" fontId="44" fillId="27" borderId="20" applyNumberFormat="0" applyAlignment="0" applyProtection="0"/>
    <xf numFmtId="0" fontId="89" fillId="77" borderId="0" applyNumberFormat="0" applyBorder="0" applyAlignment="0" applyProtection="0"/>
    <xf numFmtId="43" fontId="74" fillId="0" borderId="0" applyFont="0" applyFill="0" applyBorder="0" applyAlignment="0" applyProtection="0"/>
    <xf numFmtId="169" fontId="45" fillId="0" borderId="24" applyFill="0" applyAlignment="0" applyProtection="0"/>
    <xf numFmtId="222" fontId="40" fillId="0" borderId="0"/>
    <xf numFmtId="0" fontId="37" fillId="48" borderId="0" applyNumberFormat="0" applyBorder="0" applyAlignment="0" applyProtection="0"/>
    <xf numFmtId="223" fontId="70" fillId="0" borderId="0"/>
    <xf numFmtId="0" fontId="110" fillId="21" borderId="0" applyNumberFormat="0" applyBorder="0" applyAlignment="0" applyProtection="0"/>
    <xf numFmtId="169" fontId="43" fillId="17" borderId="23" applyAlignment="0" applyProtection="0"/>
    <xf numFmtId="186" fontId="40" fillId="0" borderId="0">
      <alignment horizontal="right"/>
    </xf>
    <xf numFmtId="0" fontId="136" fillId="0" borderId="6">
      <alignment horizontal="left" vertical="center"/>
    </xf>
    <xf numFmtId="40" fontId="39" fillId="0" borderId="0" applyFont="0" applyFill="0" applyBorder="0" applyAlignment="0" applyProtection="0"/>
    <xf numFmtId="0" fontId="48" fillId="75" borderId="0" applyNumberFormat="0" applyBorder="0" applyAlignment="0" applyProtection="0"/>
    <xf numFmtId="0" fontId="60" fillId="88" borderId="0" applyNumberFormat="0" applyBorder="0" applyAlignment="0" applyProtection="0"/>
    <xf numFmtId="0" fontId="77" fillId="115" borderId="1" applyNumberFormat="0" applyAlignment="0" applyProtection="0"/>
    <xf numFmtId="0" fontId="217" fillId="0" borderId="0" applyNumberFormat="0" applyFill="0" applyBorder="0" applyAlignment="0" applyProtection="0">
      <alignment vertical="top"/>
      <protection locked="0"/>
    </xf>
    <xf numFmtId="169" fontId="38" fillId="17" borderId="20" applyAlignment="0" applyProtection="0"/>
    <xf numFmtId="0" fontId="37" fillId="48" borderId="0" applyNumberFormat="0" applyBorder="0" applyAlignment="0" applyProtection="0"/>
    <xf numFmtId="40" fontId="39" fillId="0" borderId="0" applyFont="0" applyFill="0" applyBorder="0" applyAlignment="0" applyProtection="0"/>
    <xf numFmtId="175" fontId="40" fillId="0" borderId="0">
      <alignment horizontal="right"/>
    </xf>
    <xf numFmtId="0" fontId="37" fillId="48" borderId="0" applyNumberFormat="0" applyBorder="0" applyAlignment="0" applyProtection="0"/>
    <xf numFmtId="0" fontId="110" fillId="34" borderId="0" applyNumberFormat="0" applyBorder="0" applyAlignment="0" applyProtection="0"/>
    <xf numFmtId="194" fontId="68" fillId="0" borderId="0" applyFont="0" applyFill="0" applyBorder="0" applyAlignment="0" applyProtection="0"/>
    <xf numFmtId="7" fontId="70" fillId="0" borderId="0"/>
    <xf numFmtId="0" fontId="44" fillId="27" borderId="20" applyNumberFormat="0" applyAlignment="0" applyProtection="0"/>
    <xf numFmtId="0" fontId="69" fillId="0" borderId="24" applyNumberFormat="0" applyFill="0" applyAlignment="0" applyProtection="0"/>
    <xf numFmtId="0" fontId="37" fillId="14" borderId="0" applyNumberFormat="0" applyBorder="0" applyAlignment="0" applyProtection="0"/>
    <xf numFmtId="40" fontId="39" fillId="0" borderId="0" applyFont="0" applyFill="0" applyBorder="0" applyAlignment="0" applyProtection="0"/>
    <xf numFmtId="0" fontId="43" fillId="41" borderId="23" applyNumberFormat="0" applyAlignment="0" applyProtection="0"/>
    <xf numFmtId="169" fontId="44" fillId="13" borderId="20" applyAlignment="0" applyProtection="0"/>
    <xf numFmtId="175" fontId="40" fillId="0" borderId="0">
      <alignment horizontal="right"/>
    </xf>
    <xf numFmtId="40" fontId="39" fillId="0" borderId="0" applyFont="0" applyFill="0" applyBorder="0" applyAlignment="0" applyProtection="0"/>
    <xf numFmtId="0" fontId="37" fillId="39" borderId="0" applyNumberFormat="0" applyBorder="0" applyAlignment="0" applyProtection="0"/>
    <xf numFmtId="40" fontId="39" fillId="0" borderId="0" applyFont="0" applyFill="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64" fillId="18" borderId="22" applyNumberFormat="0" applyFont="0" applyAlignment="0" applyProtection="0"/>
    <xf numFmtId="0" fontId="37" fillId="14" borderId="0" applyNumberFormat="0" applyBorder="0" applyAlignment="0" applyProtection="0"/>
    <xf numFmtId="0" fontId="110" fillId="40" borderId="0" applyNumberFormat="0" applyBorder="0" applyAlignment="0" applyProtection="0"/>
    <xf numFmtId="0" fontId="44" fillId="93" borderId="20" applyNumberFormat="0" applyAlignment="0" applyProtection="0"/>
    <xf numFmtId="43" fontId="74" fillId="0" borderId="0" applyFont="0" applyFill="0" applyBorder="0" applyAlignment="0" applyProtection="0"/>
    <xf numFmtId="0" fontId="40" fillId="23" borderId="22" applyNumberFormat="0" applyAlignment="0" applyProtection="0"/>
    <xf numFmtId="40" fontId="39" fillId="0" borderId="0" applyFont="0" applyFill="0" applyBorder="0" applyAlignment="0" applyProtection="0"/>
    <xf numFmtId="0" fontId="37" fillId="13" borderId="0" applyNumberFormat="0" applyBorder="0" applyAlignment="0" applyProtection="0"/>
    <xf numFmtId="175" fontId="40" fillId="0" borderId="0">
      <alignment horizontal="right"/>
    </xf>
    <xf numFmtId="169" fontId="117" fillId="47" borderId="0" applyBorder="0" applyAlignment="0" applyProtection="0"/>
    <xf numFmtId="0" fontId="62" fillId="0" borderId="0">
      <alignment vertical="center"/>
    </xf>
    <xf numFmtId="0" fontId="62" fillId="0" borderId="0">
      <alignment vertical="center"/>
    </xf>
    <xf numFmtId="0" fontId="45" fillId="0" borderId="25" applyNumberFormat="0" applyFill="0" applyAlignment="0" applyProtection="0"/>
    <xf numFmtId="0" fontId="38" fillId="22" borderId="20" applyNumberFormat="0" applyAlignment="0" applyProtection="0"/>
    <xf numFmtId="0" fontId="40" fillId="81" borderId="27" applyNumberFormat="0" applyProtection="0">
      <alignment horizontal="left" vertical="top" indent="1"/>
    </xf>
    <xf numFmtId="0" fontId="110" fillId="61" borderId="0" applyNumberFormat="0" applyBorder="0" applyAlignment="0" applyProtection="0"/>
    <xf numFmtId="7" fontId="70" fillId="0" borderId="0"/>
    <xf numFmtId="40" fontId="39" fillId="0" borderId="0" applyFont="0" applyFill="0" applyBorder="0" applyAlignment="0" applyProtection="0"/>
    <xf numFmtId="0" fontId="42" fillId="49" borderId="0" applyNumberFormat="0" applyBorder="0" applyAlignment="0" applyProtection="0"/>
    <xf numFmtId="248" fontId="40" fillId="0" borderId="0" applyFont="0" applyFill="0" applyBorder="0" applyAlignment="0" applyProtection="0"/>
    <xf numFmtId="0" fontId="42" fillId="69" borderId="0" applyNumberFormat="0" applyBorder="0" applyAlignment="0" applyProtection="0"/>
    <xf numFmtId="223" fontId="70" fillId="0" borderId="0"/>
    <xf numFmtId="0" fontId="38" fillId="36" borderId="20" applyNumberFormat="0" applyAlignment="0" applyProtection="0"/>
    <xf numFmtId="0" fontId="215" fillId="78" borderId="0" applyNumberFormat="0" applyBorder="0" applyAlignment="0" applyProtection="0"/>
    <xf numFmtId="0" fontId="37" fillId="29" borderId="0" applyNumberFormat="0" applyBorder="0" applyAlignment="0" applyProtection="0"/>
    <xf numFmtId="0" fontId="110" fillId="40" borderId="0" applyNumberFormat="0" applyBorder="0" applyAlignment="0" applyProtection="0"/>
    <xf numFmtId="0" fontId="44" fillId="27" borderId="20" applyNumberFormat="0" applyAlignment="0" applyProtection="0"/>
    <xf numFmtId="0" fontId="238" fillId="0" borderId="0"/>
    <xf numFmtId="169" fontId="38" fillId="17" borderId="20" applyAlignment="0" applyProtection="0"/>
    <xf numFmtId="169" fontId="44" fillId="13" borderId="20" applyAlignment="0" applyProtection="0"/>
    <xf numFmtId="0" fontId="110" fillId="0" borderId="0"/>
    <xf numFmtId="0" fontId="117" fillId="47" borderId="0" applyNumberFormat="0" applyBorder="0" applyAlignment="0" applyProtection="0"/>
    <xf numFmtId="44" fontId="40" fillId="0" borderId="0" applyFont="0" applyFill="0" applyBorder="0" applyAlignment="0" applyProtection="0"/>
    <xf numFmtId="0" fontId="110" fillId="40" borderId="0" applyNumberFormat="0" applyBorder="0" applyAlignment="0" applyProtection="0"/>
    <xf numFmtId="0" fontId="218" fillId="92" borderId="0" applyNumberFormat="0" applyBorder="0" applyAlignment="0" applyProtection="0"/>
    <xf numFmtId="9" fontId="40" fillId="75" borderId="0"/>
    <xf numFmtId="0" fontId="40" fillId="0" borderId="0"/>
    <xf numFmtId="6" fontId="39" fillId="0" borderId="0" applyFont="0" applyFill="0" applyBorder="0" applyAlignment="0" applyProtection="0"/>
    <xf numFmtId="0" fontId="110" fillId="34" borderId="0" applyNumberFormat="0" applyBorder="0" applyAlignment="0" applyProtection="0"/>
    <xf numFmtId="0" fontId="163" fillId="0" borderId="0" applyNumberFormat="0" applyFill="0" applyBorder="0" applyAlignment="0" applyProtection="0"/>
    <xf numFmtId="0" fontId="257" fillId="22" borderId="23" applyNumberFormat="0" applyAlignment="0" applyProtection="0"/>
    <xf numFmtId="169" fontId="41" fillId="15" borderId="22" applyAlignment="0" applyProtection="0"/>
    <xf numFmtId="175" fontId="40" fillId="0" borderId="0">
      <alignment horizontal="right"/>
    </xf>
    <xf numFmtId="0" fontId="110" fillId="61" borderId="0" applyNumberFormat="0" applyBorder="0" applyAlignment="0" applyProtection="0"/>
    <xf numFmtId="0" fontId="59" fillId="14" borderId="0" applyNumberFormat="0" applyBorder="0" applyAlignment="0" applyProtection="0"/>
    <xf numFmtId="0" fontId="115" fillId="18" borderId="22" applyNumberFormat="0" applyFont="0" applyAlignment="0" applyProtection="0">
      <alignment vertical="center"/>
    </xf>
    <xf numFmtId="0" fontId="41" fillId="0" borderId="0"/>
    <xf numFmtId="169" fontId="45" fillId="0" borderId="24" applyFill="0" applyAlignment="0" applyProtection="0"/>
    <xf numFmtId="0" fontId="37" fillId="48" borderId="0" applyNumberFormat="0" applyBorder="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43" fillId="41" borderId="23" applyNumberFormat="0" applyAlignment="0" applyProtection="0"/>
    <xf numFmtId="43" fontId="40" fillId="0" borderId="0" applyFont="0" applyFill="0" applyBorder="0" applyAlignment="0" applyProtection="0"/>
    <xf numFmtId="0" fontId="31" fillId="0" borderId="0"/>
    <xf numFmtId="0" fontId="124" fillId="86" borderId="30" applyNumberFormat="0" applyAlignment="0" applyProtection="0"/>
    <xf numFmtId="0" fontId="110" fillId="32" borderId="0" applyNumberFormat="0" applyBorder="0" applyAlignment="0" applyProtection="0"/>
    <xf numFmtId="186" fontId="40" fillId="0" borderId="0">
      <alignment horizontal="right"/>
    </xf>
    <xf numFmtId="0" fontId="256" fillId="0" borderId="0" applyNumberFormat="0" applyFill="0" applyBorder="0" applyAlignment="0" applyProtection="0">
      <alignment vertical="top"/>
      <protection locked="0"/>
    </xf>
    <xf numFmtId="0" fontId="40" fillId="44" borderId="27" applyNumberFormat="0" applyProtection="0">
      <alignment horizontal="left" vertical="top" indent="1"/>
    </xf>
    <xf numFmtId="4" fontId="55" fillId="105" borderId="27" applyNumberFormat="0" applyProtection="0">
      <alignment horizontal="right" vertical="center"/>
    </xf>
    <xf numFmtId="0" fontId="37" fillId="30" borderId="0" applyNumberFormat="0" applyBorder="0" applyAlignment="0" applyProtection="0"/>
    <xf numFmtId="222" fontId="40" fillId="0" borderId="0"/>
    <xf numFmtId="0" fontId="42" fillId="13" borderId="0" applyNumberFormat="0" applyBorder="0" applyAlignment="0" applyProtection="0"/>
    <xf numFmtId="194" fontId="68" fillId="0" borderId="0" applyFont="0" applyFill="0" applyBorder="0" applyAlignment="0" applyProtection="0"/>
    <xf numFmtId="175" fontId="40" fillId="0" borderId="0">
      <alignment horizontal="right"/>
    </xf>
    <xf numFmtId="0" fontId="125" fillId="0" borderId="0" applyNumberFormat="0" applyFill="0" applyBorder="0" applyAlignment="0" applyProtection="0">
      <alignment vertical="top"/>
      <protection locked="0"/>
    </xf>
    <xf numFmtId="169" fontId="45" fillId="0" borderId="24" applyFill="0" applyAlignment="0" applyProtection="0"/>
    <xf numFmtId="0" fontId="137" fillId="0" borderId="0" applyNumberFormat="0" applyFill="0" applyBorder="0" applyAlignment="0" applyProtection="0">
      <alignment vertical="top"/>
      <protection locked="0"/>
    </xf>
    <xf numFmtId="0" fontId="40" fillId="0" borderId="0" applyFont="0" applyFill="0" applyBorder="0" applyAlignment="0" applyProtection="0"/>
    <xf numFmtId="0" fontId="111" fillId="0" borderId="33" applyNumberFormat="0" applyFill="0" applyAlignment="0" applyProtection="0"/>
    <xf numFmtId="169" fontId="38" fillId="14" borderId="20" applyAlignment="0" applyProtection="0"/>
    <xf numFmtId="169" fontId="45" fillId="0" borderId="24" applyFill="0" applyAlignment="0" applyProtection="0"/>
    <xf numFmtId="4" fontId="82" fillId="27" borderId="27" applyNumberFormat="0" applyProtection="0">
      <alignment vertical="center"/>
    </xf>
    <xf numFmtId="175" fontId="40" fillId="0" borderId="0">
      <alignment horizontal="right"/>
    </xf>
    <xf numFmtId="0" fontId="43" fillId="41" borderId="23" applyNumberFormat="0" applyAlignment="0" applyProtection="0"/>
    <xf numFmtId="0" fontId="44" fillId="27" borderId="20" applyNumberFormat="0" applyAlignment="0" applyProtection="0"/>
    <xf numFmtId="0" fontId="69" fillId="0" borderId="24" applyNumberFormat="0" applyFill="0" applyAlignment="0" applyProtection="0"/>
    <xf numFmtId="0" fontId="37" fillId="31" borderId="0" applyNumberFormat="0" applyBorder="0" applyAlignment="0" applyProtection="0"/>
    <xf numFmtId="0" fontId="110" fillId="34" borderId="0" applyNumberFormat="0" applyBorder="0" applyAlignment="0" applyProtection="0"/>
    <xf numFmtId="0" fontId="42" fillId="16" borderId="0" applyNumberFormat="0" applyBorder="0" applyAlignment="0" applyProtection="0"/>
    <xf numFmtId="0" fontId="42" fillId="62" borderId="0" applyNumberFormat="0" applyBorder="0" applyAlignment="0" applyProtection="0"/>
    <xf numFmtId="175" fontId="40" fillId="0" borderId="0">
      <alignment horizontal="right"/>
    </xf>
    <xf numFmtId="0" fontId="249" fillId="0" borderId="0" applyNumberFormat="0" applyFill="0" applyBorder="0" applyAlignment="0" applyProtection="0">
      <alignment vertical="top"/>
      <protection locked="0"/>
    </xf>
    <xf numFmtId="0" fontId="42" fillId="33" borderId="0" applyNumberFormat="0" applyBorder="0" applyAlignment="0" applyProtection="0"/>
    <xf numFmtId="0" fontId="125" fillId="0" borderId="0" applyNumberFormat="0" applyFill="0" applyBorder="0" applyAlignment="0" applyProtection="0">
      <alignment vertical="top"/>
      <protection locked="0"/>
    </xf>
    <xf numFmtId="0" fontId="230" fillId="0" borderId="0" applyNumberFormat="0" applyFill="0" applyBorder="0" applyAlignment="0" applyProtection="0">
      <alignment vertical="top"/>
      <protection locked="0"/>
    </xf>
    <xf numFmtId="169" fontId="45" fillId="0" borderId="24" applyFill="0" applyAlignment="0" applyProtection="0"/>
    <xf numFmtId="182" fontId="40" fillId="0" borderId="0">
      <alignment horizontal="right"/>
    </xf>
    <xf numFmtId="0" fontId="173" fillId="0" borderId="0" applyNumberFormat="0" applyFill="0" applyBorder="0" applyAlignment="0" applyProtection="0">
      <alignment vertical="top"/>
      <protection locked="0"/>
    </xf>
    <xf numFmtId="0" fontId="110" fillId="52" borderId="0" applyNumberFormat="0" applyBorder="0" applyAlignment="0" applyProtection="0"/>
    <xf numFmtId="169" fontId="43" fillId="14" borderId="23" applyAlignment="0" applyProtection="0"/>
    <xf numFmtId="223" fontId="70" fillId="0" borderId="0"/>
    <xf numFmtId="169" fontId="45" fillId="0" borderId="24" applyFill="0" applyAlignment="0" applyProtection="0"/>
    <xf numFmtId="4" fontId="55" fillId="28" borderId="27" applyNumberFormat="0" applyProtection="0">
      <alignment horizontal="left" vertical="center" indent="1"/>
    </xf>
    <xf numFmtId="0" fontId="110" fillId="42" borderId="0" applyNumberFormat="0" applyBorder="0" applyAlignment="0" applyProtection="0"/>
    <xf numFmtId="38" fontId="252" fillId="0" borderId="0" applyFont="0" applyFill="0" applyBorder="0" applyAlignment="0" applyProtection="0"/>
    <xf numFmtId="169" fontId="44" fillId="13" borderId="20" applyAlignment="0" applyProtection="0"/>
    <xf numFmtId="0" fontId="42" fillId="37" borderId="0" applyNumberFormat="0" applyBorder="0" applyAlignment="0" applyProtection="0"/>
    <xf numFmtId="0" fontId="42" fillId="104" borderId="0" applyNumberFormat="0" applyBorder="0" applyAlignment="0" applyProtection="0"/>
    <xf numFmtId="169" fontId="44" fillId="13" borderId="20" applyAlignment="0" applyProtection="0"/>
    <xf numFmtId="4" fontId="54" fillId="27" borderId="27" applyNumberFormat="0" applyProtection="0">
      <alignment vertical="center"/>
    </xf>
    <xf numFmtId="212" fontId="40" fillId="0" borderId="0" applyFill="0" applyBorder="0" applyAlignment="0" applyProtection="0"/>
    <xf numFmtId="38" fontId="39" fillId="0" borderId="0" applyFont="0" applyFill="0" applyBorder="0" applyAlignment="0" applyProtection="0"/>
    <xf numFmtId="0" fontId="46" fillId="18" borderId="22" applyNumberFormat="0" applyFont="0" applyAlignment="0" applyProtection="0"/>
    <xf numFmtId="0" fontId="37" fillId="80" borderId="0" applyNumberFormat="0" applyBorder="0" applyAlignment="0" applyProtection="0"/>
    <xf numFmtId="186" fontId="40" fillId="0" borderId="0">
      <alignment horizontal="right"/>
    </xf>
    <xf numFmtId="169" fontId="44" fillId="13" borderId="20" applyAlignment="0" applyProtection="0"/>
    <xf numFmtId="0" fontId="122" fillId="19" borderId="0" applyNumberFormat="0" applyBorder="0" applyAlignment="0" applyProtection="0">
      <alignment vertical="center"/>
    </xf>
    <xf numFmtId="169" fontId="38" fillId="14" borderId="20" applyAlignment="0" applyProtection="0"/>
    <xf numFmtId="0" fontId="91" fillId="0" borderId="0"/>
    <xf numFmtId="194" fontId="68" fillId="0" borderId="0" applyFont="0" applyFill="0" applyBorder="0" applyAlignment="0" applyProtection="0"/>
    <xf numFmtId="0" fontId="40" fillId="38" borderId="27" applyNumberFormat="0" applyProtection="0">
      <alignment horizontal="left" vertical="top" indent="1"/>
    </xf>
    <xf numFmtId="0" fontId="42" fillId="36" borderId="0" applyNumberFormat="0" applyBorder="0" applyAlignment="0" applyProtection="0"/>
    <xf numFmtId="41" fontId="31" fillId="0" borderId="0" applyFont="0" applyFill="0" applyBorder="0" applyAlignment="0" applyProtection="0"/>
    <xf numFmtId="169" fontId="43" fillId="17" borderId="23" applyAlignment="0" applyProtection="0"/>
    <xf numFmtId="169" fontId="41" fillId="15" borderId="22" applyAlignment="0" applyProtection="0"/>
    <xf numFmtId="169" fontId="38" fillId="17" borderId="20" applyAlignment="0" applyProtection="0"/>
    <xf numFmtId="0" fontId="97" fillId="41" borderId="20" applyNumberFormat="0" applyAlignment="0" applyProtection="0"/>
    <xf numFmtId="0" fontId="41" fillId="0" borderId="0"/>
    <xf numFmtId="4" fontId="55" fillId="18" borderId="27" applyNumberFormat="0" applyProtection="0">
      <alignment vertical="center"/>
    </xf>
    <xf numFmtId="182" fontId="40" fillId="0" borderId="0">
      <alignment horizontal="right"/>
    </xf>
    <xf numFmtId="0" fontId="67" fillId="0" borderId="29" applyNumberFormat="0" applyFill="0" applyAlignment="0" applyProtection="0">
      <alignment vertical="center"/>
    </xf>
    <xf numFmtId="0" fontId="37" fillId="51" borderId="0" applyNumberFormat="0" applyBorder="0" applyAlignment="0" applyProtection="0"/>
    <xf numFmtId="0" fontId="91" fillId="0" borderId="0"/>
    <xf numFmtId="0" fontId="60" fillId="105" borderId="0" applyNumberFormat="0" applyBorder="0" applyAlignment="0" applyProtection="0"/>
    <xf numFmtId="169" fontId="162" fillId="0" borderId="0" applyFill="0" applyBorder="0" applyAlignment="0" applyProtection="0"/>
    <xf numFmtId="223" fontId="70" fillId="0" borderId="0"/>
    <xf numFmtId="0" fontId="60" fillId="25" borderId="0" applyNumberFormat="0" applyBorder="0" applyAlignment="0" applyProtection="0"/>
    <xf numFmtId="0" fontId="44" fillId="27" borderId="20" applyNumberFormat="0" applyAlignment="0" applyProtection="0"/>
    <xf numFmtId="0" fontId="43" fillId="41" borderId="23" applyNumberFormat="0" applyAlignment="0" applyProtection="0"/>
    <xf numFmtId="0" fontId="42" fillId="69" borderId="0" applyNumberFormat="0" applyBorder="0" applyAlignment="0" applyProtection="0">
      <alignment vertical="center"/>
    </xf>
    <xf numFmtId="223" fontId="70" fillId="0" borderId="0"/>
    <xf numFmtId="0" fontId="37" fillId="30" borderId="0" applyNumberFormat="0" applyBorder="0" applyAlignment="0" applyProtection="0"/>
    <xf numFmtId="0" fontId="37" fillId="30" borderId="0" applyNumberFormat="0" applyBorder="0" applyAlignment="0" applyProtection="0"/>
    <xf numFmtId="3" fontId="164" fillId="0" borderId="0" applyFill="0" applyBorder="0" applyProtection="0">
      <alignment horizontal="center" vertical="center"/>
    </xf>
    <xf numFmtId="0" fontId="117" fillId="47" borderId="0" applyNumberFormat="0" applyBorder="0" applyAlignment="0" applyProtection="0"/>
    <xf numFmtId="0" fontId="117" fillId="47" borderId="0" applyNumberFormat="0" applyBorder="0" applyAlignment="0" applyProtection="0"/>
    <xf numFmtId="0" fontId="255" fillId="0" borderId="0"/>
    <xf numFmtId="182" fontId="40" fillId="0" borderId="0">
      <alignment horizontal="right"/>
    </xf>
    <xf numFmtId="223" fontId="70" fillId="0" borderId="0"/>
    <xf numFmtId="0" fontId="110" fillId="34" borderId="0" applyNumberFormat="0" applyBorder="0" applyAlignment="0" applyProtection="0"/>
    <xf numFmtId="169" fontId="38" fillId="17" borderId="20" applyAlignment="0" applyProtection="0"/>
    <xf numFmtId="0" fontId="45" fillId="106" borderId="0" applyNumberFormat="0" applyBorder="0" applyAlignment="0" applyProtection="0"/>
    <xf numFmtId="223" fontId="70" fillId="0" borderId="0"/>
    <xf numFmtId="0" fontId="45" fillId="0" borderId="25" applyNumberFormat="0" applyFill="0" applyAlignment="0" applyProtection="0"/>
    <xf numFmtId="0" fontId="110" fillId="0" borderId="0"/>
    <xf numFmtId="0" fontId="40" fillId="0" borderId="0">
      <alignment vertical="center"/>
    </xf>
    <xf numFmtId="0" fontId="40" fillId="81" borderId="27" applyNumberFormat="0" applyProtection="0">
      <alignment horizontal="left" vertical="top" indent="1"/>
    </xf>
    <xf numFmtId="0" fontId="42" fillId="16" borderId="0" applyNumberFormat="0" applyBorder="0" applyAlignment="0" applyProtection="0"/>
    <xf numFmtId="0" fontId="40" fillId="0" borderId="0"/>
    <xf numFmtId="0" fontId="40" fillId="0" borderId="0"/>
    <xf numFmtId="182" fontId="40" fillId="0" borderId="0">
      <alignment horizontal="right"/>
    </xf>
    <xf numFmtId="223" fontId="70" fillId="0" borderId="0"/>
    <xf numFmtId="0" fontId="42" fillId="36" borderId="0" applyNumberFormat="0" applyBorder="0" applyAlignment="0" applyProtection="0"/>
    <xf numFmtId="4" fontId="128" fillId="38" borderId="27" applyNumberFormat="0" applyProtection="0">
      <alignment horizontal="right" vertical="center"/>
    </xf>
    <xf numFmtId="0" fontId="42" fillId="72" borderId="0" applyNumberFormat="0" applyBorder="0" applyAlignment="0" applyProtection="0">
      <alignment vertical="center"/>
    </xf>
    <xf numFmtId="169" fontId="38" fillId="17" borderId="20" applyAlignment="0" applyProtection="0"/>
    <xf numFmtId="0" fontId="40" fillId="0" borderId="0"/>
    <xf numFmtId="169" fontId="45" fillId="0" borderId="24" applyFill="0" applyAlignment="0" applyProtection="0"/>
    <xf numFmtId="0" fontId="40" fillId="0" borderId="0" applyFont="0" applyFill="0" applyBorder="0" applyAlignment="0" applyProtection="0"/>
    <xf numFmtId="0" fontId="37" fillId="47" borderId="0" applyNumberFormat="0" applyBorder="0" applyAlignment="0" applyProtection="0"/>
    <xf numFmtId="0" fontId="37" fillId="31" borderId="0" applyNumberFormat="0" applyBorder="0" applyAlignment="0" applyProtection="0"/>
    <xf numFmtId="0" fontId="31" fillId="0" borderId="0"/>
    <xf numFmtId="0" fontId="42" fillId="67" borderId="0" applyNumberFormat="0" applyBorder="0" applyAlignment="0" applyProtection="0"/>
    <xf numFmtId="7" fontId="70" fillId="0" borderId="0"/>
    <xf numFmtId="7" fontId="70" fillId="0" borderId="0"/>
    <xf numFmtId="7" fontId="70" fillId="0" borderId="0"/>
    <xf numFmtId="0" fontId="89" fillId="70" borderId="0" applyNumberFormat="0" applyBorder="0" applyAlignment="0" applyProtection="0"/>
    <xf numFmtId="169" fontId="43" fillId="17" borderId="23" applyAlignment="0" applyProtection="0"/>
    <xf numFmtId="206" fontId="40" fillId="0" borderId="8" applyBorder="0"/>
    <xf numFmtId="0" fontId="48" fillId="20" borderId="0" applyNumberFormat="0" applyBorder="0" applyAlignment="0" applyProtection="0"/>
    <xf numFmtId="0" fontId="60" fillId="58" borderId="0" applyNumberFormat="0" applyBorder="0" applyAlignment="0" applyProtection="0"/>
    <xf numFmtId="223" fontId="70" fillId="0" borderId="0"/>
    <xf numFmtId="0" fontId="95" fillId="0" borderId="0"/>
    <xf numFmtId="240" fontId="40" fillId="0" borderId="0" applyFont="0" applyFill="0" applyBorder="0" applyAlignment="0" applyProtection="0"/>
    <xf numFmtId="9" fontId="40" fillId="0" borderId="0" applyFill="0" applyBorder="0" applyAlignment="0" applyProtection="0"/>
    <xf numFmtId="0" fontId="37" fillId="78" borderId="0" applyNumberFormat="0" applyBorder="0" applyAlignment="0" applyProtection="0"/>
    <xf numFmtId="0" fontId="37" fillId="48"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89" fillId="63" borderId="0" applyNumberFormat="0" applyBorder="0" applyAlignment="0" applyProtection="0"/>
    <xf numFmtId="223" fontId="70" fillId="0" borderId="0"/>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4" fontId="55" fillId="28" borderId="27" applyNumberFormat="0" applyProtection="0">
      <alignment horizontal="left" vertical="center" indent="1"/>
    </xf>
    <xf numFmtId="198" fontId="46" fillId="0" borderId="0" applyFont="0" applyFill="0" applyBorder="0" applyAlignment="0" applyProtection="0"/>
    <xf numFmtId="0" fontId="38" fillId="36" borderId="20" applyNumberFormat="0" applyAlignment="0" applyProtection="0"/>
    <xf numFmtId="7" fontId="70" fillId="0" borderId="0"/>
    <xf numFmtId="0" fontId="44" fillId="27" borderId="20" applyNumberFormat="0" applyAlignment="0" applyProtection="0"/>
    <xf numFmtId="0" fontId="48" fillId="44" borderId="0" applyNumberFormat="0" applyBorder="0" applyAlignment="0" applyProtection="0"/>
    <xf numFmtId="272" fontId="180" fillId="0" borderId="0" applyFill="0" applyBorder="0" applyProtection="0">
      <alignment vertical="center"/>
    </xf>
    <xf numFmtId="7" fontId="70" fillId="0" borderId="0"/>
    <xf numFmtId="4" fontId="72" fillId="38" borderId="27" applyNumberFormat="0" applyProtection="0">
      <alignment horizontal="right" vertical="center"/>
    </xf>
    <xf numFmtId="7" fontId="70" fillId="0" borderId="0"/>
    <xf numFmtId="175" fontId="40" fillId="0" borderId="0">
      <alignment horizontal="right"/>
    </xf>
    <xf numFmtId="7" fontId="70" fillId="0" borderId="0"/>
    <xf numFmtId="169" fontId="45" fillId="0" borderId="24" applyFill="0" applyAlignment="0" applyProtection="0"/>
    <xf numFmtId="0" fontId="40" fillId="41" borderId="1" applyNumberFormat="0">
      <protection locked="0"/>
    </xf>
    <xf numFmtId="0" fontId="103" fillId="20" borderId="0" applyNumberFormat="0" applyBorder="0" applyAlignment="0" applyProtection="0">
      <alignment vertical="center"/>
    </xf>
    <xf numFmtId="0" fontId="42" fillId="13" borderId="0" applyNumberFormat="0" applyBorder="0" applyAlignment="0" applyProtection="0"/>
    <xf numFmtId="0" fontId="110" fillId="61" borderId="0" applyNumberFormat="0" applyBorder="0" applyAlignment="0" applyProtection="0"/>
    <xf numFmtId="169" fontId="38" fillId="14" borderId="20" applyAlignment="0" applyProtection="0"/>
    <xf numFmtId="0" fontId="113" fillId="0" borderId="33" applyNumberFormat="0" applyFill="0" applyAlignment="0" applyProtection="0"/>
    <xf numFmtId="0" fontId="40" fillId="44" borderId="27" applyNumberFormat="0" applyProtection="0">
      <alignment horizontal="left" vertical="top" indent="1"/>
    </xf>
    <xf numFmtId="0" fontId="110" fillId="76" borderId="0" applyNumberFormat="0" applyBorder="0" applyAlignment="0" applyProtection="0"/>
    <xf numFmtId="7" fontId="70" fillId="0" borderId="0"/>
    <xf numFmtId="7" fontId="70" fillId="0" borderId="0"/>
    <xf numFmtId="0" fontId="136" fillId="0" borderId="41">
      <alignment horizontal="left" vertical="center"/>
    </xf>
    <xf numFmtId="7" fontId="70" fillId="0" borderId="0"/>
    <xf numFmtId="259" fontId="40" fillId="0" borderId="0" applyFont="0" applyFill="0" applyBorder="0" applyAlignment="0" applyProtection="0"/>
    <xf numFmtId="169" fontId="43" fillId="17" borderId="23" applyAlignment="0" applyProtection="0"/>
    <xf numFmtId="221" fontId="58" fillId="0" borderId="0" applyFont="0" applyFill="0" applyBorder="0" applyAlignment="0" applyProtection="0"/>
    <xf numFmtId="175" fontId="40" fillId="0" borderId="0">
      <alignment horizontal="right"/>
    </xf>
    <xf numFmtId="0" fontId="42" fillId="33" borderId="0" applyNumberFormat="0" applyBorder="0" applyAlignment="0" applyProtection="0"/>
    <xf numFmtId="0" fontId="110" fillId="35" borderId="0" applyNumberFormat="0" applyBorder="0" applyAlignment="0" applyProtection="0"/>
    <xf numFmtId="0" fontId="194" fillId="0" borderId="0" applyNumberFormat="0" applyFill="0" applyBorder="0" applyProtection="0">
      <alignment horizontal="left"/>
    </xf>
    <xf numFmtId="0" fontId="45" fillId="0" borderId="24" applyNumberFormat="0" applyFill="0" applyAlignment="0" applyProtection="0"/>
    <xf numFmtId="169" fontId="49" fillId="15" borderId="22" applyAlignment="0" applyProtection="0"/>
    <xf numFmtId="7" fontId="70" fillId="0" borderId="0"/>
    <xf numFmtId="0" fontId="95" fillId="0" borderId="0"/>
    <xf numFmtId="187" fontId="58" fillId="0" borderId="0" applyFont="0" applyFill="0" applyBorder="0" applyAlignment="0" applyProtection="0"/>
    <xf numFmtId="7" fontId="70" fillId="0" borderId="0"/>
    <xf numFmtId="169" fontId="45" fillId="0" borderId="24" applyFill="0" applyAlignment="0" applyProtection="0"/>
    <xf numFmtId="6" fontId="58" fillId="0" borderId="0" applyFont="0" applyFill="0" applyBorder="0" applyAlignment="0" applyProtection="0"/>
    <xf numFmtId="7" fontId="70" fillId="0" borderId="0"/>
    <xf numFmtId="0" fontId="40" fillId="81" borderId="27" applyNumberFormat="0" applyProtection="0">
      <alignment horizontal="left" vertical="center" indent="1"/>
    </xf>
    <xf numFmtId="0" fontId="37" fillId="78" borderId="0" applyNumberFormat="0" applyBorder="0" applyAlignment="0" applyProtection="0"/>
    <xf numFmtId="0" fontId="42" fillId="33" borderId="0" applyNumberFormat="0" applyBorder="0" applyAlignment="0" applyProtection="0"/>
    <xf numFmtId="0" fontId="37" fillId="31" borderId="0" applyNumberFormat="0" applyBorder="0" applyAlignment="0" applyProtection="0"/>
    <xf numFmtId="0" fontId="38" fillId="36" borderId="20" applyNumberFormat="0" applyAlignment="0" applyProtection="0"/>
    <xf numFmtId="7" fontId="70" fillId="0" borderId="0"/>
    <xf numFmtId="0" fontId="110" fillId="76" borderId="0" applyNumberFormat="0" applyBorder="0" applyAlignment="0" applyProtection="0"/>
    <xf numFmtId="0" fontId="41" fillId="0" borderId="0"/>
    <xf numFmtId="253" fontId="40" fillId="0" borderId="0" applyFont="0" applyFill="0" applyBorder="0" applyAlignment="0" applyProtection="0"/>
    <xf numFmtId="4" fontId="55" fillId="88" borderId="27" applyNumberFormat="0" applyProtection="0">
      <alignment horizontal="right" vertical="center"/>
    </xf>
    <xf numFmtId="222" fontId="40" fillId="0" borderId="0"/>
    <xf numFmtId="223" fontId="70" fillId="0" borderId="0"/>
    <xf numFmtId="0" fontId="110" fillId="54" borderId="0" applyNumberFormat="0" applyBorder="0" applyAlignment="0" applyProtection="0"/>
    <xf numFmtId="41" fontId="112" fillId="0" borderId="9" applyNumberFormat="0" applyBorder="0" applyAlignment="0"/>
    <xf numFmtId="0" fontId="37" fillId="72" borderId="0" applyNumberFormat="0" applyBorder="0" applyAlignment="0" applyProtection="0"/>
    <xf numFmtId="175" fontId="40" fillId="0" borderId="0">
      <alignment horizontal="right"/>
    </xf>
    <xf numFmtId="223" fontId="70" fillId="0" borderId="0"/>
    <xf numFmtId="0" fontId="110" fillId="35" borderId="0" applyNumberFormat="0" applyBorder="0" applyAlignment="0" applyProtection="0"/>
    <xf numFmtId="223" fontId="70" fillId="0" borderId="0"/>
    <xf numFmtId="0" fontId="157" fillId="25" borderId="0" applyNumberFormat="0" applyBorder="0" applyAlignment="0" applyProtection="0">
      <alignment vertical="center"/>
    </xf>
    <xf numFmtId="0" fontId="46" fillId="18" borderId="22" applyNumberFormat="0" applyFont="0" applyAlignment="0" applyProtection="0"/>
    <xf numFmtId="0" fontId="37" fillId="80"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212" fontId="40" fillId="0" borderId="0" applyFill="0" applyBorder="0" applyAlignment="0" applyProtection="0"/>
    <xf numFmtId="270" fontId="40" fillId="0" borderId="0" applyFont="0" applyFill="0" applyBorder="0" applyAlignment="0" applyProtection="0"/>
    <xf numFmtId="0" fontId="31" fillId="42" borderId="0" applyNumberFormat="0" applyBorder="0" applyAlignment="0" applyProtection="0"/>
    <xf numFmtId="0" fontId="110" fillId="34" borderId="0" applyNumberFormat="0" applyBorder="0" applyAlignment="0" applyProtection="0"/>
    <xf numFmtId="223" fontId="70" fillId="0" borderId="0"/>
    <xf numFmtId="0" fontId="38" fillId="36" borderId="20" applyNumberFormat="0" applyAlignment="0" applyProtection="0"/>
    <xf numFmtId="0" fontId="37" fillId="29" borderId="0" applyNumberFormat="0" applyBorder="0" applyAlignment="0" applyProtection="0"/>
    <xf numFmtId="0" fontId="110" fillId="40" borderId="0" applyNumberFormat="0" applyBorder="0" applyAlignment="0" applyProtection="0"/>
    <xf numFmtId="256" fontId="40" fillId="0" borderId="0" applyFont="0" applyFill="0" applyBorder="0" applyAlignment="0" applyProtection="0"/>
    <xf numFmtId="169" fontId="38" fillId="17" borderId="20" applyAlignment="0" applyProtection="0"/>
    <xf numFmtId="169" fontId="44" fillId="13" borderId="20" applyAlignment="0" applyProtection="0"/>
    <xf numFmtId="256" fontId="40" fillId="0" borderId="0" applyFont="0" applyFill="0" applyBorder="0" applyAlignment="0" applyProtection="0"/>
    <xf numFmtId="0" fontId="37" fillId="30" borderId="0" applyNumberFormat="0" applyBorder="0" applyAlignment="0" applyProtection="0"/>
    <xf numFmtId="175" fontId="40" fillId="0" borderId="0">
      <alignment horizontal="right"/>
    </xf>
    <xf numFmtId="0" fontId="110" fillId="76" borderId="0" applyNumberFormat="0" applyBorder="0" applyAlignment="0" applyProtection="0"/>
    <xf numFmtId="0" fontId="31" fillId="0" borderId="0"/>
    <xf numFmtId="223" fontId="70" fillId="0" borderId="0"/>
    <xf numFmtId="0" fontId="44" fillId="13" borderId="20" applyNumberFormat="0" applyAlignment="0" applyProtection="0"/>
    <xf numFmtId="0" fontId="44" fillId="24" borderId="20" applyNumberFormat="0" applyAlignment="0" applyProtection="0"/>
    <xf numFmtId="169" fontId="45" fillId="0" borderId="24" applyFill="0" applyAlignment="0" applyProtection="0"/>
    <xf numFmtId="175" fontId="40" fillId="0" borderId="0">
      <alignment horizontal="right"/>
    </xf>
    <xf numFmtId="223" fontId="70" fillId="0" borderId="0"/>
    <xf numFmtId="171" fontId="40" fillId="0" borderId="0">
      <alignment horizontal="right"/>
    </xf>
    <xf numFmtId="171" fontId="40" fillId="0" borderId="0">
      <alignment horizontal="right"/>
    </xf>
    <xf numFmtId="0" fontId="31" fillId="0" borderId="0"/>
    <xf numFmtId="169" fontId="49" fillId="15" borderId="22" applyAlignment="0" applyProtection="0"/>
    <xf numFmtId="0" fontId="42" fillId="33" borderId="0" applyNumberFormat="0" applyBorder="0" applyAlignment="0" applyProtection="0"/>
    <xf numFmtId="0" fontId="89" fillId="98" borderId="0" applyNumberFormat="0" applyBorder="0" applyAlignment="0" applyProtection="0"/>
    <xf numFmtId="0" fontId="110" fillId="46" borderId="0" applyNumberFormat="0" applyBorder="0" applyAlignment="0" applyProtection="0"/>
    <xf numFmtId="4" fontId="128" fillId="38" borderId="27" applyNumberFormat="0" applyProtection="0">
      <alignment horizontal="right" vertical="center"/>
    </xf>
    <xf numFmtId="0" fontId="53" fillId="25" borderId="0" applyNumberFormat="0" applyBorder="0" applyAlignment="0" applyProtection="0">
      <alignment vertical="center"/>
    </xf>
    <xf numFmtId="3" fontId="39" fillId="0" borderId="0"/>
    <xf numFmtId="182" fontId="40" fillId="0" borderId="0">
      <alignment horizontal="right"/>
    </xf>
    <xf numFmtId="169" fontId="38" fillId="17" borderId="20" applyAlignment="0" applyProtection="0"/>
    <xf numFmtId="0" fontId="48" fillId="75" borderId="0" applyNumberFormat="0" applyBorder="0" applyAlignment="0" applyProtection="0">
      <alignment vertical="center"/>
    </xf>
    <xf numFmtId="0" fontId="38" fillId="36" borderId="20" applyNumberFormat="0" applyAlignment="0" applyProtection="0"/>
    <xf numFmtId="223" fontId="70" fillId="0" borderId="0"/>
    <xf numFmtId="175" fontId="40" fillId="0" borderId="0">
      <alignment horizontal="right"/>
    </xf>
    <xf numFmtId="0" fontId="110" fillId="35" borderId="0" applyNumberFormat="0" applyBorder="0" applyAlignment="0" applyProtection="0"/>
    <xf numFmtId="0" fontId="37" fillId="48" borderId="0" applyNumberFormat="0" applyBorder="0" applyAlignment="0" applyProtection="0"/>
    <xf numFmtId="169" fontId="41" fillId="15" borderId="22" applyAlignment="0" applyProtection="0"/>
    <xf numFmtId="0" fontId="110" fillId="0" borderId="0"/>
    <xf numFmtId="223" fontId="70" fillId="0" borderId="0"/>
    <xf numFmtId="223" fontId="70" fillId="0" borderId="0"/>
    <xf numFmtId="169" fontId="44" fillId="13" borderId="20" applyAlignment="0" applyProtection="0"/>
    <xf numFmtId="0" fontId="110" fillId="32" borderId="0" applyNumberFormat="0" applyBorder="0" applyAlignment="0" applyProtection="0"/>
    <xf numFmtId="0" fontId="110" fillId="52" borderId="0" applyNumberFormat="0" applyBorder="0" applyAlignment="0" applyProtection="0"/>
    <xf numFmtId="169" fontId="38" fillId="17" borderId="20" applyAlignment="0" applyProtection="0"/>
    <xf numFmtId="194" fontId="68" fillId="0" borderId="0" applyFont="0" applyFill="0" applyBorder="0" applyAlignment="0" applyProtection="0"/>
    <xf numFmtId="169" fontId="49" fillId="15" borderId="22" applyAlignment="0" applyProtection="0"/>
    <xf numFmtId="223" fontId="70" fillId="0" borderId="0"/>
    <xf numFmtId="169" fontId="38" fillId="14" borderId="20" applyAlignment="0" applyProtection="0"/>
    <xf numFmtId="0" fontId="160" fillId="0" borderId="0" applyFont="0" applyFill="0" applyBorder="0" applyAlignment="0" applyProtection="0"/>
    <xf numFmtId="248" fontId="40" fillId="0" borderId="0" applyFont="0" applyFill="0" applyBorder="0" applyAlignment="0" applyProtection="0"/>
    <xf numFmtId="0" fontId="110" fillId="42" borderId="0" applyNumberFormat="0" applyBorder="0" applyAlignment="0" applyProtection="0"/>
    <xf numFmtId="223" fontId="70" fillId="0" borderId="0"/>
    <xf numFmtId="0" fontId="110" fillId="32" borderId="0" applyNumberFormat="0" applyBorder="0" applyAlignment="0" applyProtection="0"/>
    <xf numFmtId="223" fontId="70" fillId="0" borderId="0"/>
    <xf numFmtId="0" fontId="55" fillId="18" borderId="27" applyNumberFormat="0" applyProtection="0">
      <alignment horizontal="left" vertical="top" indent="1"/>
    </xf>
    <xf numFmtId="0" fontId="37" fillId="29" borderId="0" applyNumberFormat="0" applyBorder="0" applyAlignment="0" applyProtection="0"/>
    <xf numFmtId="0" fontId="44" fillId="27" borderId="20" applyNumberFormat="0" applyAlignment="0" applyProtection="0"/>
    <xf numFmtId="0" fontId="48" fillId="65" borderId="0" applyNumberFormat="0" applyBorder="0" applyAlignment="0" applyProtection="0"/>
    <xf numFmtId="0" fontId="37" fillId="31" borderId="0" applyNumberFormat="0" applyBorder="0" applyAlignment="0" applyProtection="0"/>
    <xf numFmtId="0" fontId="110" fillId="32" borderId="0" applyNumberFormat="0" applyBorder="0" applyAlignment="0" applyProtection="0"/>
    <xf numFmtId="169" fontId="44" fillId="13" borderId="20" applyAlignment="0" applyProtection="0"/>
    <xf numFmtId="194" fontId="68" fillId="0" borderId="0" applyFont="0" applyFill="0" applyBorder="0" applyAlignment="0" applyProtection="0"/>
    <xf numFmtId="223" fontId="70" fillId="0" borderId="0"/>
    <xf numFmtId="223" fontId="70" fillId="0" borderId="0"/>
    <xf numFmtId="43" fontId="40" fillId="0" borderId="0" applyFont="0" applyFill="0" applyBorder="0" applyAlignment="0" applyProtection="0"/>
    <xf numFmtId="287" fontId="40" fillId="0" borderId="0" applyFill="0" applyBorder="0" applyAlignment="0" applyProtection="0"/>
    <xf numFmtId="0" fontId="37" fillId="51" borderId="0" applyNumberFormat="0" applyBorder="0" applyAlignment="0" applyProtection="0"/>
    <xf numFmtId="0" fontId="31" fillId="0" borderId="0"/>
    <xf numFmtId="189" fontId="40" fillId="0" borderId="0" applyFont="0" applyFill="0" applyBorder="0" applyAlignment="0" applyProtection="0"/>
    <xf numFmtId="187" fontId="58" fillId="0" borderId="0" applyFont="0" applyFill="0" applyBorder="0" applyAlignment="0" applyProtection="0"/>
    <xf numFmtId="223" fontId="70" fillId="0" borderId="0"/>
    <xf numFmtId="0" fontId="110" fillId="34" borderId="0" applyNumberFormat="0" applyBorder="0" applyAlignment="0" applyProtection="0"/>
    <xf numFmtId="182" fontId="40" fillId="0" borderId="0">
      <alignment horizontal="right"/>
    </xf>
    <xf numFmtId="0" fontId="42" fillId="72" borderId="0" applyNumberFormat="0" applyBorder="0" applyAlignment="0" applyProtection="0"/>
    <xf numFmtId="223" fontId="70" fillId="0" borderId="0"/>
    <xf numFmtId="169" fontId="44" fillId="13" borderId="20" applyAlignment="0" applyProtection="0"/>
    <xf numFmtId="0" fontId="40" fillId="0" borderId="0"/>
    <xf numFmtId="0" fontId="46" fillId="0" borderId="0"/>
    <xf numFmtId="187" fontId="58" fillId="0" borderId="0" applyFont="0" applyFill="0" applyBorder="0" applyAlignment="0" applyProtection="0"/>
    <xf numFmtId="169" fontId="38" fillId="17" borderId="20" applyAlignment="0" applyProtection="0"/>
    <xf numFmtId="0" fontId="37" fillId="29" borderId="0" applyNumberFormat="0" applyBorder="0" applyAlignment="0" applyProtection="0"/>
    <xf numFmtId="0" fontId="140" fillId="0" borderId="42">
      <alignment horizontal="center" vertical="center" wrapText="1"/>
    </xf>
    <xf numFmtId="0" fontId="140" fillId="0" borderId="42">
      <alignment horizontal="center" vertical="center" wrapText="1"/>
    </xf>
    <xf numFmtId="175" fontId="40" fillId="0" borderId="0">
      <alignment horizontal="right"/>
    </xf>
    <xf numFmtId="223" fontId="70" fillId="0" borderId="0"/>
    <xf numFmtId="0" fontId="31" fillId="0" borderId="0"/>
    <xf numFmtId="0" fontId="44" fillId="27" borderId="20" applyNumberFormat="0" applyAlignment="0" applyProtection="0"/>
    <xf numFmtId="0" fontId="31" fillId="0" borderId="0"/>
    <xf numFmtId="223" fontId="70" fillId="0" borderId="0"/>
    <xf numFmtId="0" fontId="127" fillId="25" borderId="0" applyNumberFormat="0" applyBorder="0" applyAlignment="0" applyProtection="0"/>
    <xf numFmtId="169" fontId="38" fillId="17" borderId="20" applyAlignment="0" applyProtection="0"/>
    <xf numFmtId="0" fontId="40" fillId="0" borderId="0" applyFont="0" applyFill="0" applyBorder="0" applyAlignment="0" applyProtection="0"/>
    <xf numFmtId="0" fontId="40" fillId="28" borderId="27" applyNumberFormat="0" applyProtection="0">
      <alignment horizontal="left" vertical="top" indent="1"/>
    </xf>
    <xf numFmtId="169" fontId="38" fillId="17" borderId="20" applyAlignment="0" applyProtection="0"/>
    <xf numFmtId="0" fontId="31" fillId="0" borderId="0"/>
    <xf numFmtId="0" fontId="42" fillId="51" borderId="0" applyNumberFormat="0" applyBorder="0" applyAlignment="0" applyProtection="0"/>
    <xf numFmtId="0" fontId="165" fillId="20" borderId="20" applyNumberFormat="0" applyAlignment="0" applyProtection="0"/>
    <xf numFmtId="223" fontId="70" fillId="0" borderId="0"/>
    <xf numFmtId="216" fontId="70" fillId="0" borderId="0"/>
    <xf numFmtId="169" fontId="45" fillId="0" borderId="24" applyFill="0" applyAlignment="0" applyProtection="0"/>
    <xf numFmtId="169" fontId="49" fillId="15" borderId="22" applyAlignment="0" applyProtection="0"/>
    <xf numFmtId="0" fontId="37" fillId="93" borderId="0" applyNumberFormat="0" applyBorder="0" applyAlignment="0" applyProtection="0"/>
    <xf numFmtId="169" fontId="49" fillId="15" borderId="22" applyAlignment="0" applyProtection="0"/>
    <xf numFmtId="284" fontId="39" fillId="0" borderId="0" applyFont="0" applyFill="0" applyBorder="0" applyAlignment="0" applyProtection="0"/>
    <xf numFmtId="0" fontId="110" fillId="46" borderId="0" applyNumberFormat="0" applyBorder="0" applyAlignment="0" applyProtection="0"/>
    <xf numFmtId="0" fontId="37" fillId="53" borderId="0" applyNumberFormat="0" applyBorder="0" applyAlignment="0" applyProtection="0"/>
    <xf numFmtId="0" fontId="110" fillId="46" borderId="0" applyNumberFormat="0" applyBorder="0" applyAlignment="0" applyProtection="0"/>
    <xf numFmtId="175" fontId="40" fillId="0" borderId="0">
      <alignment horizontal="right"/>
    </xf>
    <xf numFmtId="0" fontId="45" fillId="0" borderId="24" applyNumberFormat="0" applyFill="0" applyAlignment="0" applyProtection="0"/>
    <xf numFmtId="0" fontId="60" fillId="65" borderId="0" applyNumberFormat="0" applyBorder="0" applyAlignment="0" applyProtection="0"/>
    <xf numFmtId="216" fontId="70" fillId="0" borderId="0"/>
    <xf numFmtId="169" fontId="45" fillId="0" borderId="24" applyFill="0" applyAlignment="0" applyProtection="0"/>
    <xf numFmtId="186" fontId="40" fillId="0" borderId="0">
      <alignment horizontal="right"/>
    </xf>
    <xf numFmtId="0" fontId="110" fillId="34" borderId="0" applyNumberFormat="0" applyBorder="0" applyAlignment="0" applyProtection="0"/>
    <xf numFmtId="0" fontId="40" fillId="38" borderId="27" applyNumberFormat="0" applyProtection="0">
      <alignment horizontal="left" vertical="top" indent="1"/>
    </xf>
    <xf numFmtId="0" fontId="40" fillId="23" borderId="22" applyNumberFormat="0" applyAlignment="0" applyProtection="0"/>
    <xf numFmtId="0" fontId="110" fillId="52" borderId="0" applyNumberFormat="0" applyBorder="0" applyAlignment="0" applyProtection="0"/>
    <xf numFmtId="182" fontId="40" fillId="0" borderId="0">
      <alignment horizontal="right"/>
    </xf>
    <xf numFmtId="169" fontId="43" fillId="17" borderId="23" applyAlignment="0" applyProtection="0"/>
    <xf numFmtId="207" fontId="155" fillId="0" borderId="0" applyFont="0" applyFill="0" applyBorder="0" applyAlignment="0" applyProtection="0"/>
    <xf numFmtId="216" fontId="70" fillId="0" borderId="0"/>
    <xf numFmtId="169" fontId="38" fillId="17" borderId="20" applyAlignment="0" applyProtection="0"/>
    <xf numFmtId="4" fontId="55" fillId="66" borderId="27" applyNumberFormat="0" applyProtection="0">
      <alignment horizontal="right" vertical="center"/>
    </xf>
    <xf numFmtId="0" fontId="42" fillId="45" borderId="0" applyNumberFormat="0" applyBorder="0" applyAlignment="0" applyProtection="0"/>
    <xf numFmtId="0" fontId="37" fillId="24" borderId="0" applyNumberFormat="0" applyBorder="0" applyAlignment="0" applyProtection="0"/>
    <xf numFmtId="216" fontId="70" fillId="0" borderId="0"/>
    <xf numFmtId="169" fontId="45" fillId="0" borderId="24" applyFill="0" applyAlignment="0" applyProtection="0"/>
    <xf numFmtId="169" fontId="43" fillId="17" borderId="23" applyAlignment="0" applyProtection="0"/>
    <xf numFmtId="194" fontId="68" fillId="0" borderId="0" applyFont="0" applyFill="0" applyBorder="0" applyAlignment="0" applyProtection="0"/>
    <xf numFmtId="0" fontId="44" fillId="27" borderId="20" applyNumberFormat="0" applyAlignment="0" applyProtection="0"/>
    <xf numFmtId="0" fontId="37" fillId="30" borderId="0" applyNumberFormat="0" applyBorder="0" applyAlignment="0" applyProtection="0"/>
    <xf numFmtId="175" fontId="40" fillId="0" borderId="0">
      <alignment horizontal="right"/>
    </xf>
    <xf numFmtId="169" fontId="44" fillId="13" borderId="20" applyAlignment="0" applyProtection="0"/>
    <xf numFmtId="169" fontId="49" fillId="15" borderId="22" applyAlignment="0" applyProtection="0"/>
    <xf numFmtId="258" fontId="169" fillId="0" borderId="0" applyFont="0" applyFill="0" applyBorder="0" applyAlignment="0" applyProtection="0"/>
    <xf numFmtId="0" fontId="40" fillId="23" borderId="22" applyNumberFormat="0" applyAlignment="0" applyProtection="0"/>
    <xf numFmtId="0" fontId="48" fillId="66" borderId="0" applyNumberFormat="0" applyBorder="0" applyAlignment="0" applyProtection="0"/>
    <xf numFmtId="0" fontId="44" fillId="27" borderId="20" applyNumberFormat="0" applyAlignment="0" applyProtection="0"/>
    <xf numFmtId="223" fontId="70" fillId="0" borderId="0"/>
    <xf numFmtId="0" fontId="115" fillId="0" borderId="0">
      <alignment vertical="center"/>
    </xf>
    <xf numFmtId="223" fontId="70" fillId="0" borderId="0"/>
    <xf numFmtId="175" fontId="40" fillId="0" borderId="0">
      <alignment horizontal="right"/>
    </xf>
    <xf numFmtId="0" fontId="42" fillId="72" borderId="0" applyNumberFormat="0" applyBorder="0" applyAlignment="0" applyProtection="0"/>
    <xf numFmtId="169" fontId="49" fillId="15" borderId="22" applyAlignment="0" applyProtection="0"/>
    <xf numFmtId="223" fontId="70" fillId="0" borderId="0"/>
    <xf numFmtId="0" fontId="40" fillId="0" borderId="0" applyNumberFormat="0" applyFill="0" applyBorder="0" applyProtection="0">
      <alignment horizontal="left"/>
    </xf>
    <xf numFmtId="182" fontId="40" fillId="0" borderId="0">
      <alignment horizontal="right"/>
    </xf>
    <xf numFmtId="0" fontId="117" fillId="47" borderId="0" applyNumberFormat="0" applyBorder="0" applyAlignment="0" applyProtection="0"/>
    <xf numFmtId="175" fontId="40" fillId="0" borderId="0">
      <alignment horizontal="right"/>
    </xf>
    <xf numFmtId="0" fontId="110" fillId="52" borderId="0" applyNumberFormat="0" applyBorder="0" applyAlignment="0" applyProtection="0"/>
    <xf numFmtId="0" fontId="97" fillId="41" borderId="20" applyNumberFormat="0" applyAlignment="0" applyProtection="0"/>
    <xf numFmtId="0" fontId="37" fillId="23" borderId="0" applyNumberFormat="0" applyBorder="0" applyAlignment="0" applyProtection="0"/>
    <xf numFmtId="270" fontId="40" fillId="0" borderId="0" applyFont="0" applyFill="0" applyBorder="0" applyAlignment="0" applyProtection="0"/>
    <xf numFmtId="169" fontId="38" fillId="17" borderId="20" applyAlignment="0" applyProtection="0"/>
    <xf numFmtId="0" fontId="89" fillId="99" borderId="0" applyNumberFormat="0" applyBorder="0" applyAlignment="0" applyProtection="0"/>
    <xf numFmtId="0" fontId="42" fillId="16" borderId="0" applyNumberFormat="0" applyBorder="0" applyAlignment="0" applyProtection="0"/>
    <xf numFmtId="223" fontId="70" fillId="0" borderId="0"/>
    <xf numFmtId="223" fontId="70" fillId="0" borderId="0"/>
    <xf numFmtId="6" fontId="58" fillId="0" borderId="0" applyFont="0" applyFill="0" applyBorder="0" applyAlignment="0" applyProtection="0"/>
    <xf numFmtId="169" fontId="38" fillId="17" borderId="20" applyAlignment="0" applyProtection="0"/>
    <xf numFmtId="0" fontId="110" fillId="0" borderId="0"/>
    <xf numFmtId="216" fontId="70" fillId="0" borderId="0"/>
    <xf numFmtId="0" fontId="76" fillId="0" borderId="31" applyNumberFormat="0" applyFill="0" applyAlignment="0" applyProtection="0"/>
    <xf numFmtId="0" fontId="40" fillId="0" borderId="0"/>
    <xf numFmtId="0" fontId="37" fillId="31" borderId="0" applyNumberFormat="0" applyBorder="0" applyAlignment="0" applyProtection="0"/>
    <xf numFmtId="0" fontId="38" fillId="22" borderId="20" applyNumberFormat="0" applyAlignment="0" applyProtection="0"/>
    <xf numFmtId="216" fontId="70" fillId="0" borderId="0"/>
    <xf numFmtId="186" fontId="40" fillId="0" borderId="0">
      <alignment horizontal="right"/>
    </xf>
    <xf numFmtId="0" fontId="40" fillId="0" borderId="0"/>
    <xf numFmtId="0" fontId="75" fillId="55" borderId="30" applyNumberFormat="0" applyAlignment="0" applyProtection="0"/>
    <xf numFmtId="0" fontId="37" fillId="48" borderId="0" applyNumberFormat="0" applyBorder="0" applyAlignment="0" applyProtection="0"/>
    <xf numFmtId="247" fontId="40" fillId="0" borderId="0" applyFont="0" applyFill="0" applyBorder="0" applyAlignment="0" applyProtection="0"/>
    <xf numFmtId="0" fontId="111" fillId="0" borderId="33" applyNumberFormat="0" applyFill="0" applyAlignment="0" applyProtection="0"/>
    <xf numFmtId="169" fontId="44" fillId="13" borderId="20" applyAlignment="0" applyProtection="0"/>
    <xf numFmtId="0" fontId="41" fillId="0" borderId="0"/>
    <xf numFmtId="0" fontId="31" fillId="0" borderId="0"/>
    <xf numFmtId="0" fontId="31" fillId="0" borderId="0"/>
    <xf numFmtId="0" fontId="110" fillId="35" borderId="0" applyNumberFormat="0" applyBorder="0" applyAlignment="0" applyProtection="0"/>
    <xf numFmtId="0" fontId="37" fillId="30" borderId="0" applyNumberFormat="0" applyBorder="0" applyAlignment="0" applyProtection="0"/>
    <xf numFmtId="273" fontId="40" fillId="0" borderId="0" applyFont="0" applyFill="0" applyBorder="0" applyAlignment="0" applyProtection="0"/>
    <xf numFmtId="0" fontId="37" fillId="31" borderId="0" applyNumberFormat="0" applyBorder="0" applyAlignment="0" applyProtection="0"/>
    <xf numFmtId="0" fontId="37" fillId="24" borderId="0" applyNumberFormat="0" applyBorder="0" applyAlignment="0" applyProtection="0"/>
    <xf numFmtId="223" fontId="70" fillId="0" borderId="0"/>
    <xf numFmtId="0" fontId="117" fillId="47" borderId="0" applyNumberFormat="0" applyBorder="0" applyAlignment="0" applyProtection="0"/>
    <xf numFmtId="186" fontId="40" fillId="0" borderId="0">
      <alignment horizontal="right"/>
    </xf>
    <xf numFmtId="169" fontId="45" fillId="0" borderId="24" applyFill="0" applyAlignment="0" applyProtection="0"/>
    <xf numFmtId="223" fontId="70" fillId="0" borderId="0"/>
    <xf numFmtId="0" fontId="41" fillId="0" borderId="0"/>
    <xf numFmtId="0" fontId="37" fillId="53" borderId="0" applyNumberFormat="0" applyBorder="0" applyAlignment="0" applyProtection="0"/>
    <xf numFmtId="0" fontId="37" fillId="53" borderId="0" applyNumberFormat="0" applyBorder="0" applyAlignment="0" applyProtection="0"/>
    <xf numFmtId="0" fontId="37" fillId="31" borderId="0" applyNumberFormat="0" applyBorder="0" applyAlignment="0" applyProtection="0"/>
    <xf numFmtId="0" fontId="97" fillId="41" borderId="20" applyNumberFormat="0" applyAlignment="0" applyProtection="0"/>
    <xf numFmtId="169" fontId="38" fillId="17" borderId="20" applyAlignment="0" applyProtection="0"/>
    <xf numFmtId="0" fontId="31" fillId="0" borderId="0"/>
    <xf numFmtId="171" fontId="40" fillId="0" borderId="0">
      <alignment horizontal="right"/>
    </xf>
    <xf numFmtId="223" fontId="70" fillId="0" borderId="0"/>
    <xf numFmtId="0" fontId="45" fillId="0" borderId="25" applyNumberFormat="0" applyFill="0" applyAlignment="0" applyProtection="0"/>
    <xf numFmtId="169" fontId="44" fillId="13" borderId="20" applyAlignment="0" applyProtection="0"/>
    <xf numFmtId="0" fontId="60" fillId="92" borderId="0" applyNumberFormat="0" applyBorder="0" applyAlignment="0" applyProtection="0"/>
    <xf numFmtId="0" fontId="37" fillId="72" borderId="0" applyNumberFormat="0" applyBorder="0" applyAlignment="0" applyProtection="0"/>
    <xf numFmtId="0" fontId="37" fillId="73" borderId="0" applyNumberFormat="0" applyBorder="0" applyAlignment="0" applyProtection="0"/>
    <xf numFmtId="223" fontId="70" fillId="0" borderId="0"/>
    <xf numFmtId="223" fontId="70" fillId="0" borderId="0"/>
    <xf numFmtId="169" fontId="38" fillId="17" borderId="20" applyAlignment="0" applyProtection="0"/>
    <xf numFmtId="252" fontId="40" fillId="0" borderId="0" applyFill="0" applyBorder="0" applyAlignment="0" applyProtection="0"/>
    <xf numFmtId="252" fontId="40" fillId="0" borderId="0" applyFill="0" applyBorder="0" applyAlignment="0" applyProtection="0"/>
    <xf numFmtId="169" fontId="44" fillId="13" borderId="20" applyAlignment="0" applyProtection="0"/>
    <xf numFmtId="0" fontId="37" fillId="0" borderId="0"/>
    <xf numFmtId="216" fontId="70" fillId="0" borderId="0"/>
    <xf numFmtId="0" fontId="38" fillId="36" borderId="20" applyNumberFormat="0" applyAlignment="0" applyProtection="0"/>
    <xf numFmtId="0" fontId="110" fillId="61" borderId="0" applyNumberFormat="0" applyBorder="0" applyAlignment="0" applyProtection="0"/>
    <xf numFmtId="175" fontId="40" fillId="0" borderId="0">
      <alignment horizontal="right"/>
    </xf>
    <xf numFmtId="223" fontId="70" fillId="0" borderId="0"/>
    <xf numFmtId="0" fontId="48" fillId="66" borderId="0" applyNumberFormat="0" applyBorder="0" applyAlignment="0" applyProtection="0">
      <alignment vertical="center"/>
    </xf>
    <xf numFmtId="171" fontId="40" fillId="0" borderId="0">
      <alignment horizontal="right"/>
    </xf>
    <xf numFmtId="0" fontId="37" fillId="47" borderId="0" applyNumberFormat="0" applyBorder="0" applyAlignment="0" applyProtection="0"/>
    <xf numFmtId="189" fontId="40" fillId="0" borderId="0" applyFont="0" applyFill="0" applyBorder="0" applyAlignment="0" applyProtection="0"/>
    <xf numFmtId="223" fontId="70" fillId="0" borderId="0"/>
    <xf numFmtId="0" fontId="40" fillId="81" borderId="27" applyNumberFormat="0" applyProtection="0">
      <alignment horizontal="left" vertical="center" indent="1"/>
    </xf>
    <xf numFmtId="169" fontId="44" fillId="13" borderId="20" applyAlignment="0" applyProtection="0"/>
    <xf numFmtId="0" fontId="40" fillId="0" borderId="0"/>
    <xf numFmtId="0" fontId="110" fillId="42" borderId="0" applyNumberFormat="0" applyBorder="0" applyAlignment="0" applyProtection="0"/>
    <xf numFmtId="223" fontId="70" fillId="0" borderId="0"/>
    <xf numFmtId="0" fontId="110" fillId="34" borderId="0" applyNumberFormat="0" applyBorder="0" applyAlignment="0" applyProtection="0"/>
    <xf numFmtId="0" fontId="37" fillId="53" borderId="0" applyNumberFormat="0" applyBorder="0" applyAlignment="0" applyProtection="0"/>
    <xf numFmtId="0" fontId="40" fillId="23" borderId="22" applyNumberFormat="0" applyAlignment="0" applyProtection="0"/>
    <xf numFmtId="169" fontId="44" fillId="13" borderId="20" applyAlignment="0" applyProtection="0"/>
    <xf numFmtId="0" fontId="40" fillId="18" borderId="22" applyNumberFormat="0" applyFont="0" applyAlignment="0" applyProtection="0"/>
    <xf numFmtId="223" fontId="70" fillId="0" borderId="0"/>
    <xf numFmtId="0" fontId="37" fillId="51" borderId="0" applyNumberFormat="0" applyBorder="0" applyAlignment="0" applyProtection="0"/>
    <xf numFmtId="0" fontId="38" fillId="14" borderId="20" applyNumberFormat="0" applyAlignment="0" applyProtection="0"/>
    <xf numFmtId="7" fontId="70" fillId="0" borderId="0"/>
    <xf numFmtId="169" fontId="43" fillId="17" borderId="23" applyAlignment="0" applyProtection="0"/>
    <xf numFmtId="169" fontId="41" fillId="15" borderId="22" applyAlignment="0" applyProtection="0"/>
    <xf numFmtId="0" fontId="44" fillId="27" borderId="20" applyNumberFormat="0" applyAlignment="0" applyProtection="0"/>
    <xf numFmtId="186" fontId="40" fillId="0" borderId="0">
      <alignment horizontal="right"/>
    </xf>
    <xf numFmtId="0" fontId="42" fillId="33" borderId="0" applyNumberFormat="0" applyBorder="0" applyAlignment="0" applyProtection="0"/>
    <xf numFmtId="0" fontId="42" fillId="107" borderId="0" applyNumberFormat="0" applyBorder="0" applyAlignment="0" applyProtection="0"/>
    <xf numFmtId="7" fontId="70" fillId="0" borderId="0"/>
    <xf numFmtId="7" fontId="70" fillId="0" borderId="0"/>
    <xf numFmtId="0" fontId="37" fillId="30" borderId="0" applyNumberFormat="0" applyBorder="0" applyAlignment="0" applyProtection="0"/>
    <xf numFmtId="0" fontId="37" fillId="23" borderId="22" applyNumberFormat="0" applyAlignment="0" applyProtection="0"/>
    <xf numFmtId="0" fontId="67" fillId="0" borderId="29" applyNumberFormat="0" applyFill="0" applyAlignment="0" applyProtection="0"/>
    <xf numFmtId="0" fontId="44" fillId="27" borderId="20" applyNumberFormat="0" applyAlignment="0" applyProtection="0"/>
    <xf numFmtId="0" fontId="40" fillId="23" borderId="22" applyNumberFormat="0" applyAlignment="0" applyProtection="0"/>
    <xf numFmtId="0" fontId="110" fillId="40" borderId="0" applyNumberFormat="0" applyBorder="0" applyAlignment="0" applyProtection="0"/>
    <xf numFmtId="0" fontId="37" fillId="13" borderId="0" applyNumberFormat="0" applyBorder="0" applyAlignment="0" applyProtection="0"/>
    <xf numFmtId="0" fontId="42" fillId="16" borderId="0" applyNumberFormat="0" applyBorder="0" applyAlignment="0" applyProtection="0"/>
    <xf numFmtId="182" fontId="40" fillId="0" borderId="0">
      <alignment horizontal="right"/>
    </xf>
    <xf numFmtId="0" fontId="64" fillId="18" borderId="22" applyNumberFormat="0" applyFont="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37" fillId="39" borderId="0" applyNumberFormat="0" applyBorder="0" applyAlignment="0" applyProtection="0"/>
    <xf numFmtId="0" fontId="37" fillId="26" borderId="26" applyNumberFormat="0" applyFont="0" applyAlignment="0" applyProtection="0"/>
    <xf numFmtId="180" fontId="40" fillId="0" borderId="0" applyFont="0" applyFill="0" applyBorder="0" applyAlignment="0" applyProtection="0"/>
    <xf numFmtId="10" fontId="59" fillId="41" borderId="1"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55" fillId="28" borderId="27" applyNumberFormat="0" applyProtection="0">
      <alignment horizontal="left" vertical="top" indent="1"/>
    </xf>
    <xf numFmtId="169" fontId="41" fillId="15" borderId="22" applyAlignment="0" applyProtection="0"/>
    <xf numFmtId="0" fontId="41" fillId="0" borderId="0">
      <alignment vertical="center"/>
    </xf>
    <xf numFmtId="222" fontId="40" fillId="0" borderId="0"/>
    <xf numFmtId="169" fontId="38" fillId="14" borderId="20" applyAlignment="0" applyProtection="0"/>
    <xf numFmtId="0" fontId="31" fillId="0" borderId="0"/>
    <xf numFmtId="222" fontId="40" fillId="0" borderId="0"/>
    <xf numFmtId="0" fontId="41" fillId="0" borderId="0"/>
    <xf numFmtId="169" fontId="43" fillId="14" borderId="23" applyAlignment="0" applyProtection="0"/>
    <xf numFmtId="0" fontId="95" fillId="0" borderId="0"/>
    <xf numFmtId="0" fontId="95" fillId="0" borderId="0"/>
    <xf numFmtId="0" fontId="40" fillId="0" borderId="0"/>
    <xf numFmtId="169" fontId="44" fillId="13" borderId="20" applyAlignment="0" applyProtection="0"/>
    <xf numFmtId="0" fontId="42" fillId="74" borderId="0" applyNumberFormat="0" applyBorder="0" applyAlignment="0" applyProtection="0"/>
    <xf numFmtId="0" fontId="42" fillId="37" borderId="0" applyNumberFormat="0" applyBorder="0" applyAlignment="0" applyProtection="0"/>
    <xf numFmtId="0" fontId="40" fillId="0" borderId="0"/>
    <xf numFmtId="0" fontId="41" fillId="0" borderId="1"/>
    <xf numFmtId="0" fontId="40" fillId="0" borderId="0" applyNumberFormat="0" applyFill="0" applyBorder="0" applyAlignment="0" applyProtection="0"/>
    <xf numFmtId="0" fontId="40" fillId="23" borderId="22" applyNumberFormat="0" applyAlignment="0" applyProtection="0"/>
    <xf numFmtId="0" fontId="40" fillId="23" borderId="22" applyNumberFormat="0" applyAlignment="0" applyProtection="0"/>
    <xf numFmtId="182" fontId="40" fillId="0" borderId="0">
      <alignment horizontal="right"/>
    </xf>
    <xf numFmtId="0" fontId="110" fillId="21" borderId="0" applyNumberFormat="0" applyBorder="0" applyAlignment="0" applyProtection="0"/>
    <xf numFmtId="0" fontId="40" fillId="0" borderId="0"/>
    <xf numFmtId="169" fontId="44" fillId="13" borderId="20" applyAlignment="0" applyProtection="0"/>
    <xf numFmtId="0" fontId="37" fillId="30" borderId="0" applyNumberFormat="0" applyBorder="0" applyAlignment="0" applyProtection="0"/>
    <xf numFmtId="0" fontId="110" fillId="54" borderId="0" applyNumberFormat="0" applyBorder="0" applyAlignment="0" applyProtection="0"/>
    <xf numFmtId="0" fontId="40" fillId="0" borderId="0"/>
    <xf numFmtId="0" fontId="54" fillId="27" borderId="27" applyNumberFormat="0" applyProtection="0">
      <alignment horizontal="left" vertical="top" indent="1"/>
    </xf>
    <xf numFmtId="183" fontId="58" fillId="0" borderId="0" applyFont="0" applyFill="0" applyBorder="0" applyAlignment="0" applyProtection="0"/>
    <xf numFmtId="169" fontId="45" fillId="0" borderId="24" applyFill="0" applyAlignment="0" applyProtection="0"/>
    <xf numFmtId="0" fontId="37" fillId="24" borderId="0" applyNumberFormat="0" applyBorder="0" applyAlignment="0" applyProtection="0"/>
    <xf numFmtId="0" fontId="40" fillId="0" borderId="0"/>
    <xf numFmtId="0" fontId="40" fillId="0" borderId="0"/>
    <xf numFmtId="169" fontId="41" fillId="15" borderId="22" applyAlignment="0" applyProtection="0"/>
    <xf numFmtId="0" fontId="110" fillId="42" borderId="0" applyNumberFormat="0" applyBorder="0" applyAlignment="0" applyProtection="0"/>
    <xf numFmtId="0" fontId="110" fillId="34" borderId="0" applyNumberFormat="0" applyBorder="0" applyAlignment="0" applyProtection="0"/>
    <xf numFmtId="169" fontId="45" fillId="0" borderId="24" applyFill="0" applyAlignment="0" applyProtection="0"/>
    <xf numFmtId="0" fontId="37" fillId="47" borderId="0" applyNumberFormat="0" applyBorder="0" applyAlignment="0" applyProtection="0"/>
    <xf numFmtId="0" fontId="110" fillId="40" borderId="0" applyNumberFormat="0" applyBorder="0" applyAlignment="0" applyProtection="0"/>
    <xf numFmtId="169" fontId="43" fillId="17" borderId="23" applyAlignment="0" applyProtection="0"/>
    <xf numFmtId="0" fontId="31" fillId="0" borderId="0"/>
    <xf numFmtId="0" fontId="203" fillId="0" borderId="0"/>
    <xf numFmtId="0" fontId="41" fillId="0" borderId="0"/>
    <xf numFmtId="0" fontId="43" fillId="112" borderId="23" applyNumberFormat="0" applyAlignment="0" applyProtection="0"/>
    <xf numFmtId="320" fontId="40" fillId="0" borderId="0" applyFont="0" applyFill="0" applyBorder="0" applyAlignment="0" applyProtection="0"/>
    <xf numFmtId="0" fontId="37" fillId="84" borderId="0" applyNumberFormat="0" applyBorder="0" applyAlignment="0" applyProtection="0"/>
    <xf numFmtId="0" fontId="41" fillId="0" borderId="0"/>
    <xf numFmtId="0" fontId="37" fillId="29" borderId="0" applyNumberFormat="0" applyBorder="0" applyAlignment="0" applyProtection="0"/>
    <xf numFmtId="0" fontId="37" fillId="39" borderId="0" applyNumberFormat="0" applyBorder="0" applyAlignment="0" applyProtection="0"/>
    <xf numFmtId="0" fontId="48" fillId="50" borderId="0" applyNumberFormat="0" applyBorder="0" applyAlignment="0" applyProtection="0"/>
    <xf numFmtId="38" fontId="149" fillId="0" borderId="0" applyFont="0" applyFill="0" applyBorder="0" applyAlignment="0" applyProtection="0">
      <alignment vertical="center"/>
    </xf>
    <xf numFmtId="169" fontId="43" fillId="17" borderId="23" applyAlignment="0" applyProtection="0"/>
    <xf numFmtId="0" fontId="157" fillId="59" borderId="0" applyNumberFormat="0" applyBorder="0" applyAlignment="0" applyProtection="0">
      <alignment vertical="center"/>
    </xf>
    <xf numFmtId="0" fontId="41" fillId="0" borderId="0"/>
    <xf numFmtId="0" fontId="51" fillId="22" borderId="20" applyNumberFormat="0" applyAlignment="0" applyProtection="0"/>
    <xf numFmtId="169" fontId="43" fillId="14" borderId="23" applyAlignment="0" applyProtection="0"/>
    <xf numFmtId="0" fontId="41" fillId="0" borderId="0"/>
    <xf numFmtId="0" fontId="41" fillId="0" borderId="0"/>
    <xf numFmtId="175" fontId="40" fillId="0" borderId="0">
      <alignment horizontal="right"/>
    </xf>
    <xf numFmtId="0" fontId="41" fillId="0" borderId="0"/>
    <xf numFmtId="169" fontId="44" fillId="13" borderId="20" applyAlignment="0" applyProtection="0"/>
    <xf numFmtId="175" fontId="40" fillId="0" borderId="0">
      <alignment horizontal="right"/>
    </xf>
    <xf numFmtId="0" fontId="44" fillId="24" borderId="20" applyNumberFormat="0" applyAlignment="0" applyProtection="0"/>
    <xf numFmtId="0" fontId="110" fillId="35" borderId="0" applyNumberFormat="0" applyBorder="0" applyAlignment="0" applyProtection="0"/>
    <xf numFmtId="0" fontId="40" fillId="0" borderId="0"/>
    <xf numFmtId="0" fontId="37" fillId="48" borderId="0" applyNumberFormat="0" applyBorder="0" applyAlignment="0" applyProtection="0"/>
    <xf numFmtId="0" fontId="37" fillId="31" borderId="0" applyNumberFormat="0" applyBorder="0" applyAlignment="0" applyProtection="0"/>
    <xf numFmtId="256" fontId="40" fillId="0" borderId="0" applyFont="0" applyFill="0" applyBorder="0" applyAlignment="0" applyProtection="0"/>
    <xf numFmtId="0" fontId="40" fillId="0" borderId="0"/>
    <xf numFmtId="0" fontId="110" fillId="76" borderId="0" applyNumberFormat="0" applyBorder="0" applyAlignment="0" applyProtection="0"/>
    <xf numFmtId="0" fontId="110" fillId="40" borderId="0" applyNumberFormat="0" applyBorder="0" applyAlignment="0" applyProtection="0"/>
    <xf numFmtId="0" fontId="44" fillId="27" borderId="20" applyNumberFormat="0" applyAlignment="0" applyProtection="0"/>
    <xf numFmtId="169" fontId="38" fillId="17" borderId="20" applyAlignment="0" applyProtection="0"/>
    <xf numFmtId="0" fontId="37" fillId="93" borderId="0" applyNumberFormat="0" applyBorder="0" applyAlignment="0" applyProtection="0"/>
    <xf numFmtId="0" fontId="40" fillId="0" borderId="0"/>
    <xf numFmtId="169" fontId="38" fillId="14" borderId="20" applyAlignment="0" applyProtection="0"/>
    <xf numFmtId="0" fontId="42" fillId="39" borderId="0" applyNumberFormat="0" applyBorder="0" applyAlignment="0" applyProtection="0"/>
    <xf numFmtId="169" fontId="49" fillId="15" borderId="22" applyAlignment="0" applyProtection="0"/>
    <xf numFmtId="169" fontId="44" fillId="13" borderId="20" applyAlignment="0" applyProtection="0"/>
    <xf numFmtId="0" fontId="45" fillId="0" borderId="24" applyNumberFormat="0" applyFill="0" applyAlignment="0" applyProtection="0"/>
    <xf numFmtId="0" fontId="40" fillId="0" borderId="0"/>
    <xf numFmtId="0" fontId="37" fillId="26" borderId="26" applyNumberFormat="0" applyFont="0" applyAlignment="0" applyProtection="0"/>
    <xf numFmtId="0" fontId="40" fillId="0" borderId="0"/>
    <xf numFmtId="0" fontId="40" fillId="0" borderId="0"/>
    <xf numFmtId="169" fontId="81" fillId="39" borderId="0" applyBorder="0" applyAlignment="0" applyProtection="0"/>
    <xf numFmtId="175" fontId="40" fillId="0" borderId="0">
      <alignment horizontal="right"/>
    </xf>
    <xf numFmtId="252" fontId="40" fillId="0" borderId="0" applyFill="0" applyBorder="0" applyAlignment="0" applyProtection="0"/>
    <xf numFmtId="252" fontId="40" fillId="0" borderId="0" applyFill="0" applyBorder="0" applyAlignment="0" applyProtection="0"/>
    <xf numFmtId="169" fontId="43" fillId="17" borderId="23" applyAlignment="0" applyProtection="0"/>
    <xf numFmtId="0" fontId="89" fillId="77" borderId="0" applyNumberFormat="0" applyBorder="0" applyAlignment="0" applyProtection="0"/>
    <xf numFmtId="0" fontId="40" fillId="0" borderId="0"/>
    <xf numFmtId="0" fontId="93" fillId="0" borderId="0" applyNumberFormat="0" applyFill="0" applyBorder="0" applyAlignment="0" applyProtection="0"/>
    <xf numFmtId="0" fontId="113" fillId="0" borderId="33" applyNumberFormat="0" applyFill="0" applyAlignment="0" applyProtection="0"/>
    <xf numFmtId="0" fontId="42" fillId="49" borderId="0" applyNumberFormat="0" applyBorder="0" applyAlignment="0" applyProtection="0"/>
    <xf numFmtId="0" fontId="42" fillId="72" borderId="0" applyNumberFormat="0" applyBorder="0" applyAlignment="0" applyProtection="0"/>
    <xf numFmtId="183" fontId="58" fillId="0" borderId="0" applyFont="0" applyFill="0" applyBorder="0" applyAlignment="0" applyProtection="0"/>
    <xf numFmtId="169" fontId="44" fillId="13" borderId="20" applyAlignment="0" applyProtection="0"/>
    <xf numFmtId="0" fontId="110" fillId="40" borderId="0" applyNumberFormat="0" applyBorder="0" applyAlignment="0" applyProtection="0"/>
    <xf numFmtId="6" fontId="39" fillId="0" borderId="0" applyFont="0" applyFill="0" applyBorder="0" applyAlignment="0" applyProtection="0"/>
    <xf numFmtId="0" fontId="43" fillId="41" borderId="23" applyNumberFormat="0" applyAlignment="0" applyProtection="0"/>
    <xf numFmtId="0" fontId="79" fillId="57" borderId="0" applyNumberFormat="0" applyBorder="0" applyAlignment="0" applyProtection="0"/>
    <xf numFmtId="0" fontId="81" fillId="39" borderId="0" applyNumberFormat="0" applyBorder="0" applyAlignment="0" applyProtection="0"/>
    <xf numFmtId="0" fontId="95" fillId="0" borderId="0"/>
    <xf numFmtId="0" fontId="41" fillId="0" borderId="0"/>
    <xf numFmtId="4" fontId="55" fillId="18" borderId="27" applyNumberFormat="0" applyProtection="0">
      <alignment horizontal="left" vertical="center" indent="1"/>
    </xf>
    <xf numFmtId="169" fontId="38" fillId="17" borderId="20" applyAlignment="0" applyProtection="0"/>
    <xf numFmtId="0" fontId="110" fillId="32" borderId="0" applyNumberFormat="0" applyBorder="0" applyAlignment="0" applyProtection="0"/>
    <xf numFmtId="0" fontId="42" fillId="49" borderId="0" applyNumberFormat="0" applyBorder="0" applyAlignment="0" applyProtection="0"/>
    <xf numFmtId="0" fontId="55" fillId="18" borderId="27" applyNumberFormat="0" applyProtection="0">
      <alignment horizontal="left" vertical="top" indent="1"/>
    </xf>
    <xf numFmtId="0" fontId="41" fillId="0" borderId="0"/>
    <xf numFmtId="169" fontId="43" fillId="17" borderId="23" applyAlignment="0" applyProtection="0"/>
    <xf numFmtId="239" fontId="40" fillId="0" borderId="0" applyFont="0" applyFill="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45" fillId="0" borderId="24" applyNumberFormat="0" applyFill="0" applyAlignment="0" applyProtection="0"/>
    <xf numFmtId="0" fontId="41" fillId="0" borderId="0"/>
    <xf numFmtId="0" fontId="42" fillId="45" borderId="0" applyNumberFormat="0" applyBorder="0" applyAlignment="0" applyProtection="0"/>
    <xf numFmtId="0" fontId="37" fillId="31" borderId="0" applyNumberFormat="0" applyBorder="0" applyAlignment="0" applyProtection="0"/>
    <xf numFmtId="169" fontId="49" fillId="15" borderId="22" applyAlignment="0" applyProtection="0"/>
    <xf numFmtId="0" fontId="41" fillId="0" borderId="0"/>
    <xf numFmtId="0" fontId="40" fillId="0" borderId="0"/>
    <xf numFmtId="0" fontId="37" fillId="53" borderId="0" applyNumberFormat="0" applyBorder="0" applyAlignment="0" applyProtection="0"/>
    <xf numFmtId="169" fontId="45" fillId="0" borderId="24" applyFill="0" applyAlignment="0" applyProtection="0"/>
    <xf numFmtId="0" fontId="226" fillId="0" borderId="0" applyFont="0" applyFill="0" applyBorder="0" applyAlignment="0" applyProtection="0"/>
    <xf numFmtId="0" fontId="42" fillId="13" borderId="0" applyNumberFormat="0" applyBorder="0" applyAlignment="0" applyProtection="0"/>
    <xf numFmtId="0" fontId="41" fillId="0" borderId="0"/>
    <xf numFmtId="0" fontId="114" fillId="0" borderId="37" applyNumberFormat="0" applyFill="0" applyAlignment="0" applyProtection="0"/>
    <xf numFmtId="0" fontId="41" fillId="0" borderId="0"/>
    <xf numFmtId="171" fontId="40" fillId="0" borderId="0">
      <alignment horizontal="right"/>
    </xf>
    <xf numFmtId="169" fontId="45" fillId="0" borderId="24" applyFill="0" applyAlignment="0" applyProtection="0"/>
    <xf numFmtId="0" fontId="41" fillId="0" borderId="0"/>
    <xf numFmtId="0" fontId="42" fillId="74" borderId="0" applyNumberFormat="0" applyBorder="0" applyAlignment="0" applyProtection="0"/>
    <xf numFmtId="0" fontId="46" fillId="0" borderId="0" applyFont="0" applyFill="0" applyBorder="0" applyAlignment="0" applyProtection="0"/>
    <xf numFmtId="0" fontId="97" fillId="41" borderId="20" applyNumberFormat="0" applyAlignment="0" applyProtection="0"/>
    <xf numFmtId="169" fontId="44" fillId="13" borderId="20" applyAlignment="0" applyProtection="0"/>
    <xf numFmtId="0" fontId="37" fillId="78" borderId="0" applyNumberFormat="0" applyBorder="0" applyAlignment="0" applyProtection="0"/>
    <xf numFmtId="0" fontId="187" fillId="114" borderId="43" applyNumberFormat="0" applyAlignment="0" applyProtection="0"/>
    <xf numFmtId="169" fontId="45" fillId="0" borderId="24" applyFill="0" applyAlignment="0" applyProtection="0"/>
    <xf numFmtId="169" fontId="43" fillId="14" borderId="23" applyAlignment="0" applyProtection="0"/>
    <xf numFmtId="169" fontId="49" fillId="15" borderId="22" applyAlignment="0" applyProtection="0"/>
    <xf numFmtId="0" fontId="110" fillId="34" borderId="0" applyNumberFormat="0" applyBorder="0" applyAlignment="0" applyProtection="0"/>
    <xf numFmtId="0" fontId="41" fillId="0" borderId="0"/>
    <xf numFmtId="0" fontId="40" fillId="81" borderId="27" applyNumberFormat="0" applyProtection="0">
      <alignment horizontal="left" vertical="top" indent="1"/>
    </xf>
    <xf numFmtId="0" fontId="42" fillId="16" borderId="0" applyNumberFormat="0" applyBorder="0" applyAlignment="0" applyProtection="0"/>
    <xf numFmtId="0" fontId="45" fillId="0" borderId="25" applyNumberFormat="0" applyFill="0" applyAlignment="0" applyProtection="0"/>
    <xf numFmtId="0" fontId="41" fillId="0" borderId="0"/>
    <xf numFmtId="0" fontId="38" fillId="36" borderId="20" applyNumberFormat="0" applyAlignment="0" applyProtection="0"/>
    <xf numFmtId="0" fontId="64" fillId="18" borderId="22" applyNumberFormat="0" applyFont="0" applyAlignment="0" applyProtection="0"/>
    <xf numFmtId="169" fontId="38" fillId="14" borderId="20" applyAlignment="0" applyProtection="0"/>
    <xf numFmtId="169" fontId="43" fillId="17" borderId="23" applyAlignment="0" applyProtection="0"/>
    <xf numFmtId="187" fontId="58" fillId="0" borderId="0" applyFont="0" applyFill="0" applyBorder="0" applyAlignment="0" applyProtection="0"/>
    <xf numFmtId="187" fontId="58" fillId="0" borderId="0" applyFont="0" applyFill="0" applyBorder="0" applyAlignment="0" applyProtection="0"/>
    <xf numFmtId="0" fontId="41" fillId="0" borderId="0"/>
    <xf numFmtId="0" fontId="42" fillId="16" borderId="0" applyNumberFormat="0" applyBorder="0" applyAlignment="0" applyProtection="0"/>
    <xf numFmtId="169" fontId="44" fillId="13" borderId="20" applyAlignment="0" applyProtection="0"/>
    <xf numFmtId="0" fontId="41" fillId="0" borderId="0"/>
    <xf numFmtId="321" fontId="52"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0" fontId="110" fillId="32" borderId="0" applyNumberFormat="0" applyBorder="0" applyAlignment="0" applyProtection="0"/>
    <xf numFmtId="0" fontId="48" fillId="20" borderId="0" applyNumberFormat="0" applyBorder="0" applyAlignment="0" applyProtection="0"/>
    <xf numFmtId="169" fontId="44" fillId="13" borderId="20" applyAlignment="0" applyProtection="0"/>
    <xf numFmtId="0" fontId="95" fillId="0" borderId="0"/>
    <xf numFmtId="0" fontId="95" fillId="0" borderId="0"/>
    <xf numFmtId="4" fontId="55" fillId="28" borderId="27" applyNumberFormat="0" applyProtection="0">
      <alignment horizontal="right" vertical="center"/>
    </xf>
    <xf numFmtId="6" fontId="58" fillId="0" borderId="0" applyFont="0" applyFill="0" applyBorder="0" applyAlignment="0" applyProtection="0"/>
    <xf numFmtId="0" fontId="44" fillId="24" borderId="20" applyNumberFormat="0" applyAlignment="0" applyProtection="0"/>
    <xf numFmtId="0" fontId="95" fillId="0" borderId="0"/>
    <xf numFmtId="169" fontId="45" fillId="0" borderId="24" applyFill="0" applyAlignment="0" applyProtection="0"/>
    <xf numFmtId="0" fontId="40" fillId="81" borderId="27" applyNumberFormat="0" applyProtection="0">
      <alignment horizontal="left" vertical="top" indent="1"/>
    </xf>
    <xf numFmtId="182" fontId="40" fillId="0" borderId="0">
      <alignment horizontal="right"/>
    </xf>
    <xf numFmtId="43" fontId="40" fillId="0" borderId="0" applyFont="0" applyFill="0" applyBorder="0" applyAlignment="0" applyProtection="0"/>
    <xf numFmtId="0" fontId="95" fillId="0" borderId="0"/>
    <xf numFmtId="0" fontId="95" fillId="0" borderId="0"/>
    <xf numFmtId="4" fontId="55" fillId="65" borderId="27" applyNumberFormat="0" applyProtection="0">
      <alignment horizontal="right" vertical="center"/>
    </xf>
    <xf numFmtId="169" fontId="41" fillId="15" borderId="22" applyAlignment="0" applyProtection="0"/>
    <xf numFmtId="0" fontId="40" fillId="0" borderId="0"/>
    <xf numFmtId="169" fontId="45" fillId="0" borderId="24" applyFill="0" applyAlignment="0" applyProtection="0"/>
    <xf numFmtId="0" fontId="37" fillId="14" borderId="0" applyNumberFormat="0" applyBorder="0" applyAlignment="0" applyProtection="0"/>
    <xf numFmtId="0" fontId="41" fillId="0" borderId="0"/>
    <xf numFmtId="0" fontId="44" fillId="27" borderId="20" applyNumberFormat="0" applyAlignment="0" applyProtection="0"/>
    <xf numFmtId="0" fontId="95" fillId="0" borderId="0"/>
    <xf numFmtId="169" fontId="44" fillId="13" borderId="20" applyAlignment="0" applyProtection="0"/>
    <xf numFmtId="0" fontId="76" fillId="0" borderId="0" applyNumberFormat="0" applyFill="0" applyBorder="0" applyAlignment="0" applyProtection="0"/>
    <xf numFmtId="0" fontId="40" fillId="0" borderId="0"/>
    <xf numFmtId="0" fontId="130" fillId="90" borderId="40" applyNumberFormat="0" applyAlignment="0" applyProtection="0"/>
    <xf numFmtId="0" fontId="45" fillId="0" borderId="25" applyNumberFormat="0" applyFill="0" applyAlignment="0" applyProtection="0"/>
    <xf numFmtId="0" fontId="166" fillId="111" borderId="0" applyNumberFormat="0" applyBorder="0" applyAlignment="0" applyProtection="0"/>
    <xf numFmtId="0" fontId="45" fillId="0" borderId="25" applyNumberFormat="0" applyFill="0" applyAlignment="0" applyProtection="0"/>
    <xf numFmtId="169" fontId="44" fillId="13" borderId="20" applyAlignment="0" applyProtection="0"/>
    <xf numFmtId="0" fontId="95" fillId="0" borderId="0"/>
    <xf numFmtId="0" fontId="43" fillId="36" borderId="23" applyNumberFormat="0" applyAlignment="0" applyProtection="0"/>
    <xf numFmtId="0" fontId="43" fillId="36" borderId="23" applyNumberFormat="0" applyAlignment="0" applyProtection="0"/>
    <xf numFmtId="0" fontId="95" fillId="0" borderId="0"/>
    <xf numFmtId="0" fontId="67" fillId="0" borderId="29" applyNumberFormat="0" applyFill="0" applyAlignment="0" applyProtection="0"/>
    <xf numFmtId="0" fontId="95" fillId="0" borderId="0"/>
    <xf numFmtId="0" fontId="60" fillId="25" borderId="0" applyNumberFormat="0" applyBorder="0" applyAlignment="0" applyProtection="0"/>
    <xf numFmtId="169" fontId="44" fillId="13" borderId="20" applyAlignment="0" applyProtection="0"/>
    <xf numFmtId="171" fontId="40" fillId="0" borderId="0">
      <alignment horizontal="right"/>
    </xf>
    <xf numFmtId="169" fontId="38" fillId="17" borderId="20" applyAlignment="0" applyProtection="0"/>
    <xf numFmtId="0" fontId="37" fillId="51" borderId="0" applyNumberFormat="0" applyBorder="0" applyAlignment="0" applyProtection="0"/>
    <xf numFmtId="0" fontId="37" fillId="51" borderId="0" applyNumberFormat="0" applyBorder="0" applyAlignment="0" applyProtection="0"/>
    <xf numFmtId="256" fontId="40" fillId="0" borderId="0" applyFont="0" applyFill="0" applyBorder="0" applyAlignment="0" applyProtection="0"/>
    <xf numFmtId="0" fontId="118" fillId="82" borderId="38" applyNumberFormat="0" applyAlignment="0" applyProtection="0"/>
    <xf numFmtId="0" fontId="95" fillId="0" borderId="0"/>
    <xf numFmtId="0" fontId="95" fillId="0" borderId="0"/>
    <xf numFmtId="0" fontId="122" fillId="73" borderId="0" applyNumberFormat="0" applyBorder="0" applyAlignment="0" applyProtection="0">
      <alignment vertical="center"/>
    </xf>
    <xf numFmtId="175" fontId="40" fillId="0" borderId="0">
      <alignment horizontal="right"/>
    </xf>
    <xf numFmtId="4" fontId="72" fillId="18" borderId="27" applyNumberFormat="0" applyProtection="0">
      <alignment vertical="center"/>
    </xf>
    <xf numFmtId="0" fontId="41" fillId="0" borderId="0"/>
    <xf numFmtId="0" fontId="95" fillId="0" borderId="0"/>
    <xf numFmtId="171" fontId="40" fillId="0" borderId="0">
      <alignment horizontal="right"/>
    </xf>
    <xf numFmtId="0" fontId="121" fillId="50" borderId="0" applyNumberFormat="0" applyBorder="0" applyAlignment="0" applyProtection="0">
      <alignment vertical="center"/>
    </xf>
    <xf numFmtId="0" fontId="40" fillId="0" borderId="0"/>
    <xf numFmtId="0" fontId="44" fillId="24" borderId="20" applyNumberFormat="0" applyAlignment="0" applyProtection="0"/>
    <xf numFmtId="0" fontId="44" fillId="24" borderId="20" applyNumberFormat="0" applyAlignment="0" applyProtection="0"/>
    <xf numFmtId="0" fontId="110" fillId="0" borderId="0"/>
    <xf numFmtId="169" fontId="42" fillId="72" borderId="0" applyBorder="0" applyAlignment="0" applyProtection="0"/>
    <xf numFmtId="0" fontId="31" fillId="0" borderId="0"/>
    <xf numFmtId="169" fontId="38" fillId="17" borderId="20" applyAlignment="0" applyProtection="0"/>
    <xf numFmtId="4" fontId="128" fillId="38" borderId="27" applyNumberFormat="0" applyProtection="0">
      <alignment horizontal="right" vertical="center"/>
    </xf>
    <xf numFmtId="0" fontId="42" fillId="51" borderId="0" applyNumberFormat="0" applyBorder="0" applyAlignment="0" applyProtection="0"/>
    <xf numFmtId="0" fontId="37" fillId="23" borderId="22" applyNumberFormat="0" applyAlignment="0" applyProtection="0"/>
    <xf numFmtId="0" fontId="41" fillId="0" borderId="0">
      <alignment vertical="center"/>
    </xf>
    <xf numFmtId="0" fontId="40" fillId="0" borderId="0"/>
    <xf numFmtId="0" fontId="48" fillId="50" borderId="0" applyNumberFormat="0" applyBorder="0" applyAlignment="0" applyProtection="0"/>
    <xf numFmtId="0" fontId="40" fillId="0" borderId="0"/>
    <xf numFmtId="194" fontId="68" fillId="0" borderId="0" applyFont="0" applyFill="0" applyBorder="0" applyAlignment="0" applyProtection="0"/>
    <xf numFmtId="0" fontId="40" fillId="0" borderId="0"/>
    <xf numFmtId="0" fontId="260" fillId="0" borderId="0"/>
    <xf numFmtId="0" fontId="40" fillId="0" borderId="0"/>
    <xf numFmtId="0" fontId="38" fillId="14" borderId="20" applyNumberFormat="0" applyAlignment="0" applyProtection="0"/>
    <xf numFmtId="0" fontId="38" fillId="36" borderId="20" applyNumberFormat="0" applyAlignment="0" applyProtection="0"/>
    <xf numFmtId="0" fontId="55" fillId="44" borderId="0" applyNumberFormat="0" applyBorder="0" applyAlignment="0" applyProtection="0"/>
    <xf numFmtId="0" fontId="110" fillId="61" borderId="0" applyNumberFormat="0" applyBorder="0" applyAlignment="0" applyProtection="0"/>
    <xf numFmtId="0" fontId="37" fillId="14" borderId="0" applyNumberFormat="0" applyBorder="0" applyAlignment="0" applyProtection="0">
      <alignment vertical="center"/>
    </xf>
    <xf numFmtId="0" fontId="40" fillId="0" borderId="0"/>
    <xf numFmtId="175" fontId="40" fillId="0" borderId="0">
      <alignment horizontal="right"/>
    </xf>
    <xf numFmtId="222" fontId="40" fillId="0" borderId="0"/>
    <xf numFmtId="0" fontId="31" fillId="0" borderId="0"/>
    <xf numFmtId="3" fontId="39" fillId="0" borderId="0"/>
    <xf numFmtId="169" fontId="38" fillId="14" borderId="20" applyAlignment="0" applyProtection="0"/>
    <xf numFmtId="0" fontId="74" fillId="0" borderId="0"/>
    <xf numFmtId="4" fontId="72" fillId="18" borderId="27" applyNumberFormat="0" applyProtection="0">
      <alignment vertical="center"/>
    </xf>
    <xf numFmtId="0" fontId="40" fillId="0" borderId="0" applyNumberFormat="0" applyFill="0" applyBorder="0" applyAlignment="0" applyProtection="0"/>
    <xf numFmtId="0" fontId="95" fillId="0" borderId="0"/>
    <xf numFmtId="0" fontId="97" fillId="41" borderId="20" applyNumberFormat="0" applyAlignment="0" applyProtection="0"/>
    <xf numFmtId="0" fontId="43" fillId="41" borderId="23" applyNumberFormat="0" applyAlignment="0" applyProtection="0"/>
    <xf numFmtId="169" fontId="45" fillId="0" borderId="24" applyFill="0" applyAlignment="0" applyProtection="0"/>
    <xf numFmtId="171" fontId="40" fillId="0" borderId="0">
      <alignment horizontal="right"/>
    </xf>
    <xf numFmtId="0" fontId="37" fillId="23" borderId="0" applyNumberFormat="0" applyBorder="0" applyAlignment="0" applyProtection="0"/>
    <xf numFmtId="0" fontId="31" fillId="0" borderId="0"/>
    <xf numFmtId="0" fontId="41" fillId="0" borderId="0"/>
    <xf numFmtId="169" fontId="38" fillId="17" borderId="20" applyAlignment="0" applyProtection="0"/>
    <xf numFmtId="0" fontId="41" fillId="0" borderId="0"/>
    <xf numFmtId="169" fontId="43" fillId="17" borderId="23" applyAlignment="0" applyProtection="0"/>
    <xf numFmtId="169" fontId="49" fillId="15" borderId="22" applyAlignment="0" applyProtection="0"/>
    <xf numFmtId="0" fontId="110" fillId="46" borderId="0" applyNumberFormat="0" applyBorder="0" applyAlignment="0" applyProtection="0"/>
    <xf numFmtId="0" fontId="66" fillId="50" borderId="0" applyNumberFormat="0" applyBorder="0" applyAlignment="0" applyProtection="0"/>
    <xf numFmtId="0" fontId="60" fillId="33" borderId="0" applyNumberFormat="0" applyBorder="0" applyAlignment="0" applyProtection="0"/>
    <xf numFmtId="171" fontId="40" fillId="0" borderId="0">
      <alignment horizontal="right"/>
    </xf>
    <xf numFmtId="0" fontId="41" fillId="0" borderId="0"/>
    <xf numFmtId="0" fontId="127" fillId="92" borderId="0" applyNumberFormat="0" applyBorder="0" applyAlignment="0" applyProtection="0"/>
    <xf numFmtId="0" fontId="97" fillId="41" borderId="20" applyNumberFormat="0" applyAlignment="0" applyProtection="0"/>
    <xf numFmtId="169" fontId="38" fillId="17" borderId="20" applyAlignment="0" applyProtection="0"/>
    <xf numFmtId="193" fontId="37" fillId="0" borderId="0" applyFill="0" applyBorder="0" applyAlignment="0" applyProtection="0"/>
    <xf numFmtId="169" fontId="44" fillId="13" borderId="20" applyAlignment="0" applyProtection="0"/>
    <xf numFmtId="0" fontId="31" fillId="0" borderId="0"/>
    <xf numFmtId="0" fontId="37" fillId="31" borderId="0" applyNumberFormat="0" applyBorder="0" applyAlignment="0" applyProtection="0"/>
    <xf numFmtId="4" fontId="54" fillId="27" borderId="27" applyNumberFormat="0" applyProtection="0">
      <alignment vertical="center"/>
    </xf>
    <xf numFmtId="0" fontId="74" fillId="0" borderId="0"/>
    <xf numFmtId="182" fontId="40" fillId="0" borderId="0">
      <alignment horizontal="right"/>
    </xf>
    <xf numFmtId="169" fontId="43" fillId="14" borderId="23" applyAlignment="0" applyProtection="0"/>
    <xf numFmtId="0" fontId="37" fillId="23" borderId="0" applyNumberFormat="0" applyBorder="0" applyAlignment="0" applyProtection="0"/>
    <xf numFmtId="0" fontId="41" fillId="0" borderId="0"/>
    <xf numFmtId="0" fontId="138" fillId="65" borderId="0" applyNumberFormat="0" applyBorder="0" applyAlignment="0" applyProtection="0"/>
    <xf numFmtId="4" fontId="55" fillId="59" borderId="27" applyNumberFormat="0" applyProtection="0">
      <alignment horizontal="right" vertical="center"/>
    </xf>
    <xf numFmtId="0" fontId="37" fillId="80" borderId="0" applyNumberFormat="0" applyBorder="0" applyAlignment="0" applyProtection="0"/>
    <xf numFmtId="0" fontId="53" fillId="58" borderId="0" applyNumberFormat="0" applyBorder="0" applyAlignment="0" applyProtection="0">
      <alignment vertical="center"/>
    </xf>
    <xf numFmtId="0" fontId="41" fillId="0" borderId="0"/>
    <xf numFmtId="0" fontId="67" fillId="0" borderId="29" applyNumberFormat="0" applyFill="0" applyAlignment="0" applyProtection="0"/>
    <xf numFmtId="0" fontId="41" fillId="0" borderId="0"/>
    <xf numFmtId="169" fontId="45" fillId="0" borderId="24" applyFill="0" applyAlignment="0" applyProtection="0"/>
    <xf numFmtId="175" fontId="40" fillId="0" borderId="0">
      <alignment horizontal="right"/>
    </xf>
    <xf numFmtId="221" fontId="58" fillId="0" borderId="0" applyFont="0" applyFill="0" applyBorder="0" applyAlignment="0" applyProtection="0"/>
    <xf numFmtId="10" fontId="59" fillId="41" borderId="1" applyNumberFormat="0" applyBorder="0" applyAlignment="0" applyProtection="0"/>
    <xf numFmtId="0" fontId="110" fillId="32" borderId="0" applyNumberFormat="0" applyBorder="0" applyAlignment="0" applyProtection="0"/>
    <xf numFmtId="0" fontId="37" fillId="14" borderId="0" applyNumberFormat="0" applyBorder="0" applyAlignment="0" applyProtection="0"/>
    <xf numFmtId="169" fontId="45" fillId="0" borderId="24" applyFill="0" applyAlignment="0" applyProtection="0"/>
    <xf numFmtId="0" fontId="41" fillId="0" borderId="0"/>
    <xf numFmtId="0" fontId="40" fillId="41" borderId="1" applyNumberFormat="0">
      <protection locked="0"/>
    </xf>
    <xf numFmtId="0" fontId="37" fillId="13" borderId="0" applyNumberFormat="0" applyBorder="0" applyAlignment="0" applyProtection="0"/>
    <xf numFmtId="169" fontId="45" fillId="0" borderId="24" applyFill="0" applyAlignment="0" applyProtection="0"/>
    <xf numFmtId="49" fontId="240" fillId="59" borderId="17" applyNumberFormat="0" applyFont="0" applyBorder="0" applyAlignment="0" applyProtection="0">
      <alignment vertical="center"/>
    </xf>
    <xf numFmtId="0" fontId="41" fillId="0" borderId="0"/>
    <xf numFmtId="0" fontId="37" fillId="30" borderId="0" applyNumberFormat="0" applyBorder="0" applyAlignment="0" applyProtection="0"/>
    <xf numFmtId="169" fontId="45" fillId="0" borderId="24" applyFill="0" applyAlignment="0" applyProtection="0"/>
    <xf numFmtId="0" fontId="48" fillId="44" borderId="0" applyNumberFormat="0" applyBorder="0" applyAlignment="0" applyProtection="0"/>
    <xf numFmtId="0" fontId="110" fillId="76" borderId="0" applyNumberFormat="0" applyBorder="0" applyAlignment="0" applyProtection="0"/>
    <xf numFmtId="0" fontId="41" fillId="0" borderId="0"/>
    <xf numFmtId="169" fontId="117" fillId="47" borderId="0" applyBorder="0" applyAlignment="0" applyProtection="0"/>
    <xf numFmtId="169" fontId="44" fillId="13" borderId="20" applyAlignment="0" applyProtection="0"/>
    <xf numFmtId="169" fontId="45" fillId="0" borderId="24" applyFill="0" applyAlignment="0" applyProtection="0"/>
    <xf numFmtId="10" fontId="40" fillId="0" borderId="0" applyFont="0" applyFill="0" applyBorder="0" applyAlignment="0" applyProtection="0"/>
    <xf numFmtId="0" fontId="41" fillId="0" borderId="0"/>
    <xf numFmtId="169" fontId="43" fillId="17" borderId="23" applyAlignment="0" applyProtection="0"/>
    <xf numFmtId="182" fontId="40" fillId="0" borderId="0">
      <alignment horizontal="right"/>
    </xf>
    <xf numFmtId="0" fontId="40" fillId="28" borderId="27" applyNumberFormat="0" applyProtection="0">
      <alignment horizontal="left" vertical="top" indent="1"/>
    </xf>
    <xf numFmtId="0" fontId="97" fillId="41" borderId="20" applyNumberFormat="0" applyAlignment="0" applyProtection="0"/>
    <xf numFmtId="0" fontId="41" fillId="0" borderId="0"/>
    <xf numFmtId="182" fontId="40" fillId="0" borderId="0">
      <alignment horizontal="right"/>
    </xf>
    <xf numFmtId="169" fontId="49" fillId="15" borderId="22" applyAlignment="0" applyProtection="0"/>
    <xf numFmtId="0" fontId="110" fillId="35" borderId="0" applyNumberFormat="0" applyBorder="0" applyAlignment="0" applyProtection="0"/>
    <xf numFmtId="169" fontId="44" fillId="13" borderId="20" applyAlignment="0" applyProtection="0"/>
    <xf numFmtId="0" fontId="110" fillId="54" borderId="0" applyNumberFormat="0" applyBorder="0" applyAlignment="0" applyProtection="0"/>
    <xf numFmtId="0" fontId="41" fillId="0" borderId="0"/>
    <xf numFmtId="0" fontId="37" fillId="24" borderId="0" applyNumberFormat="0" applyBorder="0" applyAlignment="0" applyProtection="0"/>
    <xf numFmtId="0" fontId="41" fillId="0" borderId="0"/>
    <xf numFmtId="0" fontId="97" fillId="41" borderId="20" applyNumberFormat="0" applyAlignment="0" applyProtection="0"/>
    <xf numFmtId="0" fontId="44" fillId="27" borderId="20" applyNumberFormat="0" applyAlignment="0" applyProtection="0"/>
    <xf numFmtId="0" fontId="41" fillId="0" borderId="0"/>
    <xf numFmtId="169" fontId="44" fillId="13" borderId="20" applyAlignment="0" applyProtection="0"/>
    <xf numFmtId="0" fontId="69" fillId="0" borderId="24" applyNumberFormat="0" applyFill="0" applyAlignment="0" applyProtection="0"/>
    <xf numFmtId="3" fontId="39" fillId="0" borderId="0"/>
    <xf numFmtId="182" fontId="40" fillId="0" borderId="0">
      <alignment horizontal="right"/>
    </xf>
    <xf numFmtId="0" fontId="110" fillId="46" borderId="0" applyNumberFormat="0" applyBorder="0" applyAlignment="0" applyProtection="0"/>
    <xf numFmtId="0" fontId="152" fillId="0" borderId="0" applyNumberFormat="0" applyFill="0" applyBorder="0" applyAlignment="0" applyProtection="0">
      <alignment vertical="top"/>
      <protection locked="0"/>
    </xf>
    <xf numFmtId="0" fontId="127" fillId="89" borderId="0" applyNumberFormat="0" applyBorder="0" applyAlignment="0" applyProtection="0"/>
    <xf numFmtId="0" fontId="55" fillId="19" borderId="0" applyNumberFormat="0" applyBorder="0" applyAlignment="0" applyProtection="0"/>
    <xf numFmtId="175" fontId="40" fillId="0" borderId="0">
      <alignment horizontal="right"/>
    </xf>
    <xf numFmtId="3" fontId="39" fillId="0" borderId="0"/>
    <xf numFmtId="0" fontId="121" fillId="50" borderId="0" applyNumberFormat="0" applyBorder="0" applyAlignment="0" applyProtection="0">
      <alignment vertical="center"/>
    </xf>
    <xf numFmtId="0" fontId="37" fillId="29" borderId="0" applyNumberFormat="0" applyBorder="0" applyAlignment="0" applyProtection="0"/>
    <xf numFmtId="0" fontId="74" fillId="0" borderId="0"/>
    <xf numFmtId="0" fontId="110" fillId="35" borderId="0" applyNumberFormat="0" applyBorder="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0" fontId="74" fillId="0" borderId="0"/>
    <xf numFmtId="0" fontId="108" fillId="0" borderId="36" applyNumberFormat="0" applyFill="0" applyAlignment="0" applyProtection="0"/>
    <xf numFmtId="0" fontId="51" fillId="22" borderId="20" applyNumberFormat="0" applyAlignment="0" applyProtection="0"/>
    <xf numFmtId="175" fontId="40" fillId="0" borderId="0">
      <alignment horizontal="right"/>
    </xf>
    <xf numFmtId="169" fontId="43" fillId="17" borderId="23" applyAlignment="0" applyProtection="0"/>
    <xf numFmtId="0" fontId="41" fillId="0" borderId="0"/>
    <xf numFmtId="182" fontId="40" fillId="0" borderId="0">
      <alignment horizontal="right"/>
    </xf>
    <xf numFmtId="0" fontId="48" fillId="44" borderId="0" applyNumberFormat="0" applyBorder="0" applyAlignment="0" applyProtection="0"/>
    <xf numFmtId="6" fontId="58" fillId="0" borderId="0" applyFont="0" applyFill="0" applyBorder="0" applyAlignment="0" applyProtection="0"/>
    <xf numFmtId="0" fontId="110" fillId="54" borderId="0" applyNumberFormat="0" applyBorder="0" applyAlignment="0" applyProtection="0"/>
    <xf numFmtId="175" fontId="40" fillId="0" borderId="0">
      <alignment horizontal="right"/>
    </xf>
    <xf numFmtId="0" fontId="37" fillId="23" borderId="22" applyNumberFormat="0" applyAlignment="0" applyProtection="0"/>
    <xf numFmtId="0" fontId="42" fillId="51" borderId="0" applyNumberFormat="0" applyBorder="0" applyAlignment="0" applyProtection="0"/>
    <xf numFmtId="0" fontId="89" fillId="87" borderId="0" applyNumberFormat="0" applyBorder="0" applyAlignment="0" applyProtection="0"/>
    <xf numFmtId="0" fontId="110" fillId="46" borderId="0" applyNumberFormat="0" applyBorder="0" applyAlignment="0" applyProtection="0"/>
    <xf numFmtId="3" fontId="39" fillId="0" borderId="0"/>
    <xf numFmtId="0" fontId="55" fillId="28" borderId="27" applyNumberFormat="0" applyProtection="0">
      <alignment horizontal="left" vertical="top" indent="1"/>
    </xf>
    <xf numFmtId="0" fontId="41" fillId="0" borderId="0"/>
    <xf numFmtId="0" fontId="108" fillId="0" borderId="36" applyNumberFormat="0" applyFill="0" applyAlignment="0" applyProtection="0"/>
    <xf numFmtId="194" fontId="68" fillId="0" borderId="0" applyFont="0" applyFill="0" applyBorder="0" applyAlignment="0" applyProtection="0"/>
    <xf numFmtId="186" fontId="40" fillId="0" borderId="0">
      <alignment horizontal="right"/>
    </xf>
    <xf numFmtId="182" fontId="40" fillId="0" borderId="0">
      <alignment horizontal="right"/>
    </xf>
    <xf numFmtId="0" fontId="110" fillId="76" borderId="0" applyNumberFormat="0" applyBorder="0" applyAlignment="0" applyProtection="0"/>
    <xf numFmtId="10" fontId="59" fillId="41" borderId="1" applyNumberFormat="0" applyBorder="0" applyAlignment="0" applyProtection="0"/>
    <xf numFmtId="0" fontId="37" fillId="14" borderId="0" applyNumberFormat="0" applyBorder="0" applyAlignment="0" applyProtection="0"/>
    <xf numFmtId="0" fontId="41" fillId="0" borderId="0"/>
    <xf numFmtId="0" fontId="43" fillId="36" borderId="23" applyNumberFormat="0" applyAlignment="0" applyProtection="0"/>
    <xf numFmtId="0" fontId="110" fillId="68" borderId="0" applyNumberFormat="0" applyBorder="0" applyAlignment="0" applyProtection="0"/>
    <xf numFmtId="169" fontId="43" fillId="14" borderId="23" applyAlignment="0" applyProtection="0"/>
    <xf numFmtId="0" fontId="41" fillId="0" borderId="0"/>
    <xf numFmtId="169" fontId="44" fillId="13" borderId="20" applyAlignment="0" applyProtection="0"/>
    <xf numFmtId="0" fontId="41" fillId="0" borderId="0"/>
    <xf numFmtId="182" fontId="40" fillId="0" borderId="0">
      <alignment horizontal="right"/>
    </xf>
    <xf numFmtId="169" fontId="38" fillId="17" borderId="20" applyAlignment="0" applyProtection="0"/>
    <xf numFmtId="0" fontId="37" fillId="80" borderId="0" applyNumberFormat="0" applyBorder="0" applyAlignment="0" applyProtection="0"/>
    <xf numFmtId="0" fontId="41" fillId="0" borderId="0"/>
    <xf numFmtId="0" fontId="124" fillId="86" borderId="30" applyNumberFormat="0" applyAlignment="0" applyProtection="0"/>
    <xf numFmtId="186" fontId="40" fillId="0" borderId="0">
      <alignment horizontal="right"/>
    </xf>
    <xf numFmtId="169" fontId="38" fillId="17" borderId="20" applyAlignment="0" applyProtection="0"/>
    <xf numFmtId="0" fontId="31" fillId="0" borderId="0"/>
    <xf numFmtId="0" fontId="110" fillId="0" borderId="0"/>
    <xf numFmtId="0" fontId="110" fillId="32" borderId="0" applyNumberFormat="0" applyBorder="0" applyAlignment="0" applyProtection="0"/>
    <xf numFmtId="0" fontId="41" fillId="0" borderId="0"/>
    <xf numFmtId="175" fontId="40" fillId="0" borderId="0">
      <alignment horizontal="right"/>
    </xf>
    <xf numFmtId="0" fontId="115" fillId="0" borderId="0">
      <alignment vertical="center"/>
    </xf>
    <xf numFmtId="0" fontId="110" fillId="52" borderId="0" applyNumberFormat="0" applyBorder="0" applyAlignment="0" applyProtection="0"/>
    <xf numFmtId="0" fontId="41" fillId="0" borderId="0"/>
    <xf numFmtId="0" fontId="42" fillId="37" borderId="0" applyNumberFormat="0" applyBorder="0" applyAlignment="0" applyProtection="0"/>
    <xf numFmtId="204" fontId="262" fillId="0" borderId="0" applyFont="0" applyFill="0" applyBorder="0" applyAlignment="0" applyProtection="0"/>
    <xf numFmtId="0" fontId="41" fillId="0" borderId="0"/>
    <xf numFmtId="0" fontId="41" fillId="0" borderId="0"/>
    <xf numFmtId="169" fontId="38" fillId="17" borderId="20" applyAlignment="0" applyProtection="0"/>
    <xf numFmtId="0" fontId="95" fillId="0" borderId="0"/>
    <xf numFmtId="0" fontId="74" fillId="0" borderId="0"/>
    <xf numFmtId="0" fontId="40" fillId="23" borderId="22" applyNumberFormat="0" applyAlignment="0" applyProtection="0"/>
    <xf numFmtId="0" fontId="48" fillId="66" borderId="0" applyNumberFormat="0" applyBorder="0" applyAlignment="0" applyProtection="0"/>
    <xf numFmtId="0" fontId="44" fillId="27" borderId="20" applyNumberFormat="0" applyAlignment="0" applyProtection="0"/>
    <xf numFmtId="0" fontId="74" fillId="0" borderId="0"/>
    <xf numFmtId="169" fontId="43" fillId="14" borderId="23" applyAlignment="0" applyProtection="0"/>
    <xf numFmtId="0" fontId="37" fillId="29" borderId="0" applyNumberFormat="0" applyBorder="0" applyAlignment="0" applyProtection="0"/>
    <xf numFmtId="0" fontId="37" fillId="84" borderId="0" applyNumberFormat="0" applyBorder="0" applyAlignment="0" applyProtection="0"/>
    <xf numFmtId="0" fontId="40" fillId="28" borderId="27" applyNumberFormat="0" applyProtection="0">
      <alignment horizontal="left" vertical="center" indent="1"/>
    </xf>
    <xf numFmtId="171" fontId="40" fillId="0" borderId="0">
      <alignment horizontal="right"/>
    </xf>
    <xf numFmtId="271" fontId="39" fillId="0" borderId="0" applyFont="0" applyFill="0" applyBorder="0" applyAlignment="0" applyProtection="0"/>
    <xf numFmtId="41" fontId="31" fillId="0" borderId="0" applyFont="0" applyFill="0" applyBorder="0" applyAlignment="0" applyProtection="0"/>
    <xf numFmtId="0" fontId="110" fillId="68" borderId="0" applyNumberFormat="0" applyBorder="0" applyAlignment="0" applyProtection="0"/>
    <xf numFmtId="0" fontId="105" fillId="0" borderId="0"/>
    <xf numFmtId="0" fontId="40" fillId="0" borderId="0" applyFont="0" applyFill="0" applyBorder="0" applyAlignment="0" applyProtection="0"/>
    <xf numFmtId="286" fontId="151" fillId="0" borderId="0" applyFont="0" applyFill="0" applyBorder="0" applyAlignment="0" applyProtection="0"/>
    <xf numFmtId="0" fontId="37" fillId="29" borderId="0" applyNumberFormat="0" applyBorder="0" applyAlignment="0" applyProtection="0"/>
    <xf numFmtId="41" fontId="31" fillId="0" borderId="0" applyFont="0" applyFill="0" applyBorder="0" applyAlignment="0" applyProtection="0"/>
    <xf numFmtId="320" fontId="39" fillId="0" borderId="0" applyFont="0" applyFill="0" applyBorder="0" applyAlignment="0" applyProtection="0"/>
    <xf numFmtId="171" fontId="40" fillId="0" borderId="0">
      <alignment horizontal="right"/>
    </xf>
    <xf numFmtId="0" fontId="110" fillId="40" borderId="0" applyNumberFormat="0" applyBorder="0" applyAlignment="0" applyProtection="0"/>
    <xf numFmtId="0" fontId="42" fillId="33" borderId="0" applyNumberFormat="0" applyBorder="0" applyAlignment="0" applyProtection="0"/>
    <xf numFmtId="169" fontId="49" fillId="15" borderId="22" applyAlignment="0" applyProtection="0"/>
    <xf numFmtId="0" fontId="43" fillId="41" borderId="23" applyNumberFormat="0" applyAlignment="0" applyProtection="0"/>
    <xf numFmtId="0" fontId="105" fillId="119" borderId="1"/>
    <xf numFmtId="169" fontId="41" fillId="15" borderId="22" applyAlignment="0" applyProtection="0"/>
    <xf numFmtId="182" fontId="40" fillId="0" borderId="0">
      <alignment horizontal="right"/>
    </xf>
    <xf numFmtId="277" fontId="226" fillId="0" borderId="0" applyFont="0" applyFill="0" applyBorder="0" applyAlignment="0" applyProtection="0"/>
    <xf numFmtId="0" fontId="140" fillId="0" borderId="42">
      <alignment horizontal="center" vertical="center" wrapText="1"/>
    </xf>
    <xf numFmtId="240" fontId="40" fillId="0" borderId="0" applyFont="0" applyFill="0" applyBorder="0" applyAlignment="0" applyProtection="0"/>
    <xf numFmtId="0" fontId="105" fillId="96" borderId="1"/>
    <xf numFmtId="219" fontId="151" fillId="0" borderId="0" applyFont="0" applyFill="0" applyBorder="0" applyAlignment="0" applyProtection="0"/>
    <xf numFmtId="0" fontId="42" fillId="13" borderId="0" applyNumberFormat="0" applyBorder="0" applyAlignment="0" applyProtection="0"/>
    <xf numFmtId="277" fontId="226" fillId="0" borderId="0" applyFont="0" applyFill="0" applyBorder="0" applyAlignment="0" applyProtection="0"/>
    <xf numFmtId="169" fontId="38" fillId="14" borderId="20" applyAlignment="0" applyProtection="0"/>
    <xf numFmtId="186" fontId="40" fillId="0" borderId="0">
      <alignment horizontal="right"/>
    </xf>
    <xf numFmtId="169" fontId="44" fillId="13" borderId="20" applyAlignment="0" applyProtection="0"/>
    <xf numFmtId="219" fontId="151" fillId="0" borderId="0" applyFont="0" applyFill="0" applyBorder="0" applyAlignment="0" applyProtection="0"/>
    <xf numFmtId="247" fontId="40" fillId="0" borderId="0" applyFont="0" applyFill="0" applyBorder="0" applyAlignment="0" applyProtection="0"/>
    <xf numFmtId="277" fontId="226" fillId="0" borderId="0" applyFont="0" applyFill="0" applyBorder="0" applyAlignment="0" applyProtection="0"/>
    <xf numFmtId="0" fontId="37" fillId="13" borderId="0" applyNumberFormat="0" applyBorder="0" applyAlignment="0" applyProtection="0"/>
    <xf numFmtId="169" fontId="44" fillId="13" borderId="20" applyAlignment="0" applyProtection="0"/>
    <xf numFmtId="219" fontId="151" fillId="0" borderId="0" applyFont="0" applyFill="0" applyBorder="0" applyAlignment="0" applyProtection="0"/>
    <xf numFmtId="41" fontId="74" fillId="0" borderId="0" applyFont="0" applyFill="0" applyBorder="0" applyAlignment="0" applyProtection="0"/>
    <xf numFmtId="0" fontId="124" fillId="86" borderId="30" applyNumberFormat="0" applyAlignment="0" applyProtection="0"/>
    <xf numFmtId="0" fontId="110" fillId="76" borderId="0" applyNumberFormat="0" applyBorder="0" applyAlignment="0" applyProtection="0"/>
    <xf numFmtId="183" fontId="58" fillId="0" borderId="0" applyFont="0" applyFill="0" applyBorder="0" applyAlignment="0" applyProtection="0"/>
    <xf numFmtId="169" fontId="38" fillId="17" borderId="20" applyAlignment="0" applyProtection="0"/>
    <xf numFmtId="222" fontId="40" fillId="0" borderId="0"/>
    <xf numFmtId="0" fontId="108" fillId="0" borderId="36" applyNumberFormat="0" applyFill="0" applyAlignment="0" applyProtection="0"/>
    <xf numFmtId="222" fontId="40" fillId="0" borderId="0"/>
    <xf numFmtId="0" fontId="105" fillId="0" borderId="0"/>
    <xf numFmtId="222" fontId="40" fillId="0" borderId="0"/>
    <xf numFmtId="169" fontId="43" fillId="17" borderId="23" applyAlignment="0" applyProtection="0"/>
    <xf numFmtId="169" fontId="41" fillId="15" borderId="22" applyAlignment="0" applyProtection="0"/>
    <xf numFmtId="0" fontId="48" fillId="66" borderId="0" applyNumberFormat="0" applyBorder="0" applyAlignment="0" applyProtection="0"/>
    <xf numFmtId="222" fontId="40" fillId="0" borderId="0"/>
    <xf numFmtId="0" fontId="110" fillId="35" borderId="0" applyNumberFormat="0" applyBorder="0" applyAlignment="0" applyProtection="0"/>
    <xf numFmtId="0" fontId="110" fillId="61" borderId="0" applyNumberFormat="0" applyBorder="0" applyAlignment="0" applyProtection="0"/>
    <xf numFmtId="0" fontId="110" fillId="32" borderId="0" applyNumberFormat="0" applyBorder="0" applyAlignment="0" applyProtection="0"/>
    <xf numFmtId="0" fontId="64" fillId="18" borderId="22" applyNumberFormat="0" applyFont="0" applyAlignment="0" applyProtection="0"/>
    <xf numFmtId="0" fontId="37" fillId="14" borderId="0" applyNumberFormat="0" applyBorder="0" applyAlignment="0" applyProtection="0"/>
    <xf numFmtId="0" fontId="110" fillId="42" borderId="0" applyNumberFormat="0" applyBorder="0" applyAlignment="0" applyProtection="0"/>
    <xf numFmtId="222" fontId="40" fillId="0" borderId="0"/>
    <xf numFmtId="222" fontId="40" fillId="0" borderId="0"/>
    <xf numFmtId="243" fontId="131" fillId="0" borderId="0" applyFont="0" applyFill="0" applyBorder="0" applyAlignment="0" applyProtection="0">
      <alignment horizontal="right"/>
    </xf>
    <xf numFmtId="169" fontId="44" fillId="13" borderId="20" applyAlignment="0" applyProtection="0"/>
    <xf numFmtId="0" fontId="110" fillId="40" borderId="0" applyNumberFormat="0" applyBorder="0" applyAlignment="0" applyProtection="0"/>
    <xf numFmtId="41" fontId="31" fillId="0" borderId="0" applyFont="0" applyFill="0" applyBorder="0" applyAlignment="0" applyProtection="0"/>
    <xf numFmtId="0" fontId="40" fillId="0" borderId="0"/>
    <xf numFmtId="0" fontId="44" fillId="27" borderId="20" applyNumberFormat="0" applyAlignment="0" applyProtection="0"/>
    <xf numFmtId="169" fontId="38" fillId="14" borderId="20" applyAlignment="0" applyProtection="0"/>
    <xf numFmtId="0" fontId="110" fillId="54" borderId="0" applyNumberFormat="0" applyBorder="0" applyAlignment="0" applyProtection="0"/>
    <xf numFmtId="0" fontId="110" fillId="40" borderId="0" applyNumberFormat="0" applyBorder="0" applyAlignment="0" applyProtection="0"/>
    <xf numFmtId="169" fontId="43" fillId="17" borderId="23" applyAlignment="0" applyProtection="0"/>
    <xf numFmtId="0" fontId="37" fillId="23" borderId="22" applyNumberFormat="0" applyAlignment="0" applyProtection="0"/>
    <xf numFmtId="222" fontId="40" fillId="0" borderId="0"/>
    <xf numFmtId="222" fontId="40" fillId="0" borderId="0"/>
    <xf numFmtId="169" fontId="38" fillId="17" borderId="20" applyAlignment="0" applyProtection="0"/>
    <xf numFmtId="0" fontId="42" fillId="33" borderId="0" applyNumberFormat="0" applyBorder="0" applyAlignment="0" applyProtection="0"/>
    <xf numFmtId="0" fontId="237" fillId="0" borderId="0" applyFont="0" applyFill="0" applyBorder="0" applyAlignment="0" applyProtection="0"/>
    <xf numFmtId="0" fontId="31" fillId="0" borderId="0"/>
    <xf numFmtId="169" fontId="49" fillId="15" borderId="22" applyAlignment="0" applyProtection="0"/>
    <xf numFmtId="0" fontId="42" fillId="33" borderId="0" applyNumberFormat="0" applyBorder="0" applyAlignment="0" applyProtection="0"/>
    <xf numFmtId="0" fontId="42" fillId="33" borderId="0" applyNumberFormat="0" applyBorder="0" applyAlignment="0" applyProtection="0"/>
    <xf numFmtId="0" fontId="264" fillId="0" borderId="0" applyNumberFormat="0" applyFill="0" applyBorder="0" applyProtection="0">
      <alignment horizontal="left"/>
    </xf>
    <xf numFmtId="238" fontId="40" fillId="0" borderId="0" applyFont="0" applyFill="0" applyBorder="0" applyAlignment="0" applyProtection="0"/>
    <xf numFmtId="222" fontId="40" fillId="0" borderId="0"/>
    <xf numFmtId="222" fontId="40" fillId="0" borderId="0"/>
    <xf numFmtId="169" fontId="38" fillId="14" borderId="20" applyAlignment="0" applyProtection="0"/>
    <xf numFmtId="222" fontId="40" fillId="0" borderId="0"/>
    <xf numFmtId="222" fontId="40" fillId="0" borderId="0"/>
    <xf numFmtId="171" fontId="40" fillId="0" borderId="0">
      <alignment horizontal="right"/>
    </xf>
    <xf numFmtId="0" fontId="61" fillId="0" borderId="0" applyNumberFormat="0" applyFill="0" applyBorder="0" applyAlignment="0" applyProtection="0"/>
    <xf numFmtId="169" fontId="44" fillId="13" borderId="20" applyAlignment="0" applyProtection="0"/>
    <xf numFmtId="222" fontId="40" fillId="0" borderId="0"/>
    <xf numFmtId="263" fontId="46" fillId="0" borderId="0" applyFont="0" applyFill="0" applyBorder="0" applyAlignment="0" applyProtection="0"/>
    <xf numFmtId="221" fontId="58" fillId="0" borderId="0" applyFont="0" applyFill="0" applyBorder="0" applyAlignment="0" applyProtection="0"/>
    <xf numFmtId="0" fontId="110" fillId="61" borderId="0" applyNumberFormat="0" applyBorder="0" applyAlignment="0" applyProtection="0"/>
    <xf numFmtId="0" fontId="110" fillId="68" borderId="0" applyNumberFormat="0" applyBorder="0" applyAlignment="0" applyProtection="0"/>
    <xf numFmtId="222" fontId="40" fillId="0" borderId="0"/>
    <xf numFmtId="10" fontId="59" fillId="41" borderId="1" applyNumberFormat="0" applyBorder="0" applyAlignment="0" applyProtection="0"/>
    <xf numFmtId="169" fontId="44" fillId="13" borderId="20" applyAlignment="0" applyProtection="0"/>
    <xf numFmtId="0" fontId="37" fillId="14" borderId="0" applyNumberFormat="0" applyBorder="0" applyAlignment="0" applyProtection="0"/>
    <xf numFmtId="0" fontId="44" fillId="27" borderId="20" applyNumberFormat="0" applyAlignment="0" applyProtection="0"/>
    <xf numFmtId="222" fontId="40" fillId="0" borderId="0"/>
    <xf numFmtId="0" fontId="31" fillId="0" borderId="0"/>
    <xf numFmtId="0" fontId="136" fillId="0" borderId="6">
      <alignment horizontal="left" vertical="center"/>
    </xf>
    <xf numFmtId="0" fontId="51" fillId="22" borderId="20" applyNumberFormat="0" applyAlignment="0" applyProtection="0"/>
    <xf numFmtId="0" fontId="31" fillId="0" borderId="0"/>
    <xf numFmtId="41" fontId="40" fillId="0" borderId="0" applyFont="0" applyFill="0" applyBorder="0" applyAlignment="0" applyProtection="0"/>
    <xf numFmtId="0" fontId="43" fillId="36" borderId="23" applyNumberFormat="0" applyAlignment="0" applyProtection="0"/>
    <xf numFmtId="222" fontId="40" fillId="0" borderId="0"/>
    <xf numFmtId="0" fontId="110" fillId="76" borderId="0" applyNumberFormat="0" applyBorder="0" applyAlignment="0" applyProtection="0"/>
    <xf numFmtId="0" fontId="64" fillId="18" borderId="22" applyNumberFormat="0" applyFont="0" applyAlignment="0" applyProtection="0"/>
    <xf numFmtId="175" fontId="40" fillId="0" borderId="0">
      <alignment horizontal="right"/>
    </xf>
    <xf numFmtId="0" fontId="59" fillId="0" borderId="0" applyFont="0" applyFill="0" applyBorder="0" applyAlignment="0" applyProtection="0"/>
    <xf numFmtId="0" fontId="40" fillId="0" borderId="0"/>
    <xf numFmtId="0" fontId="42" fillId="13" borderId="0" applyNumberFormat="0" applyBorder="0" applyAlignment="0" applyProtection="0"/>
    <xf numFmtId="0" fontId="114" fillId="0" borderId="37" applyNumberFormat="0" applyFill="0" applyAlignment="0" applyProtection="0"/>
    <xf numFmtId="0" fontId="110" fillId="46" borderId="0" applyNumberFormat="0" applyBorder="0" applyAlignment="0" applyProtection="0"/>
    <xf numFmtId="169" fontId="43" fillId="17" borderId="23" applyAlignment="0" applyProtection="0"/>
    <xf numFmtId="0" fontId="37" fillId="23" borderId="22" applyNumberFormat="0" applyAlignment="0" applyProtection="0"/>
    <xf numFmtId="222" fontId="40" fillId="0" borderId="0"/>
    <xf numFmtId="0" fontId="89" fillId="99" borderId="0" applyNumberFormat="0" applyBorder="0" applyAlignment="0" applyProtection="0"/>
    <xf numFmtId="0" fontId="42" fillId="16" borderId="0" applyNumberFormat="0" applyBorder="0" applyAlignment="0" applyProtection="0"/>
    <xf numFmtId="222" fontId="40" fillId="0" borderId="0"/>
    <xf numFmtId="222" fontId="40" fillId="0" borderId="0"/>
    <xf numFmtId="222" fontId="40" fillId="0" borderId="0"/>
    <xf numFmtId="0" fontId="31" fillId="0" borderId="0"/>
    <xf numFmtId="222" fontId="40" fillId="0" borderId="0"/>
    <xf numFmtId="0" fontId="37" fillId="14" borderId="0" applyNumberFormat="0" applyBorder="0" applyAlignment="0" applyProtection="0"/>
    <xf numFmtId="194" fontId="68" fillId="0" borderId="0" applyFont="0" applyFill="0" applyBorder="0" applyAlignment="0" applyProtection="0"/>
    <xf numFmtId="0" fontId="37" fillId="29" borderId="0" applyNumberFormat="0" applyBorder="0" applyAlignment="0" applyProtection="0"/>
    <xf numFmtId="0" fontId="31" fillId="0" borderId="0"/>
    <xf numFmtId="222" fontId="40" fillId="0" borderId="0"/>
    <xf numFmtId="0" fontId="64" fillId="18" borderId="22" applyNumberFormat="0" applyFont="0" applyAlignment="0" applyProtection="0"/>
    <xf numFmtId="41" fontId="112" fillId="0" borderId="9" applyNumberFormat="0" applyBorder="0" applyAlignment="0"/>
    <xf numFmtId="0" fontId="31" fillId="0" borderId="0"/>
    <xf numFmtId="0" fontId="40" fillId="0" borderId="0"/>
    <xf numFmtId="175" fontId="40" fillId="0" borderId="0">
      <alignment horizontal="right"/>
    </xf>
    <xf numFmtId="182" fontId="40" fillId="0" borderId="0">
      <alignment horizontal="right"/>
    </xf>
    <xf numFmtId="0" fontId="110" fillId="76" borderId="0" applyNumberFormat="0" applyBorder="0" applyAlignment="0" applyProtection="0"/>
    <xf numFmtId="0" fontId="44" fillId="27" borderId="20" applyNumberFormat="0" applyAlignment="0" applyProtection="0"/>
    <xf numFmtId="169" fontId="38" fillId="17" borderId="20" applyAlignment="0" applyProtection="0"/>
    <xf numFmtId="222" fontId="40" fillId="0" borderId="0"/>
    <xf numFmtId="0" fontId="113" fillId="0" borderId="33" applyNumberFormat="0" applyFill="0" applyAlignment="0" applyProtection="0"/>
    <xf numFmtId="169" fontId="49" fillId="15" borderId="22" applyAlignment="0" applyProtection="0"/>
    <xf numFmtId="222" fontId="40" fillId="0" borderId="0"/>
    <xf numFmtId="0" fontId="127" fillId="58" borderId="0" applyNumberFormat="0" applyBorder="0" applyAlignment="0" applyProtection="0"/>
    <xf numFmtId="169" fontId="38" fillId="17" borderId="20" applyAlignment="0" applyProtection="0"/>
    <xf numFmtId="247" fontId="40" fillId="0" borderId="0" applyFont="0" applyFill="0" applyBorder="0" applyAlignment="0" applyProtection="0"/>
    <xf numFmtId="169" fontId="44" fillId="13" borderId="20" applyAlignment="0" applyProtection="0"/>
    <xf numFmtId="169" fontId="45" fillId="0" borderId="24" applyFill="0" applyAlignment="0" applyProtection="0"/>
    <xf numFmtId="0" fontId="60" fillId="58" borderId="0" applyNumberFormat="0" applyBorder="0" applyAlignment="0" applyProtection="0"/>
    <xf numFmtId="169" fontId="45" fillId="0" borderId="24" applyFill="0" applyAlignment="0" applyProtection="0"/>
    <xf numFmtId="182" fontId="40" fillId="0" borderId="0">
      <alignment horizontal="right"/>
    </xf>
    <xf numFmtId="169" fontId="38" fillId="14" borderId="20" applyAlignment="0" applyProtection="0"/>
    <xf numFmtId="0" fontId="31" fillId="0" borderId="0"/>
    <xf numFmtId="222" fontId="40" fillId="0" borderId="0"/>
    <xf numFmtId="0" fontId="31" fillId="0" borderId="0"/>
    <xf numFmtId="0" fontId="111" fillId="0" borderId="33" applyNumberFormat="0" applyFill="0" applyAlignment="0" applyProtection="0"/>
    <xf numFmtId="0" fontId="48" fillId="73" borderId="0" applyNumberFormat="0" applyBorder="0" applyAlignment="0" applyProtection="0"/>
    <xf numFmtId="43" fontId="40" fillId="0" borderId="0" applyFont="0" applyFill="0" applyBorder="0" applyAlignment="0" applyProtection="0"/>
    <xf numFmtId="169" fontId="43" fillId="14" borderId="23" applyAlignment="0" applyProtection="0"/>
    <xf numFmtId="169" fontId="49" fillId="15" borderId="22" applyAlignment="0" applyProtection="0"/>
    <xf numFmtId="0" fontId="59" fillId="0" borderId="0" applyFont="0" applyFill="0" applyBorder="0" applyAlignment="0" applyProtection="0"/>
    <xf numFmtId="0" fontId="37" fillId="31" borderId="0" applyNumberFormat="0" applyBorder="0" applyAlignment="0" applyProtection="0"/>
    <xf numFmtId="0" fontId="110" fillId="32" borderId="0" applyNumberFormat="0" applyBorder="0" applyAlignment="0" applyProtection="0"/>
    <xf numFmtId="0" fontId="150" fillId="78" borderId="0" applyNumberFormat="0" applyBorder="0" applyAlignment="0" applyProtection="0"/>
    <xf numFmtId="222" fontId="40" fillId="0" borderId="0"/>
    <xf numFmtId="4" fontId="55" fillId="59" borderId="27" applyNumberFormat="0" applyProtection="0">
      <alignment horizontal="right" vertical="center"/>
    </xf>
    <xf numFmtId="0" fontId="37" fillId="80" borderId="0" applyNumberFormat="0" applyBorder="0" applyAlignment="0" applyProtection="0"/>
    <xf numFmtId="305" fontId="40" fillId="0" borderId="0" applyFont="0" applyFill="0" applyBorder="0" applyAlignment="0" applyProtection="0"/>
    <xf numFmtId="222" fontId="40" fillId="0" borderId="0"/>
    <xf numFmtId="0" fontId="42" fillId="16"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110" fillId="52" borderId="0" applyNumberFormat="0" applyBorder="0" applyAlignment="0" applyProtection="0"/>
    <xf numFmtId="222" fontId="40" fillId="0" borderId="0"/>
    <xf numFmtId="0" fontId="40" fillId="0" borderId="0"/>
    <xf numFmtId="4" fontId="55" fillId="59" borderId="27" applyNumberFormat="0" applyProtection="0">
      <alignment horizontal="right" vertical="center"/>
    </xf>
    <xf numFmtId="186" fontId="40" fillId="0" borderId="0">
      <alignment horizontal="right"/>
    </xf>
    <xf numFmtId="169" fontId="42" fillId="102" borderId="0" applyBorder="0" applyAlignment="0" applyProtection="0"/>
    <xf numFmtId="0" fontId="31" fillId="0" borderId="0"/>
    <xf numFmtId="0" fontId="38" fillId="22" borderId="20" applyNumberFormat="0" applyAlignment="0" applyProtection="0"/>
    <xf numFmtId="169" fontId="45" fillId="0" borderId="24" applyFill="0" applyAlignment="0" applyProtection="0"/>
    <xf numFmtId="0" fontId="48" fillId="50" borderId="0" applyNumberFormat="0" applyBorder="0" applyAlignment="0" applyProtection="0"/>
    <xf numFmtId="14" fontId="101" fillId="0" borderId="0" applyFont="0" applyFill="0" applyBorder="0" applyAlignment="0" applyProtection="0"/>
    <xf numFmtId="222" fontId="40" fillId="0" borderId="0"/>
    <xf numFmtId="169" fontId="44" fillId="13" borderId="20" applyAlignment="0" applyProtection="0"/>
    <xf numFmtId="175" fontId="40" fillId="0" borderId="0">
      <alignment horizontal="right"/>
    </xf>
    <xf numFmtId="169" fontId="38" fillId="17" borderId="20" applyAlignment="0" applyProtection="0"/>
    <xf numFmtId="186" fontId="40" fillId="0" borderId="0">
      <alignment horizontal="right"/>
    </xf>
    <xf numFmtId="0" fontId="184" fillId="0" borderId="0">
      <alignment vertical="center"/>
    </xf>
    <xf numFmtId="222" fontId="40" fillId="0" borderId="0"/>
    <xf numFmtId="0" fontId="31" fillId="0" borderId="0"/>
    <xf numFmtId="222" fontId="40" fillId="0" borderId="0"/>
    <xf numFmtId="169" fontId="45" fillId="0" borderId="24" applyFill="0" applyAlignment="0" applyProtection="0"/>
    <xf numFmtId="0" fontId="89" fillId="108" borderId="0" applyNumberFormat="0" applyBorder="0" applyAlignment="0" applyProtection="0"/>
    <xf numFmtId="222" fontId="40" fillId="0" borderId="0"/>
    <xf numFmtId="0" fontId="40" fillId="38" borderId="27" applyNumberFormat="0" applyProtection="0">
      <alignment horizontal="left" vertical="top" indent="1"/>
    </xf>
    <xf numFmtId="41" fontId="31" fillId="0" borderId="0" applyFont="0" applyFill="0" applyBorder="0" applyAlignment="0" applyProtection="0"/>
    <xf numFmtId="169" fontId="44" fillId="13" borderId="20" applyAlignment="0" applyProtection="0"/>
    <xf numFmtId="242" fontId="40" fillId="0" borderId="0" applyFont="0" applyFill="0" applyBorder="0" applyAlignment="0" applyProtection="0"/>
    <xf numFmtId="0" fontId="37" fillId="53" borderId="0" applyNumberFormat="0" applyBorder="0" applyAlignment="0" applyProtection="0"/>
    <xf numFmtId="222" fontId="40" fillId="0" borderId="0"/>
    <xf numFmtId="169" fontId="38" fillId="17" borderId="20" applyAlignment="0" applyProtection="0"/>
    <xf numFmtId="0" fontId="124" fillId="86" borderId="30" applyNumberFormat="0" applyAlignment="0" applyProtection="0"/>
    <xf numFmtId="0" fontId="37" fillId="29" borderId="0" applyNumberFormat="0" applyBorder="0" applyAlignment="0" applyProtection="0"/>
    <xf numFmtId="0" fontId="40" fillId="0" borderId="0"/>
    <xf numFmtId="0" fontId="110" fillId="34" borderId="0" applyNumberFormat="0" applyBorder="0" applyAlignment="0" applyProtection="0"/>
    <xf numFmtId="222" fontId="40" fillId="0" borderId="0"/>
    <xf numFmtId="182" fontId="40" fillId="0" borderId="0">
      <alignment horizontal="right"/>
    </xf>
    <xf numFmtId="0" fontId="48" fillId="83" borderId="0" applyNumberFormat="0" applyBorder="0" applyAlignment="0" applyProtection="0"/>
    <xf numFmtId="0" fontId="42" fillId="36" borderId="0" applyNumberFormat="0" applyBorder="0" applyAlignment="0" applyProtection="0"/>
    <xf numFmtId="169" fontId="45" fillId="0" borderId="24" applyFill="0" applyAlignment="0" applyProtection="0"/>
    <xf numFmtId="222" fontId="40" fillId="0" borderId="0"/>
    <xf numFmtId="4" fontId="55" fillId="50" borderId="27" applyNumberFormat="0" applyProtection="0">
      <alignment horizontal="right" vertical="center"/>
    </xf>
    <xf numFmtId="0" fontId="40" fillId="0" borderId="0"/>
    <xf numFmtId="0" fontId="31" fillId="0" borderId="0"/>
    <xf numFmtId="186" fontId="40" fillId="0" borderId="0">
      <alignment horizontal="right"/>
    </xf>
    <xf numFmtId="0" fontId="40" fillId="0" borderId="0" applyFill="0" applyBorder="0" applyAlignment="0" applyProtection="0"/>
    <xf numFmtId="222" fontId="40" fillId="0" borderId="0"/>
    <xf numFmtId="222" fontId="40" fillId="0" borderId="0"/>
    <xf numFmtId="0" fontId="44" fillId="27" borderId="20" applyNumberFormat="0" applyAlignment="0" applyProtection="0"/>
    <xf numFmtId="169" fontId="45" fillId="0" borderId="24" applyFill="0" applyAlignment="0" applyProtection="0"/>
    <xf numFmtId="0" fontId="37" fillId="14" borderId="0" applyNumberFormat="0" applyBorder="0" applyAlignment="0" applyProtection="0"/>
    <xf numFmtId="0" fontId="110" fillId="34" borderId="0" applyNumberFormat="0" applyBorder="0" applyAlignment="0" applyProtection="0"/>
    <xf numFmtId="222" fontId="40" fillId="0" borderId="0"/>
    <xf numFmtId="0" fontId="37" fillId="94" borderId="0" applyNumberFormat="0" applyBorder="0" applyAlignment="0" applyProtection="0"/>
    <xf numFmtId="222" fontId="40" fillId="0" borderId="0"/>
    <xf numFmtId="222" fontId="40" fillId="0" borderId="0"/>
    <xf numFmtId="0" fontId="110" fillId="0" borderId="0"/>
    <xf numFmtId="0" fontId="40" fillId="0" borderId="0"/>
    <xf numFmtId="222" fontId="40" fillId="0" borderId="0"/>
    <xf numFmtId="171" fontId="40" fillId="0" borderId="0">
      <alignment horizontal="right"/>
    </xf>
    <xf numFmtId="232" fontId="40" fillId="0" borderId="0" applyFill="0" applyBorder="0" applyAlignment="0" applyProtection="0"/>
    <xf numFmtId="232" fontId="40" fillId="0" borderId="0" applyFill="0" applyBorder="0" applyAlignment="0" applyProtection="0"/>
    <xf numFmtId="222" fontId="40" fillId="0" borderId="0"/>
    <xf numFmtId="0" fontId="37" fillId="47" borderId="0" applyNumberFormat="0" applyBorder="0" applyAlignment="0" applyProtection="0"/>
    <xf numFmtId="0" fontId="110" fillId="0" borderId="0"/>
    <xf numFmtId="18" fontId="58" fillId="0" borderId="0" applyFont="0" applyFill="0" applyBorder="0" applyAlignment="0" applyProtection="0"/>
    <xf numFmtId="0" fontId="42" fillId="43" borderId="0" applyNumberFormat="0" applyBorder="0" applyAlignment="0" applyProtection="0"/>
    <xf numFmtId="186" fontId="40" fillId="0" borderId="0">
      <alignment horizontal="right"/>
    </xf>
    <xf numFmtId="0" fontId="37" fillId="23" borderId="22" applyNumberFormat="0" applyAlignment="0" applyProtection="0"/>
    <xf numFmtId="0" fontId="37" fillId="78" borderId="0" applyNumberFormat="0" applyBorder="0" applyAlignment="0" applyProtection="0"/>
    <xf numFmtId="0" fontId="37" fillId="78" borderId="0" applyNumberFormat="0" applyBorder="0" applyAlignment="0" applyProtection="0"/>
    <xf numFmtId="222" fontId="40" fillId="0" borderId="0"/>
    <xf numFmtId="0" fontId="110" fillId="52" borderId="0" applyNumberFormat="0" applyBorder="0" applyAlignment="0" applyProtection="0"/>
    <xf numFmtId="186" fontId="40" fillId="0" borderId="0">
      <alignment horizontal="right"/>
    </xf>
    <xf numFmtId="0" fontId="110" fillId="40" borderId="0" applyNumberFormat="0" applyBorder="0" applyAlignment="0" applyProtection="0"/>
    <xf numFmtId="222" fontId="40" fillId="0" borderId="0"/>
    <xf numFmtId="169" fontId="38" fillId="14" borderId="20" applyAlignment="0" applyProtection="0"/>
    <xf numFmtId="0" fontId="42" fillId="72" borderId="0" applyNumberFormat="0" applyBorder="0" applyAlignment="0" applyProtection="0"/>
    <xf numFmtId="0" fontId="89" fillId="108" borderId="0" applyNumberFormat="0" applyBorder="0" applyAlignment="0" applyProtection="0"/>
    <xf numFmtId="222" fontId="40" fillId="0" borderId="0"/>
    <xf numFmtId="222" fontId="40" fillId="0" borderId="0"/>
    <xf numFmtId="169" fontId="38" fillId="17" borderId="20" applyAlignment="0" applyProtection="0"/>
    <xf numFmtId="0" fontId="67" fillId="0" borderId="0" applyNumberFormat="0" applyFill="0" applyBorder="0" applyAlignment="0" applyProtection="0"/>
    <xf numFmtId="0" fontId="43" fillId="41" borderId="23" applyNumberFormat="0" applyAlignment="0" applyProtection="0"/>
    <xf numFmtId="0" fontId="89" fillId="110" borderId="0" applyNumberFormat="0" applyBorder="0" applyAlignment="0" applyProtection="0"/>
    <xf numFmtId="169" fontId="37" fillId="72" borderId="0" applyBorder="0" applyAlignment="0" applyProtection="0"/>
    <xf numFmtId="0" fontId="37" fillId="53" borderId="0" applyNumberFormat="0" applyBorder="0" applyAlignment="0" applyProtection="0">
      <alignment vertical="center"/>
    </xf>
    <xf numFmtId="0" fontId="40" fillId="0" borderId="0"/>
    <xf numFmtId="0" fontId="42" fillId="16" borderId="0" applyNumberFormat="0" applyBorder="0" applyAlignment="0" applyProtection="0"/>
    <xf numFmtId="0" fontId="110" fillId="68" borderId="0" applyNumberFormat="0" applyBorder="0" applyAlignment="0" applyProtection="0"/>
    <xf numFmtId="222" fontId="40" fillId="0" borderId="0"/>
    <xf numFmtId="0" fontId="97" fillId="41" borderId="20" applyNumberFormat="0" applyAlignment="0" applyProtection="0"/>
    <xf numFmtId="193" fontId="37" fillId="0" borderId="0" applyFill="0" applyBorder="0" applyAlignment="0" applyProtection="0"/>
    <xf numFmtId="186" fontId="40" fillId="0" borderId="0">
      <alignment horizontal="right"/>
    </xf>
    <xf numFmtId="222" fontId="40" fillId="0" borderId="0"/>
    <xf numFmtId="169" fontId="49" fillId="15" borderId="22" applyAlignment="0" applyProtection="0"/>
    <xf numFmtId="0" fontId="110" fillId="46" borderId="0" applyNumberFormat="0" applyBorder="0" applyAlignment="0" applyProtection="0"/>
    <xf numFmtId="0" fontId="37" fillId="53" borderId="0" applyNumberFormat="0" applyBorder="0" applyAlignment="0" applyProtection="0"/>
    <xf numFmtId="0" fontId="42" fillId="36" borderId="0" applyNumberFormat="0" applyBorder="0" applyAlignment="0" applyProtection="0"/>
    <xf numFmtId="0" fontId="42" fillId="33" borderId="0" applyNumberFormat="0" applyBorder="0" applyAlignment="0" applyProtection="0"/>
    <xf numFmtId="298" fontId="63" fillId="0" borderId="0">
      <alignment horizontal="center"/>
    </xf>
    <xf numFmtId="0" fontId="37" fillId="31" borderId="0" applyNumberFormat="0" applyBorder="0" applyAlignment="0" applyProtection="0"/>
    <xf numFmtId="0" fontId="127" fillId="92" borderId="0" applyNumberFormat="0" applyBorder="0" applyAlignment="0" applyProtection="0"/>
    <xf numFmtId="0" fontId="97" fillId="41" borderId="20" applyNumberFormat="0" applyAlignment="0" applyProtection="0"/>
    <xf numFmtId="169" fontId="38" fillId="17" borderId="20" applyAlignment="0" applyProtection="0"/>
    <xf numFmtId="169" fontId="44" fillId="13" borderId="20" applyAlignment="0" applyProtection="0"/>
    <xf numFmtId="0" fontId="31" fillId="0" borderId="0"/>
    <xf numFmtId="222" fontId="40" fillId="0" borderId="0"/>
    <xf numFmtId="0" fontId="162" fillId="0" borderId="56" applyNumberFormat="0" applyFill="0" applyAlignment="0" applyProtection="0"/>
    <xf numFmtId="4" fontId="55" fillId="38" borderId="27" applyNumberFormat="0" applyProtection="0">
      <alignment horizontal="right" vertical="center"/>
    </xf>
    <xf numFmtId="269" fontId="40" fillId="0" borderId="0" applyFill="0" applyBorder="0" applyAlignment="0" applyProtection="0"/>
    <xf numFmtId="169" fontId="44" fillId="13" borderId="20" applyAlignment="0" applyProtection="0"/>
    <xf numFmtId="0" fontId="110" fillId="40" borderId="0" applyNumberFormat="0" applyBorder="0" applyAlignment="0" applyProtection="0"/>
    <xf numFmtId="186" fontId="40" fillId="0" borderId="0">
      <alignment horizontal="right"/>
    </xf>
    <xf numFmtId="0" fontId="110" fillId="35" borderId="0" applyNumberFormat="0" applyBorder="0" applyAlignment="0" applyProtection="0"/>
    <xf numFmtId="0" fontId="37" fillId="23" borderId="0" applyNumberFormat="0" applyBorder="0" applyAlignment="0" applyProtection="0"/>
    <xf numFmtId="0" fontId="157" fillId="65" borderId="0" applyNumberFormat="0" applyBorder="0" applyAlignment="0" applyProtection="0">
      <alignment vertical="center"/>
    </xf>
    <xf numFmtId="4" fontId="82" fillId="27" borderId="27" applyNumberFormat="0" applyProtection="0">
      <alignment vertical="center"/>
    </xf>
    <xf numFmtId="4" fontId="54" fillId="27" borderId="27" applyNumberFormat="0" applyProtection="0">
      <alignment vertical="center"/>
    </xf>
    <xf numFmtId="0" fontId="42" fillId="33" borderId="0" applyNumberFormat="0" applyBorder="0" applyAlignment="0" applyProtection="0"/>
    <xf numFmtId="0" fontId="43" fillId="41" borderId="23" applyNumberFormat="0" applyAlignment="0" applyProtection="0"/>
    <xf numFmtId="0" fontId="40" fillId="0" borderId="0" applyFont="0" applyFill="0" applyBorder="0" applyAlignment="0" applyProtection="0"/>
    <xf numFmtId="169" fontId="38" fillId="17" borderId="20" applyAlignment="0" applyProtection="0"/>
    <xf numFmtId="186" fontId="40" fillId="0" borderId="0">
      <alignment horizontal="right"/>
    </xf>
    <xf numFmtId="222" fontId="40" fillId="0" borderId="0"/>
    <xf numFmtId="0" fontId="37" fillId="48" borderId="0" applyNumberFormat="0" applyBorder="0" applyAlignment="0" applyProtection="0"/>
    <xf numFmtId="222" fontId="40" fillId="0" borderId="0"/>
    <xf numFmtId="222" fontId="40" fillId="0" borderId="0"/>
    <xf numFmtId="243" fontId="40" fillId="0" borderId="0" applyFill="0" applyBorder="0" applyAlignment="0" applyProtection="0"/>
    <xf numFmtId="212" fontId="40" fillId="0" borderId="0" applyFill="0" applyBorder="0" applyAlignment="0" applyProtection="0"/>
    <xf numFmtId="169" fontId="44" fillId="13" borderId="20" applyAlignment="0" applyProtection="0"/>
    <xf numFmtId="169" fontId="49" fillId="15" borderId="22" applyAlignment="0" applyProtection="0"/>
    <xf numFmtId="222" fontId="40" fillId="0" borderId="0"/>
    <xf numFmtId="0" fontId="162" fillId="0" borderId="0" applyNumberFormat="0" applyFill="0" applyBorder="0" applyAlignment="0" applyProtection="0"/>
    <xf numFmtId="0" fontId="42" fillId="74" borderId="0" applyNumberFormat="0" applyBorder="0" applyAlignment="0" applyProtection="0"/>
    <xf numFmtId="169" fontId="44" fillId="13" borderId="20" applyAlignment="0" applyProtection="0"/>
    <xf numFmtId="0" fontId="91" fillId="0" borderId="0"/>
    <xf numFmtId="0" fontId="127" fillId="91" borderId="0" applyNumberFormat="0" applyBorder="0" applyAlignment="0" applyProtection="0"/>
    <xf numFmtId="0" fontId="37" fillId="13" borderId="0" applyNumberFormat="0" applyBorder="0" applyAlignment="0" applyProtection="0"/>
    <xf numFmtId="0" fontId="110" fillId="54" borderId="0" applyNumberFormat="0" applyBorder="0" applyAlignment="0" applyProtection="0"/>
    <xf numFmtId="169" fontId="43" fillId="17" borderId="23" applyAlignment="0" applyProtection="0"/>
    <xf numFmtId="0" fontId="44" fillId="27" borderId="20" applyNumberFormat="0" applyAlignment="0" applyProtection="0"/>
    <xf numFmtId="0" fontId="137" fillId="0" borderId="0" applyNumberFormat="0" applyFill="0" applyBorder="0" applyAlignment="0" applyProtection="0">
      <alignment vertical="top"/>
      <protection locked="0"/>
    </xf>
    <xf numFmtId="169" fontId="38" fillId="17" borderId="20" applyAlignment="0" applyProtection="0"/>
    <xf numFmtId="0" fontId="31" fillId="0" borderId="0"/>
    <xf numFmtId="0" fontId="31" fillId="0" borderId="0"/>
    <xf numFmtId="0" fontId="110" fillId="34" borderId="0" applyNumberFormat="0" applyBorder="0" applyAlignment="0" applyProtection="0"/>
    <xf numFmtId="248" fontId="40" fillId="0" borderId="0" applyFont="0" applyFill="0" applyBorder="0" applyAlignment="0" applyProtection="0"/>
    <xf numFmtId="4" fontId="55" fillId="18" borderId="27" applyNumberFormat="0" applyProtection="0">
      <alignment vertical="center"/>
    </xf>
    <xf numFmtId="0" fontId="37" fillId="53"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37" fillId="31" borderId="0" applyNumberFormat="0" applyBorder="0" applyAlignment="0" applyProtection="0"/>
    <xf numFmtId="206" fontId="40" fillId="0" borderId="8" applyBorder="0"/>
    <xf numFmtId="0" fontId="48" fillId="83" borderId="0" applyNumberFormat="0" applyBorder="0" applyAlignment="0" applyProtection="0"/>
    <xf numFmtId="0" fontId="40" fillId="0" borderId="0"/>
    <xf numFmtId="169" fontId="41" fillId="15" borderId="22" applyAlignment="0" applyProtection="0"/>
    <xf numFmtId="169" fontId="38" fillId="17" borderId="20" applyAlignment="0" applyProtection="0"/>
    <xf numFmtId="0" fontId="31" fillId="0" borderId="0"/>
    <xf numFmtId="182" fontId="40" fillId="0" borderId="0">
      <alignment horizontal="right"/>
    </xf>
    <xf numFmtId="0" fontId="117" fillId="19" borderId="0" applyNumberFormat="0" applyBorder="0" applyAlignment="0" applyProtection="0"/>
    <xf numFmtId="0" fontId="31" fillId="0" borderId="0"/>
    <xf numFmtId="0" fontId="97" fillId="41" borderId="20" applyNumberFormat="0" applyAlignment="0" applyProtection="0"/>
    <xf numFmtId="189" fontId="40" fillId="0" borderId="0" applyFont="0" applyFill="0" applyBorder="0" applyAlignment="0" applyProtection="0"/>
    <xf numFmtId="0" fontId="48" fillId="59" borderId="0" applyNumberFormat="0" applyBorder="0" applyAlignment="0" applyProtection="0"/>
    <xf numFmtId="0" fontId="110" fillId="32" borderId="0" applyNumberFormat="0" applyBorder="0" applyAlignment="0" applyProtection="0"/>
    <xf numFmtId="0" fontId="124" fillId="86" borderId="30" applyNumberFormat="0" applyAlignment="0" applyProtection="0"/>
    <xf numFmtId="0" fontId="124" fillId="86" borderId="30" applyNumberFormat="0" applyAlignment="0" applyProtection="0"/>
    <xf numFmtId="0" fontId="37" fillId="51" borderId="0" applyNumberFormat="0" applyBorder="0" applyAlignment="0" applyProtection="0"/>
    <xf numFmtId="44" fontId="40" fillId="0" borderId="0" applyFont="0" applyFill="0" applyBorder="0" applyAlignment="0" applyProtection="0"/>
    <xf numFmtId="169" fontId="44" fillId="13" borderId="20" applyAlignment="0" applyProtection="0"/>
    <xf numFmtId="0" fontId="44" fillId="27" borderId="20" applyNumberFormat="0" applyAlignment="0" applyProtection="0"/>
    <xf numFmtId="0" fontId="110" fillId="42" borderId="0" applyNumberFormat="0" applyBorder="0" applyAlignment="0" applyProtection="0"/>
    <xf numFmtId="0" fontId="43" fillId="41" borderId="23" applyNumberFormat="0" applyAlignment="0" applyProtection="0"/>
    <xf numFmtId="225" fontId="40" fillId="0" borderId="0" applyFont="0" applyFill="0" applyBorder="0" applyAlignment="0" applyProtection="0"/>
    <xf numFmtId="0" fontId="89" fillId="64" borderId="0" applyNumberFormat="0" applyBorder="0" applyAlignment="0" applyProtection="0"/>
    <xf numFmtId="182" fontId="40" fillId="0" borderId="0">
      <alignment horizontal="right"/>
    </xf>
    <xf numFmtId="0" fontId="37" fillId="126" borderId="0" applyNumberFormat="0" applyBorder="0" applyAlignment="0" applyProtection="0"/>
    <xf numFmtId="0" fontId="37" fillId="23" borderId="22" applyNumberFormat="0" applyAlignment="0" applyProtection="0"/>
    <xf numFmtId="0" fontId="44" fillId="27" borderId="20" applyNumberFormat="0" applyAlignment="0" applyProtection="0"/>
    <xf numFmtId="182" fontId="40" fillId="0" borderId="0">
      <alignment horizontal="right"/>
    </xf>
    <xf numFmtId="0" fontId="37" fillId="23" borderId="22" applyNumberFormat="0" applyAlignment="0" applyProtection="0"/>
    <xf numFmtId="0" fontId="44" fillId="27" borderId="20" applyNumberFormat="0" applyAlignment="0" applyProtection="0"/>
    <xf numFmtId="0" fontId="89" fillId="64" borderId="0" applyNumberFormat="0" applyBorder="0" applyAlignment="0" applyProtection="0"/>
    <xf numFmtId="0" fontId="42" fillId="69" borderId="0" applyNumberFormat="0" applyBorder="0" applyAlignment="0" applyProtection="0"/>
    <xf numFmtId="0" fontId="31" fillId="0" borderId="0"/>
    <xf numFmtId="0" fontId="31" fillId="0" borderId="0"/>
    <xf numFmtId="0" fontId="64" fillId="18" borderId="22" applyNumberFormat="0" applyFont="0" applyAlignment="0" applyProtection="0"/>
    <xf numFmtId="175" fontId="40" fillId="0" borderId="0">
      <alignment horizontal="right"/>
    </xf>
    <xf numFmtId="169" fontId="49" fillId="15" borderId="22" applyAlignment="0" applyProtection="0"/>
    <xf numFmtId="0" fontId="44" fillId="27" borderId="20" applyNumberFormat="0" applyAlignment="0" applyProtection="0"/>
    <xf numFmtId="0" fontId="89" fillId="64" borderId="0" applyNumberFormat="0" applyBorder="0" applyAlignment="0" applyProtection="0"/>
    <xf numFmtId="0" fontId="42" fillId="69" borderId="0" applyNumberFormat="0" applyBorder="0" applyAlignment="0" applyProtection="0"/>
    <xf numFmtId="0" fontId="64" fillId="18" borderId="22" applyNumberFormat="0" applyFont="0" applyAlignment="0" applyProtection="0"/>
    <xf numFmtId="248" fontId="40" fillId="0" borderId="0" applyFont="0" applyFill="0" applyBorder="0" applyAlignment="0" applyProtection="0"/>
    <xf numFmtId="0" fontId="44" fillId="20" borderId="20" applyNumberFormat="0" applyAlignment="0" applyProtection="0"/>
    <xf numFmtId="169" fontId="44" fillId="13" borderId="20" applyAlignment="0" applyProtection="0"/>
    <xf numFmtId="0" fontId="44" fillId="27" borderId="20" applyNumberFormat="0" applyAlignment="0" applyProtection="0"/>
    <xf numFmtId="0" fontId="44" fillId="27" borderId="20" applyNumberFormat="0" applyAlignment="0" applyProtection="0"/>
    <xf numFmtId="0" fontId="42" fillId="16" borderId="0" applyNumberFormat="0" applyBorder="0" applyAlignment="0" applyProtection="0"/>
    <xf numFmtId="0" fontId="89" fillId="110" borderId="0" applyNumberFormat="0" applyBorder="0" applyAlignment="0" applyProtection="0"/>
    <xf numFmtId="169" fontId="38" fillId="17" borderId="20" applyAlignment="0" applyProtection="0"/>
    <xf numFmtId="182" fontId="40" fillId="0" borderId="0">
      <alignment horizontal="right"/>
    </xf>
    <xf numFmtId="0" fontId="46" fillId="0" borderId="0"/>
    <xf numFmtId="0" fontId="44" fillId="27" borderId="20" applyNumberFormat="0" applyAlignment="0" applyProtection="0"/>
    <xf numFmtId="0" fontId="44" fillId="27" borderId="20" applyNumberFormat="0" applyAlignment="0" applyProtection="0"/>
    <xf numFmtId="169" fontId="43" fillId="17" borderId="23" applyAlignment="0" applyProtection="0"/>
    <xf numFmtId="186" fontId="40" fillId="0" borderId="0">
      <alignment horizontal="right"/>
    </xf>
    <xf numFmtId="0" fontId="44" fillId="27" borderId="20" applyNumberFormat="0" applyAlignment="0" applyProtection="0"/>
    <xf numFmtId="169" fontId="38" fillId="17" borderId="20" applyAlignment="0" applyProtection="0"/>
    <xf numFmtId="169" fontId="44" fillId="13" borderId="20" applyAlignment="0" applyProtection="0"/>
    <xf numFmtId="0" fontId="31" fillId="0" borderId="0"/>
    <xf numFmtId="4" fontId="55" fillId="18" borderId="27" applyNumberFormat="0" applyProtection="0">
      <alignment horizontal="left" vertical="center" indent="1"/>
    </xf>
    <xf numFmtId="0" fontId="37" fillId="48" borderId="0" applyNumberFormat="0" applyBorder="0" applyAlignment="0" applyProtection="0"/>
    <xf numFmtId="0" fontId="37" fillId="14" borderId="0" applyNumberFormat="0" applyBorder="0" applyAlignment="0" applyProtection="0">
      <alignment vertical="center"/>
    </xf>
    <xf numFmtId="0" fontId="44" fillId="27" borderId="20" applyNumberFormat="0" applyAlignment="0" applyProtection="0"/>
    <xf numFmtId="169" fontId="43" fillId="17" borderId="23" applyAlignment="0" applyProtection="0"/>
    <xf numFmtId="0" fontId="43" fillId="41" borderId="23" applyNumberFormat="0" applyAlignment="0" applyProtection="0"/>
    <xf numFmtId="169" fontId="38" fillId="17" borderId="20" applyAlignment="0" applyProtection="0"/>
    <xf numFmtId="169" fontId="44" fillId="13" borderId="20" applyAlignment="0" applyProtection="0"/>
    <xf numFmtId="0" fontId="31" fillId="0" borderId="0"/>
    <xf numFmtId="4" fontId="55" fillId="18" borderId="27" applyNumberFormat="0" applyProtection="0">
      <alignment horizontal="left" vertical="center" indent="1"/>
    </xf>
    <xf numFmtId="0" fontId="37" fillId="48" borderId="0" applyNumberFormat="0" applyBorder="0" applyAlignment="0" applyProtection="0"/>
    <xf numFmtId="0" fontId="37" fillId="31" borderId="0" applyNumberFormat="0" applyBorder="0" applyAlignment="0" applyProtection="0"/>
    <xf numFmtId="0" fontId="110" fillId="76" borderId="0" applyNumberFormat="0" applyBorder="0" applyAlignment="0" applyProtection="0"/>
    <xf numFmtId="0" fontId="44" fillId="27" borderId="20" applyNumberFormat="0" applyAlignment="0" applyProtection="0"/>
    <xf numFmtId="0" fontId="110" fillId="76" borderId="0" applyNumberFormat="0" applyBorder="0" applyAlignment="0" applyProtection="0"/>
    <xf numFmtId="0" fontId="110" fillId="32" borderId="0" applyNumberFormat="0" applyBorder="0" applyAlignment="0" applyProtection="0"/>
    <xf numFmtId="169" fontId="38" fillId="17" borderId="20" applyAlignment="0" applyProtection="0"/>
    <xf numFmtId="0" fontId="31" fillId="0" borderId="0"/>
    <xf numFmtId="0" fontId="55" fillId="19" borderId="0" applyNumberFormat="0" applyBorder="0" applyAlignment="0" applyProtection="0"/>
    <xf numFmtId="0" fontId="44" fillId="27" borderId="20" applyNumberFormat="0" applyAlignment="0" applyProtection="0"/>
    <xf numFmtId="0" fontId="37" fillId="31" borderId="0" applyNumberFormat="0" applyBorder="0" applyAlignment="0" applyProtection="0"/>
    <xf numFmtId="228" fontId="40" fillId="0" borderId="0" applyFill="0" applyBorder="0" applyAlignment="0" applyProtection="0"/>
    <xf numFmtId="169" fontId="44" fillId="13" borderId="20" applyAlignment="0" applyProtection="0"/>
    <xf numFmtId="0" fontId="110" fillId="40" borderId="0" applyNumberFormat="0" applyBorder="0" applyAlignment="0" applyProtection="0"/>
    <xf numFmtId="169" fontId="43" fillId="17" borderId="23" applyAlignment="0" applyProtection="0"/>
    <xf numFmtId="186" fontId="40" fillId="0" borderId="0">
      <alignment horizontal="right"/>
    </xf>
    <xf numFmtId="0" fontId="44" fillId="27" borderId="20" applyNumberFormat="0" applyAlignment="0" applyProtection="0"/>
    <xf numFmtId="0" fontId="38" fillId="36" borderId="20" applyNumberFormat="0" applyAlignment="0" applyProtection="0"/>
    <xf numFmtId="225" fontId="40" fillId="0" borderId="0" applyFont="0" applyFill="0" applyBorder="0" applyAlignment="0" applyProtection="0"/>
    <xf numFmtId="0" fontId="110" fillId="76" borderId="0" applyNumberFormat="0" applyBorder="0" applyAlignment="0" applyProtection="0"/>
    <xf numFmtId="0" fontId="31" fillId="0" borderId="0"/>
    <xf numFmtId="0" fontId="37" fillId="14" borderId="0" applyNumberFormat="0" applyBorder="0" applyAlignment="0" applyProtection="0"/>
    <xf numFmtId="0" fontId="110" fillId="40" borderId="0" applyNumberFormat="0" applyBorder="0" applyAlignment="0" applyProtection="0"/>
    <xf numFmtId="0" fontId="44" fillId="27" borderId="20" applyNumberFormat="0" applyAlignment="0" applyProtection="0"/>
    <xf numFmtId="169" fontId="38" fillId="17" borderId="20" applyAlignment="0" applyProtection="0"/>
    <xf numFmtId="0" fontId="37" fillId="93" borderId="0" applyNumberFormat="0" applyBorder="0" applyAlignment="0" applyProtection="0"/>
    <xf numFmtId="0" fontId="37" fillId="14" borderId="0" applyNumberFormat="0" applyBorder="0" applyAlignment="0" applyProtection="0"/>
    <xf numFmtId="186" fontId="40" fillId="0" borderId="0">
      <alignment horizontal="right"/>
    </xf>
    <xf numFmtId="0" fontId="31" fillId="0" borderId="0"/>
    <xf numFmtId="0" fontId="110" fillId="76" borderId="0" applyNumberFormat="0" applyBorder="0" applyAlignment="0" applyProtection="0"/>
    <xf numFmtId="0" fontId="31" fillId="0" borderId="0"/>
    <xf numFmtId="0" fontId="44" fillId="27" borderId="20" applyNumberFormat="0" applyAlignment="0" applyProtection="0"/>
    <xf numFmtId="0" fontId="55" fillId="19" borderId="0" applyNumberFormat="0" applyBorder="0" applyAlignment="0" applyProtection="0"/>
    <xf numFmtId="0" fontId="37" fillId="31" borderId="0" applyNumberFormat="0" applyBorder="0" applyAlignment="0" applyProtection="0"/>
    <xf numFmtId="228" fontId="40" fillId="0" borderId="0" applyFill="0" applyBorder="0" applyAlignment="0" applyProtection="0"/>
    <xf numFmtId="169" fontId="44" fillId="13" borderId="20" applyAlignment="0" applyProtection="0"/>
    <xf numFmtId="0" fontId="110" fillId="40" borderId="0" applyNumberFormat="0" applyBorder="0" applyAlignment="0" applyProtection="0"/>
    <xf numFmtId="0" fontId="44" fillId="27" borderId="20" applyNumberFormat="0" applyAlignment="0" applyProtection="0"/>
    <xf numFmtId="0" fontId="37" fillId="53" borderId="0" applyNumberFormat="0" applyBorder="0" applyAlignment="0" applyProtection="0"/>
    <xf numFmtId="0" fontId="44" fillId="27" borderId="20" applyNumberFormat="0" applyAlignment="0" applyProtection="0"/>
    <xf numFmtId="169" fontId="45" fillId="0" borderId="24" applyFill="0" applyAlignment="0" applyProtection="0"/>
    <xf numFmtId="0" fontId="48" fillId="83" borderId="0" applyNumberFormat="0" applyBorder="0" applyAlignment="0" applyProtection="0"/>
    <xf numFmtId="4" fontId="82" fillId="27" borderId="27" applyNumberFormat="0" applyProtection="0">
      <alignment vertical="center"/>
    </xf>
    <xf numFmtId="175" fontId="40" fillId="0" borderId="0">
      <alignment horizontal="right"/>
    </xf>
    <xf numFmtId="0" fontId="37" fillId="14" borderId="0" applyNumberFormat="0" applyBorder="0" applyAlignment="0" applyProtection="0"/>
    <xf numFmtId="243" fontId="102" fillId="18" borderId="3" applyBorder="0">
      <protection locked="0"/>
    </xf>
    <xf numFmtId="0" fontId="44" fillId="27" borderId="20" applyNumberFormat="0" applyAlignment="0" applyProtection="0"/>
    <xf numFmtId="0" fontId="48" fillId="83" borderId="0" applyNumberFormat="0" applyBorder="0" applyAlignment="0" applyProtection="0"/>
    <xf numFmtId="0" fontId="44" fillId="27" borderId="20" applyNumberFormat="0" applyAlignment="0" applyProtection="0"/>
    <xf numFmtId="169" fontId="150" fillId="78" borderId="0" applyBorder="0" applyAlignment="0" applyProtection="0"/>
    <xf numFmtId="0" fontId="37" fillId="29" borderId="0" applyNumberFormat="0" applyBorder="0" applyAlignment="0" applyProtection="0"/>
    <xf numFmtId="212" fontId="40" fillId="0" borderId="0" applyFill="0" applyBorder="0" applyAlignment="0" applyProtection="0"/>
    <xf numFmtId="0" fontId="110" fillId="40" borderId="0" applyNumberFormat="0" applyBorder="0" applyAlignment="0" applyProtection="0"/>
    <xf numFmtId="4" fontId="55" fillId="18" borderId="27" applyNumberFormat="0" applyProtection="0">
      <alignment vertical="center"/>
    </xf>
    <xf numFmtId="0" fontId="37" fillId="53" borderId="0" applyNumberFormat="0" applyBorder="0" applyAlignment="0" applyProtection="0"/>
    <xf numFmtId="0" fontId="44" fillId="27" borderId="20" applyNumberFormat="0" applyAlignment="0" applyProtection="0"/>
    <xf numFmtId="169" fontId="150" fillId="78" borderId="0" applyBorder="0" applyAlignment="0" applyProtection="0"/>
    <xf numFmtId="0" fontId="37" fillId="29" borderId="0" applyNumberFormat="0" applyBorder="0" applyAlignment="0" applyProtection="0"/>
    <xf numFmtId="0" fontId="110" fillId="40" borderId="0" applyNumberFormat="0" applyBorder="0" applyAlignment="0" applyProtection="0"/>
    <xf numFmtId="4" fontId="55" fillId="18" borderId="27" applyNumberFormat="0" applyProtection="0">
      <alignment vertical="center"/>
    </xf>
    <xf numFmtId="0" fontId="37" fillId="53" borderId="0" applyNumberFormat="0" applyBorder="0" applyAlignment="0" applyProtection="0"/>
    <xf numFmtId="0" fontId="44" fillId="27" borderId="20" applyNumberFormat="0" applyAlignment="0" applyProtection="0"/>
    <xf numFmtId="0" fontId="89" fillId="99" borderId="0" applyNumberFormat="0" applyBorder="0" applyAlignment="0" applyProtection="0"/>
    <xf numFmtId="0" fontId="44" fillId="27" borderId="20" applyNumberFormat="0" applyAlignment="0" applyProtection="0"/>
    <xf numFmtId="0" fontId="150" fillId="78" borderId="0" applyNumberFormat="0" applyBorder="0" applyAlignment="0" applyProtection="0"/>
    <xf numFmtId="0" fontId="37" fillId="80" borderId="0" applyNumberFormat="0" applyBorder="0" applyAlignment="0" applyProtection="0"/>
    <xf numFmtId="0" fontId="37" fillId="51" borderId="0" applyNumberFormat="0" applyBorder="0" applyAlignment="0" applyProtection="0"/>
    <xf numFmtId="0" fontId="110" fillId="40" borderId="0" applyNumberFormat="0" applyBorder="0" applyAlignment="0" applyProtection="0"/>
    <xf numFmtId="0" fontId="37" fillId="48" borderId="0" applyNumberFormat="0" applyBorder="0" applyAlignment="0" applyProtection="0"/>
    <xf numFmtId="0" fontId="44" fillId="27" borderId="20" applyNumberFormat="0" applyAlignment="0" applyProtection="0"/>
    <xf numFmtId="169" fontId="43" fillId="17" borderId="23" applyAlignment="0" applyProtection="0"/>
    <xf numFmtId="295" fontId="52" fillId="0" borderId="0" applyFont="0" applyFill="0" applyBorder="0" applyAlignment="0" applyProtection="0"/>
    <xf numFmtId="0" fontId="88" fillId="0" borderId="0" applyNumberFormat="0" applyFill="0" applyBorder="0" applyAlignment="0" applyProtection="0"/>
    <xf numFmtId="0" fontId="43" fillId="36" borderId="23" applyNumberFormat="0" applyAlignment="0" applyProtection="0"/>
    <xf numFmtId="0" fontId="43" fillId="36" borderId="23" applyNumberFormat="0" applyAlignment="0" applyProtection="0"/>
    <xf numFmtId="0" fontId="37" fillId="71" borderId="0" applyNumberFormat="0" applyBorder="0" applyAlignment="0" applyProtection="0"/>
    <xf numFmtId="186" fontId="40" fillId="0" borderId="0">
      <alignment horizontal="right"/>
    </xf>
    <xf numFmtId="0" fontId="44" fillId="27" borderId="20" applyNumberFormat="0" applyAlignment="0" applyProtection="0"/>
    <xf numFmtId="0" fontId="40" fillId="0" borderId="0">
      <alignment vertical="center"/>
    </xf>
    <xf numFmtId="0" fontId="37" fillId="80" borderId="0" applyNumberFormat="0" applyBorder="0" applyAlignment="0" applyProtection="0"/>
    <xf numFmtId="0" fontId="37" fillId="125" borderId="0" applyNumberFormat="0" applyBorder="0" applyAlignment="0" applyProtection="0">
      <alignment vertical="center"/>
    </xf>
    <xf numFmtId="0" fontId="110" fillId="40" borderId="0" applyNumberFormat="0" applyBorder="0" applyAlignment="0" applyProtection="0"/>
    <xf numFmtId="0" fontId="37" fillId="48" borderId="0" applyNumberFormat="0" applyBorder="0" applyAlignment="0" applyProtection="0"/>
    <xf numFmtId="14" fontId="101" fillId="0" borderId="0" applyFont="0" applyFill="0" applyBorder="0" applyAlignment="0" applyProtection="0"/>
    <xf numFmtId="175" fontId="40" fillId="0" borderId="0">
      <alignment horizontal="right"/>
    </xf>
    <xf numFmtId="0" fontId="44" fillId="27" borderId="20" applyNumberFormat="0" applyAlignment="0" applyProtection="0"/>
    <xf numFmtId="0" fontId="44" fillId="27" borderId="20" applyNumberFormat="0" applyAlignment="0" applyProtection="0"/>
    <xf numFmtId="169" fontId="38" fillId="14" borderId="20" applyAlignment="0" applyProtection="0"/>
    <xf numFmtId="0" fontId="44" fillId="27" borderId="20" applyNumberFormat="0" applyAlignment="0" applyProtection="0"/>
    <xf numFmtId="169" fontId="38" fillId="14" borderId="20" applyAlignment="0" applyProtection="0"/>
    <xf numFmtId="169" fontId="44" fillId="13" borderId="20" applyAlignment="0" applyProtection="0"/>
    <xf numFmtId="0" fontId="110" fillId="40" borderId="0" applyNumberFormat="0" applyBorder="0" applyAlignment="0" applyProtection="0"/>
    <xf numFmtId="0" fontId="44" fillId="27" borderId="20" applyNumberFormat="0" applyAlignment="0" applyProtection="0"/>
    <xf numFmtId="169" fontId="38" fillId="14" borderId="20" applyAlignment="0" applyProtection="0"/>
    <xf numFmtId="0" fontId="44" fillId="27" borderId="20" applyNumberFormat="0" applyAlignment="0" applyProtection="0"/>
    <xf numFmtId="169" fontId="38" fillId="14" borderId="20" applyAlignment="0" applyProtection="0"/>
    <xf numFmtId="0" fontId="44" fillId="27" borderId="20" applyNumberFormat="0" applyAlignment="0" applyProtection="0"/>
    <xf numFmtId="169" fontId="38" fillId="14" borderId="20" applyAlignment="0" applyProtection="0"/>
    <xf numFmtId="0" fontId="44" fillId="27" borderId="20" applyNumberFormat="0" applyAlignment="0" applyProtection="0"/>
    <xf numFmtId="169" fontId="38" fillId="14" borderId="20" applyAlignment="0" applyProtection="0"/>
    <xf numFmtId="0" fontId="40" fillId="23" borderId="22" applyNumberFormat="0" applyAlignment="0" applyProtection="0"/>
    <xf numFmtId="0" fontId="44" fillId="27" borderId="20" applyNumberFormat="0" applyAlignment="0" applyProtection="0"/>
    <xf numFmtId="0" fontId="37" fillId="13" borderId="0" applyNumberFormat="0" applyBorder="0" applyAlignment="0" applyProtection="0"/>
    <xf numFmtId="183" fontId="58" fillId="0" borderId="0" applyFont="0" applyFill="0" applyBorder="0" applyAlignment="0" applyProtection="0"/>
    <xf numFmtId="0" fontId="42" fillId="16" borderId="0" applyNumberFormat="0" applyBorder="0" applyAlignment="0" applyProtection="0"/>
    <xf numFmtId="169" fontId="44" fillId="13" borderId="20" applyAlignment="0" applyProtection="0"/>
    <xf numFmtId="0" fontId="53" fillId="88" borderId="0" applyNumberFormat="0" applyBorder="0" applyAlignment="0" applyProtection="0">
      <alignment vertical="center"/>
    </xf>
    <xf numFmtId="0" fontId="44" fillId="27" borderId="20" applyNumberFormat="0" applyAlignment="0" applyProtection="0"/>
    <xf numFmtId="182" fontId="40" fillId="0" borderId="0">
      <alignment horizontal="right"/>
    </xf>
    <xf numFmtId="0" fontId="44" fillId="27" borderId="20" applyNumberFormat="0" applyAlignment="0" applyProtection="0"/>
    <xf numFmtId="0" fontId="44" fillId="27" borderId="20" applyNumberFormat="0" applyAlignment="0" applyProtection="0"/>
    <xf numFmtId="0" fontId="44" fillId="27" borderId="20" applyNumberFormat="0" applyAlignment="0" applyProtection="0"/>
    <xf numFmtId="0" fontId="44" fillId="27" borderId="20" applyNumberFormat="0" applyAlignment="0" applyProtection="0"/>
    <xf numFmtId="0" fontId="135" fillId="88" borderId="6" applyNumberFormat="0" applyFont="0" applyAlignment="0" applyProtection="0">
      <alignment horizontal="left"/>
    </xf>
    <xf numFmtId="0" fontId="44" fillId="27" borderId="20" applyNumberFormat="0" applyAlignment="0" applyProtection="0"/>
    <xf numFmtId="0" fontId="110" fillId="54" borderId="0" applyNumberFormat="0" applyBorder="0" applyAlignment="0" applyProtection="0"/>
    <xf numFmtId="0" fontId="40" fillId="23" borderId="22" applyNumberFormat="0" applyAlignment="0" applyProtection="0"/>
    <xf numFmtId="1" fontId="199" fillId="0" borderId="0" applyFont="0" applyFill="0" applyBorder="0" applyAlignment="0" applyProtection="0">
      <alignment horizontal="right"/>
    </xf>
    <xf numFmtId="0" fontId="37" fillId="47" borderId="0" applyNumberFormat="0" applyBorder="0" applyAlignment="0" applyProtection="0"/>
    <xf numFmtId="0" fontId="89" fillId="63" borderId="0" applyNumberFormat="0" applyBorder="0" applyAlignment="0" applyProtection="0"/>
    <xf numFmtId="0" fontId="108" fillId="0" borderId="36" applyNumberFormat="0" applyFill="0" applyAlignment="0" applyProtection="0"/>
    <xf numFmtId="186" fontId="40" fillId="0" borderId="0">
      <alignment horizontal="right"/>
    </xf>
    <xf numFmtId="4" fontId="55" fillId="59" borderId="27" applyNumberFormat="0" applyProtection="0">
      <alignment horizontal="right" vertical="center"/>
    </xf>
    <xf numFmtId="242" fontId="40" fillId="0" borderId="0" applyFont="0" applyFill="0" applyBorder="0" applyAlignment="0" applyProtection="0"/>
    <xf numFmtId="0" fontId="55" fillId="0" borderId="0">
      <alignment vertical="center"/>
    </xf>
    <xf numFmtId="0" fontId="44" fillId="27" borderId="20" applyNumberFormat="0" applyAlignment="0" applyProtection="0"/>
    <xf numFmtId="0" fontId="48" fillId="19" borderId="0" applyNumberFormat="0" applyBorder="0" applyAlignment="0" applyProtection="0"/>
    <xf numFmtId="0" fontId="37" fillId="31" borderId="0" applyNumberFormat="0" applyBorder="0" applyAlignment="0" applyProtection="0"/>
    <xf numFmtId="0" fontId="44" fillId="27" borderId="20" applyNumberFormat="0" applyAlignment="0" applyProtection="0"/>
    <xf numFmtId="0" fontId="44" fillId="27" borderId="20" applyNumberFormat="0" applyAlignment="0" applyProtection="0"/>
    <xf numFmtId="0" fontId="44" fillId="27" borderId="20" applyNumberFormat="0" applyAlignment="0" applyProtection="0"/>
    <xf numFmtId="0" fontId="44" fillId="27" borderId="20" applyNumberFormat="0" applyAlignment="0" applyProtection="0"/>
    <xf numFmtId="169" fontId="38" fillId="14" borderId="20" applyAlignment="0" applyProtection="0"/>
    <xf numFmtId="0" fontId="48" fillId="19" borderId="0" applyNumberFormat="0" applyBorder="0" applyAlignment="0" applyProtection="0"/>
    <xf numFmtId="0" fontId="37" fillId="31" borderId="0" applyNumberFormat="0" applyBorder="0" applyAlignment="0" applyProtection="0"/>
    <xf numFmtId="0" fontId="44" fillId="27" borderId="20" applyNumberFormat="0" applyAlignment="0" applyProtection="0"/>
    <xf numFmtId="169" fontId="38" fillId="14" borderId="20" applyAlignment="0" applyProtection="0"/>
    <xf numFmtId="175" fontId="40" fillId="0" borderId="0">
      <alignment horizontal="right"/>
    </xf>
    <xf numFmtId="0" fontId="44" fillId="27" borderId="20" applyNumberFormat="0" applyAlignment="0" applyProtection="0"/>
    <xf numFmtId="169" fontId="38" fillId="14" borderId="20" applyAlignment="0" applyProtection="0"/>
    <xf numFmtId="0" fontId="42" fillId="16" borderId="0" applyNumberFormat="0" applyBorder="0" applyAlignment="0" applyProtection="0"/>
    <xf numFmtId="169" fontId="44" fillId="13" borderId="20" applyAlignment="0" applyProtection="0"/>
    <xf numFmtId="0" fontId="42" fillId="67" borderId="0" applyNumberFormat="0" applyBorder="0" applyAlignment="0" applyProtection="0"/>
    <xf numFmtId="0" fontId="42" fillId="69" borderId="0" applyNumberFormat="0" applyBorder="0" applyAlignment="0" applyProtection="0"/>
    <xf numFmtId="0" fontId="44" fillId="27" borderId="20" applyNumberFormat="0" applyAlignment="0" applyProtection="0"/>
    <xf numFmtId="0" fontId="42" fillId="45" borderId="0" applyNumberFormat="0" applyBorder="0" applyAlignment="0" applyProtection="0"/>
    <xf numFmtId="0" fontId="42" fillId="45" borderId="0" applyNumberFormat="0" applyBorder="0" applyAlignment="0" applyProtection="0"/>
    <xf numFmtId="0" fontId="43" fillId="41" borderId="23" applyNumberFormat="0" applyAlignment="0" applyProtection="0"/>
    <xf numFmtId="0" fontId="40" fillId="23" borderId="22" applyNumberFormat="0" applyAlignment="0" applyProtection="0"/>
    <xf numFmtId="0" fontId="44" fillId="27" borderId="20" applyNumberFormat="0" applyAlignment="0" applyProtection="0"/>
    <xf numFmtId="0" fontId="44" fillId="27" borderId="20" applyNumberFormat="0" applyAlignment="0" applyProtection="0"/>
    <xf numFmtId="0" fontId="69" fillId="0" borderId="24" applyNumberFormat="0" applyFill="0" applyAlignment="0" applyProtection="0"/>
    <xf numFmtId="0" fontId="37" fillId="31" borderId="0" applyNumberFormat="0" applyBorder="0" applyAlignment="0" applyProtection="0"/>
    <xf numFmtId="182" fontId="40" fillId="0" borderId="0">
      <alignment horizontal="right"/>
    </xf>
    <xf numFmtId="0" fontId="42" fillId="45" borderId="0" applyNumberFormat="0" applyBorder="0" applyAlignment="0" applyProtection="0"/>
    <xf numFmtId="0" fontId="42" fillId="45" borderId="0" applyNumberFormat="0" applyBorder="0" applyAlignment="0" applyProtection="0"/>
    <xf numFmtId="0" fontId="43" fillId="41" borderId="23" applyNumberFormat="0" applyAlignment="0" applyProtection="0"/>
    <xf numFmtId="175" fontId="40" fillId="0" borderId="0">
      <alignment horizontal="right"/>
    </xf>
    <xf numFmtId="171" fontId="40" fillId="0" borderId="0">
      <alignment horizontal="right"/>
    </xf>
    <xf numFmtId="169" fontId="41" fillId="15" borderId="22" applyAlignment="0" applyProtection="0"/>
    <xf numFmtId="0" fontId="44" fillId="27" borderId="20" applyNumberFormat="0" applyAlignment="0" applyProtection="0"/>
    <xf numFmtId="0" fontId="44" fillId="27" borderId="20" applyNumberFormat="0" applyAlignment="0" applyProtection="0"/>
    <xf numFmtId="169" fontId="45" fillId="0" borderId="24" applyFill="0" applyAlignment="0" applyProtection="0"/>
    <xf numFmtId="0" fontId="37" fillId="14" borderId="0" applyNumberFormat="0" applyBorder="0" applyAlignment="0" applyProtection="0"/>
    <xf numFmtId="0" fontId="115" fillId="18" borderId="22" applyNumberFormat="0" applyFont="0" applyAlignment="0" applyProtection="0">
      <alignment vertical="center"/>
    </xf>
    <xf numFmtId="0" fontId="44" fillId="27" borderId="20" applyNumberFormat="0" applyAlignment="0" applyProtection="0"/>
    <xf numFmtId="169" fontId="45" fillId="0" borderId="24" applyFill="0" applyAlignment="0" applyProtection="0"/>
    <xf numFmtId="0" fontId="37" fillId="48" borderId="0" applyNumberFormat="0" applyBorder="0" applyAlignment="0" applyProtection="0"/>
    <xf numFmtId="0" fontId="37" fillId="14" borderId="0" applyNumberFormat="0" applyBorder="0" applyAlignment="0" applyProtection="0"/>
    <xf numFmtId="0" fontId="115" fillId="18" borderId="22" applyNumberFormat="0" applyFont="0" applyAlignment="0" applyProtection="0">
      <alignment vertical="center"/>
    </xf>
    <xf numFmtId="0" fontId="44" fillId="27" borderId="20" applyNumberFormat="0" applyAlignment="0" applyProtection="0"/>
    <xf numFmtId="169" fontId="45" fillId="0" borderId="24" applyFill="0" applyAlignment="0" applyProtection="0"/>
    <xf numFmtId="0" fontId="37" fillId="48" borderId="0" applyNumberFormat="0" applyBorder="0" applyAlignment="0" applyProtection="0"/>
    <xf numFmtId="0" fontId="37" fillId="14" borderId="0" applyNumberFormat="0" applyBorder="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43" fillId="41" borderId="23" applyNumberFormat="0" applyAlignment="0" applyProtection="0"/>
    <xf numFmtId="0" fontId="42" fillId="45" borderId="0" applyNumberFormat="0" applyBorder="0" applyAlignment="0" applyProtection="0"/>
    <xf numFmtId="0" fontId="42" fillId="45" borderId="0" applyNumberFormat="0" applyBorder="0" applyAlignment="0" applyProtection="0"/>
    <xf numFmtId="169" fontId="44" fillId="13" borderId="20" applyAlignment="0" applyProtection="0"/>
    <xf numFmtId="0" fontId="43" fillId="41" borderId="23" applyNumberFormat="0" applyAlignment="0" applyProtection="0"/>
    <xf numFmtId="0" fontId="44" fillId="27" borderId="20" applyNumberFormat="0" applyAlignment="0" applyProtection="0"/>
    <xf numFmtId="0" fontId="48" fillId="19" borderId="0" applyNumberFormat="0" applyBorder="0" applyAlignment="0" applyProtection="0"/>
    <xf numFmtId="0" fontId="45" fillId="0" borderId="25" applyNumberFormat="0" applyFill="0" applyAlignment="0" applyProtection="0"/>
    <xf numFmtId="169" fontId="45" fillId="0" borderId="24" applyFill="0" applyAlignment="0" applyProtection="0"/>
    <xf numFmtId="0" fontId="42" fillId="49" borderId="0" applyNumberFormat="0" applyBorder="0" applyAlignment="0" applyProtection="0"/>
    <xf numFmtId="0" fontId="44" fillId="27" borderId="20" applyNumberFormat="0" applyAlignment="0" applyProtection="0"/>
    <xf numFmtId="169" fontId="45" fillId="0" borderId="24" applyFill="0" applyAlignment="0" applyProtection="0"/>
    <xf numFmtId="0" fontId="127" fillId="79" borderId="0" applyNumberFormat="0" applyBorder="0" applyAlignment="0" applyProtection="0"/>
    <xf numFmtId="0" fontId="37" fillId="13" borderId="0" applyNumberFormat="0" applyBorder="0" applyAlignment="0" applyProtection="0"/>
    <xf numFmtId="0" fontId="44" fillId="27" borderId="20" applyNumberFormat="0" applyAlignment="0" applyProtection="0"/>
    <xf numFmtId="0" fontId="48" fillId="19" borderId="0" applyNumberFormat="0" applyBorder="0" applyAlignment="0" applyProtection="0"/>
    <xf numFmtId="0" fontId="45" fillId="0" borderId="25" applyNumberFormat="0" applyFill="0" applyAlignment="0" applyProtection="0"/>
    <xf numFmtId="0" fontId="48" fillId="19" borderId="0" applyNumberFormat="0" applyBorder="0" applyAlignment="0" applyProtection="0"/>
    <xf numFmtId="0" fontId="45" fillId="0" borderId="25" applyNumberFormat="0" applyFill="0" applyAlignment="0" applyProtection="0"/>
    <xf numFmtId="0" fontId="60" fillId="91" borderId="0" applyNumberFormat="0" applyBorder="0" applyAlignment="0" applyProtection="0"/>
    <xf numFmtId="169" fontId="45" fillId="0" borderId="24" applyFill="0" applyAlignment="0" applyProtection="0"/>
    <xf numFmtId="0" fontId="53" fillId="79" borderId="0" applyNumberFormat="0" applyBorder="0" applyAlignment="0" applyProtection="0">
      <alignment vertical="center"/>
    </xf>
    <xf numFmtId="0" fontId="44" fillId="27" borderId="20" applyNumberFormat="0" applyAlignment="0" applyProtection="0"/>
    <xf numFmtId="0" fontId="42" fillId="67" borderId="0" applyNumberFormat="0" applyBorder="0" applyAlignment="0" applyProtection="0"/>
    <xf numFmtId="0" fontId="48" fillId="19" borderId="0" applyNumberFormat="0" applyBorder="0" applyAlignment="0" applyProtection="0"/>
    <xf numFmtId="0" fontId="45" fillId="0" borderId="25" applyNumberFormat="0" applyFill="0" applyAlignment="0" applyProtection="0"/>
    <xf numFmtId="0" fontId="60" fillId="91" borderId="0" applyNumberFormat="0" applyBorder="0" applyAlignment="0" applyProtection="0"/>
    <xf numFmtId="169" fontId="45" fillId="0" borderId="24" applyFill="0" applyAlignment="0" applyProtection="0"/>
    <xf numFmtId="0" fontId="42" fillId="49" borderId="0" applyNumberFormat="0" applyBorder="0" applyAlignment="0" applyProtection="0"/>
    <xf numFmtId="0" fontId="44" fillId="27" borderId="20" applyNumberFormat="0" applyAlignment="0" applyProtection="0"/>
    <xf numFmtId="0" fontId="43" fillId="41" borderId="23" applyNumberFormat="0" applyAlignment="0" applyProtection="0"/>
    <xf numFmtId="186" fontId="40" fillId="0" borderId="0">
      <alignment horizontal="right"/>
    </xf>
    <xf numFmtId="169" fontId="44" fillId="13" borderId="20" applyAlignment="0" applyProtection="0"/>
    <xf numFmtId="0" fontId="42" fillId="45" borderId="0" applyNumberFormat="0" applyBorder="0" applyAlignment="0" applyProtection="0"/>
    <xf numFmtId="0" fontId="42" fillId="45" borderId="0" applyNumberFormat="0" applyBorder="0" applyAlignment="0" applyProtection="0"/>
    <xf numFmtId="169" fontId="44" fillId="13" borderId="20" applyAlignment="0" applyProtection="0"/>
    <xf numFmtId="169" fontId="38" fillId="14" borderId="20" applyAlignment="0" applyProtection="0"/>
    <xf numFmtId="0" fontId="43" fillId="41" borderId="23" applyNumberFormat="0" applyAlignment="0" applyProtection="0"/>
    <xf numFmtId="175" fontId="40" fillId="0" borderId="0">
      <alignment horizontal="right"/>
    </xf>
    <xf numFmtId="0" fontId="44" fillId="27" borderId="20" applyNumberFormat="0" applyAlignment="0" applyProtection="0"/>
    <xf numFmtId="0" fontId="37" fillId="53" borderId="0" applyNumberFormat="0" applyBorder="0" applyAlignment="0" applyProtection="0"/>
    <xf numFmtId="0" fontId="31" fillId="0" borderId="0"/>
    <xf numFmtId="0" fontId="110" fillId="0" borderId="0"/>
    <xf numFmtId="0" fontId="42" fillId="36" borderId="0" applyNumberFormat="0" applyBorder="0" applyAlignment="0" applyProtection="0"/>
    <xf numFmtId="0" fontId="110" fillId="54" borderId="0" applyNumberFormat="0" applyBorder="0" applyAlignment="0" applyProtection="0"/>
    <xf numFmtId="169" fontId="43" fillId="14" borderId="23" applyAlignment="0" applyProtection="0"/>
    <xf numFmtId="0" fontId="44" fillId="27" borderId="20" applyNumberFormat="0" applyAlignment="0" applyProtection="0"/>
    <xf numFmtId="0" fontId="31" fillId="0" borderId="0"/>
    <xf numFmtId="0" fontId="117" fillId="19" borderId="0" applyNumberFormat="0" applyBorder="0" applyAlignment="0" applyProtection="0"/>
    <xf numFmtId="0" fontId="37" fillId="39" borderId="0" applyNumberFormat="0" applyBorder="0" applyAlignment="0" applyProtection="0"/>
    <xf numFmtId="0" fontId="92" fillId="0" borderId="0" applyNumberFormat="0" applyFont="0" applyFill="0" applyBorder="0" applyProtection="0">
      <alignment horizontal="left" vertical="top" wrapText="1"/>
    </xf>
    <xf numFmtId="0" fontId="40" fillId="81" borderId="27" applyNumberFormat="0" applyProtection="0">
      <alignment horizontal="left" vertical="center" indent="1"/>
    </xf>
    <xf numFmtId="187" fontId="58" fillId="0" borderId="0" applyFont="0" applyFill="0" applyBorder="0" applyAlignment="0" applyProtection="0"/>
    <xf numFmtId="0" fontId="37" fillId="78" borderId="0" applyNumberFormat="0" applyBorder="0" applyAlignment="0" applyProtection="0"/>
    <xf numFmtId="0" fontId="110" fillId="0" borderId="0"/>
    <xf numFmtId="0" fontId="44" fillId="27" borderId="20" applyNumberFormat="0" applyAlignment="0" applyProtection="0"/>
    <xf numFmtId="182" fontId="40" fillId="0" borderId="0">
      <alignment horizontal="right"/>
    </xf>
    <xf numFmtId="0" fontId="61" fillId="0" borderId="0" applyNumberFormat="0" applyFill="0" applyBorder="0" applyAlignment="0" applyProtection="0"/>
    <xf numFmtId="0" fontId="44" fillId="27" borderId="20" applyNumberFormat="0" applyAlignment="0" applyProtection="0"/>
    <xf numFmtId="0" fontId="31" fillId="0" borderId="0"/>
    <xf numFmtId="169" fontId="45" fillId="0" borderId="24" applyFill="0" applyAlignment="0" applyProtection="0"/>
    <xf numFmtId="193" fontId="183" fillId="0" borderId="0" applyFont="0" applyFill="0" applyBorder="0" applyAlignment="0" applyProtection="0"/>
    <xf numFmtId="169" fontId="43" fillId="17" borderId="23" applyAlignment="0" applyProtection="0"/>
    <xf numFmtId="0" fontId="80" fillId="0" borderId="55" applyNumberFormat="0" applyFill="0" applyAlignment="0" applyProtection="0"/>
    <xf numFmtId="183" fontId="58" fillId="0" borderId="0" applyFont="0" applyFill="0" applyBorder="0" applyAlignment="0" applyProtection="0"/>
    <xf numFmtId="169" fontId="45" fillId="0" borderId="24" applyFill="0" applyAlignment="0" applyProtection="0"/>
    <xf numFmtId="0" fontId="43" fillId="41" borderId="23" applyNumberFormat="0" applyAlignment="0" applyProtection="0"/>
    <xf numFmtId="0" fontId="165" fillId="20" borderId="20" applyNumberFormat="0" applyAlignment="0" applyProtection="0"/>
    <xf numFmtId="0" fontId="79" fillId="57" borderId="0" applyNumberFormat="0" applyBorder="0" applyAlignment="0" applyProtection="0"/>
    <xf numFmtId="0" fontId="111" fillId="0" borderId="52" applyNumberFormat="0" applyFill="0" applyAlignment="0" applyProtection="0"/>
    <xf numFmtId="169" fontId="42" fillId="72" borderId="0" applyBorder="0" applyAlignment="0" applyProtection="0"/>
    <xf numFmtId="313" fontId="46" fillId="0" borderId="0" applyFont="0" applyFill="0" applyBorder="0" applyAlignment="0" applyProtection="0"/>
    <xf numFmtId="0" fontId="60" fillId="59" borderId="0" applyNumberFormat="0" applyBorder="0" applyAlignment="0" applyProtection="0"/>
    <xf numFmtId="169" fontId="38" fillId="17" borderId="20" applyAlignment="0" applyProtection="0"/>
    <xf numFmtId="0" fontId="43" fillId="41" borderId="23" applyNumberFormat="0" applyAlignment="0" applyProtection="0"/>
    <xf numFmtId="0" fontId="67" fillId="0" borderId="50" applyNumberFormat="0" applyFill="0" applyAlignment="0" applyProtection="0"/>
    <xf numFmtId="0" fontId="110" fillId="0" borderId="0"/>
    <xf numFmtId="4" fontId="55" fillId="105" borderId="27" applyNumberFormat="0" applyProtection="0">
      <alignment horizontal="right" vertical="center"/>
    </xf>
    <xf numFmtId="0" fontId="37" fillId="31" borderId="0" applyNumberFormat="0" applyBorder="0" applyAlignment="0" applyProtection="0"/>
    <xf numFmtId="0" fontId="37" fillId="31" borderId="0" applyNumberFormat="0" applyBorder="0" applyAlignment="0" applyProtection="0"/>
    <xf numFmtId="186" fontId="40" fillId="0" borderId="0">
      <alignment horizontal="right"/>
    </xf>
    <xf numFmtId="169" fontId="45" fillId="0" borderId="24" applyFill="0" applyAlignment="0" applyProtection="0"/>
    <xf numFmtId="0" fontId="110" fillId="76" borderId="0" applyNumberFormat="0" applyBorder="0" applyAlignment="0" applyProtection="0"/>
    <xf numFmtId="0" fontId="43" fillId="41" borderId="23" applyNumberFormat="0" applyAlignment="0" applyProtection="0"/>
    <xf numFmtId="169" fontId="44" fillId="13" borderId="20" applyAlignment="0" applyProtection="0"/>
    <xf numFmtId="0" fontId="67" fillId="0" borderId="0" applyNumberFormat="0" applyFill="0" applyBorder="0" applyAlignment="0" applyProtection="0"/>
    <xf numFmtId="4" fontId="55" fillId="88" borderId="27" applyNumberFormat="0" applyProtection="0">
      <alignment horizontal="right" vertical="center"/>
    </xf>
    <xf numFmtId="169" fontId="44" fillId="13" borderId="20" applyAlignment="0" applyProtection="0"/>
    <xf numFmtId="261" fontId="52" fillId="0" borderId="0" applyFont="0" applyFill="0" applyBorder="0" applyProtection="0">
      <alignment horizontal="centerContinuous"/>
    </xf>
    <xf numFmtId="169" fontId="38" fillId="14" borderId="20" applyAlignment="0" applyProtection="0"/>
    <xf numFmtId="0" fontId="48" fillId="83" borderId="0" applyNumberFormat="0" applyBorder="0" applyAlignment="0" applyProtection="0"/>
    <xf numFmtId="0" fontId="136" fillId="0" borderId="41">
      <alignment horizontal="left" vertical="center"/>
    </xf>
    <xf numFmtId="169" fontId="43" fillId="14" borderId="23" applyAlignment="0" applyProtection="0"/>
    <xf numFmtId="323" fontId="52" fillId="0" borderId="0" applyFont="0" applyFill="0" applyBorder="0" applyAlignment="0" applyProtection="0"/>
    <xf numFmtId="0" fontId="31" fillId="0" borderId="0"/>
    <xf numFmtId="0" fontId="45" fillId="0" borderId="24" applyNumberFormat="0" applyFill="0" applyAlignment="0" applyProtection="0"/>
    <xf numFmtId="323" fontId="52" fillId="0" borderId="0" applyFont="0" applyFill="0" applyBorder="0" applyAlignment="0" applyProtection="0"/>
    <xf numFmtId="0" fontId="110" fillId="34" borderId="0" applyNumberFormat="0" applyBorder="0" applyAlignment="0" applyProtection="0"/>
    <xf numFmtId="0" fontId="193" fillId="0" borderId="0" applyNumberFormat="0" applyFill="0" applyBorder="0" applyAlignment="0" applyProtection="0">
      <alignment vertical="top"/>
      <protection locked="0"/>
    </xf>
    <xf numFmtId="169" fontId="45" fillId="0" borderId="24" applyFill="0" applyAlignment="0" applyProtection="0"/>
    <xf numFmtId="0" fontId="60" fillId="74" borderId="0" applyNumberFormat="0" applyBorder="0" applyAlignment="0" applyProtection="0"/>
    <xf numFmtId="0" fontId="39" fillId="0" borderId="0" applyFont="0" applyFill="0" applyBorder="0" applyAlignment="0" applyProtection="0"/>
    <xf numFmtId="0" fontId="117" fillId="19" borderId="0" applyNumberFormat="0" applyBorder="0" applyAlignment="0" applyProtection="0"/>
    <xf numFmtId="0" fontId="45" fillId="0" borderId="24" applyNumberFormat="0" applyFill="0" applyAlignment="0" applyProtection="0"/>
    <xf numFmtId="169" fontId="38" fillId="14" borderId="20" applyAlignment="0" applyProtection="0"/>
    <xf numFmtId="0" fontId="110" fillId="35" borderId="0" applyNumberFormat="0" applyBorder="0" applyAlignment="0" applyProtection="0"/>
    <xf numFmtId="0" fontId="111" fillId="0" borderId="52" applyNumberFormat="0" applyFill="0" applyAlignment="0" applyProtection="0"/>
    <xf numFmtId="169" fontId="38" fillId="14" borderId="20" applyAlignment="0" applyProtection="0"/>
    <xf numFmtId="0" fontId="67" fillId="0" borderId="50" applyNumberFormat="0" applyFill="0" applyAlignment="0" applyProtection="0"/>
    <xf numFmtId="175" fontId="40" fillId="0" borderId="0">
      <alignment horizontal="right"/>
    </xf>
    <xf numFmtId="169" fontId="38" fillId="14" borderId="20" applyAlignment="0" applyProtection="0"/>
    <xf numFmtId="0" fontId="67" fillId="0" borderId="50" applyNumberFormat="0" applyFill="0" applyAlignment="0" applyProtection="0"/>
    <xf numFmtId="193" fontId="199" fillId="0" borderId="0" applyFont="0" applyFill="0" applyBorder="0" applyAlignment="0" applyProtection="0"/>
    <xf numFmtId="0" fontId="110" fillId="61" borderId="0" applyNumberFormat="0" applyBorder="0" applyAlignment="0" applyProtection="0"/>
    <xf numFmtId="0" fontId="37" fillId="53" borderId="0" applyNumberFormat="0" applyBorder="0" applyAlignment="0" applyProtection="0"/>
    <xf numFmtId="0" fontId="44" fillId="27" borderId="20" applyNumberFormat="0" applyAlignment="0" applyProtection="0"/>
    <xf numFmtId="41" fontId="40" fillId="0" borderId="0" applyFont="0" applyFill="0" applyBorder="0" applyAlignment="0" applyProtection="0"/>
    <xf numFmtId="0" fontId="42" fillId="74" borderId="0" applyNumberFormat="0" applyBorder="0" applyAlignment="0" applyProtection="0"/>
    <xf numFmtId="0" fontId="97" fillId="41" borderId="20" applyNumberFormat="0" applyAlignment="0" applyProtection="0"/>
    <xf numFmtId="169" fontId="44" fillId="13" borderId="20" applyAlignment="0" applyProtection="0"/>
    <xf numFmtId="0" fontId="37" fillId="78" borderId="0" applyNumberFormat="0" applyBorder="0" applyAlignment="0" applyProtection="0"/>
    <xf numFmtId="0" fontId="187" fillId="114" borderId="43" applyNumberFormat="0" applyAlignment="0" applyProtection="0"/>
    <xf numFmtId="0" fontId="110" fillId="54" borderId="0" applyNumberFormat="0" applyBorder="0" applyAlignment="0" applyProtection="0"/>
    <xf numFmtId="169" fontId="45" fillId="0" borderId="24" applyFill="0" applyAlignment="0" applyProtection="0"/>
    <xf numFmtId="169" fontId="43" fillId="14" borderId="23" applyAlignment="0" applyProtection="0"/>
    <xf numFmtId="0" fontId="110" fillId="34" borderId="0" applyNumberFormat="0" applyBorder="0" applyAlignment="0" applyProtection="0"/>
    <xf numFmtId="0" fontId="110" fillId="46" borderId="0" applyNumberFormat="0" applyBorder="0" applyAlignment="0" applyProtection="0"/>
    <xf numFmtId="182" fontId="40" fillId="0" borderId="0">
      <alignment horizontal="right"/>
    </xf>
    <xf numFmtId="0" fontId="37" fillId="53" borderId="0" applyNumberFormat="0" applyBorder="0" applyAlignment="0" applyProtection="0"/>
    <xf numFmtId="243" fontId="183" fillId="0" borderId="0" applyFont="0" applyFill="0" applyBorder="0" applyAlignment="0" applyProtection="0">
      <alignment horizontal="right"/>
    </xf>
    <xf numFmtId="0" fontId="37" fillId="72" borderId="0" applyNumberFormat="0" applyBorder="0" applyAlignment="0" applyProtection="0"/>
    <xf numFmtId="0" fontId="37" fillId="31" borderId="0" applyNumberFormat="0" applyBorder="0" applyAlignment="0" applyProtection="0"/>
    <xf numFmtId="243" fontId="199" fillId="0" borderId="0" applyFont="0" applyFill="0" applyBorder="0" applyAlignment="0" applyProtection="0">
      <alignment horizontal="right"/>
    </xf>
    <xf numFmtId="0" fontId="64" fillId="18" borderId="22" applyNumberFormat="0" applyFont="0" applyAlignment="0" applyProtection="0"/>
    <xf numFmtId="0" fontId="93" fillId="0" borderId="0" applyNumberFormat="0" applyFill="0" applyBorder="0" applyAlignment="0" applyProtection="0"/>
    <xf numFmtId="0" fontId="31" fillId="0" borderId="0"/>
    <xf numFmtId="0" fontId="31" fillId="0" borderId="0"/>
    <xf numFmtId="0" fontId="64" fillId="18" borderId="22" applyNumberFormat="0" applyFont="0" applyAlignment="0" applyProtection="0"/>
    <xf numFmtId="0" fontId="89" fillId="64" borderId="0" applyNumberFormat="0" applyBorder="0" applyAlignment="0" applyProtection="0"/>
    <xf numFmtId="0" fontId="42" fillId="69" borderId="0" applyNumberFormat="0" applyBorder="0" applyAlignment="0" applyProtection="0"/>
    <xf numFmtId="0" fontId="64" fillId="18" borderId="22" applyNumberFormat="0" applyFont="0" applyAlignment="0" applyProtection="0"/>
    <xf numFmtId="0" fontId="31" fillId="0" borderId="0"/>
    <xf numFmtId="0" fontId="31" fillId="0" borderId="0"/>
    <xf numFmtId="0" fontId="64" fillId="18" borderId="22" applyNumberFormat="0" applyFont="0" applyAlignment="0" applyProtection="0"/>
    <xf numFmtId="0" fontId="64" fillId="18" borderId="22" applyNumberFormat="0" applyFont="0" applyAlignment="0" applyProtection="0"/>
    <xf numFmtId="0" fontId="135" fillId="88" borderId="6" applyNumberFormat="0" applyFont="0" applyAlignment="0" applyProtection="0">
      <alignment horizontal="left"/>
    </xf>
    <xf numFmtId="0" fontId="37" fillId="29" borderId="0" applyNumberFormat="0" applyBorder="0" applyAlignment="0" applyProtection="0"/>
    <xf numFmtId="0" fontId="37" fillId="48" borderId="0" applyNumberFormat="0" applyBorder="0" applyAlignment="0" applyProtection="0"/>
    <xf numFmtId="169" fontId="38" fillId="14" borderId="20" applyAlignment="0" applyProtection="0"/>
    <xf numFmtId="0" fontId="31" fillId="0" borderId="0"/>
    <xf numFmtId="0" fontId="31" fillId="0" borderId="0"/>
    <xf numFmtId="0" fontId="64" fillId="18" borderId="22" applyNumberFormat="0" applyFont="0" applyAlignment="0" applyProtection="0"/>
    <xf numFmtId="0" fontId="275" fillId="75" borderId="0" applyNumberFormat="0" applyBorder="0" applyAlignment="0" applyProtection="0"/>
    <xf numFmtId="0" fontId="48" fillId="50" borderId="0" applyNumberFormat="0" applyBorder="0" applyAlignment="0" applyProtection="0"/>
    <xf numFmtId="0" fontId="60" fillId="79" borderId="0" applyNumberFormat="0" applyBorder="0" applyAlignment="0" applyProtection="0"/>
    <xf numFmtId="0" fontId="31" fillId="0" borderId="0"/>
    <xf numFmtId="0" fontId="31" fillId="0" borderId="0"/>
    <xf numFmtId="0" fontId="64" fillId="18" borderId="22" applyNumberFormat="0" applyFont="0" applyAlignment="0" applyProtection="0"/>
    <xf numFmtId="0" fontId="266" fillId="75" borderId="0" applyNumberFormat="0" applyBorder="0" applyAlignment="0" applyProtection="0">
      <alignment vertical="center"/>
    </xf>
    <xf numFmtId="182" fontId="40" fillId="0" borderId="0">
      <alignment horizontal="right"/>
    </xf>
    <xf numFmtId="0" fontId="60" fillId="79" borderId="0" applyNumberFormat="0" applyBorder="0" applyAlignment="0" applyProtection="0"/>
    <xf numFmtId="0" fontId="64" fillId="18" borderId="22" applyNumberFormat="0" applyFont="0" applyAlignment="0" applyProtection="0"/>
    <xf numFmtId="0" fontId="135" fillId="88" borderId="6" applyNumberFormat="0" applyFont="0" applyAlignment="0" applyProtection="0">
      <alignment horizontal="left"/>
    </xf>
    <xf numFmtId="0" fontId="150" fillId="78" borderId="0" applyNumberFormat="0" applyBorder="0" applyAlignment="0" applyProtection="0"/>
    <xf numFmtId="0" fontId="31" fillId="0" borderId="0"/>
    <xf numFmtId="0" fontId="31" fillId="0" borderId="0"/>
    <xf numFmtId="0" fontId="40" fillId="44" borderId="27" applyNumberFormat="0" applyProtection="0">
      <alignment horizontal="left" vertical="center" indent="1"/>
    </xf>
    <xf numFmtId="0" fontId="110" fillId="21" borderId="0" applyNumberFormat="0" applyBorder="0" applyAlignment="0" applyProtection="0"/>
    <xf numFmtId="0" fontId="64" fillId="18" borderId="22" applyNumberFormat="0" applyFont="0" applyAlignment="0" applyProtection="0"/>
    <xf numFmtId="186" fontId="40" fillId="0" borderId="0">
      <alignment horizontal="right"/>
    </xf>
    <xf numFmtId="182" fontId="40" fillId="0" borderId="0">
      <alignment horizontal="right"/>
    </xf>
    <xf numFmtId="0" fontId="67" fillId="0" borderId="29" applyNumberFormat="0" applyFill="0" applyAlignment="0" applyProtection="0"/>
    <xf numFmtId="0" fontId="110" fillId="0" borderId="0"/>
    <xf numFmtId="0" fontId="31" fillId="0" borderId="0"/>
    <xf numFmtId="0" fontId="40" fillId="44" borderId="27" applyNumberFormat="0" applyProtection="0">
      <alignment horizontal="left" vertical="center" indent="1"/>
    </xf>
    <xf numFmtId="0" fontId="110" fillId="21" borderId="0" applyNumberFormat="0" applyBorder="0" applyAlignment="0" applyProtection="0"/>
    <xf numFmtId="0" fontId="110" fillId="52" borderId="0" applyNumberFormat="0" applyBorder="0" applyAlignment="0" applyProtection="0"/>
    <xf numFmtId="0" fontId="64" fillId="18" borderId="22" applyNumberFormat="0" applyFont="0" applyAlignment="0" applyProtection="0"/>
    <xf numFmtId="0" fontId="40" fillId="0" borderId="0" applyFont="0" applyFill="0" applyBorder="0" applyAlignment="0" applyProtection="0"/>
    <xf numFmtId="0" fontId="105" fillId="0" borderId="0"/>
    <xf numFmtId="169" fontId="38" fillId="14" borderId="20" applyAlignment="0" applyProtection="0"/>
    <xf numFmtId="0" fontId="88" fillId="0" borderId="0" applyNumberFormat="0" applyFill="0" applyBorder="0" applyAlignment="0" applyProtection="0"/>
    <xf numFmtId="0" fontId="257" fillId="22" borderId="23" applyNumberFormat="0" applyAlignment="0" applyProtection="0"/>
    <xf numFmtId="171" fontId="40" fillId="0" borderId="0">
      <alignment horizontal="right"/>
    </xf>
    <xf numFmtId="0" fontId="67" fillId="0" borderId="29" applyNumberFormat="0" applyFill="0" applyAlignment="0" applyProtection="0"/>
    <xf numFmtId="0" fontId="110" fillId="0" borderId="0"/>
    <xf numFmtId="0" fontId="154" fillId="0" borderId="0"/>
    <xf numFmtId="0" fontId="40" fillId="44" borderId="27" applyNumberFormat="0" applyProtection="0">
      <alignment horizontal="left" vertical="center" indent="1"/>
    </xf>
    <xf numFmtId="0" fontId="110" fillId="21" borderId="0" applyNumberFormat="0" applyBorder="0" applyAlignment="0" applyProtection="0"/>
    <xf numFmtId="0" fontId="110" fillId="52" borderId="0" applyNumberFormat="0" applyBorder="0" applyAlignment="0" applyProtection="0"/>
    <xf numFmtId="0" fontId="64" fillId="18" borderId="22" applyNumberFormat="0" applyFont="0" applyAlignment="0" applyProtection="0"/>
    <xf numFmtId="0" fontId="67" fillId="0" borderId="29" applyNumberFormat="0" applyFill="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44" fillId="27" borderId="20" applyNumberFormat="0" applyAlignment="0" applyProtection="0"/>
    <xf numFmtId="0" fontId="64" fillId="18" borderId="22" applyNumberFormat="0" applyFont="0" applyAlignment="0" applyProtection="0"/>
    <xf numFmtId="0" fontId="64" fillId="18" borderId="22" applyNumberFormat="0" applyFont="0" applyAlignment="0" applyProtection="0"/>
    <xf numFmtId="0" fontId="110" fillId="76" borderId="0" applyNumberFormat="0" applyBorder="0" applyAlignment="0" applyProtection="0"/>
    <xf numFmtId="0" fontId="110" fillId="68" borderId="0" applyNumberFormat="0" applyBorder="0" applyAlignment="0" applyProtection="0"/>
    <xf numFmtId="0" fontId="105" fillId="0" borderId="0"/>
    <xf numFmtId="0" fontId="40" fillId="44" borderId="27" applyNumberFormat="0" applyProtection="0">
      <alignment horizontal="left" vertical="center" indent="1"/>
    </xf>
    <xf numFmtId="0" fontId="64" fillId="18" borderId="22" applyNumberFormat="0" applyFont="0" applyAlignment="0" applyProtection="0"/>
    <xf numFmtId="0" fontId="67" fillId="0" borderId="29" applyNumberFormat="0" applyFill="0" applyAlignment="0" applyProtection="0"/>
    <xf numFmtId="0" fontId="55" fillId="18" borderId="27" applyNumberFormat="0" applyProtection="0">
      <alignment horizontal="left" vertical="top" indent="1"/>
    </xf>
    <xf numFmtId="0" fontId="44" fillId="27" borderId="20" applyNumberFormat="0" applyAlignment="0" applyProtection="0"/>
    <xf numFmtId="175" fontId="40" fillId="0" borderId="0">
      <alignment horizontal="right"/>
    </xf>
    <xf numFmtId="0" fontId="64" fillId="18" borderId="22" applyNumberFormat="0" applyFont="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110" fillId="68"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0" fontId="37" fillId="72" borderId="0" applyNumberFormat="0" applyBorder="0" applyAlignment="0" applyProtection="0"/>
    <xf numFmtId="0" fontId="110" fillId="61" borderId="0" applyNumberFormat="0" applyBorder="0" applyAlignment="0" applyProtection="0"/>
    <xf numFmtId="0" fontId="64" fillId="18" borderId="22" applyNumberFormat="0" applyFont="0" applyAlignment="0" applyProtection="0"/>
    <xf numFmtId="169" fontId="38" fillId="17" borderId="2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40" borderId="0" applyNumberFormat="0" applyBorder="0" applyAlignment="0" applyProtection="0"/>
    <xf numFmtId="0" fontId="37" fillId="72" borderId="0" applyNumberFormat="0" applyBorder="0" applyAlignment="0" applyProtection="0"/>
    <xf numFmtId="0" fontId="110" fillId="61" borderId="0" applyNumberFormat="0" applyBorder="0" applyAlignment="0" applyProtection="0"/>
    <xf numFmtId="0" fontId="64" fillId="18" borderId="22" applyNumberFormat="0" applyFont="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40" borderId="0" applyNumberFormat="0" applyBorder="0" applyAlignment="0" applyProtection="0"/>
    <xf numFmtId="0" fontId="106" fillId="0" borderId="0" applyNumberFormat="0" applyFill="0" applyBorder="0" applyAlignment="0" applyProtection="0"/>
    <xf numFmtId="247" fontId="40" fillId="0" borderId="0" applyFont="0" applyFill="0" applyBorder="0" applyAlignment="0" applyProtection="0"/>
    <xf numFmtId="169" fontId="38" fillId="17" borderId="20" applyAlignment="0" applyProtection="0"/>
    <xf numFmtId="0" fontId="110" fillId="76" borderId="0" applyNumberFormat="0" applyBorder="0" applyAlignment="0" applyProtection="0"/>
    <xf numFmtId="0" fontId="40" fillId="44" borderId="27" applyNumberFormat="0" applyProtection="0">
      <alignment horizontal="left" vertical="center" indent="1"/>
    </xf>
    <xf numFmtId="0" fontId="37" fillId="72" borderId="0" applyNumberFormat="0" applyBorder="0" applyAlignment="0" applyProtection="0"/>
    <xf numFmtId="0" fontId="110" fillId="61" borderId="0" applyNumberFormat="0" applyBorder="0" applyAlignment="0" applyProtection="0"/>
    <xf numFmtId="0" fontId="64" fillId="18" borderId="22" applyNumberFormat="0" applyFont="0" applyAlignment="0" applyProtection="0"/>
    <xf numFmtId="0" fontId="64" fillId="18" borderId="22" applyNumberFormat="0" applyFont="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110" fillId="68" borderId="0" applyNumberFormat="0" applyBorder="0" applyAlignment="0" applyProtection="0"/>
    <xf numFmtId="0" fontId="37" fillId="14" borderId="0" applyNumberFormat="0" applyBorder="0" applyAlignment="0" applyProtection="0"/>
    <xf numFmtId="0" fontId="110" fillId="40" borderId="0" applyNumberFormat="0" applyBorder="0" applyAlignment="0" applyProtection="0"/>
    <xf numFmtId="182" fontId="40" fillId="0" borderId="0">
      <alignment horizontal="right"/>
    </xf>
    <xf numFmtId="0" fontId="64" fillId="18" borderId="22" applyNumberFormat="0" applyFont="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76" borderId="0" applyNumberFormat="0" applyBorder="0" applyAlignment="0" applyProtection="0"/>
    <xf numFmtId="4" fontId="82"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110" fillId="0" borderId="0"/>
    <xf numFmtId="0" fontId="64" fillId="18" borderId="22" applyNumberFormat="0" applyFont="0" applyAlignment="0" applyProtection="0"/>
    <xf numFmtId="0" fontId="64" fillId="18" borderId="22" applyNumberFormat="0" applyFont="0" applyAlignment="0" applyProtection="0"/>
    <xf numFmtId="0" fontId="37" fillId="0" borderId="0"/>
    <xf numFmtId="0" fontId="37" fillId="14" borderId="0" applyNumberFormat="0" applyBorder="0" applyAlignment="0" applyProtection="0"/>
    <xf numFmtId="0" fontId="110" fillId="42" borderId="0" applyNumberFormat="0" applyBorder="0" applyAlignment="0" applyProtection="0"/>
    <xf numFmtId="0" fontId="64" fillId="18" borderId="22" applyNumberFormat="0" applyFont="0" applyAlignment="0" applyProtection="0"/>
    <xf numFmtId="0" fontId="55" fillId="18" borderId="27" applyNumberFormat="0" applyProtection="0">
      <alignment horizontal="left" vertical="top" indent="1"/>
    </xf>
    <xf numFmtId="0" fontId="37" fillId="29" borderId="0" applyNumberFormat="0" applyBorder="0" applyAlignment="0" applyProtection="0"/>
    <xf numFmtId="0" fontId="44" fillId="27" borderId="20" applyNumberFormat="0" applyAlignment="0" applyProtection="0"/>
    <xf numFmtId="0" fontId="37" fillId="30" borderId="0" applyNumberFormat="0" applyBorder="0" applyAlignment="0" applyProtection="0"/>
    <xf numFmtId="169" fontId="43" fillId="17" borderId="23" applyAlignment="0" applyProtection="0"/>
    <xf numFmtId="194" fontId="68" fillId="0" borderId="0" applyFont="0" applyFill="0" applyBorder="0" applyAlignment="0" applyProtection="0"/>
    <xf numFmtId="0" fontId="110" fillId="32" borderId="0" applyNumberFormat="0" applyBorder="0" applyAlignment="0" applyProtection="0"/>
    <xf numFmtId="0" fontId="64" fillId="18" borderId="22" applyNumberFormat="0" applyFont="0" applyAlignment="0" applyProtection="0"/>
    <xf numFmtId="0" fontId="37" fillId="14" borderId="0" applyNumberFormat="0" applyBorder="0" applyAlignment="0" applyProtection="0"/>
    <xf numFmtId="0" fontId="110" fillId="40" borderId="0" applyNumberFormat="0" applyBorder="0" applyAlignment="0" applyProtection="0"/>
    <xf numFmtId="0" fontId="42" fillId="16" borderId="0" applyNumberFormat="0" applyBorder="0" applyAlignment="0" applyProtection="0"/>
    <xf numFmtId="0" fontId="64" fillId="18" borderId="22" applyNumberFormat="0" applyFont="0" applyAlignment="0" applyProtection="0"/>
    <xf numFmtId="0" fontId="110" fillId="61" borderId="0" applyNumberFormat="0" applyBorder="0" applyAlignment="0" applyProtection="0"/>
    <xf numFmtId="0" fontId="110" fillId="68" borderId="0" applyNumberFormat="0" applyBorder="0" applyAlignment="0" applyProtection="0"/>
    <xf numFmtId="0" fontId="45" fillId="0" borderId="25" applyNumberFormat="0" applyFill="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37" fillId="72" borderId="0" applyNumberFormat="0" applyBorder="0" applyAlignment="0" applyProtection="0"/>
    <xf numFmtId="0" fontId="64" fillId="18" borderId="22" applyNumberFormat="0" applyFont="0" applyAlignment="0" applyProtection="0"/>
    <xf numFmtId="169" fontId="38" fillId="14" borderId="20" applyAlignment="0" applyProtection="0"/>
    <xf numFmtId="0" fontId="42" fillId="124" borderId="0" applyNumberFormat="0" applyBorder="0" applyAlignment="0" applyProtection="0"/>
    <xf numFmtId="0" fontId="45" fillId="0" borderId="25" applyNumberFormat="0" applyFill="0" applyAlignment="0" applyProtection="0"/>
    <xf numFmtId="0" fontId="64" fillId="18" borderId="22" applyNumberFormat="0" applyFont="0" applyAlignment="0" applyProtection="0"/>
    <xf numFmtId="169" fontId="38" fillId="14" borderId="20" applyAlignment="0" applyProtection="0"/>
    <xf numFmtId="0" fontId="42" fillId="16" borderId="0" applyNumberFormat="0" applyBorder="0" applyAlignment="0" applyProtection="0"/>
    <xf numFmtId="0" fontId="64" fillId="18" borderId="22" applyNumberFormat="0" applyFont="0" applyAlignment="0" applyProtection="0"/>
    <xf numFmtId="169" fontId="49" fillId="15" borderId="22" applyAlignment="0" applyProtection="0"/>
    <xf numFmtId="0" fontId="110" fillId="54" borderId="0" applyNumberFormat="0" applyBorder="0" applyAlignment="0" applyProtection="0"/>
    <xf numFmtId="169" fontId="44" fillId="13" borderId="20" applyAlignment="0" applyProtection="0"/>
    <xf numFmtId="0" fontId="40" fillId="18" borderId="22" applyNumberFormat="0" applyFont="0" applyAlignment="0" applyProtection="0"/>
    <xf numFmtId="169" fontId="44" fillId="13" borderId="20" applyAlignment="0" applyProtection="0"/>
    <xf numFmtId="0" fontId="40" fillId="0" borderId="0" applyFont="0" applyFill="0" applyBorder="0" applyAlignment="0" applyProtection="0"/>
    <xf numFmtId="0" fontId="45" fillId="0" borderId="24" applyNumberFormat="0" applyFill="0" applyAlignment="0" applyProtection="0"/>
    <xf numFmtId="0" fontId="54" fillId="27" borderId="27" applyNumberFormat="0" applyProtection="0">
      <alignment horizontal="left" vertical="top" indent="1"/>
    </xf>
    <xf numFmtId="169" fontId="43" fillId="14" borderId="23" applyAlignment="0" applyProtection="0"/>
    <xf numFmtId="243" fontId="131" fillId="0" borderId="0" applyFont="0" applyFill="0" applyBorder="0" applyAlignment="0" applyProtection="0">
      <alignment horizontal="right"/>
    </xf>
    <xf numFmtId="295" fontId="52" fillId="0" borderId="0" applyFont="0" applyFill="0" applyBorder="0" applyAlignment="0" applyProtection="0"/>
    <xf numFmtId="0" fontId="110" fillId="40" borderId="0" applyNumberFormat="0" applyBorder="0" applyAlignment="0" applyProtection="0"/>
    <xf numFmtId="171" fontId="40" fillId="0" borderId="0">
      <alignment horizontal="right"/>
    </xf>
    <xf numFmtId="0" fontId="61" fillId="0" borderId="0" applyNumberFormat="0" applyFill="0" applyBorder="0" applyAlignment="0" applyProtection="0"/>
    <xf numFmtId="169" fontId="44" fillId="13" borderId="20" applyAlignment="0" applyProtection="0"/>
    <xf numFmtId="175" fontId="40" fillId="0" borderId="0">
      <alignment horizontal="right"/>
    </xf>
    <xf numFmtId="266" fontId="176" fillId="0" borderId="0" applyFont="0" applyFill="0" applyBorder="0" applyAlignment="0" applyProtection="0"/>
    <xf numFmtId="0" fontId="42" fillId="105" borderId="0" applyNumberFormat="0" applyBorder="0" applyAlignment="0" applyProtection="0"/>
    <xf numFmtId="0" fontId="42" fillId="66" borderId="0" applyNumberFormat="0" applyBorder="0" applyAlignment="0" applyProtection="0"/>
    <xf numFmtId="0" fontId="42" fillId="81" borderId="0" applyNumberFormat="0" applyBorder="0" applyAlignment="0" applyProtection="0"/>
    <xf numFmtId="0" fontId="110" fillId="35" borderId="0" applyNumberFormat="0" applyBorder="0" applyAlignment="0" applyProtection="0"/>
    <xf numFmtId="0" fontId="43" fillId="41" borderId="23" applyNumberFormat="0" applyAlignment="0" applyProtection="0"/>
    <xf numFmtId="0" fontId="220" fillId="27" borderId="0" applyNumberFormat="0" applyBorder="0" applyAlignment="0" applyProtection="0"/>
    <xf numFmtId="169" fontId="44" fillId="13" borderId="20" applyAlignment="0" applyProtection="0"/>
    <xf numFmtId="0" fontId="110" fillId="34" borderId="0" applyNumberFormat="0" applyBorder="0" applyAlignment="0" applyProtection="0"/>
    <xf numFmtId="0" fontId="37" fillId="23" borderId="22" applyNumberFormat="0" applyAlignment="0" applyProtection="0"/>
    <xf numFmtId="0" fontId="89" fillId="87" borderId="0" applyNumberFormat="0" applyBorder="0" applyAlignment="0" applyProtection="0"/>
    <xf numFmtId="0" fontId="110" fillId="46" borderId="0" applyNumberFormat="0" applyBorder="0" applyAlignment="0" applyProtection="0"/>
    <xf numFmtId="0" fontId="150" fillId="73" borderId="0" applyNumberFormat="0" applyBorder="0" applyAlignment="0" applyProtection="0"/>
    <xf numFmtId="169" fontId="44" fillId="13" borderId="20" applyAlignment="0" applyProtection="0"/>
    <xf numFmtId="44" fontId="40" fillId="0" borderId="0" applyFont="0" applyFill="0" applyBorder="0" applyAlignment="0" applyProtection="0"/>
    <xf numFmtId="0" fontId="135" fillId="88" borderId="6" applyNumberFormat="0" applyFont="0" applyAlignment="0" applyProtection="0">
      <alignment horizontal="left"/>
    </xf>
    <xf numFmtId="0" fontId="42" fillId="13" borderId="0" applyNumberFormat="0" applyBorder="0" applyAlignment="0" applyProtection="0"/>
    <xf numFmtId="0" fontId="37" fillId="29" borderId="0" applyNumberFormat="0" applyBorder="0" applyAlignment="0" applyProtection="0"/>
    <xf numFmtId="0" fontId="40" fillId="0" borderId="0" applyFont="0" applyFill="0" applyBorder="0" applyAlignment="0" applyProtection="0"/>
    <xf numFmtId="0" fontId="59" fillId="0" borderId="0" applyFont="0" applyFill="0" applyBorder="0" applyAlignment="0" applyProtection="0"/>
    <xf numFmtId="42" fontId="40" fillId="0" borderId="0" applyFont="0" applyFill="0" applyBorder="0" applyAlignment="0" applyProtection="0"/>
    <xf numFmtId="0" fontId="42" fillId="118" borderId="0" applyNumberFormat="0" applyBorder="0" applyAlignment="0" applyProtection="0"/>
    <xf numFmtId="0" fontId="48" fillId="19" borderId="0" applyNumberFormat="0" applyBorder="0" applyAlignment="0" applyProtection="0"/>
    <xf numFmtId="0" fontId="44" fillId="27" borderId="20" applyNumberFormat="0" applyAlignment="0" applyProtection="0"/>
    <xf numFmtId="0" fontId="37" fillId="31" borderId="0" applyNumberFormat="0" applyBorder="0" applyAlignment="0" applyProtection="0"/>
    <xf numFmtId="0" fontId="37" fillId="14" borderId="0" applyNumberFormat="0" applyBorder="0" applyAlignment="0" applyProtection="0"/>
    <xf numFmtId="0" fontId="37" fillId="0" borderId="0"/>
    <xf numFmtId="0" fontId="40" fillId="0" borderId="0"/>
    <xf numFmtId="0" fontId="43" fillId="41" borderId="23" applyNumberFormat="0" applyAlignment="0" applyProtection="0"/>
    <xf numFmtId="0" fontId="40" fillId="0" borderId="0" applyFont="0" applyFill="0" applyBorder="0" applyAlignment="0" applyProtection="0"/>
    <xf numFmtId="0" fontId="37" fillId="23" borderId="22" applyNumberFormat="0" applyAlignment="0" applyProtection="0"/>
    <xf numFmtId="0" fontId="89" fillId="108" borderId="0" applyNumberFormat="0" applyBorder="0" applyAlignment="0" applyProtection="0"/>
    <xf numFmtId="0" fontId="110" fillId="61" borderId="0" applyNumberFormat="0" applyBorder="0" applyAlignment="0" applyProtection="0"/>
    <xf numFmtId="0" fontId="37" fillId="72" borderId="0" applyNumberFormat="0" applyBorder="0" applyAlignment="0" applyProtection="0">
      <alignment vertical="center"/>
    </xf>
    <xf numFmtId="0" fontId="42" fillId="16" borderId="0" applyNumberFormat="0" applyBorder="0" applyAlignment="0" applyProtection="0"/>
    <xf numFmtId="0" fontId="48" fillId="20" borderId="0" applyNumberFormat="0" applyBorder="0" applyAlignment="0" applyProtection="0"/>
    <xf numFmtId="182" fontId="40" fillId="0" borderId="0">
      <alignment horizontal="right"/>
    </xf>
    <xf numFmtId="169" fontId="45" fillId="0" borderId="24" applyFill="0" applyAlignment="0" applyProtection="0"/>
    <xf numFmtId="0" fontId="59" fillId="0" borderId="0" applyFont="0" applyFill="0" applyBorder="0" applyAlignment="0" applyProtection="0"/>
    <xf numFmtId="38" fontId="46" fillId="0" borderId="0" applyFont="0" applyFill="0" applyBorder="0" applyAlignment="0" applyProtection="0"/>
    <xf numFmtId="4" fontId="55" fillId="88" borderId="27" applyNumberFormat="0" applyProtection="0">
      <alignment horizontal="right" vertical="center"/>
    </xf>
    <xf numFmtId="212" fontId="40" fillId="0" borderId="0" applyFill="0" applyBorder="0" applyAlignment="0" applyProtection="0"/>
    <xf numFmtId="0" fontId="263" fillId="0" borderId="0" applyNumberFormat="0" applyFill="0" applyBorder="0" applyAlignment="0" applyProtection="0">
      <alignment vertical="top"/>
      <protection locked="0"/>
    </xf>
    <xf numFmtId="194" fontId="68" fillId="0" borderId="0" applyFont="0" applyFill="0" applyBorder="0" applyAlignment="0" applyProtection="0"/>
    <xf numFmtId="41" fontId="74" fillId="0" borderId="0" applyFont="0" applyFill="0" applyBorder="0" applyAlignment="0" applyProtection="0">
      <alignmen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110" fillId="40" borderId="0" applyNumberFormat="0" applyBorder="0" applyAlignment="0" applyProtection="0"/>
    <xf numFmtId="0" fontId="40" fillId="28" borderId="27" applyNumberFormat="0" applyProtection="0">
      <alignment horizontal="left" vertical="top" indent="1"/>
    </xf>
    <xf numFmtId="0" fontId="37" fillId="53" borderId="0" applyNumberFormat="0" applyBorder="0" applyAlignment="0" applyProtection="0"/>
    <xf numFmtId="169" fontId="49" fillId="15" borderId="22" applyAlignment="0" applyProtection="0"/>
    <xf numFmtId="0" fontId="43" fillId="41" borderId="23" applyNumberFormat="0" applyAlignment="0" applyProtection="0"/>
    <xf numFmtId="0" fontId="110" fillId="46" borderId="0" applyNumberFormat="0" applyBorder="0" applyAlignment="0" applyProtection="0"/>
    <xf numFmtId="169" fontId="49" fillId="15" borderId="22" applyAlignment="0" applyProtection="0"/>
    <xf numFmtId="0" fontId="43" fillId="41" borderId="23" applyNumberFormat="0" applyAlignment="0" applyProtection="0"/>
    <xf numFmtId="0" fontId="37" fillId="48" borderId="0" applyNumberFormat="0" applyBorder="0" applyAlignment="0" applyProtection="0"/>
    <xf numFmtId="0" fontId="43" fillId="41" borderId="23" applyNumberFormat="0" applyAlignment="0" applyProtection="0"/>
    <xf numFmtId="0" fontId="37" fillId="30" borderId="0" applyNumberFormat="0" applyBorder="0" applyAlignment="0" applyProtection="0"/>
    <xf numFmtId="0" fontId="43" fillId="41" borderId="23" applyNumberFormat="0" applyAlignment="0" applyProtection="0"/>
    <xf numFmtId="0" fontId="37" fillId="30" borderId="0" applyNumberFormat="0" applyBorder="0" applyAlignment="0" applyProtection="0"/>
    <xf numFmtId="0" fontId="43" fillId="41" borderId="23" applyNumberFormat="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43" fillId="41" borderId="23" applyNumberFormat="0" applyAlignment="0" applyProtection="0"/>
    <xf numFmtId="0" fontId="110" fillId="61" borderId="0" applyNumberFormat="0" applyBorder="0" applyAlignment="0" applyProtection="0"/>
    <xf numFmtId="38" fontId="59" fillId="41" borderId="0" applyNumberFormat="0" applyBorder="0" applyAlignment="0" applyProtection="0"/>
    <xf numFmtId="169" fontId="45" fillId="0" borderId="24" applyFill="0" applyAlignment="0" applyProtection="0"/>
    <xf numFmtId="0" fontId="37" fillId="48" borderId="0" applyNumberFormat="0" applyBorder="0" applyAlignment="0" applyProtection="0"/>
    <xf numFmtId="185" fontId="39" fillId="0" borderId="0" applyFont="0" applyFill="0" applyBorder="0" applyAlignment="0" applyProtection="0"/>
    <xf numFmtId="0" fontId="37" fillId="31" borderId="0" applyNumberFormat="0" applyBorder="0" applyAlignment="0" applyProtection="0"/>
    <xf numFmtId="169" fontId="44" fillId="13" borderId="20" applyAlignment="0" applyProtection="0"/>
    <xf numFmtId="0" fontId="43" fillId="41" borderId="23" applyNumberFormat="0" applyAlignment="0" applyProtection="0"/>
    <xf numFmtId="0" fontId="37" fillId="31" borderId="0" applyNumberFormat="0" applyBorder="0" applyAlignment="0" applyProtection="0"/>
    <xf numFmtId="169" fontId="44" fillId="13" borderId="20" applyAlignment="0" applyProtection="0"/>
    <xf numFmtId="0" fontId="37" fillId="23" borderId="22" applyNumberFormat="0" applyAlignment="0" applyProtection="0"/>
    <xf numFmtId="0" fontId="43" fillId="41" borderId="23" applyNumberFormat="0" applyAlignment="0" applyProtection="0"/>
    <xf numFmtId="0" fontId="37" fillId="31" borderId="0" applyNumberFormat="0" applyBorder="0" applyAlignment="0" applyProtection="0"/>
    <xf numFmtId="169" fontId="44" fillId="13" borderId="20" applyAlignment="0" applyProtection="0"/>
    <xf numFmtId="0" fontId="37" fillId="23" borderId="22" applyNumberFormat="0" applyAlignment="0" applyProtection="0"/>
    <xf numFmtId="0" fontId="43" fillId="41" borderId="23" applyNumberFormat="0" applyAlignment="0" applyProtection="0"/>
    <xf numFmtId="169" fontId="49" fillId="15" borderId="22" applyAlignment="0" applyProtection="0"/>
    <xf numFmtId="169" fontId="44" fillId="13" borderId="20" applyAlignment="0" applyProtection="0"/>
    <xf numFmtId="0" fontId="43" fillId="41" borderId="23" applyNumberFormat="0" applyAlignment="0" applyProtection="0"/>
    <xf numFmtId="0" fontId="37" fillId="72" borderId="0" applyNumberFormat="0" applyBorder="0" applyAlignment="0" applyProtection="0"/>
    <xf numFmtId="6" fontId="58" fillId="0" borderId="0" applyFont="0" applyFill="0" applyBorder="0" applyAlignment="0" applyProtection="0"/>
    <xf numFmtId="169" fontId="38" fillId="17" borderId="20" applyAlignment="0" applyProtection="0"/>
    <xf numFmtId="169" fontId="43" fillId="17" borderId="23" applyAlignment="0" applyProtection="0"/>
    <xf numFmtId="206" fontId="40" fillId="0" borderId="8" applyBorder="0"/>
    <xf numFmtId="169" fontId="45" fillId="0" borderId="24" applyFill="0" applyAlignment="0" applyProtection="0"/>
    <xf numFmtId="0" fontId="110" fillId="40" borderId="0" applyNumberFormat="0" applyBorder="0" applyAlignment="0" applyProtection="0"/>
    <xf numFmtId="169" fontId="38" fillId="17" borderId="20" applyAlignment="0" applyProtection="0"/>
    <xf numFmtId="175" fontId="40" fillId="0" borderId="0">
      <alignment horizontal="right"/>
    </xf>
    <xf numFmtId="169" fontId="49" fillId="15" borderId="22" applyAlignment="0" applyProtection="0"/>
    <xf numFmtId="169" fontId="44" fillId="13" borderId="20" applyAlignment="0" applyProtection="0"/>
    <xf numFmtId="0" fontId="37" fillId="23" borderId="22" applyNumberFormat="0" applyAlignment="0" applyProtection="0"/>
    <xf numFmtId="0" fontId="43" fillId="41" borderId="23" applyNumberFormat="0" applyAlignment="0" applyProtection="0"/>
    <xf numFmtId="169" fontId="43" fillId="17" borderId="23" applyAlignment="0" applyProtection="0"/>
    <xf numFmtId="171" fontId="40" fillId="0" borderId="0">
      <alignment horizontal="right"/>
    </xf>
    <xf numFmtId="0" fontId="43" fillId="41" borderId="23" applyNumberFormat="0" applyAlignment="0" applyProtection="0"/>
    <xf numFmtId="0" fontId="43" fillId="41" borderId="23" applyNumberFormat="0" applyAlignment="0" applyProtection="0"/>
    <xf numFmtId="0" fontId="43" fillId="41" borderId="23" applyNumberFormat="0" applyAlignment="0" applyProtection="0"/>
    <xf numFmtId="0" fontId="43" fillId="41" borderId="23" applyNumberFormat="0" applyAlignment="0" applyProtection="0"/>
    <xf numFmtId="43" fontId="37" fillId="0" borderId="0" applyFont="0" applyFill="0" applyBorder="0" applyAlignment="0" applyProtection="0"/>
    <xf numFmtId="175" fontId="40" fillId="0" borderId="0">
      <alignment horizontal="right"/>
    </xf>
    <xf numFmtId="0" fontId="43" fillId="41" borderId="23" applyNumberFormat="0" applyAlignment="0" applyProtection="0"/>
    <xf numFmtId="0" fontId="43" fillId="41" borderId="23" applyNumberFormat="0" applyAlignment="0" applyProtection="0"/>
    <xf numFmtId="0" fontId="43" fillId="41" borderId="23" applyNumberFormat="0" applyAlignment="0" applyProtection="0"/>
    <xf numFmtId="0" fontId="40" fillId="28" borderId="27" applyNumberFormat="0" applyProtection="0">
      <alignment horizontal="left" vertical="center" indent="1"/>
    </xf>
    <xf numFmtId="182" fontId="40" fillId="0" borderId="0">
      <alignment horizontal="right"/>
    </xf>
    <xf numFmtId="186" fontId="40" fillId="0" borderId="0">
      <alignment horizontal="right"/>
    </xf>
    <xf numFmtId="0" fontId="43" fillId="41" borderId="23" applyNumberFormat="0" applyAlignment="0" applyProtection="0"/>
    <xf numFmtId="0" fontId="37" fillId="13" borderId="0" applyNumberFormat="0" applyBorder="0" applyAlignment="0" applyProtection="0"/>
    <xf numFmtId="0" fontId="43" fillId="41" borderId="23" applyNumberFormat="0" applyAlignment="0" applyProtection="0"/>
    <xf numFmtId="0" fontId="40" fillId="38" borderId="27" applyNumberFormat="0" applyProtection="0">
      <alignment horizontal="left" vertical="center" indent="1"/>
    </xf>
    <xf numFmtId="0" fontId="43" fillId="41" borderId="23" applyNumberFormat="0" applyAlignment="0" applyProtection="0"/>
    <xf numFmtId="0" fontId="43" fillId="41" borderId="23" applyNumberFormat="0" applyAlignment="0" applyProtection="0"/>
    <xf numFmtId="0" fontId="31" fillId="0" borderId="0"/>
    <xf numFmtId="0" fontId="43" fillId="41" borderId="23" applyNumberFormat="0" applyAlignment="0" applyProtection="0"/>
    <xf numFmtId="0" fontId="43" fillId="41" borderId="23" applyNumberFormat="0" applyAlignment="0" applyProtection="0"/>
    <xf numFmtId="0" fontId="31" fillId="0" borderId="0"/>
    <xf numFmtId="0" fontId="90" fillId="56" borderId="51" applyNumberFormat="0" applyBorder="0" applyAlignment="0">
      <protection locked="0"/>
    </xf>
    <xf numFmtId="0" fontId="42" fillId="33" borderId="0" applyNumberFormat="0" applyBorder="0" applyAlignment="0" applyProtection="0"/>
    <xf numFmtId="175" fontId="40" fillId="0" borderId="0">
      <alignment horizontal="right"/>
    </xf>
    <xf numFmtId="0" fontId="43" fillId="41" borderId="23" applyNumberFormat="0" applyAlignment="0" applyProtection="0"/>
    <xf numFmtId="171" fontId="40" fillId="0" borderId="0">
      <alignment horizontal="right"/>
    </xf>
    <xf numFmtId="0" fontId="43" fillId="41" borderId="23" applyNumberFormat="0" applyAlignment="0" applyProtection="0"/>
    <xf numFmtId="0" fontId="40" fillId="38" borderId="27" applyNumberFormat="0" applyProtection="0">
      <alignment horizontal="left" vertical="center" indent="1"/>
    </xf>
    <xf numFmtId="0" fontId="43" fillId="41" borderId="23" applyNumberFormat="0" applyAlignment="0" applyProtection="0"/>
    <xf numFmtId="0" fontId="31" fillId="0" borderId="0"/>
    <xf numFmtId="0" fontId="31" fillId="0" borderId="0"/>
    <xf numFmtId="186" fontId="40" fillId="0" borderId="0">
      <alignment horizontal="right"/>
    </xf>
    <xf numFmtId="182" fontId="40" fillId="0" borderId="0">
      <alignment horizontal="right"/>
    </xf>
    <xf numFmtId="0" fontId="38" fillId="36" borderId="20" applyNumberFormat="0" applyAlignment="0" applyProtection="0"/>
    <xf numFmtId="0" fontId="38" fillId="36" borderId="20" applyNumberFormat="0" applyAlignment="0" applyProtection="0"/>
    <xf numFmtId="0" fontId="40" fillId="38" borderId="27" applyNumberFormat="0" applyProtection="0">
      <alignment horizontal="left" vertical="center" indent="1"/>
    </xf>
    <xf numFmtId="0" fontId="43" fillId="41" borderId="23" applyNumberFormat="0" applyAlignment="0" applyProtection="0"/>
    <xf numFmtId="0" fontId="31" fillId="0" borderId="0"/>
    <xf numFmtId="40" fontId="74" fillId="0" borderId="0" applyFont="0" applyFill="0" applyBorder="0" applyAlignment="0" applyProtection="0">
      <alignment vertical="center"/>
    </xf>
    <xf numFmtId="169" fontId="45" fillId="0" borderId="24" applyFill="0" applyAlignment="0" applyProtection="0"/>
    <xf numFmtId="10" fontId="95" fillId="0" borderId="0" applyFill="0" applyBorder="0" applyAlignment="0" applyProtection="0"/>
    <xf numFmtId="186" fontId="40" fillId="0" borderId="0">
      <alignment horizontal="right"/>
    </xf>
    <xf numFmtId="187" fontId="58" fillId="0" borderId="0" applyFont="0" applyFill="0" applyBorder="0" applyAlignment="0" applyProtection="0"/>
    <xf numFmtId="169" fontId="49" fillId="15" borderId="22" applyAlignment="0" applyProtection="0"/>
    <xf numFmtId="0" fontId="43" fillId="41" borderId="23" applyNumberFormat="0" applyAlignment="0" applyProtection="0"/>
    <xf numFmtId="187" fontId="58" fillId="0" borderId="0" applyFont="0" applyFill="0" applyBorder="0" applyAlignment="0" applyProtection="0"/>
    <xf numFmtId="0" fontId="43" fillId="41" borderId="23" applyNumberFormat="0" applyAlignment="0" applyProtection="0"/>
    <xf numFmtId="0" fontId="43" fillId="41" borderId="23" applyNumberFormat="0" applyAlignment="0" applyProtection="0"/>
    <xf numFmtId="169" fontId="45" fillId="0" borderId="24" applyFill="0" applyAlignment="0" applyProtection="0"/>
    <xf numFmtId="0" fontId="37" fillId="13" borderId="0" applyNumberFormat="0" applyBorder="0" applyAlignment="0" applyProtection="0"/>
    <xf numFmtId="0" fontId="43" fillId="41" borderId="23" applyNumberFormat="0" applyAlignment="0" applyProtection="0"/>
    <xf numFmtId="169" fontId="45" fillId="0" borderId="24" applyFill="0" applyAlignment="0" applyProtection="0"/>
    <xf numFmtId="0" fontId="40" fillId="38" borderId="27" applyNumberFormat="0" applyProtection="0">
      <alignment horizontal="left" vertical="center" indent="1"/>
    </xf>
    <xf numFmtId="0" fontId="43" fillId="41" borderId="23" applyNumberFormat="0" applyAlignment="0" applyProtection="0"/>
    <xf numFmtId="0" fontId="43" fillId="41" borderId="23" applyNumberFormat="0" applyAlignment="0" applyProtection="0"/>
    <xf numFmtId="0" fontId="43" fillId="41" borderId="23" applyNumberFormat="0" applyAlignment="0" applyProtection="0"/>
    <xf numFmtId="169" fontId="45" fillId="0" borderId="24" applyFill="0" applyAlignment="0" applyProtection="0"/>
    <xf numFmtId="169" fontId="43" fillId="17" borderId="23" applyAlignment="0" applyProtection="0"/>
    <xf numFmtId="0" fontId="44" fillId="27" borderId="20" applyNumberFormat="0" applyAlignment="0" applyProtection="0"/>
    <xf numFmtId="0" fontId="43" fillId="41" borderId="23" applyNumberFormat="0" applyAlignment="0" applyProtection="0"/>
    <xf numFmtId="0" fontId="44" fillId="27" borderId="20" applyNumberFormat="0" applyAlignment="0" applyProtection="0"/>
    <xf numFmtId="0" fontId="43" fillId="41" borderId="23" applyNumberFormat="0" applyAlignment="0" applyProtection="0"/>
    <xf numFmtId="0" fontId="79" fillId="57" borderId="0" applyNumberFormat="0" applyBorder="0" applyAlignment="0" applyProtection="0"/>
    <xf numFmtId="0" fontId="37" fillId="23" borderId="0" applyNumberFormat="0" applyBorder="0" applyAlignment="0" applyProtection="0"/>
    <xf numFmtId="169" fontId="49" fillId="15" borderId="22" applyAlignment="0" applyProtection="0"/>
    <xf numFmtId="183" fontId="58" fillId="0" borderId="0" applyFont="0" applyFill="0" applyBorder="0" applyAlignment="0" applyProtection="0"/>
    <xf numFmtId="0" fontId="55" fillId="28" borderId="27" applyNumberFormat="0" applyProtection="0">
      <alignment horizontal="left" vertical="top" indent="1"/>
    </xf>
    <xf numFmtId="0" fontId="37" fillId="78" borderId="0" applyNumberFormat="0" applyBorder="0" applyAlignment="0" applyProtection="0"/>
    <xf numFmtId="0" fontId="31" fillId="0" borderId="0"/>
    <xf numFmtId="0" fontId="138" fillId="0" borderId="0">
      <alignment vertical="center"/>
    </xf>
    <xf numFmtId="0" fontId="42" fillId="51" borderId="0" applyNumberFormat="0" applyBorder="0" applyAlignment="0" applyProtection="0"/>
    <xf numFmtId="0" fontId="43" fillId="41" borderId="23" applyNumberFormat="0" applyAlignment="0" applyProtection="0"/>
    <xf numFmtId="0" fontId="37" fillId="84" borderId="0" applyNumberFormat="0" applyBorder="0" applyAlignment="0" applyProtection="0"/>
    <xf numFmtId="169" fontId="38" fillId="17" borderId="20" applyAlignment="0" applyProtection="0"/>
    <xf numFmtId="169" fontId="43" fillId="17" borderId="23" applyAlignment="0" applyProtection="0"/>
    <xf numFmtId="222" fontId="40" fillId="0" borderId="0" applyFont="0" applyFill="0" applyBorder="0" applyAlignment="0" applyProtection="0"/>
    <xf numFmtId="0" fontId="57" fillId="0" borderId="0" applyNumberFormat="0" applyAlignment="0">
      <alignment horizontal="left" vertical="center"/>
    </xf>
    <xf numFmtId="0" fontId="55" fillId="28" borderId="27" applyNumberFormat="0" applyProtection="0">
      <alignment horizontal="left" vertical="top" indent="1"/>
    </xf>
    <xf numFmtId="0" fontId="37" fillId="78" borderId="0" applyNumberFormat="0" applyBorder="0" applyAlignment="0" applyProtection="0"/>
    <xf numFmtId="0" fontId="31" fillId="0" borderId="0"/>
    <xf numFmtId="0" fontId="43" fillId="41" borderId="23" applyNumberFormat="0" applyAlignment="0" applyProtection="0"/>
    <xf numFmtId="292" fontId="55" fillId="0" borderId="0" applyFill="0" applyBorder="0" applyAlignment="0"/>
    <xf numFmtId="0" fontId="37" fillId="84" borderId="0" applyNumberFormat="0" applyBorder="0" applyAlignment="0" applyProtection="0"/>
    <xf numFmtId="169" fontId="38" fillId="17" borderId="20" applyAlignment="0" applyProtection="0"/>
    <xf numFmtId="169" fontId="43" fillId="17" borderId="23" applyAlignment="0" applyProtection="0"/>
    <xf numFmtId="0" fontId="110" fillId="68" borderId="0" applyNumberFormat="0" applyBorder="0" applyAlignment="0" applyProtection="0"/>
    <xf numFmtId="0" fontId="57" fillId="0" borderId="0" applyNumberFormat="0" applyAlignment="0">
      <alignment horizontal="left" vertical="center"/>
    </xf>
    <xf numFmtId="172" fontId="46" fillId="0" borderId="0" applyFont="0" applyFill="0" applyBorder="0" applyAlignment="0" applyProtection="0"/>
    <xf numFmtId="0" fontId="55" fillId="28" borderId="27" applyNumberFormat="0" applyProtection="0">
      <alignment horizontal="left" vertical="top" indent="1"/>
    </xf>
    <xf numFmtId="175" fontId="40" fillId="0" borderId="0">
      <alignment horizontal="right"/>
    </xf>
    <xf numFmtId="0" fontId="31" fillId="0" borderId="0"/>
    <xf numFmtId="0" fontId="43" fillId="41" borderId="23" applyNumberFormat="0" applyAlignment="0" applyProtection="0"/>
    <xf numFmtId="0" fontId="37" fillId="84" borderId="0" applyNumberFormat="0" applyBorder="0" applyAlignment="0" applyProtection="0"/>
    <xf numFmtId="0" fontId="89" fillId="70" borderId="0" applyNumberFormat="0" applyBorder="0" applyAlignment="0" applyProtection="0"/>
    <xf numFmtId="0" fontId="37" fillId="47" borderId="0" applyNumberFormat="0" applyBorder="0" applyAlignment="0" applyProtection="0"/>
    <xf numFmtId="0" fontId="43" fillId="41" borderId="23" applyNumberFormat="0" applyAlignment="0" applyProtection="0"/>
    <xf numFmtId="0" fontId="76" fillId="0" borderId="0" applyNumberFormat="0" applyFill="0" applyBorder="0" applyAlignment="0" applyProtection="0"/>
    <xf numFmtId="0" fontId="43" fillId="41" borderId="23" applyNumberFormat="0" applyAlignment="0" applyProtection="0"/>
    <xf numFmtId="182" fontId="40" fillId="0" borderId="0">
      <alignment horizontal="right"/>
    </xf>
    <xf numFmtId="18" fontId="58" fillId="0" borderId="0" applyFont="0" applyFill="0" applyBorder="0" applyAlignment="0" applyProtection="0"/>
    <xf numFmtId="0" fontId="127" fillId="91" borderId="0" applyNumberFormat="0" applyBorder="0" applyAlignment="0" applyProtection="0"/>
    <xf numFmtId="0" fontId="43" fillId="41" borderId="23" applyNumberFormat="0" applyAlignment="0" applyProtection="0"/>
    <xf numFmtId="0" fontId="43" fillId="41" borderId="23" applyNumberFormat="0" applyAlignment="0" applyProtection="0"/>
    <xf numFmtId="0" fontId="37" fillId="13" borderId="0" applyNumberFormat="0" applyBorder="0" applyAlignment="0" applyProtection="0"/>
    <xf numFmtId="0" fontId="110" fillId="42" borderId="0" applyNumberFormat="0" applyBorder="0" applyAlignment="0" applyProtection="0"/>
    <xf numFmtId="0" fontId="110" fillId="46" borderId="0" applyNumberFormat="0" applyBorder="0" applyAlignment="0" applyProtection="0"/>
    <xf numFmtId="0" fontId="109" fillId="75" borderId="0" applyNumberFormat="0" applyBorder="0" applyAlignment="0" applyProtection="0">
      <alignment vertical="center"/>
    </xf>
    <xf numFmtId="169" fontId="45" fillId="0" borderId="24" applyFill="0" applyAlignment="0" applyProtection="0"/>
    <xf numFmtId="0" fontId="43" fillId="41" borderId="23" applyNumberFormat="0" applyAlignment="0" applyProtection="0"/>
    <xf numFmtId="169" fontId="44" fillId="13" borderId="20" applyAlignment="0" applyProtection="0"/>
    <xf numFmtId="175" fontId="40" fillId="0" borderId="0">
      <alignment horizontal="right"/>
    </xf>
    <xf numFmtId="0" fontId="43" fillId="41" borderId="23" applyNumberFormat="0" applyAlignment="0" applyProtection="0"/>
    <xf numFmtId="0" fontId="37" fillId="13" borderId="0" applyNumberFormat="0" applyBorder="0" applyAlignment="0" applyProtection="0"/>
    <xf numFmtId="0" fontId="110" fillId="42" borderId="0" applyNumberFormat="0" applyBorder="0" applyAlignment="0" applyProtection="0"/>
    <xf numFmtId="0" fontId="43" fillId="41" borderId="23" applyNumberFormat="0" applyAlignment="0" applyProtection="0"/>
    <xf numFmtId="182" fontId="40" fillId="0" borderId="0">
      <alignment horizontal="right"/>
    </xf>
    <xf numFmtId="0" fontId="79" fillId="57" borderId="0" applyNumberFormat="0" applyBorder="0" applyAlignment="0" applyProtection="0"/>
    <xf numFmtId="0" fontId="43" fillId="41" borderId="23" applyNumberFormat="0" applyAlignment="0" applyProtection="0"/>
    <xf numFmtId="0" fontId="37" fillId="13" borderId="0" applyNumberFormat="0" applyBorder="0" applyAlignment="0" applyProtection="0"/>
    <xf numFmtId="0" fontId="110" fillId="42" borderId="0" applyNumberFormat="0" applyBorder="0" applyAlignment="0" applyProtection="0"/>
    <xf numFmtId="0" fontId="43" fillId="41" borderId="23" applyNumberFormat="0" applyAlignment="0" applyProtection="0"/>
    <xf numFmtId="169" fontId="44" fillId="13" borderId="20" applyAlignment="0" applyProtection="0"/>
    <xf numFmtId="182" fontId="40" fillId="0" borderId="0">
      <alignment horizontal="right"/>
    </xf>
    <xf numFmtId="0" fontId="43" fillId="41" borderId="23" applyNumberFormat="0" applyAlignment="0" applyProtection="0"/>
    <xf numFmtId="169" fontId="44" fillId="13" borderId="20" applyAlignment="0" applyProtection="0"/>
    <xf numFmtId="169" fontId="38" fillId="14" borderId="20" applyAlignment="0" applyProtection="0"/>
    <xf numFmtId="182" fontId="40" fillId="0" borderId="0">
      <alignment horizontal="right"/>
    </xf>
    <xf numFmtId="0" fontId="43" fillId="41" borderId="23" applyNumberFormat="0" applyAlignment="0" applyProtection="0"/>
    <xf numFmtId="0" fontId="37" fillId="13" borderId="0" applyNumberFormat="0" applyBorder="0" applyAlignment="0" applyProtection="0"/>
    <xf numFmtId="0" fontId="110" fillId="42" borderId="0" applyNumberFormat="0" applyBorder="0" applyAlignment="0" applyProtection="0"/>
    <xf numFmtId="0" fontId="110" fillId="40" borderId="0" applyNumberFormat="0" applyBorder="0" applyAlignment="0" applyProtection="0"/>
    <xf numFmtId="0" fontId="43" fillId="41" borderId="23" applyNumberFormat="0" applyAlignment="0" applyProtection="0"/>
    <xf numFmtId="0" fontId="79" fillId="57" borderId="0" applyNumberFormat="0" applyBorder="0" applyAlignment="0" applyProtection="0"/>
    <xf numFmtId="0" fontId="81" fillId="39" borderId="0" applyNumberFormat="0" applyBorder="0" applyAlignment="0" applyProtection="0"/>
    <xf numFmtId="175" fontId="40" fillId="0" borderId="0">
      <alignment horizontal="right"/>
    </xf>
    <xf numFmtId="0" fontId="43" fillId="41" borderId="23" applyNumberFormat="0" applyAlignment="0" applyProtection="0"/>
    <xf numFmtId="0" fontId="43" fillId="41" borderId="23" applyNumberFormat="0" applyAlignment="0" applyProtection="0"/>
    <xf numFmtId="0" fontId="79" fillId="57" borderId="0" applyNumberFormat="0" applyBorder="0" applyAlignment="0" applyProtection="0"/>
    <xf numFmtId="0" fontId="81" fillId="39" borderId="0" applyNumberFormat="0" applyBorder="0" applyAlignment="0" applyProtection="0"/>
    <xf numFmtId="169" fontId="45" fillId="0" borderId="24" applyFill="0" applyAlignment="0" applyProtection="0"/>
    <xf numFmtId="0" fontId="37" fillId="23" borderId="0" applyNumberFormat="0" applyBorder="0" applyAlignment="0" applyProtection="0"/>
    <xf numFmtId="0" fontId="110" fillId="42" borderId="0" applyNumberFormat="0" applyBorder="0" applyAlignment="0" applyProtection="0"/>
    <xf numFmtId="0" fontId="97" fillId="41" borderId="20" applyNumberFormat="0" applyAlignment="0" applyProtection="0"/>
    <xf numFmtId="0" fontId="43" fillId="41" borderId="23" applyNumberFormat="0" applyAlignment="0" applyProtection="0"/>
    <xf numFmtId="0" fontId="43" fillId="41" borderId="23" applyNumberFormat="0" applyAlignment="0" applyProtection="0"/>
    <xf numFmtId="0" fontId="37" fillId="23" borderId="0" applyNumberFormat="0" applyBorder="0" applyAlignment="0" applyProtection="0"/>
    <xf numFmtId="0" fontId="40" fillId="23" borderId="22" applyNumberFormat="0" applyAlignment="0" applyProtection="0"/>
    <xf numFmtId="0" fontId="43" fillId="41" borderId="23" applyNumberFormat="0" applyAlignment="0" applyProtection="0"/>
    <xf numFmtId="0" fontId="40" fillId="23" borderId="22" applyNumberFormat="0" applyAlignment="0" applyProtection="0"/>
    <xf numFmtId="0" fontId="43" fillId="41" borderId="23" applyNumberFormat="0" applyAlignment="0" applyProtection="0"/>
    <xf numFmtId="182" fontId="40" fillId="0" borderId="0">
      <alignment horizontal="right"/>
    </xf>
    <xf numFmtId="0" fontId="42" fillId="45" borderId="0" applyNumberFormat="0" applyBorder="0" applyAlignment="0" applyProtection="0"/>
    <xf numFmtId="0" fontId="37" fillId="31" borderId="0" applyNumberFormat="0" applyBorder="0" applyAlignment="0" applyProtection="0"/>
    <xf numFmtId="0" fontId="162" fillId="0" borderId="0" applyNumberFormat="0" applyFill="0" applyBorder="0" applyAlignment="0" applyProtection="0"/>
    <xf numFmtId="169" fontId="38" fillId="17" borderId="20" applyAlignment="0" applyProtection="0"/>
    <xf numFmtId="0" fontId="43" fillId="41" borderId="23" applyNumberFormat="0" applyAlignment="0" applyProtection="0"/>
    <xf numFmtId="169" fontId="45" fillId="0" borderId="24" applyFill="0" applyAlignment="0" applyProtection="0"/>
    <xf numFmtId="0" fontId="37" fillId="23" borderId="22" applyNumberFormat="0" applyAlignment="0" applyProtection="0"/>
    <xf numFmtId="0" fontId="37" fillId="23" borderId="0" applyNumberFormat="0" applyBorder="0" applyAlignment="0" applyProtection="0"/>
    <xf numFmtId="169" fontId="38" fillId="17" borderId="20" applyAlignment="0" applyProtection="0"/>
    <xf numFmtId="0" fontId="135" fillId="88" borderId="6" applyNumberFormat="0" applyFont="0" applyAlignment="0" applyProtection="0">
      <alignment horizontal="left"/>
    </xf>
    <xf numFmtId="175" fontId="40" fillId="0" borderId="0">
      <alignment horizontal="right"/>
    </xf>
    <xf numFmtId="0" fontId="37" fillId="53" borderId="0" applyNumberFormat="0" applyBorder="0" applyAlignment="0" applyProtection="0"/>
    <xf numFmtId="169" fontId="45" fillId="0" borderId="24" applyFill="0" applyAlignment="0" applyProtection="0"/>
    <xf numFmtId="0" fontId="44" fillId="27" borderId="20" applyNumberFormat="0" applyAlignment="0" applyProtection="0"/>
    <xf numFmtId="0" fontId="37" fillId="53" borderId="0" applyNumberFormat="0" applyBorder="0" applyAlignment="0" applyProtection="0"/>
    <xf numFmtId="169" fontId="43" fillId="17" borderId="23" applyAlignment="0" applyProtection="0"/>
    <xf numFmtId="0" fontId="44" fillId="27" borderId="20" applyNumberFormat="0" applyAlignment="0" applyProtection="0"/>
    <xf numFmtId="0" fontId="40" fillId="28" borderId="27" applyNumberFormat="0" applyProtection="0">
      <alignment horizontal="left" vertical="top" indent="1"/>
    </xf>
    <xf numFmtId="0" fontId="97" fillId="41" borderId="20" applyNumberFormat="0" applyAlignment="0" applyProtection="0"/>
    <xf numFmtId="0" fontId="44" fillId="27" borderId="20" applyNumberFormat="0" applyAlignment="0" applyProtection="0"/>
    <xf numFmtId="244" fontId="40" fillId="0" borderId="0" applyFont="0" applyFill="0" applyBorder="0" applyAlignment="0" applyProtection="0"/>
    <xf numFmtId="169" fontId="43" fillId="17" borderId="23" applyAlignment="0" applyProtection="0"/>
    <xf numFmtId="169" fontId="41" fillId="15" borderId="22" applyAlignment="0" applyProtection="0"/>
    <xf numFmtId="0" fontId="59" fillId="0" borderId="0" applyFont="0" applyFill="0" applyBorder="0" applyAlignment="0" applyProtection="0"/>
    <xf numFmtId="0" fontId="44" fillId="27" borderId="20" applyNumberFormat="0" applyAlignment="0" applyProtection="0"/>
    <xf numFmtId="0" fontId="44" fillId="27" borderId="20" applyNumberFormat="0" applyAlignment="0" applyProtection="0"/>
    <xf numFmtId="0" fontId="44" fillId="27" borderId="20" applyNumberFormat="0" applyAlignment="0" applyProtection="0"/>
    <xf numFmtId="175" fontId="40" fillId="0" borderId="0">
      <alignment horizontal="right"/>
    </xf>
    <xf numFmtId="0" fontId="44" fillId="27" borderId="20" applyNumberFormat="0" applyAlignment="0" applyProtection="0"/>
    <xf numFmtId="0" fontId="44" fillId="27" borderId="20" applyNumberFormat="0" applyAlignment="0" applyProtection="0"/>
    <xf numFmtId="169" fontId="44" fillId="13" borderId="20" applyAlignment="0" applyProtection="0"/>
    <xf numFmtId="0" fontId="44" fillId="27" borderId="20" applyNumberFormat="0" applyAlignment="0" applyProtection="0"/>
    <xf numFmtId="0" fontId="37" fillId="51" borderId="0" applyNumberFormat="0" applyBorder="0" applyAlignment="0" applyProtection="0"/>
    <xf numFmtId="186" fontId="40" fillId="0" borderId="0">
      <alignment horizontal="right"/>
    </xf>
    <xf numFmtId="248" fontId="40" fillId="0" borderId="0" applyFont="0" applyFill="0" applyBorder="0" applyAlignment="0" applyProtection="0"/>
    <xf numFmtId="0" fontId="44" fillId="27" borderId="20" applyNumberFormat="0" applyAlignment="0" applyProtection="0"/>
    <xf numFmtId="0" fontId="109" fillId="75" borderId="0" applyNumberFormat="0" applyBorder="0" applyAlignment="0" applyProtection="0">
      <alignment vertical="center"/>
    </xf>
    <xf numFmtId="0" fontId="44" fillId="27" borderId="20" applyNumberFormat="0" applyAlignment="0" applyProtection="0"/>
    <xf numFmtId="169" fontId="49" fillId="15" borderId="22" applyAlignment="0" applyProtection="0"/>
    <xf numFmtId="0" fontId="42" fillId="51" borderId="0" applyNumberFormat="0" applyBorder="0" applyAlignment="0" applyProtection="0"/>
    <xf numFmtId="0" fontId="89" fillId="87" borderId="0" applyNumberFormat="0" applyBorder="0" applyAlignment="0" applyProtection="0"/>
    <xf numFmtId="0" fontId="60" fillId="58" borderId="0" applyNumberFormat="0" applyBorder="0" applyAlignment="0" applyProtection="0"/>
    <xf numFmtId="0" fontId="44" fillId="27" borderId="20" applyNumberFormat="0" applyAlignment="0" applyProtection="0"/>
    <xf numFmtId="169" fontId="49" fillId="15" borderId="22" applyAlignment="0" applyProtection="0"/>
    <xf numFmtId="0" fontId="42" fillId="51" borderId="0" applyNumberFormat="0" applyBorder="0" applyAlignment="0" applyProtection="0"/>
    <xf numFmtId="0" fontId="89" fillId="87" borderId="0" applyNumberFormat="0" applyBorder="0" applyAlignment="0" applyProtection="0"/>
    <xf numFmtId="0" fontId="84" fillId="0" borderId="0" applyNumberFormat="0" applyFill="0" applyBorder="0" applyAlignment="0" applyProtection="0">
      <alignment vertical="center"/>
    </xf>
    <xf numFmtId="0" fontId="60" fillId="58" borderId="0" applyNumberFormat="0" applyBorder="0" applyAlignment="0" applyProtection="0"/>
    <xf numFmtId="0" fontId="44" fillId="27" borderId="20" applyNumberFormat="0" applyAlignment="0" applyProtection="0"/>
    <xf numFmtId="169" fontId="49" fillId="15" borderId="22"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36" fillId="0" borderId="41">
      <alignment horizontal="left" vertical="center"/>
    </xf>
    <xf numFmtId="0" fontId="60" fillId="58" borderId="0" applyNumberFormat="0" applyBorder="0" applyAlignment="0" applyProtection="0"/>
    <xf numFmtId="0" fontId="44" fillId="27" borderId="20" applyNumberFormat="0" applyAlignment="0" applyProtection="0"/>
    <xf numFmtId="0" fontId="109" fillId="75" borderId="0" applyNumberFormat="0" applyBorder="0" applyAlignment="0" applyProtection="0">
      <alignment vertical="center"/>
    </xf>
    <xf numFmtId="0" fontId="44" fillId="27" borderId="20" applyNumberFormat="0" applyAlignment="0" applyProtection="0"/>
    <xf numFmtId="0" fontId="75" fillId="55" borderId="30" applyNumberFormat="0" applyAlignment="0" applyProtection="0">
      <alignment vertical="center"/>
    </xf>
    <xf numFmtId="0" fontId="44" fillId="27" borderId="20" applyNumberFormat="0" applyAlignment="0" applyProtection="0"/>
    <xf numFmtId="183" fontId="58" fillId="0" borderId="0" applyFont="0" applyFill="0" applyBorder="0" applyAlignment="0" applyProtection="0"/>
    <xf numFmtId="0" fontId="44" fillId="27" borderId="20" applyNumberFormat="0" applyAlignment="0" applyProtection="0"/>
    <xf numFmtId="169" fontId="38" fillId="17" borderId="20" applyAlignment="0" applyProtection="0"/>
    <xf numFmtId="214" fontId="40" fillId="0" borderId="0" applyFont="0" applyFill="0" applyBorder="0" applyAlignment="0" applyProtection="0"/>
    <xf numFmtId="169" fontId="43" fillId="17" borderId="23" applyAlignment="0" applyProtection="0"/>
    <xf numFmtId="0" fontId="44" fillId="27" borderId="20" applyNumberFormat="0" applyAlignment="0" applyProtection="0"/>
    <xf numFmtId="0" fontId="37" fillId="23" borderId="22" applyNumberFormat="0" applyAlignment="0" applyProtection="0"/>
    <xf numFmtId="0" fontId="89" fillId="77" borderId="0" applyNumberFormat="0" applyBorder="0" applyAlignment="0" applyProtection="0"/>
    <xf numFmtId="0" fontId="110" fillId="61" borderId="0" applyNumberFormat="0" applyBorder="0" applyAlignment="0" applyProtection="0"/>
    <xf numFmtId="0" fontId="37" fillId="53" borderId="0" applyNumberFormat="0" applyBorder="0" applyAlignment="0" applyProtection="0"/>
    <xf numFmtId="0" fontId="42" fillId="118" borderId="0" applyNumberFormat="0" applyBorder="0" applyAlignment="0" applyProtection="0"/>
    <xf numFmtId="0" fontId="48" fillId="19" borderId="0" applyNumberFormat="0" applyBorder="0" applyAlignment="0" applyProtection="0"/>
    <xf numFmtId="0" fontId="110" fillId="61" borderId="0" applyNumberFormat="0" applyBorder="0" applyAlignment="0" applyProtection="0"/>
    <xf numFmtId="0" fontId="37" fillId="53"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4" fillId="27" borderId="20" applyNumberFormat="0" applyAlignment="0" applyProtection="0"/>
    <xf numFmtId="0" fontId="42" fillId="118" borderId="0" applyNumberFormat="0" applyBorder="0" applyAlignment="0" applyProtection="0"/>
    <xf numFmtId="0" fontId="48" fillId="19" borderId="0" applyNumberFormat="0" applyBorder="0" applyAlignment="0" applyProtection="0"/>
    <xf numFmtId="0" fontId="110" fillId="61" borderId="0" applyNumberFormat="0" applyBorder="0" applyAlignment="0" applyProtection="0"/>
    <xf numFmtId="0" fontId="44" fillId="27" borderId="20" applyNumberFormat="0" applyAlignment="0" applyProtection="0"/>
    <xf numFmtId="0" fontId="42" fillId="118" borderId="0" applyNumberFormat="0" applyBorder="0" applyAlignment="0" applyProtection="0"/>
    <xf numFmtId="0" fontId="48" fillId="19" borderId="0" applyNumberFormat="0" applyBorder="0" applyAlignment="0" applyProtection="0"/>
    <xf numFmtId="0" fontId="90" fillId="0" borderId="0" applyNumberFormat="0" applyBorder="0" applyAlignment="0"/>
    <xf numFmtId="0" fontId="136" fillId="0" borderId="6">
      <alignment horizontal="left" vertical="center"/>
    </xf>
    <xf numFmtId="0" fontId="44" fillId="27" borderId="20" applyNumberFormat="0" applyAlignment="0" applyProtection="0"/>
    <xf numFmtId="169" fontId="45" fillId="0" borderId="24" applyFill="0" applyAlignment="0" applyProtection="0"/>
    <xf numFmtId="0" fontId="37" fillId="53" borderId="0" applyNumberFormat="0" applyBorder="0" applyAlignment="0" applyProtection="0"/>
    <xf numFmtId="0" fontId="44" fillId="27" borderId="20" applyNumberFormat="0" applyAlignment="0" applyProtection="0"/>
    <xf numFmtId="0" fontId="110" fillId="61" borderId="0" applyNumberFormat="0" applyBorder="0" applyAlignment="0" applyProtection="0"/>
    <xf numFmtId="0" fontId="37" fillId="53" borderId="0" applyNumberFormat="0" applyBorder="0" applyAlignment="0" applyProtection="0"/>
    <xf numFmtId="9" fontId="37" fillId="0" borderId="0" applyFont="0" applyFill="0" applyBorder="0" applyAlignment="0" applyProtection="0"/>
    <xf numFmtId="0" fontId="44" fillId="27" borderId="20" applyNumberFormat="0" applyAlignment="0" applyProtection="0"/>
    <xf numFmtId="0" fontId="37" fillId="53" borderId="0" applyNumberFormat="0" applyBorder="0" applyAlignment="0" applyProtection="0"/>
    <xf numFmtId="0" fontId="42" fillId="16" borderId="0" applyNumberFormat="0" applyBorder="0" applyAlignment="0" applyProtection="0"/>
    <xf numFmtId="9" fontId="110" fillId="0" borderId="0" applyFont="0" applyFill="0" applyBorder="0" applyAlignment="0" applyProtection="0"/>
    <xf numFmtId="0" fontId="44" fillId="27" borderId="20" applyNumberFormat="0" applyAlignment="0" applyProtection="0"/>
    <xf numFmtId="0" fontId="44" fillId="27" borderId="20" applyNumberFormat="0" applyAlignment="0" applyProtection="0"/>
    <xf numFmtId="0" fontId="37" fillId="13" borderId="0" applyNumberFormat="0" applyBorder="0" applyAlignment="0" applyProtection="0"/>
    <xf numFmtId="0" fontId="225" fillId="22" borderId="23" applyNumberFormat="0" applyAlignment="0" applyProtection="0">
      <alignment vertical="center"/>
    </xf>
    <xf numFmtId="0" fontId="40" fillId="44" borderId="27" applyNumberFormat="0" applyProtection="0">
      <alignment horizontal="left" vertical="top" indent="1"/>
    </xf>
    <xf numFmtId="0" fontId="89" fillId="77" borderId="0" applyNumberFormat="0" applyBorder="0" applyAlignment="0" applyProtection="0"/>
    <xf numFmtId="0" fontId="110" fillId="61" borderId="0" applyNumberFormat="0" applyBorder="0" applyAlignment="0" applyProtection="0"/>
    <xf numFmtId="0" fontId="37" fillId="53" borderId="0" applyNumberFormat="0" applyBorder="0" applyAlignment="0" applyProtection="0"/>
    <xf numFmtId="169" fontId="49" fillId="15" borderId="22" applyAlignment="0" applyProtection="0"/>
    <xf numFmtId="0" fontId="110" fillId="46" borderId="0" applyNumberFormat="0" applyBorder="0" applyAlignment="0" applyProtection="0"/>
    <xf numFmtId="14" fontId="92" fillId="0" borderId="0" applyFont="0" applyFill="0" applyBorder="0" applyAlignment="0" applyProtection="0"/>
    <xf numFmtId="0" fontId="42" fillId="129" borderId="0" applyNumberFormat="0" applyBorder="0" applyAlignment="0" applyProtection="0">
      <alignment vertical="center"/>
    </xf>
    <xf numFmtId="0" fontId="37" fillId="30" borderId="0" applyNumberFormat="0" applyBorder="0" applyAlignment="0" applyProtection="0"/>
    <xf numFmtId="212" fontId="40" fillId="0" borderId="0" applyFill="0" applyBorder="0" applyAlignment="0" applyProtection="0"/>
    <xf numFmtId="169" fontId="38" fillId="17" borderId="20" applyAlignment="0" applyProtection="0"/>
    <xf numFmtId="0" fontId="97" fillId="41" borderId="20" applyNumberFormat="0" applyAlignment="0" applyProtection="0"/>
    <xf numFmtId="273" fontId="40" fillId="0" borderId="0" applyFont="0" applyFill="0" applyBorder="0" applyAlignment="0" applyProtection="0"/>
    <xf numFmtId="0" fontId="97" fillId="41" borderId="20" applyNumberFormat="0" applyAlignment="0" applyProtection="0"/>
    <xf numFmtId="186" fontId="40" fillId="0" borderId="0">
      <alignment horizontal="right"/>
    </xf>
    <xf numFmtId="0" fontId="67" fillId="0" borderId="29" applyNumberFormat="0" applyFill="0" applyAlignment="0" applyProtection="0"/>
    <xf numFmtId="0" fontId="110" fillId="52" borderId="0" applyNumberFormat="0" applyBorder="0" applyAlignment="0" applyProtection="0"/>
    <xf numFmtId="0" fontId="97" fillId="41" borderId="20" applyNumberFormat="0" applyAlignment="0" applyProtection="0"/>
    <xf numFmtId="0" fontId="110" fillId="40" borderId="0" applyNumberFormat="0" applyBorder="0" applyAlignment="0" applyProtection="0"/>
    <xf numFmtId="0" fontId="37" fillId="23" borderId="0" applyNumberFormat="0" applyBorder="0" applyAlignment="0" applyProtection="0"/>
    <xf numFmtId="169" fontId="38" fillId="17" borderId="20" applyAlignment="0" applyProtection="0"/>
    <xf numFmtId="0" fontId="37" fillId="48" borderId="0" applyNumberFormat="0" applyBorder="0" applyAlignment="0" applyProtection="0"/>
    <xf numFmtId="175" fontId="40" fillId="0" borderId="0">
      <alignment horizontal="right"/>
    </xf>
    <xf numFmtId="0" fontId="110" fillId="52" borderId="0" applyNumberFormat="0" applyBorder="0" applyAlignment="0" applyProtection="0"/>
    <xf numFmtId="0" fontId="97" fillId="41" borderId="20" applyNumberFormat="0" applyAlignment="0" applyProtection="0"/>
    <xf numFmtId="0" fontId="37" fillId="23" borderId="0" applyNumberFormat="0" applyBorder="0" applyAlignment="0" applyProtection="0"/>
    <xf numFmtId="0" fontId="110" fillId="52" borderId="0" applyNumberFormat="0" applyBorder="0" applyAlignment="0" applyProtection="0"/>
    <xf numFmtId="0" fontId="97" fillId="41" borderId="20" applyNumberFormat="0" applyAlignment="0" applyProtection="0"/>
    <xf numFmtId="0" fontId="37" fillId="78" borderId="0" applyNumberFormat="0" applyBorder="0" applyAlignment="0" applyProtection="0"/>
    <xf numFmtId="0" fontId="46" fillId="18" borderId="22" applyNumberFormat="0" applyFont="0" applyAlignment="0" applyProtection="0"/>
    <xf numFmtId="0" fontId="110" fillId="76" borderId="0" applyNumberFormat="0" applyBorder="0" applyAlignment="0" applyProtection="0"/>
    <xf numFmtId="0" fontId="97" fillId="41" borderId="20" applyNumberFormat="0" applyAlignment="0" applyProtection="0"/>
    <xf numFmtId="175" fontId="40" fillId="0" borderId="0">
      <alignment horizontal="right"/>
    </xf>
    <xf numFmtId="242" fontId="40" fillId="0" borderId="0" applyFont="0" applyFill="0" applyBorder="0" applyAlignment="0" applyProtection="0"/>
    <xf numFmtId="175" fontId="40" fillId="0" borderId="0">
      <alignment horizontal="right"/>
    </xf>
    <xf numFmtId="0" fontId="279" fillId="0" borderId="0" applyNumberFormat="0" applyFill="0" applyBorder="0" applyAlignment="0" applyProtection="0">
      <alignment vertical="top"/>
      <protection locked="0"/>
    </xf>
    <xf numFmtId="182" fontId="40" fillId="0" borderId="0">
      <alignment horizontal="right"/>
    </xf>
    <xf numFmtId="212" fontId="40" fillId="0" borderId="0" applyFill="0" applyBorder="0" applyAlignment="0" applyProtection="0"/>
    <xf numFmtId="0" fontId="42" fillId="104" borderId="0" applyNumberFormat="0" applyBorder="0" applyAlignment="0" applyProtection="0"/>
    <xf numFmtId="0" fontId="97" fillId="41" borderId="20" applyNumberFormat="0" applyAlignment="0" applyProtection="0"/>
    <xf numFmtId="169" fontId="44" fillId="13" borderId="20" applyAlignment="0" applyProtection="0"/>
    <xf numFmtId="0" fontId="37" fillId="78" borderId="0" applyNumberFormat="0" applyBorder="0" applyAlignment="0" applyProtection="0"/>
    <xf numFmtId="169" fontId="38" fillId="17" borderId="20" applyAlignment="0" applyProtection="0"/>
    <xf numFmtId="169" fontId="49" fillId="15" borderId="22" applyAlignment="0" applyProtection="0"/>
    <xf numFmtId="0" fontId="89" fillId="77" borderId="0" applyNumberFormat="0" applyBorder="0" applyAlignment="0" applyProtection="0"/>
    <xf numFmtId="0" fontId="110" fillId="46" borderId="0" applyNumberFormat="0" applyBorder="0" applyAlignment="0" applyProtection="0"/>
    <xf numFmtId="0" fontId="42" fillId="104" borderId="0" applyNumberFormat="0" applyBorder="0" applyAlignment="0" applyProtection="0"/>
    <xf numFmtId="0" fontId="97" fillId="41" borderId="20" applyNumberFormat="0" applyAlignment="0" applyProtection="0"/>
    <xf numFmtId="169" fontId="44" fillId="13" borderId="20" applyAlignment="0" applyProtection="0"/>
    <xf numFmtId="0" fontId="37" fillId="78" borderId="0" applyNumberFormat="0" applyBorder="0" applyAlignment="0" applyProtection="0"/>
    <xf numFmtId="169" fontId="49" fillId="15" borderId="22" applyAlignment="0" applyProtection="0"/>
    <xf numFmtId="0" fontId="42" fillId="74" borderId="0" applyNumberFormat="0" applyBorder="0" applyAlignment="0" applyProtection="0"/>
    <xf numFmtId="0" fontId="89" fillId="77" borderId="0" applyNumberFormat="0" applyBorder="0" applyAlignment="0" applyProtection="0"/>
    <xf numFmtId="0" fontId="110" fillId="46" borderId="0" applyNumberFormat="0" applyBorder="0" applyAlignment="0" applyProtection="0"/>
    <xf numFmtId="0" fontId="42" fillId="104" borderId="0" applyNumberFormat="0" applyBorder="0" applyAlignment="0" applyProtection="0"/>
    <xf numFmtId="0" fontId="97" fillId="41" borderId="20" applyNumberFormat="0" applyAlignment="0" applyProtection="0"/>
    <xf numFmtId="169" fontId="44" fillId="13" borderId="20" applyAlignment="0" applyProtection="0"/>
    <xf numFmtId="0" fontId="42" fillId="104" borderId="0" applyNumberFormat="0" applyBorder="0" applyAlignment="0" applyProtection="0"/>
    <xf numFmtId="0" fontId="97" fillId="41" borderId="20" applyNumberFormat="0" applyAlignment="0" applyProtection="0"/>
    <xf numFmtId="169" fontId="44" fillId="13" borderId="20" applyAlignment="0" applyProtection="0"/>
    <xf numFmtId="43" fontId="37" fillId="0" borderId="0" applyFont="0" applyFill="0" applyBorder="0" applyAlignment="0" applyProtection="0"/>
    <xf numFmtId="183" fontId="58" fillId="0" borderId="0" applyFont="0" applyFill="0" applyBorder="0" applyAlignment="0" applyProtection="0"/>
    <xf numFmtId="0" fontId="42" fillId="16" borderId="0" applyNumberFormat="0" applyBorder="0" applyAlignment="0" applyProtection="0">
      <alignment vertical="center"/>
    </xf>
    <xf numFmtId="0" fontId="97" fillId="41" borderId="20" applyNumberFormat="0" applyAlignment="0" applyProtection="0"/>
    <xf numFmtId="182" fontId="40" fillId="0" borderId="0">
      <alignment horizontal="right"/>
    </xf>
    <xf numFmtId="169" fontId="44" fillId="13" borderId="20" applyAlignment="0" applyProtection="0"/>
    <xf numFmtId="0" fontId="37" fillId="78" borderId="0" applyNumberFormat="0" applyBorder="0" applyAlignment="0" applyProtection="0"/>
    <xf numFmtId="169" fontId="43" fillId="17" borderId="23" applyAlignment="0" applyProtection="0"/>
    <xf numFmtId="169" fontId="49" fillId="15" borderId="22" applyAlignment="0" applyProtection="0"/>
    <xf numFmtId="0" fontId="110" fillId="46" borderId="0" applyNumberFormat="0" applyBorder="0" applyAlignment="0" applyProtection="0"/>
    <xf numFmtId="0" fontId="42" fillId="74" borderId="0" applyNumberFormat="0" applyBorder="0" applyAlignment="0" applyProtection="0"/>
    <xf numFmtId="0" fontId="97" fillId="41" borderId="20" applyNumberFormat="0" applyAlignment="0" applyProtection="0"/>
    <xf numFmtId="169" fontId="44" fillId="13" borderId="20" applyAlignment="0" applyProtection="0"/>
    <xf numFmtId="0" fontId="37" fillId="78" borderId="0" applyNumberFormat="0" applyBorder="0" applyAlignment="0" applyProtection="0"/>
    <xf numFmtId="169" fontId="43" fillId="17" borderId="23" applyAlignment="0" applyProtection="0"/>
    <xf numFmtId="169" fontId="49" fillId="15" borderId="22" applyAlignment="0" applyProtection="0"/>
    <xf numFmtId="0" fontId="110" fillId="46" borderId="0" applyNumberFormat="0" applyBorder="0" applyAlignment="0" applyProtection="0"/>
    <xf numFmtId="169" fontId="45" fillId="0" borderId="24" applyFill="0" applyAlignment="0" applyProtection="0"/>
    <xf numFmtId="169" fontId="49" fillId="15" borderId="22" applyAlignment="0" applyProtection="0"/>
    <xf numFmtId="0" fontId="110" fillId="34" borderId="0" applyNumberFormat="0" applyBorder="0" applyAlignment="0" applyProtection="0"/>
    <xf numFmtId="0" fontId="97" fillId="41" borderId="20" applyNumberFormat="0" applyAlignment="0" applyProtection="0"/>
    <xf numFmtId="7" fontId="40" fillId="0" borderId="0" applyFont="0" applyFill="0" applyBorder="0" applyAlignment="0" applyProtection="0"/>
    <xf numFmtId="0" fontId="37" fillId="53" borderId="0" applyNumberFormat="0" applyBorder="0" applyAlignment="0" applyProtection="0"/>
    <xf numFmtId="0" fontId="37" fillId="53" borderId="0" applyNumberFormat="0" applyBorder="0" applyAlignment="0" applyProtection="0"/>
    <xf numFmtId="169" fontId="42" fillId="37" borderId="0" applyBorder="0" applyAlignment="0" applyProtection="0"/>
    <xf numFmtId="0" fontId="47" fillId="19" borderId="0" applyNumberFormat="0" applyBorder="0" applyAlignment="0" applyProtection="0">
      <alignment vertical="center"/>
    </xf>
    <xf numFmtId="0" fontId="103" fillId="19" borderId="0" applyNumberFormat="0" applyBorder="0" applyAlignment="0" applyProtection="0">
      <alignment vertical="center"/>
    </xf>
    <xf numFmtId="0" fontId="97" fillId="41" borderId="20" applyNumberFormat="0" applyAlignment="0" applyProtection="0"/>
    <xf numFmtId="175" fontId="40" fillId="0" borderId="0">
      <alignment horizontal="right"/>
    </xf>
    <xf numFmtId="169" fontId="38" fillId="17" borderId="20" applyAlignment="0" applyProtection="0"/>
    <xf numFmtId="0" fontId="31" fillId="0" borderId="0"/>
    <xf numFmtId="175" fontId="40" fillId="0" borderId="0">
      <alignment horizontal="right"/>
    </xf>
    <xf numFmtId="175" fontId="40" fillId="0" borderId="0">
      <alignment horizontal="right"/>
    </xf>
    <xf numFmtId="0" fontId="37" fillId="30" borderId="0" applyNumberFormat="0" applyBorder="0" applyAlignment="0" applyProtection="0"/>
    <xf numFmtId="0" fontId="97" fillId="41" borderId="20" applyNumberFormat="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169" fontId="43" fillId="17" borderId="23" applyAlignment="0" applyProtection="0"/>
    <xf numFmtId="169" fontId="49" fillId="15" borderId="22" applyAlignment="0" applyProtection="0"/>
    <xf numFmtId="0" fontId="110" fillId="46" borderId="0" applyNumberFormat="0" applyBorder="0" applyAlignment="0" applyProtection="0"/>
    <xf numFmtId="0" fontId="42" fillId="16" borderId="0" applyNumberFormat="0" applyBorder="0" applyAlignment="0" applyProtection="0"/>
    <xf numFmtId="0" fontId="97" fillId="41" borderId="20" applyNumberFormat="0" applyAlignment="0" applyProtection="0"/>
    <xf numFmtId="165" fontId="40" fillId="0" borderId="0" applyFont="0" applyFill="0" applyBorder="0" applyAlignment="0" applyProtection="0"/>
    <xf numFmtId="0" fontId="37" fillId="30" borderId="0" applyNumberFormat="0" applyBorder="0" applyAlignment="0" applyProtection="0"/>
    <xf numFmtId="0" fontId="31" fillId="0" borderId="0"/>
    <xf numFmtId="0" fontId="97" fillId="41" borderId="20" applyNumberFormat="0" applyAlignment="0" applyProtection="0"/>
    <xf numFmtId="0" fontId="37" fillId="24" borderId="0" applyNumberFormat="0" applyBorder="0" applyAlignment="0" applyProtection="0"/>
    <xf numFmtId="0" fontId="97" fillId="41" borderId="20" applyNumberFormat="0" applyAlignment="0" applyProtection="0"/>
    <xf numFmtId="0" fontId="37" fillId="24" borderId="0" applyNumberFormat="0" applyBorder="0" applyAlignment="0" applyProtection="0"/>
    <xf numFmtId="0" fontId="42" fillId="33" borderId="0" applyNumberFormat="0" applyBorder="0" applyAlignment="0" applyProtection="0"/>
    <xf numFmtId="0" fontId="42" fillId="16" borderId="0" applyNumberFormat="0" applyBorder="0" applyAlignment="0" applyProtection="0"/>
    <xf numFmtId="0" fontId="97" fillId="41" borderId="20" applyNumberFormat="0" applyAlignment="0" applyProtection="0"/>
    <xf numFmtId="171" fontId="40" fillId="0" borderId="0">
      <alignment horizontal="right"/>
    </xf>
    <xf numFmtId="0" fontId="97" fillId="41" borderId="20" applyNumberFormat="0" applyAlignment="0" applyProtection="0"/>
    <xf numFmtId="0" fontId="97" fillId="41" borderId="20" applyNumberFormat="0" applyAlignment="0" applyProtection="0"/>
    <xf numFmtId="0" fontId="97" fillId="41" borderId="20" applyNumberFormat="0" applyAlignment="0" applyProtection="0"/>
    <xf numFmtId="169" fontId="43" fillId="17" borderId="23" applyAlignment="0" applyProtection="0"/>
    <xf numFmtId="169" fontId="38" fillId="17" borderId="20" applyAlignment="0" applyProtection="0"/>
    <xf numFmtId="0" fontId="97" fillId="41" borderId="20" applyNumberFormat="0" applyAlignment="0" applyProtection="0"/>
    <xf numFmtId="171" fontId="40" fillId="0" borderId="0">
      <alignment horizontal="right"/>
    </xf>
    <xf numFmtId="0" fontId="40" fillId="0" borderId="0" applyFont="0" applyFill="0" applyBorder="0" applyAlignment="0" applyProtection="0"/>
    <xf numFmtId="187" fontId="58" fillId="0" borderId="0" applyFont="0" applyFill="0" applyBorder="0" applyAlignment="0" applyProtection="0"/>
    <xf numFmtId="175" fontId="40" fillId="0" borderId="0">
      <alignment horizontal="right"/>
    </xf>
    <xf numFmtId="169" fontId="41" fillId="15" borderId="22" applyAlignment="0" applyProtection="0"/>
    <xf numFmtId="0" fontId="105" fillId="0" borderId="0"/>
    <xf numFmtId="0" fontId="97" fillId="41" borderId="20" applyNumberFormat="0" applyAlignment="0" applyProtection="0"/>
    <xf numFmtId="14" fontId="101" fillId="0" borderId="0" applyFont="0" applyFill="0" applyBorder="0" applyAlignment="0" applyProtection="0"/>
    <xf numFmtId="169" fontId="61" fillId="0" borderId="0" applyFill="0" applyBorder="0" applyAlignment="0" applyProtection="0"/>
    <xf numFmtId="0" fontId="97" fillId="41" borderId="20" applyNumberFormat="0" applyAlignment="0" applyProtection="0"/>
    <xf numFmtId="169" fontId="43" fillId="17" borderId="23" applyAlignment="0" applyProtection="0"/>
    <xf numFmtId="240" fontId="40" fillId="0" borderId="0" applyFont="0" applyFill="0" applyBorder="0" applyAlignment="0" applyProtection="0"/>
    <xf numFmtId="0" fontId="97" fillId="41" borderId="20" applyNumberFormat="0" applyAlignment="0" applyProtection="0"/>
    <xf numFmtId="0" fontId="42" fillId="36" borderId="0" applyNumberFormat="0" applyBorder="0" applyAlignment="0" applyProtection="0"/>
    <xf numFmtId="186" fontId="40" fillId="0" borderId="0">
      <alignment horizontal="right"/>
    </xf>
    <xf numFmtId="169" fontId="41" fillId="15" borderId="22" applyAlignment="0" applyProtection="0"/>
    <xf numFmtId="175" fontId="40" fillId="0" borderId="0">
      <alignment horizontal="right"/>
    </xf>
    <xf numFmtId="169" fontId="38" fillId="17" borderId="20" applyAlignment="0" applyProtection="0"/>
    <xf numFmtId="49" fontId="55" fillId="0" borderId="0" applyFill="0" applyBorder="0" applyAlignment="0"/>
    <xf numFmtId="0" fontId="97" fillId="41" borderId="20" applyNumberFormat="0" applyAlignment="0" applyProtection="0"/>
    <xf numFmtId="0" fontId="31" fillId="0" borderId="0"/>
    <xf numFmtId="182" fontId="40" fillId="0" borderId="0">
      <alignment horizontal="right"/>
    </xf>
    <xf numFmtId="0" fontId="37" fillId="72" borderId="0" applyNumberFormat="0" applyBorder="0" applyAlignment="0" applyProtection="0"/>
    <xf numFmtId="169" fontId="38" fillId="17" borderId="20" applyAlignment="0" applyProtection="0"/>
    <xf numFmtId="276" fontId="91" fillId="0" borderId="0" applyFill="0" applyBorder="0" applyAlignment="0"/>
    <xf numFmtId="0" fontId="97" fillId="41" borderId="20" applyNumberFormat="0" applyAlignment="0" applyProtection="0"/>
    <xf numFmtId="0" fontId="37" fillId="84" borderId="0" applyNumberFormat="0" applyBorder="0" applyAlignment="0" applyProtection="0"/>
    <xf numFmtId="0" fontId="37" fillId="53" borderId="0" applyNumberFormat="0" applyBorder="0" applyAlignment="0" applyProtection="0"/>
    <xf numFmtId="180" fontId="50" fillId="0" borderId="0">
      <alignment vertical="center"/>
    </xf>
    <xf numFmtId="0" fontId="37" fillId="53" borderId="0" applyNumberFormat="0" applyBorder="0" applyAlignment="0" applyProtection="0"/>
    <xf numFmtId="272" fontId="63" fillId="0" borderId="0" applyFill="0" applyBorder="0" applyProtection="0">
      <alignment vertical="center"/>
    </xf>
    <xf numFmtId="0" fontId="37" fillId="53" borderId="0" applyNumberFormat="0" applyBorder="0" applyAlignment="0" applyProtection="0"/>
    <xf numFmtId="272" fontId="92" fillId="0" borderId="0" applyFill="0" applyBorder="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45" fillId="0" borderId="25" applyNumberFormat="0" applyFill="0" applyAlignment="0" applyProtection="0"/>
    <xf numFmtId="0" fontId="45" fillId="0" borderId="25" applyNumberFormat="0" applyFill="0" applyAlignment="0" applyProtection="0"/>
    <xf numFmtId="171" fontId="40" fillId="0" borderId="0">
      <alignment horizontal="right"/>
    </xf>
    <xf numFmtId="0" fontId="40" fillId="0" borderId="0"/>
    <xf numFmtId="0" fontId="31" fillId="0" borderId="0"/>
    <xf numFmtId="0" fontId="40" fillId="81" borderId="27" applyNumberFormat="0" applyProtection="0">
      <alignment horizontal="left" vertical="top" indent="1"/>
    </xf>
    <xf numFmtId="0" fontId="37" fillId="72" borderId="0" applyNumberFormat="0" applyBorder="0" applyAlignment="0" applyProtection="0"/>
    <xf numFmtId="0" fontId="43" fillId="14" borderId="23" applyNumberFormat="0" applyAlignment="0" applyProtection="0"/>
    <xf numFmtId="0" fontId="93" fillId="0" borderId="0" applyNumberFormat="0" applyFill="0" applyBorder="0" applyAlignment="0" applyProtection="0"/>
    <xf numFmtId="0" fontId="76" fillId="0" borderId="0" applyNumberFormat="0" applyFill="0" applyBorder="0" applyAlignment="0" applyProtection="0"/>
    <xf numFmtId="186" fontId="40" fillId="0" borderId="0">
      <alignment horizontal="right"/>
    </xf>
    <xf numFmtId="0" fontId="40" fillId="0" borderId="0"/>
    <xf numFmtId="248" fontId="86" fillId="0" borderId="0" applyFont="0" applyFill="0" applyBorder="0" applyAlignment="0" applyProtection="0"/>
    <xf numFmtId="182" fontId="40" fillId="0" borderId="0">
      <alignment horizontal="right"/>
    </xf>
    <xf numFmtId="0" fontId="45" fillId="0" borderId="25" applyNumberFormat="0" applyFill="0" applyAlignment="0" applyProtection="0"/>
    <xf numFmtId="0" fontId="40" fillId="0" borderId="0"/>
    <xf numFmtId="0" fontId="40" fillId="0" borderId="0"/>
    <xf numFmtId="0" fontId="40" fillId="81" borderId="27" applyNumberFormat="0" applyProtection="0">
      <alignment horizontal="left" vertical="top" indent="1"/>
    </xf>
    <xf numFmtId="0" fontId="37" fillId="72" borderId="0" applyNumberFormat="0" applyBorder="0" applyAlignment="0" applyProtection="0"/>
    <xf numFmtId="0" fontId="37" fillId="47" borderId="0" applyNumberFormat="0" applyBorder="0" applyAlignment="0" applyProtection="0">
      <alignment vertical="center"/>
    </xf>
    <xf numFmtId="0" fontId="62" fillId="0" borderId="0">
      <alignment vertical="center"/>
    </xf>
    <xf numFmtId="0" fontId="62" fillId="0" borderId="0">
      <alignment vertical="center"/>
    </xf>
    <xf numFmtId="0" fontId="45" fillId="0" borderId="25" applyNumberFormat="0" applyFill="0" applyAlignment="0" applyProtection="0"/>
    <xf numFmtId="182" fontId="40" fillId="0" borderId="0">
      <alignment horizontal="right"/>
    </xf>
    <xf numFmtId="41" fontId="112" fillId="0" borderId="9" applyNumberFormat="0" applyBorder="0" applyAlignment="0"/>
    <xf numFmtId="0" fontId="40" fillId="81" borderId="27" applyNumberFormat="0" applyProtection="0">
      <alignment horizontal="left" vertical="top" indent="1"/>
    </xf>
    <xf numFmtId="0" fontId="42" fillId="16" borderId="0" applyNumberFormat="0" applyBorder="0" applyAlignment="0" applyProtection="0"/>
    <xf numFmtId="0" fontId="110" fillId="35" borderId="0" applyNumberFormat="0" applyBorder="0" applyAlignment="0" applyProtection="0"/>
    <xf numFmtId="169" fontId="38" fillId="17" borderId="20" applyAlignment="0" applyProtection="0"/>
    <xf numFmtId="0" fontId="40" fillId="0" borderId="0" applyFont="0" applyFill="0" applyBorder="0" applyAlignment="0" applyProtection="0"/>
    <xf numFmtId="0" fontId="62" fillId="0" borderId="0">
      <alignment vertical="center"/>
    </xf>
    <xf numFmtId="0" fontId="62" fillId="0" borderId="0">
      <alignment vertical="center"/>
    </xf>
    <xf numFmtId="0" fontId="45" fillId="0" borderId="25" applyNumberFormat="0" applyFill="0" applyAlignment="0" applyProtection="0"/>
    <xf numFmtId="0" fontId="38" fillId="22" borderId="20" applyNumberFormat="0" applyAlignment="0" applyProtection="0"/>
    <xf numFmtId="0" fontId="110" fillId="61" borderId="0" applyNumberFormat="0" applyBorder="0" applyAlignment="0" applyProtection="0"/>
    <xf numFmtId="0" fontId="110" fillId="32" borderId="0" applyNumberFormat="0" applyBorder="0" applyAlignment="0" applyProtection="0"/>
    <xf numFmtId="0" fontId="55" fillId="50" borderId="0" applyNumberFormat="0" applyBorder="0" applyAlignment="0" applyProtection="0"/>
    <xf numFmtId="0" fontId="45" fillId="0" borderId="25" applyNumberFormat="0" applyFill="0" applyAlignment="0" applyProtection="0"/>
    <xf numFmtId="169" fontId="44" fillId="13" borderId="20" applyAlignment="0" applyProtection="0"/>
    <xf numFmtId="169" fontId="42" fillId="102" borderId="0" applyBorder="0" applyAlignment="0" applyProtection="0"/>
    <xf numFmtId="4" fontId="55" fillId="50" borderId="27" applyNumberFormat="0" applyProtection="0">
      <alignment horizontal="right" vertical="center"/>
    </xf>
    <xf numFmtId="0" fontId="45" fillId="0" borderId="25" applyNumberFormat="0" applyFill="0" applyAlignment="0" applyProtection="0"/>
    <xf numFmtId="0" fontId="166" fillId="111" borderId="0" applyNumberFormat="0" applyBorder="0" applyAlignment="0" applyProtection="0"/>
    <xf numFmtId="169" fontId="42" fillId="102" borderId="0" applyBorder="0" applyAlignment="0" applyProtection="0"/>
    <xf numFmtId="0" fontId="45" fillId="0" borderId="25" applyNumberFormat="0" applyFill="0" applyAlignment="0" applyProtection="0"/>
    <xf numFmtId="0" fontId="45" fillId="0" borderId="25" applyNumberFormat="0" applyFill="0" applyAlignment="0" applyProtection="0"/>
    <xf numFmtId="169" fontId="44" fillId="13" borderId="20" applyAlignment="0" applyProtection="0"/>
    <xf numFmtId="0" fontId="110" fillId="40" borderId="0" applyNumberFormat="0" applyBorder="0" applyAlignment="0" applyProtection="0"/>
    <xf numFmtId="0" fontId="148" fillId="0" borderId="0"/>
    <xf numFmtId="0" fontId="37" fillId="24" borderId="0" applyNumberFormat="0" applyBorder="0" applyAlignment="0" applyProtection="0"/>
    <xf numFmtId="0" fontId="45" fillId="0" borderId="25" applyNumberFormat="0" applyFill="0" applyAlignment="0" applyProtection="0"/>
    <xf numFmtId="0" fontId="45" fillId="0" borderId="25" applyNumberFormat="0" applyFill="0" applyAlignment="0" applyProtection="0"/>
    <xf numFmtId="0" fontId="166" fillId="111" borderId="0" applyNumberFormat="0" applyBorder="0" applyAlignment="0" applyProtection="0"/>
    <xf numFmtId="0" fontId="110" fillId="40" borderId="0" applyNumberFormat="0" applyBorder="0" applyAlignment="0" applyProtection="0"/>
    <xf numFmtId="0" fontId="37" fillId="24" borderId="0" applyNumberFormat="0" applyBorder="0" applyAlignment="0" applyProtection="0"/>
    <xf numFmtId="0" fontId="45" fillId="0" borderId="25" applyNumberFormat="0" applyFill="0" applyAlignment="0" applyProtection="0"/>
    <xf numFmtId="169" fontId="38" fillId="17" borderId="20" applyAlignment="0" applyProtection="0"/>
    <xf numFmtId="4" fontId="55" fillId="66" borderId="27" applyNumberFormat="0" applyProtection="0">
      <alignment horizontal="right" vertical="center"/>
    </xf>
    <xf numFmtId="0" fontId="37" fillId="24" borderId="0" applyNumberFormat="0" applyBorder="0" applyAlignment="0" applyProtection="0"/>
    <xf numFmtId="171" fontId="40" fillId="0" borderId="0">
      <alignment horizontal="right"/>
    </xf>
    <xf numFmtId="0" fontId="45" fillId="0" borderId="25" applyNumberFormat="0" applyFill="0" applyAlignment="0" applyProtection="0"/>
    <xf numFmtId="0" fontId="186" fillId="0" borderId="49"/>
    <xf numFmtId="4" fontId="55" fillId="66" borderId="27" applyNumberFormat="0" applyProtection="0">
      <alignment horizontal="right" vertical="center"/>
    </xf>
    <xf numFmtId="0" fontId="37" fillId="24" borderId="0" applyNumberFormat="0" applyBorder="0" applyAlignment="0" applyProtection="0"/>
    <xf numFmtId="0" fontId="45" fillId="0" borderId="25" applyNumberFormat="0" applyFill="0" applyAlignment="0" applyProtection="0"/>
    <xf numFmtId="0" fontId="37" fillId="24" borderId="0" applyNumberFormat="0" applyBorder="0" applyAlignment="0" applyProtection="0"/>
    <xf numFmtId="0" fontId="45" fillId="0" borderId="25" applyNumberFormat="0" applyFill="0" applyAlignment="0" applyProtection="0"/>
    <xf numFmtId="0" fontId="45" fillId="0" borderId="25" applyNumberFormat="0" applyFill="0" applyAlignment="0" applyProtection="0"/>
    <xf numFmtId="0" fontId="45" fillId="0" borderId="25" applyNumberFormat="0" applyFill="0" applyAlignment="0" applyProtection="0"/>
    <xf numFmtId="0" fontId="110" fillId="46" borderId="0" applyNumberFormat="0" applyBorder="0" applyAlignment="0" applyProtection="0"/>
    <xf numFmtId="0" fontId="45" fillId="0" borderId="25" applyNumberFormat="0" applyFill="0" applyAlignment="0" applyProtection="0"/>
    <xf numFmtId="0" fontId="110" fillId="46" borderId="0" applyNumberFormat="0" applyBorder="0" applyAlignment="0" applyProtection="0"/>
    <xf numFmtId="0" fontId="121" fillId="50" borderId="0" applyNumberFormat="0" applyBorder="0" applyAlignment="0" applyProtection="0">
      <alignment vertical="center"/>
    </xf>
    <xf numFmtId="0" fontId="45" fillId="0" borderId="25" applyNumberFormat="0" applyFill="0" applyAlignment="0" applyProtection="0"/>
    <xf numFmtId="0" fontId="110" fillId="76" borderId="0" applyNumberFormat="0" applyBorder="0" applyAlignment="0" applyProtection="0"/>
    <xf numFmtId="0" fontId="48" fillId="19" borderId="0" applyNumberFormat="0" applyBorder="0" applyAlignment="0" applyProtection="0"/>
    <xf numFmtId="0" fontId="45" fillId="0" borderId="25" applyNumberFormat="0" applyFill="0" applyAlignment="0" applyProtection="0"/>
    <xf numFmtId="0" fontId="45" fillId="0" borderId="25" applyNumberFormat="0" applyFill="0" applyAlignment="0" applyProtection="0"/>
    <xf numFmtId="0" fontId="40" fillId="23" borderId="22" applyNumberFormat="0" applyAlignment="0" applyProtection="0"/>
    <xf numFmtId="182" fontId="40" fillId="0" borderId="0">
      <alignment horizontal="right"/>
    </xf>
    <xf numFmtId="0" fontId="42" fillId="39" borderId="0" applyNumberFormat="0" applyBorder="0" applyAlignment="0" applyProtection="0"/>
    <xf numFmtId="0" fontId="37" fillId="80" borderId="0" applyNumberFormat="0" applyBorder="0" applyAlignment="0" applyProtection="0"/>
    <xf numFmtId="0" fontId="110" fillId="21" borderId="0" applyNumberFormat="0" applyBorder="0" applyAlignment="0" applyProtection="0"/>
    <xf numFmtId="0" fontId="63" fillId="0" borderId="0"/>
    <xf numFmtId="0" fontId="77" fillId="56" borderId="1" applyNumberFormat="0" applyAlignment="0" applyProtection="0"/>
    <xf numFmtId="230" fontId="169" fillId="0" borderId="0" applyFont="0" applyFill="0" applyBorder="0" applyAlignment="0" applyProtection="0"/>
    <xf numFmtId="0" fontId="110" fillId="35" borderId="0" applyNumberFormat="0" applyBorder="0" applyAlignment="0" applyProtection="0"/>
    <xf numFmtId="0" fontId="89" fillId="100" borderId="0" applyNumberFormat="0" applyBorder="0" applyAlignment="0" applyProtection="0"/>
    <xf numFmtId="0" fontId="45" fillId="0" borderId="25" applyNumberFormat="0" applyFill="0" applyAlignment="0" applyProtection="0"/>
    <xf numFmtId="0" fontId="282" fillId="0" borderId="0" applyNumberFormat="0" applyFill="0" applyBorder="0" applyProtection="0">
      <alignment horizontal="right"/>
    </xf>
    <xf numFmtId="0" fontId="172" fillId="0" borderId="35" applyNumberFormat="0" applyFill="0" applyAlignment="0" applyProtection="0"/>
    <xf numFmtId="0" fontId="162" fillId="0" borderId="0" applyNumberFormat="0" applyFill="0" applyBorder="0" applyAlignment="0" applyProtection="0"/>
    <xf numFmtId="4" fontId="72" fillId="18" borderId="27" applyNumberFormat="0" applyProtection="0">
      <alignment vertical="center"/>
    </xf>
    <xf numFmtId="0" fontId="162" fillId="0" borderId="0" applyNumberFormat="0" applyFill="0" applyBorder="0" applyAlignment="0" applyProtection="0"/>
    <xf numFmtId="169" fontId="45" fillId="0" borderId="24" applyFill="0" applyAlignment="0" applyProtection="0"/>
    <xf numFmtId="0" fontId="48" fillId="73" borderId="0" applyNumberFormat="0" applyBorder="0" applyAlignment="0" applyProtection="0"/>
    <xf numFmtId="175" fontId="40" fillId="0" borderId="0">
      <alignment horizontal="right"/>
    </xf>
    <xf numFmtId="0" fontId="48" fillId="50" borderId="0" applyNumberFormat="0" applyBorder="0" applyAlignment="0" applyProtection="0"/>
    <xf numFmtId="41" fontId="37" fillId="0" borderId="0" applyFont="0" applyFill="0" applyBorder="0" applyAlignment="0" applyProtection="0"/>
    <xf numFmtId="41" fontId="31" fillId="0" borderId="0" applyFont="0" applyFill="0" applyBorder="0" applyAlignment="0" applyProtection="0"/>
    <xf numFmtId="260" fontId="176" fillId="0" borderId="0" applyFont="0" applyFill="0" applyBorder="0" applyAlignment="0" applyProtection="0"/>
    <xf numFmtId="0" fontId="40" fillId="23" borderId="22" applyNumberFormat="0" applyAlignment="0" applyProtection="0"/>
    <xf numFmtId="306" fontId="46" fillId="0" borderId="0" applyFont="0" applyFill="0" applyBorder="0" applyAlignment="0" applyProtection="0"/>
    <xf numFmtId="325" fontId="52" fillId="0" borderId="0" applyFont="0" applyFill="0" applyBorder="0" applyAlignment="0" applyProtection="0"/>
    <xf numFmtId="0" fontId="42" fillId="25" borderId="0" applyNumberFormat="0" applyBorder="0" applyAlignment="0" applyProtection="0"/>
    <xf numFmtId="0" fontId="110" fillId="54" borderId="0" applyNumberFormat="0" applyBorder="0" applyAlignment="0" applyProtection="0"/>
    <xf numFmtId="239" fontId="58" fillId="0" borderId="0" applyFont="0" applyFill="0" applyBorder="0" applyAlignment="0" applyProtection="0"/>
    <xf numFmtId="169" fontId="43" fillId="17" borderId="23" applyAlignment="0" applyProtection="0"/>
    <xf numFmtId="239" fontId="58" fillId="0" borderId="0" applyFont="0" applyFill="0" applyBorder="0" applyAlignment="0" applyProtection="0"/>
    <xf numFmtId="0" fontId="42" fillId="74" borderId="0" applyNumberFormat="0" applyBorder="0" applyAlignment="0" applyProtection="0"/>
    <xf numFmtId="0" fontId="42" fillId="16" borderId="0" applyNumberFormat="0" applyBorder="0" applyAlignment="0" applyProtection="0"/>
    <xf numFmtId="0" fontId="110" fillId="54" borderId="0" applyNumberFormat="0" applyBorder="0" applyAlignment="0" applyProtection="0"/>
    <xf numFmtId="0" fontId="110" fillId="52" borderId="0" applyNumberFormat="0" applyBorder="0" applyAlignment="0" applyProtection="0"/>
    <xf numFmtId="165" fontId="46" fillId="0" borderId="0" applyFont="0" applyFill="0" applyBorder="0" applyAlignment="0" applyProtection="0"/>
    <xf numFmtId="164" fontId="40" fillId="0" borderId="0" applyFill="0" applyBorder="0" applyAlignment="0" applyProtection="0"/>
    <xf numFmtId="0" fontId="37" fillId="29" borderId="0" applyNumberFormat="0" applyBorder="0" applyAlignment="0" applyProtection="0"/>
    <xf numFmtId="169" fontId="45" fillId="0" borderId="24" applyFill="0" applyAlignment="0" applyProtection="0"/>
    <xf numFmtId="169" fontId="38" fillId="17" borderId="20" applyAlignment="0" applyProtection="0"/>
    <xf numFmtId="4" fontId="55" fillId="105" borderId="27" applyNumberFormat="0" applyProtection="0">
      <alignment horizontal="right" vertical="center"/>
    </xf>
    <xf numFmtId="0" fontId="46" fillId="0" borderId="0" applyFont="0" applyFill="0" applyBorder="0" applyAlignment="0" applyProtection="0"/>
    <xf numFmtId="0" fontId="60" fillId="105" borderId="0" applyNumberFormat="0" applyBorder="0" applyAlignment="0" applyProtection="0"/>
    <xf numFmtId="0" fontId="37" fillId="80" borderId="0" applyNumberFormat="0" applyBorder="0" applyAlignment="0" applyProtection="0"/>
    <xf numFmtId="0" fontId="40" fillId="0" borderId="0"/>
    <xf numFmtId="0" fontId="143" fillId="0" borderId="0"/>
    <xf numFmtId="0" fontId="110" fillId="40" borderId="0" applyNumberFormat="0" applyBorder="0" applyAlignment="0" applyProtection="0"/>
    <xf numFmtId="0" fontId="40" fillId="0" borderId="0" applyFont="0" applyFill="0" applyBorder="0" applyAlignment="0" applyProtection="0"/>
    <xf numFmtId="169" fontId="49" fillId="15" borderId="22" applyAlignment="0" applyProtection="0"/>
    <xf numFmtId="169" fontId="44" fillId="13" borderId="20" applyAlignment="0" applyProtection="0"/>
    <xf numFmtId="171" fontId="40" fillId="0" borderId="0">
      <alignment horizontal="right"/>
    </xf>
    <xf numFmtId="175" fontId="40" fillId="0" borderId="0">
      <alignment horizontal="right"/>
    </xf>
    <xf numFmtId="169" fontId="45" fillId="0" borderId="24" applyFill="0" applyAlignment="0" applyProtection="0"/>
    <xf numFmtId="0" fontId="40" fillId="41" borderId="1" applyNumberFormat="0">
      <protection locked="0"/>
    </xf>
    <xf numFmtId="0" fontId="40" fillId="0" borderId="0" applyFont="0" applyFill="0" applyBorder="0" applyAlignment="0" applyProtection="0"/>
    <xf numFmtId="169" fontId="43" fillId="17" borderId="23" applyAlignment="0" applyProtection="0"/>
    <xf numFmtId="194" fontId="68" fillId="0" borderId="0" applyFont="0" applyFill="0" applyBorder="0" applyAlignment="0" applyProtection="0"/>
    <xf numFmtId="240" fontId="40" fillId="0" borderId="0" applyFont="0" applyFill="0" applyBorder="0" applyAlignment="0" applyProtection="0"/>
    <xf numFmtId="0" fontId="110" fillId="0" borderId="0"/>
    <xf numFmtId="0" fontId="37" fillId="31" borderId="0" applyNumberFormat="0" applyBorder="0" applyAlignment="0" applyProtection="0"/>
    <xf numFmtId="0" fontId="110" fillId="32" borderId="0" applyNumberFormat="0" applyBorder="0" applyAlignment="0" applyProtection="0"/>
    <xf numFmtId="189" fontId="86" fillId="0" borderId="0" applyFont="0" applyFill="0" applyBorder="0" applyAlignment="0" applyProtection="0"/>
    <xf numFmtId="0" fontId="140" fillId="0" borderId="42">
      <alignment horizontal="center" vertical="center" wrapText="1"/>
    </xf>
    <xf numFmtId="183" fontId="58" fillId="0" borderId="0" applyFont="0" applyFill="0" applyBorder="0" applyAlignment="0" applyProtection="0"/>
    <xf numFmtId="0" fontId="37" fillId="51" borderId="0" applyNumberFormat="0" applyBorder="0" applyAlignment="0" applyProtection="0"/>
    <xf numFmtId="41" fontId="74" fillId="0" borderId="0" applyFont="0" applyFill="0" applyBorder="0" applyAlignment="0" applyProtection="0">
      <alignment vertical="center"/>
    </xf>
    <xf numFmtId="169" fontId="44" fillId="13" borderId="20" applyAlignment="0" applyProtection="0"/>
    <xf numFmtId="240" fontId="40" fillId="0" borderId="0" applyFont="0" applyFill="0" applyBorder="0" applyAlignment="0" applyProtection="0"/>
    <xf numFmtId="189" fontId="86" fillId="0" borderId="0" applyFont="0" applyFill="0" applyBorder="0" applyAlignment="0" applyProtection="0"/>
    <xf numFmtId="0" fontId="110" fillId="42" borderId="0" applyNumberFormat="0" applyBorder="0" applyAlignment="0" applyProtection="0"/>
    <xf numFmtId="0" fontId="40" fillId="0" borderId="0" applyFont="0" applyFill="0" applyBorder="0" applyAlignment="0" applyProtection="0"/>
    <xf numFmtId="0" fontId="60" fillId="25" borderId="0" applyNumberFormat="0" applyBorder="0" applyAlignment="0" applyProtection="0"/>
    <xf numFmtId="6" fontId="58" fillId="0" borderId="0" applyFont="0" applyFill="0" applyBorder="0" applyAlignment="0" applyProtection="0"/>
    <xf numFmtId="169" fontId="44" fillId="13" borderId="20" applyAlignment="0" applyProtection="0"/>
    <xf numFmtId="0" fontId="241" fillId="0" borderId="24" applyNumberFormat="0" applyFill="0" applyAlignment="0" applyProtection="0">
      <alignment vertical="center"/>
    </xf>
    <xf numFmtId="0" fontId="37" fillId="59" borderId="0" applyNumberFormat="0" applyBorder="0" applyAlignment="0" applyProtection="0"/>
    <xf numFmtId="6" fontId="58" fillId="0" borderId="0" applyFont="0" applyFill="0" applyBorder="0" applyAlignment="0" applyProtection="0"/>
    <xf numFmtId="169" fontId="45" fillId="0" borderId="24" applyFill="0" applyAlignment="0" applyProtection="0"/>
    <xf numFmtId="0" fontId="40" fillId="23" borderId="22" applyNumberFormat="0" applyAlignment="0" applyProtection="0"/>
    <xf numFmtId="0" fontId="57" fillId="0" borderId="0" applyNumberFormat="0" applyAlignment="0">
      <alignment horizontal="left" vertical="center"/>
    </xf>
    <xf numFmtId="169" fontId="45" fillId="0" borderId="24" applyFill="0" applyAlignment="0" applyProtection="0"/>
    <xf numFmtId="0" fontId="110" fillId="34" borderId="0" applyNumberFormat="0" applyBorder="0" applyAlignment="0" applyProtection="0"/>
    <xf numFmtId="4" fontId="128" fillId="38" borderId="27" applyNumberFormat="0" applyProtection="0">
      <alignment horizontal="right" vertical="center"/>
    </xf>
    <xf numFmtId="0" fontId="42" fillId="72" borderId="0" applyNumberFormat="0" applyBorder="0" applyAlignment="0" applyProtection="0"/>
    <xf numFmtId="182" fontId="40" fillId="0" borderId="0">
      <alignment horizontal="right"/>
    </xf>
    <xf numFmtId="182" fontId="40" fillId="0" borderId="0">
      <alignment horizontal="right"/>
    </xf>
    <xf numFmtId="0" fontId="42" fillId="37" borderId="0" applyNumberFormat="0" applyBorder="0" applyAlignment="0" applyProtection="0"/>
    <xf numFmtId="183" fontId="58" fillId="0" borderId="0" applyFont="0" applyFill="0" applyBorder="0" applyAlignment="0" applyProtection="0"/>
    <xf numFmtId="0" fontId="110" fillId="40" borderId="0" applyNumberFormat="0" applyBorder="0" applyAlignment="0" applyProtection="0"/>
    <xf numFmtId="6" fontId="58" fillId="0" borderId="0" applyFont="0" applyFill="0" applyBorder="0" applyAlignment="0" applyProtection="0"/>
    <xf numFmtId="169" fontId="44" fillId="13" borderId="20" applyAlignment="0" applyProtection="0"/>
    <xf numFmtId="0" fontId="37" fillId="53" borderId="0" applyNumberFormat="0" applyBorder="0" applyAlignment="0" applyProtection="0"/>
    <xf numFmtId="0" fontId="42" fillId="36" borderId="0" applyNumberFormat="0" applyBorder="0" applyAlignment="0" applyProtection="0"/>
    <xf numFmtId="183" fontId="58" fillId="0" borderId="0" applyFont="0" applyFill="0" applyBorder="0" applyAlignment="0" applyProtection="0"/>
    <xf numFmtId="4" fontId="55" fillId="28" borderId="27" applyNumberFormat="0" applyProtection="0">
      <alignment horizontal="right" vertical="center"/>
    </xf>
    <xf numFmtId="6" fontId="58" fillId="0" borderId="0" applyFont="0" applyFill="0" applyBorder="0" applyAlignment="0" applyProtection="0"/>
    <xf numFmtId="0" fontId="37" fillId="30" borderId="0" applyNumberFormat="0" applyBorder="0" applyAlignment="0" applyProtection="0"/>
    <xf numFmtId="183" fontId="58" fillId="0" borderId="0" applyFont="0" applyFill="0" applyBorder="0" applyAlignment="0" applyProtection="0"/>
    <xf numFmtId="0" fontId="37" fillId="24" borderId="0" applyNumberFormat="0" applyBorder="0" applyAlignment="0" applyProtection="0"/>
    <xf numFmtId="0" fontId="31" fillId="0" borderId="0"/>
    <xf numFmtId="183" fontId="58" fillId="0" borderId="0" applyFont="0" applyFill="0" applyBorder="0" applyAlignment="0" applyProtection="0"/>
    <xf numFmtId="0" fontId="75" fillId="55" borderId="30" applyNumberFormat="0" applyAlignment="0" applyProtection="0"/>
    <xf numFmtId="0" fontId="67" fillId="0" borderId="29" applyNumberFormat="0" applyFill="0" applyAlignment="0" applyProtection="0"/>
    <xf numFmtId="263" fontId="46" fillId="0" borderId="0" applyFont="0" applyFill="0" applyBorder="0" applyAlignment="0" applyProtection="0"/>
    <xf numFmtId="0" fontId="37" fillId="80" borderId="0" applyNumberFormat="0" applyBorder="0" applyAlignment="0" applyProtection="0">
      <alignment vertical="center"/>
    </xf>
    <xf numFmtId="6" fontId="58" fillId="0" borderId="0" applyFont="0" applyFill="0" applyBorder="0" applyAlignment="0" applyProtection="0"/>
    <xf numFmtId="169" fontId="38" fillId="17" borderId="20" applyAlignment="0" applyProtection="0"/>
    <xf numFmtId="0" fontId="273" fillId="0" borderId="0">
      <alignment horizontal="left" vertical="center"/>
    </xf>
    <xf numFmtId="0" fontId="110" fillId="54" borderId="0" applyNumberFormat="0" applyBorder="0" applyAlignment="0" applyProtection="0"/>
    <xf numFmtId="0" fontId="42" fillId="6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183" fontId="58" fillId="0" borderId="0" applyFont="0" applyFill="0" applyBorder="0" applyAlignment="0" applyProtection="0"/>
    <xf numFmtId="186" fontId="40" fillId="0" borderId="0">
      <alignment horizontal="right"/>
    </xf>
    <xf numFmtId="217" fontId="40" fillId="0" borderId="0" applyFont="0" applyFill="0" applyBorder="0" applyAlignment="0" applyProtection="0"/>
    <xf numFmtId="171" fontId="40" fillId="0" borderId="0">
      <alignment horizontal="right"/>
    </xf>
    <xf numFmtId="0" fontId="45" fillId="0" borderId="24" applyNumberFormat="0" applyFill="0" applyAlignment="0" applyProtection="0"/>
    <xf numFmtId="217" fontId="40" fillId="0" borderId="0" applyFont="0" applyFill="0" applyBorder="0" applyAlignment="0" applyProtection="0"/>
    <xf numFmtId="0" fontId="248" fillId="0" borderId="0"/>
    <xf numFmtId="0" fontId="110" fillId="21" borderId="0" applyNumberFormat="0" applyBorder="0" applyAlignment="0" applyProtection="0"/>
    <xf numFmtId="0" fontId="37" fillId="39" borderId="0" applyNumberFormat="0" applyBorder="0" applyAlignment="0" applyProtection="0"/>
    <xf numFmtId="175" fontId="40" fillId="0" borderId="0">
      <alignment horizontal="right"/>
    </xf>
    <xf numFmtId="244" fontId="40" fillId="0" borderId="0" applyFont="0" applyFill="0" applyBorder="0" applyAlignment="0" applyProtection="0"/>
    <xf numFmtId="169" fontId="117" fillId="47" borderId="0" applyBorder="0" applyAlignment="0" applyProtection="0"/>
    <xf numFmtId="0" fontId="110" fillId="21" borderId="0" applyNumberFormat="0" applyBorder="0" applyAlignment="0" applyProtection="0"/>
    <xf numFmtId="169" fontId="45" fillId="0" borderId="24" applyFill="0" applyAlignment="0" applyProtection="0"/>
    <xf numFmtId="0" fontId="37" fillId="31" borderId="0" applyNumberFormat="0" applyBorder="0" applyAlignment="0" applyProtection="0"/>
    <xf numFmtId="169" fontId="38" fillId="14" borderId="20" applyAlignment="0" applyProtection="0"/>
    <xf numFmtId="192" fontId="40" fillId="0" borderId="0" applyFont="0" applyFill="0" applyBorder="0" applyAlignment="0" applyProtection="0"/>
    <xf numFmtId="221" fontId="58" fillId="0" borderId="0" applyFont="0" applyFill="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35" borderId="0" applyNumberFormat="0" applyBorder="0" applyAlignment="0" applyProtection="0"/>
    <xf numFmtId="222" fontId="40" fillId="0" borderId="0" applyFont="0" applyFill="0" applyBorder="0" applyAlignment="0" applyProtection="0"/>
    <xf numFmtId="0" fontId="31" fillId="52" borderId="0" applyNumberFormat="0" applyBorder="0" applyAlignment="0" applyProtection="0"/>
    <xf numFmtId="41" fontId="115" fillId="0" borderId="0" applyFont="0" applyFill="0" applyBorder="0" applyAlignment="0" applyProtection="0">
      <alignment vertical="center"/>
    </xf>
    <xf numFmtId="221" fontId="58" fillId="0" borderId="0" applyFont="0" applyFill="0" applyBorder="0" applyAlignment="0" applyProtection="0"/>
    <xf numFmtId="221" fontId="58" fillId="0" borderId="0" applyFont="0" applyFill="0" applyBorder="0" applyAlignment="0" applyProtection="0"/>
    <xf numFmtId="243" fontId="41" fillId="0" borderId="0"/>
    <xf numFmtId="0" fontId="37" fillId="31" borderId="0" applyNumberFormat="0" applyBorder="0" applyAlignment="0" applyProtection="0"/>
    <xf numFmtId="221" fontId="58" fillId="0" borderId="0" applyFont="0" applyFill="0" applyBorder="0" applyAlignment="0" applyProtection="0"/>
    <xf numFmtId="269" fontId="40" fillId="0" borderId="0" applyFill="0" applyBorder="0" applyAlignment="0" applyProtection="0"/>
    <xf numFmtId="0" fontId="44" fillId="24" borderId="20" applyNumberFormat="0" applyAlignment="0" applyProtection="0"/>
    <xf numFmtId="0" fontId="44" fillId="24" borderId="20" applyNumberFormat="0" applyAlignment="0" applyProtection="0"/>
    <xf numFmtId="186" fontId="40" fillId="0" borderId="0">
      <alignment horizontal="right"/>
    </xf>
    <xf numFmtId="194" fontId="68" fillId="0" borderId="0" applyFont="0" applyFill="0" applyBorder="0" applyAlignment="0" applyProtection="0"/>
    <xf numFmtId="186" fontId="40" fillId="0" borderId="0">
      <alignment horizontal="right"/>
    </xf>
    <xf numFmtId="4" fontId="54" fillId="27" borderId="27" applyNumberFormat="0" applyProtection="0">
      <alignment vertical="center"/>
    </xf>
    <xf numFmtId="0" fontId="48" fillId="73" borderId="0" applyNumberFormat="0" applyBorder="0" applyAlignment="0" applyProtection="0"/>
    <xf numFmtId="192" fontId="40" fillId="0" borderId="0" applyFont="0" applyFill="0" applyBorder="0" applyAlignment="0" applyProtection="0"/>
    <xf numFmtId="0" fontId="37" fillId="48" borderId="0" applyNumberFormat="0" applyBorder="0" applyAlignment="0" applyProtection="0"/>
    <xf numFmtId="240" fontId="40" fillId="0" borderId="0" applyFont="0" applyFill="0" applyBorder="0" applyAlignment="0" applyProtection="0"/>
    <xf numFmtId="0" fontId="45" fillId="0" borderId="24" applyNumberFormat="0" applyFill="0" applyAlignment="0" applyProtection="0"/>
    <xf numFmtId="189" fontId="40" fillId="0" borderId="0" applyFont="0" applyFill="0" applyBorder="0" applyAlignment="0" applyProtection="0"/>
    <xf numFmtId="0" fontId="110" fillId="52" borderId="0" applyNumberFormat="0" applyBorder="0" applyAlignment="0" applyProtection="0"/>
    <xf numFmtId="169" fontId="43" fillId="14" borderId="23" applyAlignment="0" applyProtection="0"/>
    <xf numFmtId="169" fontId="49" fillId="15" borderId="22" applyAlignment="0" applyProtection="0"/>
    <xf numFmtId="316" fontId="40" fillId="0" borderId="0" applyFont="0" applyFill="0" applyBorder="0" applyAlignment="0" applyProtection="0"/>
    <xf numFmtId="0" fontId="124" fillId="86" borderId="30" applyNumberFormat="0" applyAlignment="0" applyProtection="0"/>
    <xf numFmtId="169" fontId="44" fillId="13" borderId="20" applyAlignment="0" applyProtection="0"/>
    <xf numFmtId="0" fontId="37" fillId="24" borderId="0" applyNumberFormat="0" applyBorder="0" applyAlignment="0" applyProtection="0"/>
    <xf numFmtId="0" fontId="110" fillId="32" borderId="0" applyNumberFormat="0" applyBorder="0" applyAlignment="0" applyProtection="0"/>
    <xf numFmtId="0" fontId="59" fillId="0" borderId="0" applyFont="0" applyFill="0" applyBorder="0" applyAlignment="0" applyProtection="0"/>
    <xf numFmtId="171" fontId="40" fillId="0" borderId="0">
      <alignment horizontal="right"/>
    </xf>
    <xf numFmtId="182" fontId="40" fillId="0" borderId="0">
      <alignment horizontal="right"/>
    </xf>
    <xf numFmtId="169" fontId="38" fillId="17" borderId="20" applyAlignment="0" applyProtection="0"/>
    <xf numFmtId="0" fontId="110" fillId="0" borderId="0"/>
    <xf numFmtId="189" fontId="40" fillId="0" borderId="0" applyFont="0" applyFill="0" applyBorder="0" applyAlignment="0" applyProtection="0"/>
    <xf numFmtId="4" fontId="82" fillId="27" borderId="27" applyNumberFormat="0" applyProtection="0">
      <alignment vertical="center"/>
    </xf>
    <xf numFmtId="222" fontId="40" fillId="0" borderId="0" applyFont="0" applyFill="0" applyBorder="0" applyAlignment="0" applyProtection="0"/>
    <xf numFmtId="0" fontId="40" fillId="0" borderId="0"/>
    <xf numFmtId="0" fontId="31" fillId="0" borderId="0"/>
    <xf numFmtId="270" fontId="40" fillId="0" borderId="0" applyFont="0" applyFill="0" applyBorder="0" applyAlignment="0" applyProtection="0"/>
    <xf numFmtId="0" fontId="110" fillId="32" borderId="0" applyNumberFormat="0" applyBorder="0" applyAlignment="0" applyProtection="0"/>
    <xf numFmtId="0" fontId="124" fillId="86" borderId="30" applyNumberFormat="0" applyAlignment="0" applyProtection="0"/>
    <xf numFmtId="0" fontId="124" fillId="86" borderId="30" applyNumberFormat="0" applyAlignment="0" applyProtection="0"/>
    <xf numFmtId="194" fontId="68"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171" fontId="40" fillId="0" borderId="0">
      <alignment horizontal="right"/>
    </xf>
    <xf numFmtId="175" fontId="40" fillId="0" borderId="0">
      <alignment horizontal="right"/>
    </xf>
    <xf numFmtId="240" fontId="40" fillId="0" borderId="0" applyFont="0" applyFill="0" applyBorder="0" applyAlignment="0" applyProtection="0"/>
    <xf numFmtId="0" fontId="31" fillId="0" borderId="0"/>
    <xf numFmtId="41" fontId="74" fillId="0" borderId="0" applyFont="0" applyFill="0" applyBorder="0" applyAlignment="0" applyProtection="0">
      <alignment vertical="center"/>
    </xf>
    <xf numFmtId="189" fontId="40" fillId="0" borderId="0" applyFont="0" applyFill="0" applyBorder="0" applyAlignment="0" applyProtection="0"/>
    <xf numFmtId="240" fontId="40" fillId="0" borderId="0" applyFont="0" applyFill="0" applyBorder="0" applyAlignment="0" applyProtection="0"/>
    <xf numFmtId="0" fontId="31" fillId="0" borderId="0"/>
    <xf numFmtId="0" fontId="37" fillId="53" borderId="0" applyNumberFormat="0" applyBorder="0" applyAlignment="0" applyProtection="0"/>
    <xf numFmtId="0" fontId="110" fillId="0" borderId="0"/>
    <xf numFmtId="0" fontId="55" fillId="18" borderId="27" applyNumberFormat="0" applyProtection="0">
      <alignment horizontal="left" vertical="top" indent="1"/>
    </xf>
    <xf numFmtId="0" fontId="37" fillId="84" borderId="0" applyNumberFormat="0" applyBorder="0" applyAlignment="0" applyProtection="0"/>
    <xf numFmtId="182" fontId="40" fillId="0" borderId="0">
      <alignment horizontal="right"/>
    </xf>
    <xf numFmtId="189" fontId="40" fillId="0" borderId="0" applyFont="0" applyFill="0" applyBorder="0" applyAlignment="0" applyProtection="0"/>
    <xf numFmtId="182" fontId="40" fillId="0" borderId="0">
      <alignment horizontal="right"/>
    </xf>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110" fillId="21" borderId="0" applyNumberFormat="0" applyBorder="0" applyAlignment="0" applyProtection="0"/>
    <xf numFmtId="169" fontId="43" fillId="17" borderId="23" applyAlignment="0" applyProtection="0"/>
    <xf numFmtId="189" fontId="40" fillId="0" borderId="0" applyFont="0" applyFill="0" applyBorder="0" applyAlignment="0" applyProtection="0"/>
    <xf numFmtId="0" fontId="40" fillId="0" borderId="0">
      <alignment horizontal="center"/>
    </xf>
    <xf numFmtId="186" fontId="40" fillId="0" borderId="0">
      <alignment horizontal="right"/>
    </xf>
    <xf numFmtId="0" fontId="42" fillId="69" borderId="0" applyNumberFormat="0" applyBorder="0" applyAlignment="0" applyProtection="0"/>
    <xf numFmtId="270" fontId="40" fillId="0" borderId="0" applyFont="0" applyFill="0" applyBorder="0" applyAlignment="0" applyProtection="0"/>
    <xf numFmtId="0" fontId="31" fillId="0" borderId="0"/>
    <xf numFmtId="0" fontId="45" fillId="0" borderId="24" applyNumberFormat="0" applyFill="0" applyAlignment="0" applyProtection="0"/>
    <xf numFmtId="240" fontId="40" fillId="0" borderId="0" applyFont="0" applyFill="0" applyBorder="0" applyAlignment="0" applyProtection="0"/>
    <xf numFmtId="0" fontId="109" fillId="75" borderId="0" applyNumberFormat="0" applyBorder="0" applyAlignment="0" applyProtection="0">
      <alignment vertical="center"/>
    </xf>
    <xf numFmtId="0" fontId="48" fillId="83" borderId="0" applyNumberFormat="0" applyBorder="0" applyAlignment="0" applyProtection="0"/>
    <xf numFmtId="0" fontId="60" fillId="58" borderId="0" applyNumberFormat="0" applyBorder="0" applyAlignment="0" applyProtection="0"/>
    <xf numFmtId="0" fontId="44" fillId="24" borderId="20" applyNumberFormat="0" applyAlignment="0" applyProtection="0">
      <alignment vertical="center"/>
    </xf>
    <xf numFmtId="248" fontId="40" fillId="0" borderId="0" applyFont="0" applyFill="0" applyBorder="0" applyAlignment="0" applyProtection="0"/>
    <xf numFmtId="240" fontId="40" fillId="0" borderId="0" applyFont="0" applyFill="0" applyBorder="0" applyAlignment="0" applyProtection="0"/>
    <xf numFmtId="195" fontId="40" fillId="0" borderId="0" applyFill="0" applyBorder="0" applyAlignment="0"/>
    <xf numFmtId="169" fontId="43" fillId="17" borderId="23" applyAlignment="0" applyProtection="0"/>
    <xf numFmtId="169" fontId="38" fillId="14" borderId="20" applyAlignment="0" applyProtection="0"/>
    <xf numFmtId="189" fontId="40" fillId="0" borderId="0" applyFont="0" applyFill="0" applyBorder="0" applyAlignment="0" applyProtection="0"/>
    <xf numFmtId="171" fontId="40" fillId="0" borderId="0">
      <alignment horizontal="right"/>
    </xf>
    <xf numFmtId="0" fontId="38" fillId="36" borderId="20" applyNumberFormat="0" applyAlignment="0" applyProtection="0"/>
    <xf numFmtId="0" fontId="38" fillId="36" borderId="20" applyNumberFormat="0" applyAlignment="0" applyProtection="0"/>
    <xf numFmtId="238" fontId="40" fillId="0" borderId="0" applyFont="0" applyFill="0" applyBorder="0" applyAlignment="0" applyProtection="0"/>
    <xf numFmtId="0" fontId="48" fillId="44" borderId="0" applyNumberFormat="0" applyBorder="0" applyAlignment="0" applyProtection="0"/>
    <xf numFmtId="221" fontId="58" fillId="0" borderId="0" applyFont="0" applyFill="0" applyBorder="0" applyAlignment="0" applyProtection="0"/>
    <xf numFmtId="0" fontId="76" fillId="0" borderId="31" applyNumberFormat="0" applyFill="0" applyAlignment="0" applyProtection="0"/>
    <xf numFmtId="169" fontId="45" fillId="0" borderId="24" applyFill="0" applyAlignment="0" applyProtection="0"/>
    <xf numFmtId="0" fontId="37" fillId="93" borderId="0" applyNumberFormat="0" applyBorder="0" applyAlignment="0" applyProtection="0"/>
    <xf numFmtId="0" fontId="110" fillId="46" borderId="0" applyNumberFormat="0" applyBorder="0" applyAlignment="0" applyProtection="0"/>
    <xf numFmtId="0" fontId="37" fillId="53" borderId="0" applyNumberFormat="0" applyBorder="0" applyAlignment="0" applyProtection="0"/>
    <xf numFmtId="221" fontId="58" fillId="0" borderId="0" applyFont="0" applyFill="0" applyBorder="0" applyAlignment="0" applyProtection="0"/>
    <xf numFmtId="169" fontId="42" fillId="37" borderId="0" applyBorder="0" applyAlignment="0" applyProtection="0"/>
    <xf numFmtId="169" fontId="45" fillId="0" borderId="24" applyFill="0" applyAlignment="0" applyProtection="0"/>
    <xf numFmtId="0" fontId="55" fillId="18" borderId="27" applyNumberFormat="0" applyProtection="0">
      <alignment horizontal="left" vertical="top" indent="1"/>
    </xf>
    <xf numFmtId="169" fontId="37" fillId="30" borderId="0" applyBorder="0" applyAlignment="0" applyProtection="0"/>
    <xf numFmtId="0" fontId="40" fillId="0" borderId="0" applyFont="0" applyFill="0" applyBorder="0" applyAlignment="0" applyProtection="0"/>
    <xf numFmtId="0" fontId="103" fillId="20" borderId="0" applyNumberFormat="0" applyBorder="0" applyAlignment="0" applyProtection="0">
      <alignment vertical="center"/>
    </xf>
    <xf numFmtId="0" fontId="40" fillId="81" borderId="27" applyNumberFormat="0" applyProtection="0">
      <alignment horizontal="left" vertical="center" indent="1"/>
    </xf>
    <xf numFmtId="0" fontId="37" fillId="78" borderId="0" applyNumberFormat="0" applyBorder="0" applyAlignment="0" applyProtection="0"/>
    <xf numFmtId="0" fontId="40" fillId="0" borderId="0" applyFont="0" applyFill="0" applyBorder="0" applyAlignment="0" applyProtection="0"/>
    <xf numFmtId="0" fontId="42" fillId="37" borderId="0" applyNumberFormat="0" applyBorder="0" applyAlignment="0" applyProtection="0"/>
    <xf numFmtId="0" fontId="40" fillId="0" borderId="0" applyFont="0" applyFill="0" applyBorder="0" applyAlignment="0" applyProtection="0"/>
    <xf numFmtId="194" fontId="68" fillId="0" borderId="0" applyFont="0" applyFill="0" applyBorder="0" applyAlignment="0" applyProtection="0"/>
    <xf numFmtId="169" fontId="44" fillId="13" borderId="20" applyAlignment="0" applyProtection="0"/>
    <xf numFmtId="169" fontId="45" fillId="0" borderId="24" applyFill="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37" fillId="30" borderId="0" applyNumberFormat="0" applyBorder="0" applyAlignment="0" applyProtection="0"/>
    <xf numFmtId="182" fontId="40" fillId="0" borderId="0">
      <alignment horizontal="right"/>
    </xf>
    <xf numFmtId="0" fontId="48" fillId="19" borderId="0" applyNumberFormat="0" applyBorder="0" applyAlignment="0" applyProtection="0"/>
    <xf numFmtId="0" fontId="110" fillId="40" borderId="0" applyNumberFormat="0" applyBorder="0" applyAlignment="0" applyProtection="0"/>
    <xf numFmtId="185" fontId="39" fillId="0" borderId="0" applyFont="0" applyFill="0" applyBorder="0" applyAlignment="0" applyProtection="0"/>
    <xf numFmtId="0" fontId="40" fillId="28" borderId="27" applyNumberFormat="0" applyProtection="0">
      <alignment horizontal="left" vertical="center" indent="1"/>
    </xf>
    <xf numFmtId="187" fontId="58" fillId="0" borderId="0" applyFont="0" applyFill="0" applyBorder="0" applyAlignment="0" applyProtection="0"/>
    <xf numFmtId="194" fontId="68" fillId="0" borderId="0" applyFont="0" applyFill="0" applyBorder="0" applyAlignment="0" applyProtection="0"/>
    <xf numFmtId="169" fontId="150" fillId="78" borderId="0" applyBorder="0" applyAlignment="0" applyProtection="0"/>
    <xf numFmtId="0" fontId="110" fillId="34" borderId="0" applyNumberFormat="0" applyBorder="0" applyAlignment="0" applyProtection="0"/>
    <xf numFmtId="194" fontId="68" fillId="0" borderId="0" applyFont="0" applyFill="0" applyBorder="0" applyAlignment="0" applyProtection="0"/>
    <xf numFmtId="0" fontId="110" fillId="76" borderId="0" applyNumberFormat="0" applyBorder="0" applyAlignment="0" applyProtection="0"/>
    <xf numFmtId="175" fontId="40" fillId="0" borderId="0">
      <alignment horizontal="right"/>
    </xf>
    <xf numFmtId="0" fontId="31" fillId="0" borderId="0"/>
    <xf numFmtId="0" fontId="42" fillId="73" borderId="0" applyNumberFormat="0" applyBorder="0" applyAlignment="0" applyProtection="0"/>
    <xf numFmtId="194" fontId="68" fillId="0" borderId="0" applyFont="0" applyFill="0" applyBorder="0" applyAlignment="0" applyProtection="0"/>
    <xf numFmtId="247" fontId="40" fillId="0" borderId="0" applyFont="0" applyFill="0" applyBorder="0" applyAlignment="0" applyProtection="0"/>
    <xf numFmtId="0" fontId="55" fillId="18" borderId="27" applyNumberFormat="0" applyProtection="0">
      <alignment horizontal="left" vertical="top" indent="1"/>
    </xf>
    <xf numFmtId="0" fontId="37" fillId="29" borderId="0" applyNumberFormat="0" applyBorder="0" applyAlignment="0" applyProtection="0"/>
    <xf numFmtId="175" fontId="40" fillId="0" borderId="0">
      <alignment horizontal="right"/>
    </xf>
    <xf numFmtId="0" fontId="48" fillId="65" borderId="0" applyNumberFormat="0" applyBorder="0" applyAlignment="0" applyProtection="0"/>
    <xf numFmtId="169" fontId="43" fillId="17" borderId="23" applyAlignment="0" applyProtection="0"/>
    <xf numFmtId="194" fontId="68" fillId="0" borderId="0" applyFont="0" applyFill="0" applyBorder="0" applyAlignment="0" applyProtection="0"/>
    <xf numFmtId="0" fontId="42" fillId="43" borderId="0" applyNumberFormat="0" applyBorder="0" applyAlignment="0" applyProtection="0"/>
    <xf numFmtId="194" fontId="68" fillId="0" borderId="0" applyFont="0" applyFill="0" applyBorder="0" applyAlignment="0" applyProtection="0"/>
    <xf numFmtId="0" fontId="110" fillId="40" borderId="0" applyNumberFormat="0" applyBorder="0" applyAlignment="0" applyProtection="0"/>
    <xf numFmtId="171" fontId="40" fillId="0" borderId="0">
      <alignment horizontal="right"/>
    </xf>
    <xf numFmtId="189" fontId="40" fillId="0" borderId="0" applyFont="0" applyFill="0" applyBorder="0" applyAlignment="0" applyProtection="0"/>
    <xf numFmtId="0" fontId="110" fillId="32" borderId="0" applyNumberFormat="0" applyBorder="0" applyAlignment="0" applyProtection="0"/>
    <xf numFmtId="240" fontId="40" fillId="0" borderId="0" applyFont="0" applyFill="0" applyBorder="0" applyAlignment="0" applyProtection="0"/>
    <xf numFmtId="186" fontId="40" fillId="0" borderId="0">
      <alignment horizontal="right"/>
    </xf>
    <xf numFmtId="0" fontId="37" fillId="14" borderId="0" applyNumberFormat="0" applyBorder="0" applyAlignment="0" applyProtection="0"/>
    <xf numFmtId="263" fontId="46" fillId="0" borderId="0" applyFont="0" applyFill="0" applyBorder="0" applyAlignment="0" applyProtection="0"/>
    <xf numFmtId="182" fontId="40" fillId="0" borderId="0">
      <alignment horizontal="right"/>
    </xf>
    <xf numFmtId="0" fontId="31" fillId="0" borderId="0"/>
    <xf numFmtId="326" fontId="40" fillId="0" borderId="0" applyFont="0" applyFill="0" applyBorder="0" applyAlignment="0" applyProtection="0"/>
    <xf numFmtId="0" fontId="31" fillId="0" borderId="0"/>
    <xf numFmtId="240" fontId="40" fillId="0" borderId="0" applyFont="0" applyFill="0" applyBorder="0" applyAlignment="0" applyProtection="0"/>
    <xf numFmtId="0" fontId="31" fillId="0" borderId="0"/>
    <xf numFmtId="186" fontId="40" fillId="0" borderId="0">
      <alignment horizontal="right"/>
    </xf>
    <xf numFmtId="0" fontId="38" fillId="36" borderId="20" applyNumberFormat="0" applyAlignment="0" applyProtection="0"/>
    <xf numFmtId="0" fontId="38" fillId="36" borderId="20" applyNumberFormat="0" applyAlignment="0" applyProtection="0"/>
    <xf numFmtId="170" fontId="40" fillId="0" borderId="0" applyFill="0" applyBorder="0" applyAlignment="0" applyProtection="0">
      <alignment vertical="center"/>
    </xf>
    <xf numFmtId="189" fontId="40" fillId="0" borderId="0" applyFont="0" applyFill="0" applyBorder="0" applyAlignment="0" applyProtection="0"/>
    <xf numFmtId="7" fontId="40" fillId="0" borderId="0" applyFont="0" applyFill="0" applyBorder="0" applyAlignment="0" applyProtection="0"/>
    <xf numFmtId="247" fontId="40" fillId="0" borderId="0" applyFont="0" applyFill="0" applyBorder="0" applyAlignment="0" applyProtection="0"/>
    <xf numFmtId="0" fontId="110" fillId="42"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37" fillId="13" borderId="0" applyNumberFormat="0" applyBorder="0" applyAlignment="0" applyProtection="0"/>
    <xf numFmtId="0" fontId="40" fillId="0" borderId="0" applyFont="0" applyFill="0" applyBorder="0" applyAlignment="0" applyProtection="0"/>
    <xf numFmtId="0" fontId="110" fillId="46" borderId="0" applyNumberFormat="0" applyBorder="0" applyAlignment="0" applyProtection="0"/>
    <xf numFmtId="0" fontId="37" fillId="53" borderId="0" applyNumberFormat="0" applyBorder="0" applyAlignment="0" applyProtection="0"/>
    <xf numFmtId="169" fontId="42" fillId="37" borderId="0" applyBorder="0" applyAlignment="0" applyProtection="0"/>
    <xf numFmtId="0" fontId="40" fillId="0" borderId="0" applyFont="0" applyFill="0" applyBorder="0" applyAlignment="0" applyProtection="0"/>
    <xf numFmtId="0" fontId="110" fillId="54" borderId="0" applyNumberFormat="0" applyBorder="0" applyAlignment="0" applyProtection="0"/>
    <xf numFmtId="198" fontId="46" fillId="0" borderId="0" applyFont="0" applyFill="0" applyBorder="0" applyAlignment="0" applyProtection="0"/>
    <xf numFmtId="0" fontId="110" fillId="40" borderId="0" applyNumberFormat="0" applyBorder="0" applyAlignment="0" applyProtection="0"/>
    <xf numFmtId="0" fontId="37" fillId="30" borderId="0" applyNumberFormat="0" applyBorder="0" applyAlignment="0" applyProtection="0"/>
    <xf numFmtId="43" fontId="196" fillId="0" borderId="0" applyFont="0" applyFill="0" applyBorder="0" applyAlignment="0" applyProtection="0"/>
    <xf numFmtId="9" fontId="160" fillId="0" borderId="0" applyFont="0" applyFill="0" applyBorder="0" applyAlignment="0" applyProtection="0"/>
    <xf numFmtId="0" fontId="67" fillId="0" borderId="29" applyNumberFormat="0" applyFill="0" applyAlignment="0" applyProtection="0"/>
    <xf numFmtId="171" fontId="40" fillId="0" borderId="0">
      <alignment horizontal="right"/>
    </xf>
    <xf numFmtId="0" fontId="46" fillId="0" borderId="0" applyFont="0" applyFill="0" applyBorder="0" applyAlignment="0" applyProtection="0"/>
    <xf numFmtId="171" fontId="40" fillId="0" borderId="0">
      <alignment horizontal="right"/>
    </xf>
    <xf numFmtId="0" fontId="42" fillId="16" borderId="0" applyNumberFormat="0" applyBorder="0" applyAlignment="0" applyProtection="0"/>
    <xf numFmtId="198" fontId="46" fillId="0" borderId="0" applyFont="0" applyFill="0" applyBorder="0" applyAlignment="0" applyProtection="0"/>
    <xf numFmtId="169" fontId="43" fillId="17" borderId="23" applyAlignment="0" applyProtection="0"/>
    <xf numFmtId="0" fontId="110" fillId="35" borderId="0" applyNumberFormat="0" applyBorder="0" applyAlignment="0" applyProtection="0"/>
    <xf numFmtId="0" fontId="42" fillId="104" borderId="0" applyNumberFormat="0" applyBorder="0" applyAlignment="0" applyProtection="0"/>
    <xf numFmtId="169" fontId="45" fillId="0" borderId="24" applyFill="0" applyAlignment="0" applyProtection="0"/>
    <xf numFmtId="0" fontId="46" fillId="0" borderId="0" applyFont="0" applyFill="0" applyBorder="0" applyAlignment="0" applyProtection="0"/>
    <xf numFmtId="171" fontId="40" fillId="0" borderId="0">
      <alignment horizontal="right"/>
    </xf>
    <xf numFmtId="169" fontId="45" fillId="0" borderId="24" applyFill="0" applyAlignment="0" applyProtection="0"/>
    <xf numFmtId="0" fontId="110" fillId="21" borderId="0" applyNumberFormat="0" applyBorder="0" applyAlignment="0" applyProtection="0"/>
    <xf numFmtId="169" fontId="49" fillId="15" borderId="22" applyAlignment="0" applyProtection="0"/>
    <xf numFmtId="0" fontId="37" fillId="47" borderId="0" applyNumberFormat="0" applyBorder="0" applyAlignment="0" applyProtection="0"/>
    <xf numFmtId="0" fontId="110" fillId="42" borderId="0" applyNumberFormat="0" applyBorder="0" applyAlignment="0" applyProtection="0"/>
    <xf numFmtId="0" fontId="89" fillId="70" borderId="0" applyNumberFormat="0" applyBorder="0" applyAlignment="0" applyProtection="0"/>
    <xf numFmtId="0" fontId="40" fillId="81" borderId="27" applyNumberFormat="0" applyProtection="0">
      <alignment horizontal="left" vertical="top" indent="1"/>
    </xf>
    <xf numFmtId="327" fontId="176" fillId="0" borderId="0" applyFont="0" applyFill="0" applyBorder="0" applyAlignment="0" applyProtection="0"/>
    <xf numFmtId="171" fontId="40" fillId="0" borderId="0">
      <alignment horizontal="right"/>
    </xf>
    <xf numFmtId="328" fontId="40" fillId="0" borderId="0" applyFont="0" applyFill="0" applyBorder="0" applyAlignment="0" applyProtection="0"/>
    <xf numFmtId="175" fontId="40" fillId="0" borderId="0">
      <alignment horizontal="right"/>
    </xf>
    <xf numFmtId="319" fontId="86" fillId="0" borderId="0" applyFont="0" applyFill="0" applyBorder="0" applyAlignment="0" applyProtection="0"/>
    <xf numFmtId="169" fontId="45" fillId="0" borderId="24" applyFill="0" applyAlignment="0" applyProtection="0"/>
    <xf numFmtId="289" fontId="86" fillId="0" borderId="0" applyFont="0" applyFill="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47" fillId="75" borderId="0" applyNumberFormat="0" applyBorder="0" applyAlignment="0" applyProtection="0">
      <alignment vertical="center"/>
    </xf>
    <xf numFmtId="0" fontId="37" fillId="78" borderId="0" applyNumberFormat="0" applyBorder="0" applyAlignment="0" applyProtection="0"/>
    <xf numFmtId="247" fontId="40" fillId="0" borderId="0" applyFont="0" applyFill="0" applyBorder="0" applyAlignment="0" applyProtection="0"/>
    <xf numFmtId="169" fontId="44" fillId="13" borderId="20" applyAlignment="0" applyProtection="0"/>
    <xf numFmtId="187" fontId="58" fillId="0" borderId="0" applyFont="0" applyFill="0" applyBorder="0" applyAlignment="0" applyProtection="0"/>
    <xf numFmtId="169" fontId="38" fillId="14" borderId="20" applyAlignment="0" applyProtection="0"/>
    <xf numFmtId="18" fontId="58" fillId="0" borderId="0" applyFont="0" applyFill="0" applyBorder="0" applyAlignment="0" applyProtection="0"/>
    <xf numFmtId="10" fontId="95" fillId="0" borderId="0" applyFill="0" applyBorder="0" applyAlignment="0" applyProtection="0"/>
    <xf numFmtId="0" fontId="48" fillId="75" borderId="0" applyNumberFormat="0" applyBorder="0" applyAlignment="0" applyProtection="0"/>
    <xf numFmtId="18" fontId="58" fillId="0" borderId="0" applyFont="0" applyFill="0" applyBorder="0" applyAlignment="0" applyProtection="0"/>
    <xf numFmtId="0" fontId="42" fillId="107" borderId="0" applyNumberFormat="0" applyBorder="0" applyAlignment="0" applyProtection="0"/>
    <xf numFmtId="285" fontId="91" fillId="0" borderId="0" applyFill="0" applyBorder="0" applyAlignment="0"/>
    <xf numFmtId="187" fontId="58" fillId="0" borderId="0" applyFont="0" applyFill="0" applyBorder="0" applyAlignment="0" applyProtection="0"/>
    <xf numFmtId="0" fontId="110" fillId="46" borderId="0" applyNumberFormat="0" applyBorder="0" applyAlignment="0" applyProtection="0"/>
    <xf numFmtId="169" fontId="43" fillId="17" borderId="23" applyAlignment="0" applyProtection="0"/>
    <xf numFmtId="187" fontId="58" fillId="0" borderId="0" applyFont="0" applyFill="0" applyBorder="0" applyAlignment="0" applyProtection="0"/>
    <xf numFmtId="4" fontId="55" fillId="95" borderId="27" applyNumberFormat="0" applyProtection="0">
      <alignment horizontal="right" vertical="center"/>
    </xf>
    <xf numFmtId="0" fontId="37" fillId="29" borderId="0" applyNumberFormat="0" applyBorder="0" applyAlignment="0" applyProtection="0"/>
    <xf numFmtId="0" fontId="37" fillId="84" borderId="0" applyNumberFormat="0" applyBorder="0" applyAlignment="0" applyProtection="0"/>
    <xf numFmtId="18" fontId="58" fillId="0" borderId="0" applyFont="0" applyFill="0" applyBorder="0" applyAlignment="0" applyProtection="0"/>
    <xf numFmtId="169" fontId="38" fillId="17" borderId="20" applyAlignment="0" applyProtection="0"/>
    <xf numFmtId="0" fontId="110" fillId="61" borderId="0" applyNumberFormat="0" applyBorder="0" applyAlignment="0" applyProtection="0"/>
    <xf numFmtId="0" fontId="110" fillId="46" borderId="0" applyNumberFormat="0" applyBorder="0" applyAlignment="0" applyProtection="0"/>
    <xf numFmtId="0" fontId="31" fillId="0" borderId="0"/>
    <xf numFmtId="0" fontId="37" fillId="48" borderId="0" applyNumberFormat="0" applyBorder="0" applyAlignment="0" applyProtection="0"/>
    <xf numFmtId="169" fontId="44" fillId="13" borderId="20" applyAlignment="0" applyProtection="0"/>
    <xf numFmtId="18" fontId="58" fillId="0" borderId="0" applyFont="0" applyFill="0" applyBorder="0" applyAlignment="0" applyProtection="0"/>
    <xf numFmtId="169" fontId="45" fillId="0" borderId="24" applyFill="0" applyAlignment="0" applyProtection="0"/>
    <xf numFmtId="18" fontId="58" fillId="0" borderId="0" applyFont="0" applyFill="0" applyBorder="0" applyAlignment="0" applyProtection="0"/>
    <xf numFmtId="0" fontId="37" fillId="78" borderId="0" applyNumberFormat="0" applyBorder="0" applyAlignment="0" applyProtection="0"/>
    <xf numFmtId="0" fontId="110" fillId="42" borderId="0" applyNumberFormat="0" applyBorder="0" applyAlignment="0" applyProtection="0"/>
    <xf numFmtId="256" fontId="40" fillId="0" borderId="0" applyFont="0" applyFill="0" applyBorder="0" applyAlignment="0" applyProtection="0"/>
    <xf numFmtId="169" fontId="49" fillId="15" borderId="22" applyAlignment="0" applyProtection="0"/>
    <xf numFmtId="18" fontId="58" fillId="0" borderId="0" applyFont="0" applyFill="0" applyBorder="0" applyAlignment="0" applyProtection="0"/>
    <xf numFmtId="0" fontId="37" fillId="78" borderId="0" applyNumberFormat="0" applyBorder="0" applyAlignment="0" applyProtection="0"/>
    <xf numFmtId="0" fontId="110" fillId="42" borderId="0" applyNumberFormat="0" applyBorder="0" applyAlignment="0" applyProtection="0"/>
    <xf numFmtId="171" fontId="40" fillId="0" borderId="0">
      <alignment horizontal="right"/>
    </xf>
    <xf numFmtId="175" fontId="40" fillId="0" borderId="0">
      <alignment horizontal="right"/>
    </xf>
    <xf numFmtId="0" fontId="37" fillId="30" borderId="0" applyNumberFormat="0" applyBorder="0" applyAlignment="0" applyProtection="0"/>
    <xf numFmtId="169" fontId="45" fillId="0" borderId="24" applyFill="0" applyAlignment="0" applyProtection="0"/>
    <xf numFmtId="0" fontId="48" fillId="44" borderId="0" applyNumberFormat="0" applyBorder="0" applyAlignment="0" applyProtection="0"/>
    <xf numFmtId="256" fontId="40" fillId="0" borderId="0" applyFont="0" applyFill="0" applyBorder="0" applyAlignment="0" applyProtection="0"/>
    <xf numFmtId="169" fontId="117" fillId="47" borderId="0" applyBorder="0" applyAlignment="0" applyProtection="0"/>
    <xf numFmtId="0" fontId="45" fillId="0" borderId="24" applyNumberFormat="0" applyFill="0" applyAlignment="0" applyProtection="0"/>
    <xf numFmtId="175" fontId="40" fillId="0" borderId="0">
      <alignment horizontal="right"/>
    </xf>
    <xf numFmtId="186" fontId="40" fillId="0" borderId="0">
      <alignment horizontal="right"/>
    </xf>
    <xf numFmtId="169" fontId="38" fillId="17" borderId="20" applyAlignment="0" applyProtection="0"/>
    <xf numFmtId="187" fontId="58" fillId="0" borderId="0" applyFont="0" applyFill="0" applyBorder="0" applyAlignment="0" applyProtection="0"/>
    <xf numFmtId="187" fontId="58" fillId="0" borderId="0" applyFont="0" applyFill="0" applyBorder="0" applyAlignment="0" applyProtection="0"/>
    <xf numFmtId="187" fontId="58" fillId="0" borderId="0" applyFont="0" applyFill="0" applyBorder="0" applyAlignment="0" applyProtection="0"/>
    <xf numFmtId="169" fontId="38" fillId="14" borderId="20" applyAlignment="0" applyProtection="0"/>
    <xf numFmtId="256" fontId="40" fillId="0" borderId="0" applyFont="0" applyFill="0" applyBorder="0" applyAlignment="0" applyProtection="0"/>
    <xf numFmtId="18" fontId="58" fillId="0" borderId="0" applyFont="0" applyFill="0" applyBorder="0" applyAlignment="0" applyProtection="0"/>
    <xf numFmtId="0" fontId="37" fillId="13" borderId="0" applyNumberFormat="0" applyBorder="0" applyAlignment="0" applyProtection="0"/>
    <xf numFmtId="0" fontId="110" fillId="42" borderId="0" applyNumberFormat="0" applyBorder="0" applyAlignment="0" applyProtection="0"/>
    <xf numFmtId="169" fontId="45" fillId="0" borderId="24" applyFill="0" applyAlignment="0" applyProtection="0"/>
    <xf numFmtId="256" fontId="40" fillId="0" borderId="0" applyFont="0" applyFill="0" applyBorder="0" applyAlignment="0" applyProtection="0"/>
    <xf numFmtId="187" fontId="58" fillId="0" borderId="0" applyFont="0" applyFill="0" applyBorder="0" applyAlignment="0" applyProtection="0"/>
    <xf numFmtId="0" fontId="37" fillId="0" borderId="0"/>
    <xf numFmtId="171" fontId="40" fillId="0" borderId="0">
      <alignment horizontal="right"/>
    </xf>
    <xf numFmtId="0" fontId="42" fillId="39" borderId="0" applyNumberFormat="0" applyBorder="0" applyAlignment="0" applyProtection="0"/>
    <xf numFmtId="18" fontId="58" fillId="0" borderId="0" applyFont="0" applyFill="0" applyBorder="0" applyAlignment="0" applyProtection="0"/>
    <xf numFmtId="169" fontId="42" fillId="43" borderId="0" applyBorder="0" applyAlignment="0" applyProtection="0"/>
    <xf numFmtId="0" fontId="110" fillId="54" borderId="0" applyNumberFormat="0" applyBorder="0" applyAlignment="0" applyProtection="0"/>
    <xf numFmtId="182" fontId="40" fillId="0" borderId="0">
      <alignment horizontal="right"/>
    </xf>
    <xf numFmtId="0" fontId="79" fillId="57" borderId="0" applyNumberFormat="0" applyBorder="0" applyAlignment="0" applyProtection="0"/>
    <xf numFmtId="256" fontId="40" fillId="0" borderId="0" applyFont="0" applyFill="0" applyBorder="0" applyAlignment="0" applyProtection="0"/>
    <xf numFmtId="0" fontId="37" fillId="53" borderId="0" applyNumberFormat="0" applyBorder="0" applyAlignment="0" applyProtection="0"/>
    <xf numFmtId="187" fontId="58" fillId="0" borderId="0" applyFont="0" applyFill="0" applyBorder="0" applyAlignment="0" applyProtection="0"/>
    <xf numFmtId="0" fontId="38" fillId="22" borderId="20" applyNumberFormat="0" applyAlignment="0" applyProtection="0"/>
    <xf numFmtId="0" fontId="39" fillId="0" borderId="0" applyFont="0" applyFill="0" applyBorder="0" applyAlignment="0" applyProtection="0"/>
    <xf numFmtId="0" fontId="37" fillId="47" borderId="0" applyNumberFormat="0" applyBorder="0" applyAlignment="0" applyProtection="0"/>
    <xf numFmtId="169" fontId="45" fillId="0" borderId="24" applyFill="0" applyAlignment="0" applyProtection="0"/>
    <xf numFmtId="0" fontId="37" fillId="78" borderId="0" applyNumberFormat="0" applyBorder="0" applyAlignment="0" applyProtection="0"/>
    <xf numFmtId="0" fontId="7" fillId="0" borderId="21" applyNumberFormat="0" applyFill="0" applyAlignment="0" applyProtection="0"/>
    <xf numFmtId="169" fontId="41" fillId="15" borderId="22" applyAlignment="0" applyProtection="0"/>
    <xf numFmtId="0" fontId="110" fillId="42" borderId="0" applyNumberFormat="0" applyBorder="0" applyAlignment="0" applyProtection="0"/>
    <xf numFmtId="284" fontId="39" fillId="0" borderId="0" applyFont="0" applyFill="0" applyBorder="0" applyAlignment="0" applyProtection="0"/>
    <xf numFmtId="169" fontId="45" fillId="0" borderId="24" applyFill="0" applyAlignment="0" applyProtection="0"/>
    <xf numFmtId="0" fontId="110" fillId="34" borderId="0" applyNumberFormat="0" applyBorder="0" applyAlignment="0" applyProtection="0"/>
    <xf numFmtId="284" fontId="39" fillId="0" borderId="0" applyFont="0" applyFill="0" applyBorder="0" applyAlignment="0" applyProtection="0"/>
    <xf numFmtId="0" fontId="60" fillId="92" borderId="0" applyNumberFormat="0" applyBorder="0" applyAlignment="0" applyProtection="0"/>
    <xf numFmtId="0" fontId="37" fillId="72" borderId="0" applyNumberFormat="0" applyBorder="0" applyAlignment="0" applyProtection="0"/>
    <xf numFmtId="0" fontId="37" fillId="29" borderId="0" applyNumberFormat="0" applyBorder="0" applyAlignment="0" applyProtection="0"/>
    <xf numFmtId="0" fontId="40" fillId="0" borderId="0" applyFont="0" applyFill="0" applyBorder="0" applyAlignment="0" applyProtection="0"/>
    <xf numFmtId="194" fontId="68" fillId="0" borderId="0" applyFont="0" applyFill="0" applyBorder="0" applyAlignment="0" applyProtection="0"/>
    <xf numFmtId="0" fontId="31" fillId="0" borderId="0"/>
    <xf numFmtId="194" fontId="68" fillId="0" borderId="0" applyFont="0" applyFill="0" applyBorder="0" applyAlignment="0" applyProtection="0"/>
    <xf numFmtId="194" fontId="68" fillId="0" borderId="0" applyFont="0" applyFill="0" applyBorder="0" applyAlignment="0" applyProtection="0"/>
    <xf numFmtId="194" fontId="68" fillId="0" borderId="0" applyFont="0" applyFill="0" applyBorder="0" applyAlignment="0" applyProtection="0"/>
    <xf numFmtId="0" fontId="89" fillId="6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13" borderId="0" applyNumberFormat="0" applyBorder="0" applyAlignment="0" applyProtection="0"/>
    <xf numFmtId="169" fontId="44" fillId="13" borderId="20" applyAlignment="0" applyProtection="0"/>
    <xf numFmtId="169" fontId="45" fillId="0" borderId="24" applyFill="0" applyAlignment="0" applyProtection="0"/>
    <xf numFmtId="194" fontId="68" fillId="0" borderId="0" applyFont="0" applyFill="0" applyBorder="0" applyAlignment="0" applyProtection="0"/>
    <xf numFmtId="0" fontId="110" fillId="0" borderId="0"/>
    <xf numFmtId="0" fontId="110" fillId="54" borderId="0" applyNumberFormat="0" applyBorder="0" applyAlignment="0" applyProtection="0"/>
    <xf numFmtId="0" fontId="42" fillId="39" borderId="0" applyNumberFormat="0" applyBorder="0" applyAlignment="0" applyProtection="0"/>
    <xf numFmtId="194" fontId="68" fillId="0" borderId="0" applyFont="0" applyFill="0" applyBorder="0" applyAlignment="0" applyProtection="0"/>
    <xf numFmtId="175" fontId="40" fillId="0" borderId="0">
      <alignment horizontal="right"/>
    </xf>
    <xf numFmtId="185" fontId="39" fillId="0" borderId="0" applyFont="0" applyFill="0" applyBorder="0" applyAlignment="0" applyProtection="0"/>
    <xf numFmtId="0" fontId="110" fillId="35"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110" fillId="34" borderId="0" applyNumberFormat="0" applyBorder="0" applyAlignment="0" applyProtection="0"/>
    <xf numFmtId="0" fontId="37" fillId="48" borderId="0" applyNumberFormat="0" applyBorder="0" applyAlignment="0" applyProtection="0"/>
    <xf numFmtId="194" fontId="68" fillId="0" borderId="0" applyFont="0" applyFill="0" applyBorder="0" applyAlignment="0" applyProtection="0"/>
    <xf numFmtId="0" fontId="31" fillId="0" borderId="0"/>
    <xf numFmtId="0" fontId="37" fillId="53" borderId="0" applyNumberFormat="0" applyBorder="0" applyAlignment="0" applyProtection="0"/>
    <xf numFmtId="0" fontId="42" fillId="36" borderId="0" applyNumberFormat="0" applyBorder="0" applyAlignment="0" applyProtection="0"/>
    <xf numFmtId="185" fontId="39" fillId="0" borderId="0" applyFont="0" applyFill="0" applyBorder="0" applyAlignment="0" applyProtection="0"/>
    <xf numFmtId="169" fontId="44" fillId="13" borderId="20" applyAlignment="0" applyProtection="0"/>
    <xf numFmtId="0" fontId="40" fillId="81" borderId="27" applyNumberFormat="0" applyProtection="0">
      <alignment horizontal="left" vertical="top" indent="1"/>
    </xf>
    <xf numFmtId="194" fontId="68" fillId="0" borderId="0" applyFont="0" applyFill="0" applyBorder="0" applyAlignment="0" applyProtection="0"/>
    <xf numFmtId="0" fontId="124" fillId="86" borderId="30" applyNumberFormat="0" applyAlignment="0" applyProtection="0"/>
    <xf numFmtId="0" fontId="37" fillId="29" borderId="0" applyNumberFormat="0" applyBorder="0" applyAlignment="0" applyProtection="0"/>
    <xf numFmtId="0" fontId="48" fillId="50" borderId="0" applyNumberFormat="0" applyBorder="0" applyAlignment="0" applyProtection="0"/>
    <xf numFmtId="185" fontId="39" fillId="0" borderId="0" applyFont="0" applyFill="0" applyBorder="0" applyAlignment="0" applyProtection="0"/>
    <xf numFmtId="41" fontId="112" fillId="0" borderId="9" applyNumberFormat="0" applyBorder="0" applyAlignment="0"/>
    <xf numFmtId="0" fontId="110" fillId="61" borderId="0" applyNumberFormat="0" applyBorder="0" applyAlignment="0" applyProtection="0"/>
    <xf numFmtId="0" fontId="37" fillId="72" borderId="0" applyNumberFormat="0" applyBorder="0" applyAlignment="0" applyProtection="0"/>
    <xf numFmtId="0" fontId="110" fillId="32" borderId="0" applyNumberFormat="0" applyBorder="0" applyAlignment="0" applyProtection="0"/>
    <xf numFmtId="0" fontId="37" fillId="47" borderId="0" applyNumberFormat="0" applyBorder="0" applyAlignment="0" applyProtection="0"/>
    <xf numFmtId="253" fontId="40" fillId="0" borderId="0" applyFont="0" applyFill="0" applyBorder="0" applyAlignment="0" applyProtection="0"/>
    <xf numFmtId="0" fontId="258" fillId="0" borderId="35" applyNumberFormat="0" applyFill="0" applyAlignment="0" applyProtection="0">
      <alignment vertical="center"/>
    </xf>
    <xf numFmtId="0" fontId="111" fillId="0" borderId="33" applyNumberFormat="0" applyFill="0" applyAlignment="0" applyProtection="0"/>
    <xf numFmtId="0" fontId="40" fillId="81" borderId="27" applyNumberFormat="0" applyProtection="0">
      <alignment horizontal="left" vertical="top" indent="1"/>
    </xf>
    <xf numFmtId="253" fontId="40" fillId="0" borderId="0" applyFont="0" applyFill="0" applyBorder="0" applyAlignment="0" applyProtection="0"/>
    <xf numFmtId="226" fontId="169" fillId="0" borderId="0" applyFont="0" applyFill="0" applyBorder="0" applyAlignment="0" applyProtection="0"/>
    <xf numFmtId="0" fontId="110" fillId="34" borderId="0" applyNumberFormat="0" applyBorder="0" applyAlignment="0" applyProtection="0"/>
    <xf numFmtId="0" fontId="37" fillId="23" borderId="22" applyNumberFormat="0" applyAlignment="0" applyProtection="0"/>
    <xf numFmtId="0" fontId="42" fillId="51" borderId="0" applyNumberFormat="0" applyBorder="0" applyAlignment="0" applyProtection="0"/>
    <xf numFmtId="0" fontId="89" fillId="87" borderId="0" applyNumberFormat="0" applyBorder="0" applyAlignment="0" applyProtection="0"/>
    <xf numFmtId="0" fontId="110" fillId="46" borderId="0" applyNumberFormat="0" applyBorder="0" applyAlignment="0" applyProtection="0"/>
    <xf numFmtId="200" fontId="169" fillId="0" borderId="0" applyFont="0" applyFill="0" applyBorder="0" applyAlignment="0" applyProtection="0"/>
    <xf numFmtId="175" fontId="40" fillId="0" borderId="0">
      <alignment horizontal="right"/>
    </xf>
    <xf numFmtId="0" fontId="44" fillId="24" borderId="20" applyNumberFormat="0" applyAlignment="0" applyProtection="0"/>
    <xf numFmtId="0" fontId="44" fillId="24" borderId="20" applyNumberFormat="0" applyAlignment="0" applyProtection="0"/>
    <xf numFmtId="0" fontId="110" fillId="0" borderId="0"/>
    <xf numFmtId="0" fontId="42" fillId="72" borderId="0" applyNumberFormat="0" applyBorder="0" applyAlignment="0" applyProtection="0"/>
    <xf numFmtId="200" fontId="169" fillId="0" borderId="0" applyFont="0" applyFill="0" applyBorder="0" applyAlignment="0" applyProtection="0"/>
    <xf numFmtId="41" fontId="74" fillId="0" borderId="0" applyFont="0" applyFill="0" applyBorder="0" applyAlignment="0" applyProtection="0">
      <alignment vertical="center"/>
    </xf>
    <xf numFmtId="0" fontId="42" fillId="36" borderId="0" applyNumberFormat="0" applyBorder="0" applyAlignment="0" applyProtection="0"/>
    <xf numFmtId="182" fontId="40" fillId="0" borderId="0">
      <alignment horizontal="right"/>
    </xf>
    <xf numFmtId="0" fontId="37" fillId="13" borderId="0" applyNumberFormat="0" applyBorder="0" applyAlignment="0" applyProtection="0"/>
    <xf numFmtId="0" fontId="40" fillId="0" borderId="0" applyFont="0" applyFill="0" applyBorder="0" applyAlignment="0" applyProtection="0"/>
    <xf numFmtId="0" fontId="110" fillId="76" borderId="0" applyNumberFormat="0" applyBorder="0" applyAlignment="0" applyProtection="0"/>
    <xf numFmtId="253" fontId="40" fillId="0" borderId="0" applyFont="0" applyFill="0" applyBorder="0" applyAlignment="0" applyProtection="0"/>
    <xf numFmtId="200" fontId="169" fillId="0" borderId="0" applyFont="0" applyFill="0" applyBorder="0" applyAlignment="0" applyProtection="0"/>
    <xf numFmtId="0" fontId="37" fillId="14" borderId="0" applyNumberFormat="0" applyBorder="0" applyAlignment="0" applyProtection="0"/>
    <xf numFmtId="0" fontId="110" fillId="42" borderId="0" applyNumberFormat="0" applyBorder="0" applyAlignment="0" applyProtection="0"/>
    <xf numFmtId="169" fontId="45" fillId="0" borderId="24" applyFill="0" applyAlignment="0" applyProtection="0"/>
    <xf numFmtId="253" fontId="40" fillId="0" borderId="0" applyFont="0" applyFill="0" applyBorder="0" applyAlignment="0" applyProtection="0"/>
    <xf numFmtId="169" fontId="38" fillId="17" borderId="20" applyAlignment="0" applyProtection="0"/>
    <xf numFmtId="0" fontId="42" fillId="74" borderId="0" applyNumberFormat="0" applyBorder="0" applyAlignment="0" applyProtection="0"/>
    <xf numFmtId="0" fontId="37" fillId="30" borderId="0" applyNumberFormat="0" applyBorder="0" applyAlignment="0" applyProtection="0"/>
    <xf numFmtId="0" fontId="37" fillId="14" borderId="0" applyNumberFormat="0" applyBorder="0" applyAlignment="0" applyProtection="0"/>
    <xf numFmtId="0" fontId="42" fillId="118" borderId="0" applyNumberFormat="0" applyBorder="0" applyAlignment="0" applyProtection="0"/>
    <xf numFmtId="0" fontId="48" fillId="19" borderId="0" applyNumberFormat="0" applyBorder="0" applyAlignment="0" applyProtection="0"/>
    <xf numFmtId="200" fontId="169" fillId="0" borderId="0" applyFont="0" applyFill="0" applyBorder="0" applyAlignment="0" applyProtection="0"/>
    <xf numFmtId="186" fontId="40" fillId="0" borderId="0">
      <alignment horizontal="right"/>
    </xf>
    <xf numFmtId="169" fontId="45" fillId="0" borderId="24" applyFill="0" applyAlignment="0" applyProtection="0"/>
    <xf numFmtId="236" fontId="46" fillId="0" borderId="0" applyFont="0" applyFill="0" applyBorder="0" applyAlignment="0" applyProtection="0"/>
    <xf numFmtId="171" fontId="40" fillId="0" borderId="0">
      <alignment horizontal="right"/>
    </xf>
    <xf numFmtId="329" fontId="55" fillId="0" borderId="58"/>
    <xf numFmtId="165" fontId="46" fillId="0" borderId="0" applyFont="0" applyFill="0" applyBorder="0" applyAlignment="0" applyProtection="0"/>
    <xf numFmtId="0" fontId="38" fillId="36" borderId="20" applyNumberFormat="0" applyAlignment="0" applyProtection="0"/>
    <xf numFmtId="0" fontId="37" fillId="51" borderId="0" applyNumberFormat="0" applyBorder="0" applyAlignment="0" applyProtection="0"/>
    <xf numFmtId="330" fontId="176" fillId="0" borderId="0" applyFont="0" applyFill="0" applyBorder="0" applyAlignment="0" applyProtection="0"/>
    <xf numFmtId="169" fontId="38" fillId="17" borderId="20" applyAlignment="0" applyProtection="0"/>
    <xf numFmtId="0" fontId="43" fillId="36" borderId="23" applyNumberFormat="0" applyAlignment="0" applyProtection="0"/>
    <xf numFmtId="258" fontId="169" fillId="0" borderId="0" applyFont="0" applyFill="0" applyBorder="0" applyAlignment="0" applyProtection="0"/>
    <xf numFmtId="0" fontId="31" fillId="0" borderId="0"/>
    <xf numFmtId="186" fontId="40" fillId="0" borderId="0">
      <alignment horizontal="right"/>
    </xf>
    <xf numFmtId="0" fontId="60" fillId="88" borderId="0" applyNumberFormat="0" applyBorder="0" applyAlignment="0" applyProtection="0"/>
    <xf numFmtId="0" fontId="42" fillId="43" borderId="0" applyNumberFormat="0" applyBorder="0" applyAlignment="0" applyProtection="0">
      <alignment vertical="center"/>
    </xf>
    <xf numFmtId="230" fontId="169" fillId="0" borderId="0" applyFont="0" applyFill="0" applyBorder="0" applyAlignment="0" applyProtection="0"/>
    <xf numFmtId="169" fontId="41" fillId="15" borderId="22" applyAlignment="0" applyProtection="0"/>
    <xf numFmtId="0" fontId="37" fillId="51" borderId="0" applyNumberFormat="0" applyBorder="0" applyAlignment="0" applyProtection="0"/>
    <xf numFmtId="0" fontId="110" fillId="76" borderId="0" applyNumberFormat="0" applyBorder="0" applyAlignment="0" applyProtection="0"/>
    <xf numFmtId="0" fontId="40" fillId="0" borderId="0" applyFont="0" applyFill="0" applyBorder="0" applyAlignment="0" applyProtection="0"/>
    <xf numFmtId="0" fontId="42" fillId="74" borderId="0" applyNumberFormat="0" applyBorder="0" applyAlignment="0" applyProtection="0"/>
    <xf numFmtId="258" fontId="169" fillId="0" borderId="0" applyFont="0" applyFill="0" applyBorder="0" applyAlignment="0" applyProtection="0"/>
    <xf numFmtId="171" fontId="40" fillId="0" borderId="0">
      <alignment horizontal="right"/>
    </xf>
    <xf numFmtId="4" fontId="128" fillId="38" borderId="27" applyNumberFormat="0" applyProtection="0">
      <alignment horizontal="right" vertical="center"/>
    </xf>
    <xf numFmtId="0" fontId="42" fillId="51" borderId="0" applyNumberFormat="0" applyBorder="0" applyAlignment="0" applyProtection="0"/>
    <xf numFmtId="230" fontId="169" fillId="0" borderId="0" applyFont="0" applyFill="0" applyBorder="0" applyAlignment="0" applyProtection="0"/>
    <xf numFmtId="258" fontId="169" fillId="0" borderId="0" applyFont="0" applyFill="0" applyBorder="0" applyAlignment="0" applyProtection="0"/>
    <xf numFmtId="311" fontId="176" fillId="0" borderId="0" applyFont="0" applyFill="0" applyBorder="0" applyAlignment="0" applyProtection="0"/>
    <xf numFmtId="169" fontId="42" fillId="69" borderId="0" applyBorder="0" applyAlignment="0" applyProtection="0"/>
    <xf numFmtId="0" fontId="54" fillId="27" borderId="27" applyNumberFormat="0" applyProtection="0">
      <alignment horizontal="left" vertical="top" indent="1"/>
    </xf>
    <xf numFmtId="248" fontId="40" fillId="0" borderId="0" applyFont="0" applyFill="0" applyBorder="0" applyAlignment="0" applyProtection="0"/>
    <xf numFmtId="186" fontId="40" fillId="0" borderId="0">
      <alignment horizontal="right"/>
    </xf>
    <xf numFmtId="182" fontId="40" fillId="0" borderId="0">
      <alignment horizontal="right"/>
    </xf>
    <xf numFmtId="0" fontId="110" fillId="61" borderId="0" applyNumberFormat="0" applyBorder="0" applyAlignment="0" applyProtection="0"/>
    <xf numFmtId="0" fontId="150" fillId="78" borderId="0" applyNumberFormat="0" applyBorder="0" applyAlignment="0" applyProtection="0"/>
    <xf numFmtId="0" fontId="37" fillId="13" borderId="0" applyNumberFormat="0" applyBorder="0" applyAlignment="0" applyProtection="0"/>
    <xf numFmtId="247" fontId="40" fillId="0" borderId="0" applyFont="0" applyFill="0" applyBorder="0" applyAlignment="0" applyProtection="0"/>
    <xf numFmtId="0" fontId="31" fillId="0" borderId="0"/>
    <xf numFmtId="232" fontId="40" fillId="0" borderId="0" applyFill="0" applyBorder="0" applyAlignment="0" applyProtection="0"/>
    <xf numFmtId="0" fontId="40" fillId="0" borderId="0" applyFont="0" applyFill="0" applyBorder="0" applyAlignment="0" applyProtection="0"/>
    <xf numFmtId="315" fontId="74" fillId="0" borderId="0" applyFont="0" applyFill="0" applyBorder="0" applyAlignment="0" applyProtection="0">
      <alignment vertical="center"/>
    </xf>
    <xf numFmtId="238" fontId="40" fillId="0" borderId="0" applyFont="0" applyFill="0" applyBorder="0" applyAlignment="0" applyProtection="0"/>
    <xf numFmtId="182" fontId="40" fillId="0" borderId="0">
      <alignment horizontal="right"/>
    </xf>
    <xf numFmtId="169" fontId="44" fillId="13" borderId="20" applyAlignment="0" applyProtection="0"/>
    <xf numFmtId="192" fontId="40" fillId="0" borderId="0" applyFont="0" applyFill="0" applyBorder="0" applyAlignment="0" applyProtection="0"/>
    <xf numFmtId="169" fontId="43" fillId="14" borderId="23" applyAlignment="0" applyProtection="0"/>
    <xf numFmtId="294" fontId="155" fillId="0" borderId="0" applyFont="0" applyFill="0" applyBorder="0" applyAlignment="0" applyProtection="0"/>
    <xf numFmtId="0" fontId="110" fillId="34" borderId="0" applyNumberFormat="0" applyBorder="0" applyAlignment="0" applyProtection="0"/>
    <xf numFmtId="0" fontId="37" fillId="23" borderId="22" applyNumberFormat="0" applyAlignment="0" applyProtection="0"/>
    <xf numFmtId="0" fontId="110" fillId="46" borderId="0" applyNumberFormat="0" applyBorder="0" applyAlignment="0" applyProtection="0"/>
    <xf numFmtId="207" fontId="155" fillId="0" borderId="0" applyFont="0" applyFill="0" applyBorder="0" applyAlignment="0" applyProtection="0"/>
    <xf numFmtId="193" fontId="37" fillId="0" borderId="0" applyFill="0" applyBorder="0" applyAlignment="0" applyProtection="0"/>
    <xf numFmtId="193" fontId="37" fillId="0" borderId="0" applyFill="0" applyBorder="0" applyAlignment="0" applyProtection="0"/>
    <xf numFmtId="169" fontId="45" fillId="0" borderId="24" applyFill="0" applyAlignment="0" applyProtection="0"/>
    <xf numFmtId="169" fontId="43" fillId="17" borderId="23" applyAlignment="0" applyProtection="0"/>
    <xf numFmtId="0" fontId="48" fillId="83" borderId="0" applyNumberFormat="0" applyBorder="0" applyAlignment="0" applyProtection="0"/>
    <xf numFmtId="43" fontId="74" fillId="0" borderId="0" applyFont="0" applyFill="0" applyBorder="0" applyAlignment="0" applyProtection="0">
      <alignment vertical="center"/>
    </xf>
    <xf numFmtId="0" fontId="37" fillId="29" borderId="0" applyNumberFormat="0" applyBorder="0" applyAlignment="0" applyProtection="0"/>
    <xf numFmtId="169" fontId="44" fillId="13" borderId="20" applyAlignment="0" applyProtection="0"/>
    <xf numFmtId="0" fontId="37" fillId="30" borderId="0" applyNumberFormat="0" applyBorder="0" applyAlignment="0" applyProtection="0"/>
    <xf numFmtId="189" fontId="40" fillId="0" borderId="0" applyFont="0" applyFill="0" applyBorder="0" applyAlignment="0" applyProtection="0"/>
    <xf numFmtId="0" fontId="38" fillId="14" borderId="20" applyNumberFormat="0" applyAlignment="0" applyProtection="0"/>
    <xf numFmtId="169" fontId="38" fillId="17" borderId="20" applyAlignment="0" applyProtection="0"/>
    <xf numFmtId="171" fontId="40" fillId="0" borderId="0">
      <alignment horizontal="right"/>
    </xf>
    <xf numFmtId="0" fontId="40" fillId="81" borderId="27" applyNumberFormat="0" applyProtection="0">
      <alignment horizontal="left" vertical="center" indent="1"/>
    </xf>
    <xf numFmtId="240" fontId="40" fillId="0" borderId="0" applyFont="0" applyFill="0" applyBorder="0" applyAlignment="0" applyProtection="0"/>
    <xf numFmtId="0" fontId="51" fillId="22" borderId="20" applyNumberFormat="0" applyAlignment="0" applyProtection="0"/>
    <xf numFmtId="4" fontId="55" fillId="95" borderId="27" applyNumberFormat="0" applyProtection="0">
      <alignment horizontal="right" vertical="center"/>
    </xf>
    <xf numFmtId="302" fontId="46" fillId="0" borderId="0" applyFont="0" applyFill="0" applyBorder="0" applyAlignment="0" applyProtection="0"/>
    <xf numFmtId="0" fontId="48" fillId="83" borderId="0" applyNumberFormat="0" applyBorder="0" applyAlignment="0" applyProtection="0"/>
    <xf numFmtId="0" fontId="37" fillId="53" borderId="0" applyNumberFormat="0" applyBorder="0" applyAlignment="0" applyProtection="0"/>
    <xf numFmtId="14" fontId="101" fillId="0" borderId="0" applyFont="0" applyFill="0" applyBorder="0" applyAlignment="0" applyProtection="0"/>
    <xf numFmtId="172" fontId="46" fillId="0" borderId="0" applyFont="0" applyFill="0" applyBorder="0" applyAlignment="0" applyProtection="0"/>
    <xf numFmtId="169" fontId="44" fillId="13" borderId="2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0" fontId="110" fillId="68" borderId="0" applyNumberFormat="0" applyBorder="0" applyAlignment="0" applyProtection="0"/>
    <xf numFmtId="242" fontId="40" fillId="0" borderId="0" applyFont="0" applyFill="0" applyBorder="0" applyAlignment="0" applyProtection="0"/>
    <xf numFmtId="169" fontId="49" fillId="15" borderId="22" applyAlignment="0" applyProtection="0"/>
    <xf numFmtId="0" fontId="42" fillId="33" borderId="0" applyNumberFormat="0" applyBorder="0" applyAlignment="0" applyProtection="0"/>
    <xf numFmtId="0" fontId="89" fillId="98" borderId="0" applyNumberFormat="0" applyBorder="0" applyAlignment="0" applyProtection="0"/>
    <xf numFmtId="0" fontId="37" fillId="53" borderId="0" applyNumberFormat="0" applyBorder="0" applyAlignment="0" applyProtection="0"/>
    <xf numFmtId="263" fontId="46" fillId="0" borderId="0" applyFont="0" applyFill="0" applyBorder="0" applyAlignment="0" applyProtection="0"/>
    <xf numFmtId="0" fontId="40" fillId="0" borderId="0" applyFont="0" applyFill="0" applyBorder="0" applyAlignment="0" applyProtection="0"/>
    <xf numFmtId="185" fontId="39" fillId="0" borderId="0" applyFont="0" applyFill="0" applyBorder="0" applyAlignment="0" applyProtection="0"/>
    <xf numFmtId="0" fontId="110" fillId="0" borderId="0"/>
    <xf numFmtId="240" fontId="40" fillId="0" borderId="0" applyFont="0" applyFill="0" applyBorder="0" applyAlignment="0" applyProtection="0"/>
    <xf numFmtId="0" fontId="51" fillId="22" borderId="20" applyNumberFormat="0" applyAlignment="0" applyProtection="0"/>
    <xf numFmtId="4" fontId="55" fillId="95" borderId="27" applyNumberFormat="0" applyProtection="0">
      <alignment horizontal="right" vertical="center"/>
    </xf>
    <xf numFmtId="171" fontId="40" fillId="0" borderId="0">
      <alignment horizontal="right"/>
    </xf>
    <xf numFmtId="189" fontId="40" fillId="0" borderId="0" applyFont="0" applyFill="0" applyBorder="0" applyAlignment="0" applyProtection="0"/>
    <xf numFmtId="169" fontId="38" fillId="14" borderId="20" applyAlignment="0" applyProtection="0"/>
    <xf numFmtId="0" fontId="37" fillId="39" borderId="0" applyNumberFormat="0" applyBorder="0" applyAlignment="0" applyProtection="0"/>
    <xf numFmtId="248" fontId="40" fillId="0" borderId="0" applyFont="0" applyFill="0" applyBorder="0" applyAlignment="0" applyProtection="0"/>
    <xf numFmtId="182" fontId="40" fillId="0" borderId="0">
      <alignment horizontal="right"/>
    </xf>
    <xf numFmtId="0" fontId="37" fillId="80" borderId="0" applyNumberFormat="0" applyBorder="0" applyAlignment="0" applyProtection="0"/>
    <xf numFmtId="169" fontId="43" fillId="17" borderId="23" applyAlignment="0" applyProtection="0"/>
    <xf numFmtId="0" fontId="110" fillId="54" borderId="0" applyNumberFormat="0" applyBorder="0" applyAlignment="0" applyProtection="0"/>
    <xf numFmtId="240" fontId="40" fillId="0" borderId="0" applyFont="0" applyFill="0" applyBorder="0" applyAlignment="0" applyProtection="0"/>
    <xf numFmtId="331" fontId="91" fillId="0" borderId="0" applyFill="0" applyBorder="0" applyAlignment="0"/>
    <xf numFmtId="0" fontId="110" fillId="40" borderId="0" applyNumberFormat="0" applyBorder="0" applyAlignment="0" applyProtection="0"/>
    <xf numFmtId="246" fontId="40" fillId="0" borderId="0" applyFill="0" applyBorder="0" applyAlignment="0" applyProtection="0"/>
    <xf numFmtId="246" fontId="40" fillId="0" borderId="0" applyFill="0" applyBorder="0" applyAlignment="0" applyProtection="0"/>
    <xf numFmtId="269" fontId="40" fillId="0" borderId="0" applyFill="0" applyBorder="0" applyAlignment="0" applyProtection="0"/>
    <xf numFmtId="0" fontId="46" fillId="0" borderId="0"/>
    <xf numFmtId="0" fontId="40" fillId="28" borderId="27" applyNumberFormat="0" applyProtection="0">
      <alignment horizontal="left" vertical="top" indent="1"/>
    </xf>
    <xf numFmtId="0" fontId="40" fillId="0" borderId="0" applyFont="0" applyFill="0" applyBorder="0" applyAlignment="0" applyProtection="0"/>
    <xf numFmtId="189" fontId="40" fillId="0" borderId="0" applyFont="0" applyFill="0" applyBorder="0" applyAlignment="0" applyProtection="0"/>
    <xf numFmtId="169" fontId="45" fillId="0" borderId="24" applyFill="0" applyAlignment="0" applyProtection="0"/>
    <xf numFmtId="0" fontId="42" fillId="45" borderId="0" applyNumberFormat="0" applyBorder="0" applyAlignment="0" applyProtection="0"/>
    <xf numFmtId="169" fontId="38" fillId="14" borderId="20" applyAlignment="0" applyProtection="0"/>
    <xf numFmtId="0" fontId="76" fillId="0" borderId="31" applyNumberFormat="0" applyFill="0" applyAlignment="0" applyProtection="0"/>
    <xf numFmtId="0" fontId="132" fillId="0" borderId="0"/>
    <xf numFmtId="0" fontId="59" fillId="0" borderId="0" applyFont="0" applyFill="0" applyBorder="0" applyAlignment="0" applyProtection="0"/>
    <xf numFmtId="0" fontId="31" fillId="0" borderId="0"/>
    <xf numFmtId="4" fontId="55" fillId="91" borderId="27" applyNumberFormat="0" applyProtection="0">
      <alignment horizontal="right" vertical="center"/>
    </xf>
    <xf numFmtId="247" fontId="40" fillId="0" borderId="0" applyFont="0" applyFill="0" applyBorder="0" applyAlignment="0" applyProtection="0"/>
    <xf numFmtId="0" fontId="110" fillId="54" borderId="0" applyNumberFormat="0" applyBorder="0" applyAlignment="0" applyProtection="0"/>
    <xf numFmtId="182" fontId="40" fillId="0" borderId="0">
      <alignment horizontal="right"/>
    </xf>
    <xf numFmtId="186" fontId="40" fillId="0" borderId="0">
      <alignment horizontal="right"/>
    </xf>
    <xf numFmtId="0" fontId="162" fillId="0" borderId="0" applyNumberFormat="0" applyFill="0" applyBorder="0" applyAlignment="0" applyProtection="0"/>
    <xf numFmtId="0" fontId="37" fillId="44" borderId="0" applyNumberFormat="0" applyBorder="0" applyAlignment="0" applyProtection="0"/>
    <xf numFmtId="0" fontId="31" fillId="0" borderId="0"/>
    <xf numFmtId="238" fontId="40" fillId="0" borderId="0" applyFont="0" applyFill="0" applyBorder="0" applyAlignment="0" applyProtection="0"/>
    <xf numFmtId="0" fontId="39" fillId="0" borderId="0" applyNumberFormat="0" applyFont="0" applyFill="0" applyBorder="0" applyAlignment="0" applyProtection="0">
      <alignment horizontal="left"/>
    </xf>
    <xf numFmtId="0" fontId="110" fillId="40" borderId="0" applyNumberFormat="0" applyBorder="0" applyAlignment="0" applyProtection="0"/>
    <xf numFmtId="0" fontId="37" fillId="47" borderId="0" applyNumberFormat="0" applyBorder="0" applyAlignment="0" applyProtection="0"/>
    <xf numFmtId="238" fontId="40" fillId="0" borderId="0" applyFont="0" applyFill="0" applyBorder="0" applyAlignment="0" applyProtection="0"/>
    <xf numFmtId="182" fontId="40" fillId="0" borderId="0">
      <alignment horizontal="right"/>
    </xf>
    <xf numFmtId="43" fontId="74" fillId="0" borderId="0" applyFont="0" applyFill="0" applyBorder="0" applyAlignment="0" applyProtection="0">
      <alignment vertical="center"/>
    </xf>
    <xf numFmtId="268" fontId="40" fillId="0" borderId="0" applyFont="0" applyFill="0" applyBorder="0" applyAlignment="0" applyProtection="0"/>
    <xf numFmtId="169" fontId="44" fillId="13" borderId="20" applyAlignment="0" applyProtection="0"/>
    <xf numFmtId="316" fontId="40" fillId="0" borderId="0" applyFont="0" applyFill="0" applyBorder="0" applyAlignment="0" applyProtection="0"/>
    <xf numFmtId="169" fontId="44" fillId="13" borderId="20" applyAlignment="0" applyProtection="0"/>
    <xf numFmtId="169" fontId="38" fillId="14" borderId="20" applyAlignment="0" applyProtection="0"/>
    <xf numFmtId="0" fontId="37" fillId="48" borderId="0" applyNumberFormat="0" applyBorder="0" applyAlignment="0" applyProtection="0"/>
    <xf numFmtId="307" fontId="40" fillId="0" borderId="0" applyFont="0" applyFill="0" applyBorder="0" applyAlignment="0" applyProtection="0"/>
    <xf numFmtId="0" fontId="48" fillId="73" borderId="0" applyNumberFormat="0" applyBorder="0" applyAlignment="0" applyProtection="0"/>
    <xf numFmtId="302" fontId="46" fillId="0" borderId="0" applyFont="0" applyFill="0" applyBorder="0" applyAlignment="0" applyProtection="0"/>
    <xf numFmtId="0" fontId="110" fillId="34" borderId="0" applyNumberFormat="0" applyBorder="0" applyAlignment="0" applyProtection="0"/>
    <xf numFmtId="0" fontId="37" fillId="48" borderId="0" applyNumberFormat="0" applyBorder="0" applyAlignment="0" applyProtection="0"/>
    <xf numFmtId="175" fontId="40" fillId="0" borderId="0">
      <alignment horizontal="right"/>
    </xf>
    <xf numFmtId="169" fontId="38" fillId="17" borderId="20" applyAlignment="0" applyProtection="0"/>
    <xf numFmtId="169" fontId="45" fillId="0" borderId="24" applyFill="0" applyAlignment="0" applyProtection="0"/>
    <xf numFmtId="0" fontId="55" fillId="50" borderId="0" applyNumberFormat="0" applyBorder="0" applyAlignment="0" applyProtection="0"/>
    <xf numFmtId="0" fontId="40" fillId="44" borderId="27" applyNumberFormat="0" applyProtection="0">
      <alignment horizontal="left" vertical="top" indent="1"/>
    </xf>
    <xf numFmtId="242" fontId="40" fillId="0" borderId="0" applyFont="0" applyFill="0" applyBorder="0" applyAlignment="0" applyProtection="0"/>
    <xf numFmtId="0" fontId="37" fillId="0" borderId="0">
      <alignment vertical="center"/>
    </xf>
    <xf numFmtId="0" fontId="62" fillId="0" borderId="0">
      <alignment vertical="center"/>
    </xf>
    <xf numFmtId="0" fontId="38" fillId="22" borderId="20" applyNumberFormat="0" applyAlignment="0" applyProtection="0"/>
    <xf numFmtId="0" fontId="110" fillId="32" borderId="0" applyNumberFormat="0" applyBorder="0" applyAlignment="0" applyProtection="0"/>
    <xf numFmtId="172" fontId="46" fillId="0" borderId="0" applyFont="0" applyFill="0" applyBorder="0" applyAlignment="0" applyProtection="0"/>
    <xf numFmtId="43" fontId="37" fillId="0" borderId="0" applyFont="0" applyFill="0" applyBorder="0" applyAlignment="0" applyProtection="0"/>
    <xf numFmtId="0" fontId="37" fillId="47" borderId="0" applyNumberFormat="0" applyBorder="0" applyAlignment="0" applyProtection="0"/>
    <xf numFmtId="169" fontId="45" fillId="0" borderId="24" applyFill="0" applyAlignment="0" applyProtection="0"/>
    <xf numFmtId="0" fontId="37" fillId="29" borderId="0" applyNumberFormat="0" applyBorder="0" applyAlignment="0" applyProtection="0"/>
    <xf numFmtId="0" fontId="37" fillId="23" borderId="22" applyNumberFormat="0" applyAlignment="0" applyProtection="0"/>
    <xf numFmtId="0" fontId="48" fillId="75" borderId="0" applyNumberFormat="0" applyBorder="0" applyAlignment="0" applyProtection="0"/>
    <xf numFmtId="185" fontId="39" fillId="0" borderId="0" applyFont="0" applyFill="0" applyBorder="0" applyAlignment="0" applyProtection="0"/>
    <xf numFmtId="0" fontId="38" fillId="36" borderId="20" applyNumberFormat="0" applyAlignment="0" applyProtection="0"/>
    <xf numFmtId="0" fontId="37" fillId="23" borderId="22" applyNumberFormat="0" applyAlignment="0" applyProtection="0"/>
    <xf numFmtId="0" fontId="37" fillId="47" borderId="0" applyNumberFormat="0" applyBorder="0" applyAlignment="0" applyProtection="0"/>
    <xf numFmtId="171" fontId="40" fillId="0" borderId="0">
      <alignment horizontal="right"/>
    </xf>
    <xf numFmtId="0" fontId="80" fillId="0" borderId="32" applyNumberFormat="0" applyFill="0" applyAlignment="0" applyProtection="0"/>
    <xf numFmtId="3" fontId="39" fillId="0" borderId="0"/>
    <xf numFmtId="0" fontId="37" fillId="26" borderId="26" applyNumberFormat="0" applyFont="0" applyAlignment="0" applyProtection="0"/>
    <xf numFmtId="169" fontId="49" fillId="15" borderId="22" applyAlignment="0" applyProtection="0"/>
    <xf numFmtId="186" fontId="40" fillId="0" borderId="0">
      <alignment horizontal="right"/>
    </xf>
    <xf numFmtId="169" fontId="44" fillId="13" borderId="20" applyAlignment="0" applyProtection="0"/>
    <xf numFmtId="186" fontId="40" fillId="0" borderId="0">
      <alignment horizontal="right"/>
    </xf>
    <xf numFmtId="186" fontId="40" fillId="0" borderId="0">
      <alignment horizontal="right"/>
    </xf>
    <xf numFmtId="186" fontId="40" fillId="0" borderId="0">
      <alignment horizontal="right"/>
    </xf>
    <xf numFmtId="169" fontId="44" fillId="13" borderId="20" applyAlignment="0" applyProtection="0"/>
    <xf numFmtId="186" fontId="40" fillId="0" borderId="0">
      <alignment horizontal="right"/>
    </xf>
    <xf numFmtId="169" fontId="38" fillId="17" borderId="20" applyAlignment="0" applyProtection="0"/>
    <xf numFmtId="0" fontId="37" fillId="29" borderId="0" applyNumberFormat="0" applyBorder="0" applyAlignment="0" applyProtection="0"/>
    <xf numFmtId="186" fontId="40" fillId="0" borderId="0">
      <alignment horizontal="right"/>
    </xf>
    <xf numFmtId="0" fontId="42" fillId="74" borderId="0" applyNumberFormat="0" applyBorder="0" applyAlignment="0" applyProtection="0"/>
    <xf numFmtId="0" fontId="48" fillId="47" borderId="0" applyNumberFormat="0" applyBorder="0" applyAlignment="0" applyProtection="0"/>
    <xf numFmtId="193" fontId="37" fillId="0" borderId="0" applyFill="0" applyBorder="0" applyAlignment="0" applyProtection="0"/>
    <xf numFmtId="169" fontId="44" fillId="13" borderId="20" applyAlignment="0" applyProtection="0"/>
    <xf numFmtId="0" fontId="31" fillId="0" borderId="0"/>
    <xf numFmtId="0" fontId="37" fillId="48" borderId="0" applyNumberFormat="0" applyBorder="0" applyAlignment="0" applyProtection="0"/>
    <xf numFmtId="0" fontId="37" fillId="31" borderId="0" applyNumberFormat="0" applyBorder="0" applyAlignment="0" applyProtection="0"/>
    <xf numFmtId="186" fontId="40" fillId="0" borderId="0">
      <alignment horizontal="right"/>
    </xf>
    <xf numFmtId="169" fontId="44" fillId="13" borderId="20" applyAlignment="0" applyProtection="0"/>
    <xf numFmtId="186" fontId="40" fillId="0" borderId="0">
      <alignment horizontal="right"/>
    </xf>
    <xf numFmtId="0" fontId="110" fillId="42" borderId="0" applyNumberFormat="0" applyBorder="0" applyAlignment="0" applyProtection="0"/>
    <xf numFmtId="41" fontId="74" fillId="0" borderId="0" applyFont="0" applyFill="0" applyBorder="0" applyAlignment="0" applyProtection="0">
      <alignment vertical="center"/>
    </xf>
    <xf numFmtId="186" fontId="40" fillId="0" borderId="0">
      <alignment horizontal="right"/>
    </xf>
    <xf numFmtId="186" fontId="40" fillId="0" borderId="0">
      <alignment horizontal="right"/>
    </xf>
    <xf numFmtId="186" fontId="40" fillId="0" borderId="0">
      <alignment horizontal="right"/>
    </xf>
    <xf numFmtId="186" fontId="40" fillId="0" borderId="0">
      <alignment horizontal="right"/>
    </xf>
    <xf numFmtId="186" fontId="40" fillId="0" borderId="0">
      <alignment horizontal="right"/>
    </xf>
    <xf numFmtId="0" fontId="42" fillId="45" borderId="0" applyNumberFormat="0" applyBorder="0" applyAlignment="0" applyProtection="0"/>
    <xf numFmtId="0" fontId="37" fillId="31" borderId="0" applyNumberFormat="0" applyBorder="0" applyAlignment="0" applyProtection="0"/>
    <xf numFmtId="0" fontId="37" fillId="53" borderId="0" applyNumberFormat="0" applyBorder="0" applyAlignment="0" applyProtection="0"/>
    <xf numFmtId="186" fontId="40" fillId="0" borderId="0">
      <alignment horizontal="right"/>
    </xf>
    <xf numFmtId="186" fontId="40" fillId="0" borderId="0">
      <alignment horizontal="right"/>
    </xf>
    <xf numFmtId="173" fontId="40" fillId="0" borderId="0"/>
    <xf numFmtId="0" fontId="38" fillId="36" borderId="20" applyNumberFormat="0" applyAlignment="0" applyProtection="0"/>
    <xf numFmtId="186" fontId="40" fillId="0" borderId="0">
      <alignment horizontal="right"/>
    </xf>
    <xf numFmtId="186" fontId="40" fillId="0" borderId="0">
      <alignment horizontal="right"/>
    </xf>
    <xf numFmtId="186" fontId="40" fillId="0" borderId="0">
      <alignment horizontal="right"/>
    </xf>
    <xf numFmtId="186" fontId="40" fillId="0" borderId="0">
      <alignment horizontal="right"/>
    </xf>
    <xf numFmtId="0" fontId="42" fillId="37" borderId="0" applyNumberFormat="0" applyBorder="0" applyAlignment="0" applyProtection="0"/>
    <xf numFmtId="44" fontId="31" fillId="0" borderId="0" applyFont="0" applyFill="0" applyBorder="0" applyAlignment="0" applyProtection="0"/>
    <xf numFmtId="0" fontId="47" fillId="73" borderId="0" applyNumberFormat="0" applyBorder="0" applyAlignment="0" applyProtection="0">
      <alignment vertical="center"/>
    </xf>
    <xf numFmtId="0" fontId="37" fillId="30" borderId="0" applyNumberFormat="0" applyBorder="0" applyAlignment="0" applyProtection="0"/>
    <xf numFmtId="186" fontId="40" fillId="0" borderId="0">
      <alignment horizontal="right"/>
    </xf>
    <xf numFmtId="0" fontId="110" fillId="34" borderId="0" applyNumberFormat="0" applyBorder="0" applyAlignment="0" applyProtection="0"/>
    <xf numFmtId="175" fontId="40" fillId="0" borderId="0">
      <alignment horizontal="right"/>
    </xf>
    <xf numFmtId="0" fontId="37" fillId="31" borderId="0" applyNumberFormat="0" applyBorder="0" applyAlignment="0" applyProtection="0"/>
    <xf numFmtId="186" fontId="40" fillId="0" borderId="0">
      <alignment horizontal="right"/>
    </xf>
    <xf numFmtId="186" fontId="40" fillId="0" borderId="0">
      <alignment horizontal="right"/>
    </xf>
    <xf numFmtId="300" fontId="40" fillId="0" borderId="0" applyFill="0" applyBorder="0" applyAlignment="0" applyProtection="0">
      <alignment vertical="center"/>
    </xf>
    <xf numFmtId="169" fontId="42" fillId="72" borderId="0" applyBorder="0" applyAlignment="0" applyProtection="0"/>
    <xf numFmtId="169" fontId="45" fillId="0" borderId="24" applyFill="0" applyAlignment="0" applyProtection="0"/>
    <xf numFmtId="186" fontId="40" fillId="0" borderId="0">
      <alignment horizontal="right"/>
    </xf>
    <xf numFmtId="186" fontId="40" fillId="0" borderId="0">
      <alignment horizontal="right"/>
    </xf>
    <xf numFmtId="0" fontId="31" fillId="0" borderId="0"/>
    <xf numFmtId="0" fontId="37" fillId="13" borderId="0" applyNumberFormat="0" applyBorder="0" applyAlignment="0" applyProtection="0"/>
    <xf numFmtId="0" fontId="60" fillId="89" borderId="0" applyNumberFormat="0" applyBorder="0" applyAlignment="0" applyProtection="0"/>
    <xf numFmtId="169" fontId="38" fillId="14" borderId="20" applyAlignment="0" applyProtection="0"/>
    <xf numFmtId="169" fontId="43" fillId="17" borderId="23" applyAlignment="0" applyProtection="0"/>
    <xf numFmtId="186" fontId="40" fillId="0" borderId="0">
      <alignment horizontal="right"/>
    </xf>
    <xf numFmtId="0" fontId="110" fillId="21" borderId="0" applyNumberFormat="0" applyBorder="0" applyAlignment="0" applyProtection="0"/>
    <xf numFmtId="0" fontId="37" fillId="39" borderId="0" applyNumberFormat="0" applyBorder="0" applyAlignment="0" applyProtection="0"/>
    <xf numFmtId="186" fontId="40" fillId="0" borderId="0">
      <alignment horizontal="right"/>
    </xf>
    <xf numFmtId="186" fontId="40" fillId="0" borderId="0">
      <alignment horizontal="right"/>
    </xf>
    <xf numFmtId="0" fontId="45" fillId="0" borderId="24" applyNumberFormat="0" applyFill="0" applyAlignment="0" applyProtection="0"/>
    <xf numFmtId="0" fontId="110" fillId="54" borderId="0" applyNumberFormat="0" applyBorder="0" applyAlignment="0" applyProtection="0"/>
    <xf numFmtId="171" fontId="40" fillId="0" borderId="0">
      <alignment horizontal="right"/>
    </xf>
    <xf numFmtId="0" fontId="37" fillId="29" borderId="0" applyNumberFormat="0" applyBorder="0" applyAlignment="0" applyProtection="0"/>
    <xf numFmtId="169" fontId="43" fillId="17" borderId="23" applyAlignment="0" applyProtection="0"/>
    <xf numFmtId="175" fontId="40" fillId="0" borderId="0">
      <alignment horizontal="right"/>
    </xf>
    <xf numFmtId="4" fontId="54" fillId="27" borderId="27" applyNumberFormat="0" applyProtection="0">
      <alignment vertical="center"/>
    </xf>
    <xf numFmtId="186" fontId="40" fillId="0" borderId="0">
      <alignment horizontal="right"/>
    </xf>
    <xf numFmtId="169" fontId="38" fillId="17" borderId="20" applyAlignment="0" applyProtection="0"/>
    <xf numFmtId="186" fontId="40" fillId="0" borderId="0">
      <alignment horizontal="right"/>
    </xf>
    <xf numFmtId="186" fontId="40" fillId="0" borderId="0">
      <alignment horizontal="right"/>
    </xf>
    <xf numFmtId="288" fontId="40" fillId="0" borderId="0" applyFont="0" applyFill="0" applyBorder="0" applyAlignment="0" applyProtection="0"/>
    <xf numFmtId="0" fontId="110" fillId="54" borderId="0" applyNumberFormat="0" applyBorder="0" applyAlignment="0" applyProtection="0"/>
    <xf numFmtId="186" fontId="40" fillId="0" borderId="0">
      <alignment horizontal="right"/>
    </xf>
    <xf numFmtId="169" fontId="49" fillId="15" borderId="22" applyAlignment="0" applyProtection="0"/>
    <xf numFmtId="186" fontId="40" fillId="0" borderId="0">
      <alignment horizontal="right"/>
    </xf>
    <xf numFmtId="186" fontId="40" fillId="0" borderId="0">
      <alignment horizontal="right"/>
    </xf>
    <xf numFmtId="0" fontId="47" fillId="65" borderId="0" applyNumberFormat="0" applyBorder="0" applyAlignment="0" applyProtection="0">
      <alignment vertical="center"/>
    </xf>
    <xf numFmtId="169" fontId="38" fillId="17" borderId="20" applyAlignment="0" applyProtection="0"/>
    <xf numFmtId="0" fontId="31" fillId="0" borderId="0"/>
    <xf numFmtId="0" fontId="132" fillId="0" borderId="0">
      <alignment vertical="center"/>
    </xf>
    <xf numFmtId="186" fontId="40" fillId="0" borderId="0">
      <alignment horizontal="right"/>
    </xf>
    <xf numFmtId="169" fontId="38" fillId="14" borderId="20" applyAlignment="0" applyProtection="0"/>
    <xf numFmtId="0" fontId="37" fillId="51" borderId="0" applyNumberFormat="0" applyBorder="0" applyAlignment="0" applyProtection="0"/>
    <xf numFmtId="0" fontId="90" fillId="116" borderId="0" applyNumberFormat="0" applyBorder="0" applyAlignment="0">
      <protection locked="0"/>
    </xf>
    <xf numFmtId="169" fontId="49" fillId="15" borderId="22" applyAlignment="0" applyProtection="0"/>
    <xf numFmtId="0" fontId="42" fillId="127" borderId="0" applyNumberFormat="0" applyBorder="0" applyAlignment="0" applyProtection="0"/>
    <xf numFmtId="169" fontId="44" fillId="13" borderId="20" applyAlignment="0" applyProtection="0"/>
    <xf numFmtId="0" fontId="54" fillId="0" borderId="24" applyNumberFormat="0" applyFill="0" applyAlignment="0" applyProtection="0"/>
    <xf numFmtId="169" fontId="43" fillId="17" borderId="23" applyAlignment="0" applyProtection="0"/>
    <xf numFmtId="186" fontId="40" fillId="0" borderId="0">
      <alignment horizontal="right"/>
    </xf>
    <xf numFmtId="175" fontId="40" fillId="0" borderId="0">
      <alignment horizontal="right"/>
    </xf>
    <xf numFmtId="0" fontId="110" fillId="52" borderId="0" applyNumberFormat="0" applyBorder="0" applyAlignment="0" applyProtection="0"/>
    <xf numFmtId="186" fontId="40" fillId="0" borderId="0">
      <alignment horizontal="right"/>
    </xf>
    <xf numFmtId="186" fontId="40" fillId="0" borderId="0">
      <alignment horizontal="right"/>
    </xf>
    <xf numFmtId="0" fontId="110" fillId="42" borderId="0" applyNumberFormat="0" applyBorder="0" applyAlignment="0" applyProtection="0"/>
    <xf numFmtId="186" fontId="40" fillId="0" borderId="0">
      <alignment horizontal="right"/>
    </xf>
    <xf numFmtId="212" fontId="40" fillId="0" borderId="0" applyFill="0" applyBorder="0" applyAlignment="0" applyProtection="0"/>
    <xf numFmtId="186" fontId="40" fillId="0" borderId="0">
      <alignment horizontal="right"/>
    </xf>
    <xf numFmtId="0" fontId="53" fillId="89" borderId="0" applyNumberFormat="0" applyBorder="0" applyAlignment="0" applyProtection="0">
      <alignment vertical="center"/>
    </xf>
    <xf numFmtId="4" fontId="54" fillId="27" borderId="27" applyNumberFormat="0" applyProtection="0">
      <alignment horizontal="left" vertical="center" indent="1"/>
    </xf>
    <xf numFmtId="186" fontId="40" fillId="0" borderId="0">
      <alignment horizontal="right"/>
    </xf>
    <xf numFmtId="186" fontId="40" fillId="0" borderId="0">
      <alignment horizontal="right"/>
    </xf>
    <xf numFmtId="0" fontId="40" fillId="81" borderId="27" applyNumberFormat="0" applyProtection="0">
      <alignment horizontal="left" vertical="center" indent="1"/>
    </xf>
    <xf numFmtId="186" fontId="40" fillId="0" borderId="0">
      <alignment horizontal="right"/>
    </xf>
    <xf numFmtId="232" fontId="40" fillId="0" borderId="0" applyFill="0" applyBorder="0" applyAlignment="0" applyProtection="0"/>
    <xf numFmtId="186" fontId="40" fillId="0" borderId="0">
      <alignment horizontal="right"/>
    </xf>
    <xf numFmtId="0" fontId="107" fillId="0" borderId="5" applyNumberFormat="0" applyFill="0" applyBorder="0" applyAlignment="0">
      <alignment horizontal="centerContinuous"/>
    </xf>
    <xf numFmtId="175" fontId="40" fillId="0" borderId="0">
      <alignment horizontal="right"/>
    </xf>
    <xf numFmtId="0" fontId="51" fillId="22" borderId="20" applyNumberFormat="0" applyAlignment="0" applyProtection="0"/>
    <xf numFmtId="175" fontId="40" fillId="0" borderId="0">
      <alignment horizontal="right"/>
    </xf>
    <xf numFmtId="186" fontId="40" fillId="0" borderId="0">
      <alignment horizontal="right"/>
    </xf>
    <xf numFmtId="0" fontId="40" fillId="0" borderId="0"/>
    <xf numFmtId="0" fontId="40" fillId="0" borderId="0"/>
    <xf numFmtId="175" fontId="40" fillId="0" borderId="0">
      <alignment horizontal="right"/>
    </xf>
    <xf numFmtId="169" fontId="45" fillId="0" borderId="24" applyFill="0" applyAlignment="0" applyProtection="0"/>
    <xf numFmtId="175" fontId="40" fillId="0" borderId="0">
      <alignment horizontal="right"/>
    </xf>
    <xf numFmtId="0" fontId="115" fillId="0" borderId="0">
      <alignment vertical="center"/>
    </xf>
    <xf numFmtId="0" fontId="110" fillId="52" borderId="0" applyNumberFormat="0" applyBorder="0" applyAlignment="0" applyProtection="0"/>
    <xf numFmtId="0" fontId="110" fillId="40" borderId="0" applyNumberFormat="0" applyBorder="0" applyAlignment="0" applyProtection="0"/>
    <xf numFmtId="175" fontId="40" fillId="0" borderId="0">
      <alignment horizontal="right"/>
    </xf>
    <xf numFmtId="175" fontId="40" fillId="0" borderId="0">
      <alignment horizontal="right"/>
    </xf>
    <xf numFmtId="0" fontId="42" fillId="16" borderId="0" applyNumberFormat="0" applyBorder="0" applyAlignment="0" applyProtection="0"/>
    <xf numFmtId="175" fontId="40" fillId="0" borderId="0">
      <alignment horizontal="right"/>
    </xf>
    <xf numFmtId="0" fontId="37" fillId="93" borderId="0" applyNumberFormat="0" applyBorder="0" applyAlignment="0" applyProtection="0"/>
    <xf numFmtId="175" fontId="40" fillId="0" borderId="0">
      <alignment horizontal="right"/>
    </xf>
    <xf numFmtId="0" fontId="37" fillId="14" borderId="0" applyNumberFormat="0" applyBorder="0" applyAlignment="0" applyProtection="0"/>
    <xf numFmtId="0" fontId="31" fillId="0" borderId="0"/>
    <xf numFmtId="175" fontId="40" fillId="0" borderId="0">
      <alignment horizontal="right"/>
    </xf>
    <xf numFmtId="169" fontId="45" fillId="0" borderId="24" applyFill="0" applyAlignment="0" applyProtection="0"/>
    <xf numFmtId="175" fontId="40" fillId="0" borderId="0">
      <alignment horizontal="right"/>
    </xf>
    <xf numFmtId="0" fontId="106" fillId="0" borderId="0" applyNumberFormat="0" applyFill="0" applyBorder="0" applyAlignment="0" applyProtection="0"/>
    <xf numFmtId="0" fontId="40" fillId="28" borderId="27" applyNumberFormat="0" applyProtection="0">
      <alignment horizontal="left" vertical="center" indent="1"/>
    </xf>
    <xf numFmtId="0" fontId="60" fillId="89" borderId="0" applyNumberFormat="0" applyBorder="0" applyAlignment="0" applyProtection="0"/>
    <xf numFmtId="169" fontId="45" fillId="0" borderId="24" applyFill="0" applyAlignment="0" applyProtection="0"/>
    <xf numFmtId="0" fontId="40" fillId="23" borderId="22" applyNumberFormat="0" applyAlignment="0" applyProtection="0"/>
    <xf numFmtId="0" fontId="48" fillId="75" borderId="0" applyNumberFormat="0" applyBorder="0" applyAlignment="0" applyProtection="0"/>
    <xf numFmtId="0" fontId="110" fillId="0" borderId="0"/>
    <xf numFmtId="0" fontId="37" fillId="23" borderId="0" applyNumberFormat="0" applyBorder="0" applyAlignment="0" applyProtection="0"/>
    <xf numFmtId="175" fontId="40" fillId="0" borderId="0">
      <alignment horizontal="right"/>
    </xf>
    <xf numFmtId="0" fontId="110" fillId="40" borderId="0" applyNumberFormat="0" applyBorder="0" applyAlignment="0" applyProtection="0"/>
    <xf numFmtId="0" fontId="37" fillId="47" borderId="0" applyNumberFormat="0" applyBorder="0" applyAlignment="0" applyProtection="0"/>
    <xf numFmtId="175" fontId="40" fillId="0" borderId="0">
      <alignment horizontal="right"/>
    </xf>
    <xf numFmtId="0" fontId="31" fillId="26" borderId="26" applyNumberFormat="0" applyFont="0" applyAlignment="0" applyProtection="0"/>
    <xf numFmtId="0" fontId="110" fillId="40" borderId="0" applyNumberFormat="0" applyBorder="0" applyAlignment="0" applyProtection="0"/>
    <xf numFmtId="0" fontId="37" fillId="47" borderId="0" applyNumberFormat="0" applyBorder="0" applyAlignment="0" applyProtection="0"/>
    <xf numFmtId="175" fontId="40" fillId="0" borderId="0">
      <alignment horizontal="right"/>
    </xf>
    <xf numFmtId="169" fontId="44" fillId="13" borderId="20" applyAlignment="0" applyProtection="0"/>
    <xf numFmtId="175" fontId="40" fillId="0" borderId="0">
      <alignment horizontal="right"/>
    </xf>
    <xf numFmtId="175" fontId="40" fillId="0" borderId="0">
      <alignment horizontal="right"/>
    </xf>
    <xf numFmtId="175" fontId="40" fillId="0" borderId="0">
      <alignment horizontal="right"/>
    </xf>
    <xf numFmtId="175" fontId="40" fillId="0" borderId="0">
      <alignment horizontal="right"/>
    </xf>
    <xf numFmtId="0" fontId="42" fillId="33" borderId="0" applyNumberFormat="0" applyBorder="0" applyAlignment="0" applyProtection="0"/>
    <xf numFmtId="0" fontId="42" fillId="33" borderId="0" applyNumberFormat="0" applyBorder="0" applyAlignment="0" applyProtection="0"/>
    <xf numFmtId="0" fontId="110" fillId="35" borderId="0" applyNumberFormat="0" applyBorder="0" applyAlignment="0" applyProtection="0"/>
    <xf numFmtId="171" fontId="40" fillId="0" borderId="0">
      <alignment horizontal="right"/>
    </xf>
    <xf numFmtId="169" fontId="43" fillId="17" borderId="23" applyAlignment="0" applyProtection="0"/>
    <xf numFmtId="0" fontId="55" fillId="73" borderId="0" applyNumberFormat="0" applyBorder="0" applyAlignment="0" applyProtection="0"/>
    <xf numFmtId="0" fontId="130" fillId="90" borderId="40" applyNumberFormat="0" applyAlignment="0" applyProtection="0"/>
    <xf numFmtId="175" fontId="40" fillId="0" borderId="0">
      <alignment horizontal="right"/>
    </xf>
    <xf numFmtId="169" fontId="38" fillId="17" borderId="20" applyAlignment="0" applyProtection="0"/>
    <xf numFmtId="0" fontId="38" fillId="36" borderId="20" applyNumberFormat="0" applyAlignment="0" applyProtection="0"/>
    <xf numFmtId="0" fontId="40" fillId="0" borderId="0"/>
    <xf numFmtId="0" fontId="203" fillId="0" borderId="0"/>
    <xf numFmtId="175" fontId="40" fillId="0" borderId="0">
      <alignment horizontal="right"/>
    </xf>
    <xf numFmtId="0" fontId="75" fillId="55" borderId="30" applyNumberFormat="0" applyAlignment="0" applyProtection="0"/>
    <xf numFmtId="175" fontId="40" fillId="0" borderId="0">
      <alignment horizontal="right"/>
    </xf>
    <xf numFmtId="0" fontId="48" fillId="59" borderId="0" applyNumberFormat="0" applyBorder="0" applyAlignment="0" applyProtection="0"/>
    <xf numFmtId="175" fontId="40" fillId="0" borderId="0">
      <alignment horizontal="right"/>
    </xf>
    <xf numFmtId="0" fontId="113" fillId="0" borderId="33" applyNumberFormat="0" applyFill="0" applyAlignment="0" applyProtection="0"/>
    <xf numFmtId="175" fontId="40" fillId="0" borderId="0">
      <alignment horizontal="right"/>
    </xf>
    <xf numFmtId="175" fontId="40" fillId="0" borderId="0">
      <alignment horizontal="right"/>
    </xf>
    <xf numFmtId="175" fontId="40" fillId="0" borderId="0">
      <alignment horizontal="right"/>
    </xf>
    <xf numFmtId="175" fontId="40" fillId="0" borderId="0">
      <alignment horizontal="right"/>
    </xf>
    <xf numFmtId="0" fontId="38" fillId="36" borderId="20" applyNumberFormat="0" applyAlignment="0" applyProtection="0"/>
    <xf numFmtId="175" fontId="40" fillId="0" borderId="0">
      <alignment horizontal="right"/>
    </xf>
    <xf numFmtId="0" fontId="37" fillId="29" borderId="0" applyNumberFormat="0" applyBorder="0" applyAlignment="0" applyProtection="0"/>
    <xf numFmtId="0" fontId="110" fillId="68" borderId="0" applyNumberFormat="0" applyBorder="0" applyAlignment="0" applyProtection="0"/>
    <xf numFmtId="175" fontId="40" fillId="0" borderId="0">
      <alignment horizontal="right"/>
    </xf>
    <xf numFmtId="0" fontId="40" fillId="44" borderId="27" applyNumberFormat="0" applyProtection="0">
      <alignment horizontal="left" vertical="center" indent="1"/>
    </xf>
    <xf numFmtId="0" fontId="37" fillId="30" borderId="0" applyNumberFormat="0" applyBorder="0" applyAlignment="0" applyProtection="0"/>
    <xf numFmtId="0" fontId="37" fillId="47" borderId="0" applyNumberFormat="0" applyBorder="0" applyAlignment="0" applyProtection="0"/>
    <xf numFmtId="0" fontId="110" fillId="0" borderId="0"/>
    <xf numFmtId="182" fontId="40" fillId="0" borderId="0">
      <alignment horizontal="right"/>
    </xf>
    <xf numFmtId="232" fontId="40" fillId="0" borderId="0" applyFill="0" applyBorder="0" applyAlignment="0" applyProtection="0"/>
    <xf numFmtId="175" fontId="40" fillId="0" borderId="0">
      <alignment horizontal="right"/>
    </xf>
    <xf numFmtId="169" fontId="44" fillId="13" borderId="20" applyAlignment="0" applyProtection="0"/>
    <xf numFmtId="0" fontId="37" fillId="23" borderId="22" applyNumberFormat="0" applyAlignment="0" applyProtection="0"/>
    <xf numFmtId="0" fontId="110" fillId="76" borderId="0" applyNumberFormat="0" applyBorder="0" applyAlignment="0" applyProtection="0"/>
    <xf numFmtId="175" fontId="40" fillId="0" borderId="0">
      <alignment horizontal="right"/>
    </xf>
    <xf numFmtId="182" fontId="40" fillId="0" borderId="0" applyFont="0" applyFill="0" applyBorder="0" applyAlignment="0" applyProtection="0"/>
    <xf numFmtId="0" fontId="110" fillId="52" borderId="0" applyNumberFormat="0" applyBorder="0" applyAlignment="0" applyProtection="0"/>
    <xf numFmtId="0" fontId="110" fillId="32" borderId="0" applyNumberFormat="0" applyBorder="0" applyAlignment="0" applyProtection="0"/>
    <xf numFmtId="169" fontId="44" fillId="13" borderId="20" applyAlignment="0" applyProtection="0"/>
    <xf numFmtId="0" fontId="55" fillId="75" borderId="0" applyNumberFormat="0" applyBorder="0" applyAlignment="0" applyProtection="0"/>
    <xf numFmtId="182" fontId="40" fillId="0" borderId="0">
      <alignment horizontal="right"/>
    </xf>
    <xf numFmtId="175" fontId="40" fillId="0" borderId="0">
      <alignment horizontal="right"/>
    </xf>
    <xf numFmtId="171" fontId="40" fillId="0" borderId="0">
      <alignment horizontal="right"/>
    </xf>
    <xf numFmtId="175" fontId="40" fillId="0" borderId="0">
      <alignment horizontal="right"/>
    </xf>
    <xf numFmtId="0" fontId="40" fillId="81" borderId="27" applyNumberFormat="0" applyProtection="0">
      <alignment horizontal="left" vertical="top" indent="1"/>
    </xf>
    <xf numFmtId="175" fontId="40" fillId="0" borderId="0">
      <alignment horizontal="right"/>
    </xf>
    <xf numFmtId="169" fontId="45" fillId="0" borderId="24" applyFill="0" applyAlignment="0" applyProtection="0"/>
    <xf numFmtId="0" fontId="37" fillId="13" borderId="0" applyNumberFormat="0" applyBorder="0" applyAlignment="0" applyProtection="0"/>
    <xf numFmtId="175" fontId="40" fillId="0" borderId="0">
      <alignment horizontal="right"/>
    </xf>
    <xf numFmtId="0" fontId="37" fillId="78" borderId="0" applyNumberFormat="0" applyBorder="0" applyAlignment="0" applyProtection="0"/>
    <xf numFmtId="169" fontId="38" fillId="14" borderId="20" applyAlignment="0" applyProtection="0"/>
    <xf numFmtId="169" fontId="43" fillId="17" borderId="23" applyAlignment="0" applyProtection="0"/>
    <xf numFmtId="175" fontId="40" fillId="0" borderId="0">
      <alignment horizontal="right"/>
    </xf>
    <xf numFmtId="169" fontId="49" fillId="15" borderId="22" applyAlignment="0" applyProtection="0"/>
    <xf numFmtId="182" fontId="40" fillId="0" borderId="0">
      <alignment horizontal="right"/>
    </xf>
    <xf numFmtId="0" fontId="40" fillId="28" borderId="27" applyNumberFormat="0" applyProtection="0">
      <alignment horizontal="left" vertical="top" indent="1"/>
    </xf>
    <xf numFmtId="4" fontId="55" fillId="91" borderId="27" applyNumberFormat="0" applyProtection="0">
      <alignment horizontal="right" vertical="center"/>
    </xf>
    <xf numFmtId="175" fontId="40" fillId="0" borderId="0">
      <alignment horizontal="right"/>
    </xf>
    <xf numFmtId="175" fontId="40" fillId="0" borderId="0">
      <alignment horizontal="right"/>
    </xf>
    <xf numFmtId="0" fontId="110" fillId="52" borderId="0" applyNumberFormat="0" applyBorder="0" applyAlignment="0" applyProtection="0"/>
    <xf numFmtId="169" fontId="43" fillId="14" borderId="23" applyAlignment="0" applyProtection="0"/>
    <xf numFmtId="0" fontId="66" fillId="50" borderId="0" applyNumberFormat="0" applyBorder="0" applyAlignment="0" applyProtection="0"/>
    <xf numFmtId="0" fontId="124" fillId="86" borderId="30" applyNumberFormat="0" applyAlignment="0" applyProtection="0"/>
    <xf numFmtId="169" fontId="44" fillId="13" borderId="20" applyAlignment="0" applyProtection="0"/>
    <xf numFmtId="0" fontId="37" fillId="24" borderId="0" applyNumberFormat="0" applyBorder="0" applyAlignment="0" applyProtection="0"/>
    <xf numFmtId="0" fontId="42" fillId="16" borderId="0" applyNumberFormat="0" applyBorder="0" applyAlignment="0" applyProtection="0"/>
    <xf numFmtId="0" fontId="195" fillId="0" borderId="0" applyNumberFormat="0" applyFill="0" applyBorder="0" applyAlignment="0" applyProtection="0"/>
    <xf numFmtId="175" fontId="40" fillId="0" borderId="0">
      <alignment horizontal="right"/>
    </xf>
    <xf numFmtId="0" fontId="42" fillId="36" borderId="0" applyNumberFormat="0" applyBorder="0" applyAlignment="0" applyProtection="0"/>
    <xf numFmtId="0" fontId="165" fillId="20" borderId="20" applyNumberFormat="0" applyAlignment="0" applyProtection="0"/>
    <xf numFmtId="0" fontId="44" fillId="24" borderId="20" applyNumberFormat="0" applyAlignment="0" applyProtection="0"/>
    <xf numFmtId="175" fontId="40" fillId="0" borderId="0">
      <alignment horizontal="right"/>
    </xf>
    <xf numFmtId="0" fontId="40" fillId="41" borderId="1" applyNumberFormat="0">
      <protection locked="0"/>
    </xf>
    <xf numFmtId="0" fontId="37" fillId="13" borderId="0" applyNumberFormat="0" applyBorder="0" applyAlignment="0" applyProtection="0"/>
    <xf numFmtId="175" fontId="40" fillId="0" borderId="0">
      <alignment horizontal="right"/>
    </xf>
    <xf numFmtId="175" fontId="40" fillId="0" borderId="0">
      <alignment horizontal="right"/>
    </xf>
    <xf numFmtId="0" fontId="37" fillId="30" borderId="0" applyNumberFormat="0" applyBorder="0" applyAlignment="0" applyProtection="0"/>
    <xf numFmtId="0" fontId="110" fillId="54" borderId="0" applyNumberFormat="0" applyBorder="0" applyAlignment="0" applyProtection="0"/>
    <xf numFmtId="175" fontId="40" fillId="0" borderId="0">
      <alignment horizontal="right"/>
    </xf>
    <xf numFmtId="171" fontId="40" fillId="0" borderId="0">
      <alignment horizontal="right"/>
    </xf>
    <xf numFmtId="0" fontId="117" fillId="47" borderId="0" applyNumberFormat="0" applyBorder="0" applyAlignment="0" applyProtection="0"/>
    <xf numFmtId="0" fontId="117" fillId="47" borderId="0" applyNumberFormat="0" applyBorder="0" applyAlignment="0" applyProtection="0"/>
    <xf numFmtId="0" fontId="134" fillId="59" borderId="0" applyNumberFormat="0" applyBorder="0" applyAlignment="0" applyProtection="0">
      <alignment vertical="center"/>
    </xf>
    <xf numFmtId="175" fontId="40" fillId="0" borderId="0">
      <alignment horizontal="right"/>
    </xf>
    <xf numFmtId="0" fontId="110" fillId="32" borderId="0" applyNumberFormat="0" applyBorder="0" applyAlignment="0" applyProtection="0"/>
    <xf numFmtId="175" fontId="40" fillId="0" borderId="0">
      <alignment horizontal="right"/>
    </xf>
    <xf numFmtId="169" fontId="44" fillId="13" borderId="20" applyAlignment="0" applyProtection="0"/>
    <xf numFmtId="0" fontId="42" fillId="49" borderId="0" applyNumberFormat="0" applyBorder="0" applyAlignment="0" applyProtection="0"/>
    <xf numFmtId="175" fontId="40" fillId="0" borderId="0">
      <alignment horizontal="right"/>
    </xf>
    <xf numFmtId="175" fontId="40" fillId="0" borderId="0">
      <alignment horizontal="right"/>
    </xf>
    <xf numFmtId="169" fontId="43" fillId="17" borderId="23" applyAlignment="0" applyProtection="0"/>
    <xf numFmtId="0" fontId="110" fillId="46" borderId="0" applyNumberFormat="0" applyBorder="0" applyAlignment="0" applyProtection="0"/>
    <xf numFmtId="169" fontId="38" fillId="17" borderId="20" applyAlignment="0" applyProtection="0"/>
    <xf numFmtId="0" fontId="37" fillId="53" borderId="0" applyNumberFormat="0" applyBorder="0" applyAlignment="0" applyProtection="0"/>
    <xf numFmtId="175" fontId="40" fillId="0" borderId="0">
      <alignment horizontal="right"/>
    </xf>
    <xf numFmtId="169" fontId="38" fillId="17" borderId="20" applyAlignment="0" applyProtection="0"/>
    <xf numFmtId="199" fontId="55" fillId="0" borderId="0" applyBorder="0"/>
    <xf numFmtId="0" fontId="42" fillId="45" borderId="0" applyNumberFormat="0" applyBorder="0" applyAlignment="0" applyProtection="0"/>
    <xf numFmtId="0" fontId="37" fillId="53" borderId="0" applyNumberFormat="0" applyBorder="0" applyAlignment="0" applyProtection="0"/>
    <xf numFmtId="0" fontId="37" fillId="24" borderId="0" applyNumberFormat="0" applyBorder="0" applyAlignment="0" applyProtection="0"/>
    <xf numFmtId="169" fontId="45" fillId="0" borderId="24" applyFill="0" applyAlignment="0" applyProtection="0"/>
    <xf numFmtId="175" fontId="40" fillId="0" borderId="0">
      <alignment horizontal="right"/>
    </xf>
    <xf numFmtId="0" fontId="47" fillId="66" borderId="0" applyNumberFormat="0" applyBorder="0" applyAlignment="0" applyProtection="0">
      <alignment vertical="center"/>
    </xf>
    <xf numFmtId="171" fontId="40" fillId="0" borderId="0">
      <alignment horizontal="right"/>
    </xf>
    <xf numFmtId="0" fontId="48" fillId="44" borderId="0" applyNumberFormat="0" applyBorder="0" applyAlignment="0" applyProtection="0"/>
    <xf numFmtId="175" fontId="40" fillId="0" borderId="0">
      <alignment horizontal="right"/>
    </xf>
    <xf numFmtId="169" fontId="38" fillId="14" borderId="20" applyAlignment="0" applyProtection="0"/>
    <xf numFmtId="0" fontId="110" fillId="35" borderId="0" applyNumberFormat="0" applyBorder="0" applyAlignment="0" applyProtection="0"/>
    <xf numFmtId="0" fontId="157" fillId="59" borderId="0" applyNumberFormat="0" applyBorder="0" applyAlignment="0" applyProtection="0">
      <alignment vertical="center"/>
    </xf>
    <xf numFmtId="0" fontId="46" fillId="18" borderId="22" applyNumberFormat="0" applyFont="0" applyAlignment="0" applyProtection="0"/>
    <xf numFmtId="0" fontId="37" fillId="13" borderId="0" applyNumberFormat="0" applyBorder="0" applyAlignment="0" applyProtection="0"/>
    <xf numFmtId="175" fontId="40" fillId="0" borderId="0">
      <alignment horizontal="right"/>
    </xf>
    <xf numFmtId="0" fontId="60" fillId="91"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0" fontId="40" fillId="81" borderId="27" applyNumberFormat="0" applyProtection="0">
      <alignment horizontal="left" vertical="top" indent="1"/>
    </xf>
    <xf numFmtId="175" fontId="40" fillId="0" borderId="0">
      <alignment horizontal="right"/>
    </xf>
    <xf numFmtId="0" fontId="124" fillId="86" borderId="30" applyNumberFormat="0" applyAlignment="0" applyProtection="0"/>
    <xf numFmtId="0" fontId="37" fillId="29" borderId="0" applyNumberFormat="0" applyBorder="0" applyAlignment="0" applyProtection="0"/>
    <xf numFmtId="0" fontId="48" fillId="50" borderId="0" applyNumberFormat="0" applyBorder="0" applyAlignment="0" applyProtection="0"/>
    <xf numFmtId="0" fontId="115" fillId="0" borderId="0">
      <alignment vertical="center"/>
    </xf>
    <xf numFmtId="0" fontId="110" fillId="52" borderId="0" applyNumberFormat="0" applyBorder="0" applyAlignment="0" applyProtection="0"/>
    <xf numFmtId="186" fontId="40" fillId="0" borderId="0">
      <alignment horizontal="right"/>
    </xf>
    <xf numFmtId="186" fontId="40" fillId="0" borderId="0">
      <alignment horizontal="right"/>
    </xf>
    <xf numFmtId="169" fontId="44" fillId="13" borderId="20" applyAlignment="0" applyProtection="0"/>
    <xf numFmtId="0" fontId="37" fillId="30" borderId="0" applyNumberFormat="0" applyBorder="0" applyAlignment="0" applyProtection="0"/>
    <xf numFmtId="186" fontId="40" fillId="0" borderId="0">
      <alignment horizontal="right"/>
    </xf>
    <xf numFmtId="41" fontId="31" fillId="0" borderId="0" applyFont="0" applyFill="0" applyBorder="0" applyAlignment="0" applyProtection="0"/>
    <xf numFmtId="169" fontId="45" fillId="0" borderId="24" applyFill="0" applyAlignment="0" applyProtection="0"/>
    <xf numFmtId="169" fontId="43" fillId="17" borderId="23" applyAlignment="0" applyProtection="0"/>
    <xf numFmtId="169" fontId="43" fillId="14" borderId="23" applyAlignment="0" applyProtection="0"/>
    <xf numFmtId="175" fontId="40" fillId="0" borderId="0">
      <alignment horizontal="right"/>
    </xf>
    <xf numFmtId="175" fontId="40" fillId="0" borderId="0">
      <alignment horizontal="right"/>
    </xf>
    <xf numFmtId="169" fontId="45" fillId="0" borderId="24" applyFill="0" applyAlignment="0" applyProtection="0"/>
    <xf numFmtId="0" fontId="42" fillId="16" borderId="0" applyNumberFormat="0" applyBorder="0" applyAlignment="0" applyProtection="0"/>
    <xf numFmtId="0" fontId="31" fillId="0" borderId="0"/>
    <xf numFmtId="0" fontId="38" fillId="22" borderId="20" applyNumberFormat="0" applyAlignment="0" applyProtection="0"/>
    <xf numFmtId="175" fontId="40" fillId="0" borderId="0">
      <alignment horizontal="right"/>
    </xf>
    <xf numFmtId="169" fontId="38" fillId="14" borderId="20" applyAlignment="0" applyProtection="0"/>
    <xf numFmtId="175" fontId="40" fillId="0" borderId="0">
      <alignment horizontal="right"/>
    </xf>
    <xf numFmtId="175" fontId="40" fillId="0" borderId="0">
      <alignment horizontal="right"/>
    </xf>
    <xf numFmtId="175" fontId="40" fillId="0" borderId="0">
      <alignment horizontal="right"/>
    </xf>
    <xf numFmtId="175" fontId="40" fillId="0" borderId="0">
      <alignment horizontal="right"/>
    </xf>
    <xf numFmtId="0" fontId="42" fillId="16" borderId="0" applyNumberFormat="0" applyBorder="0" applyAlignment="0" applyProtection="0"/>
    <xf numFmtId="182" fontId="40" fillId="0" borderId="0">
      <alignment horizontal="right"/>
    </xf>
    <xf numFmtId="0" fontId="31" fillId="0" borderId="0"/>
    <xf numFmtId="175" fontId="40" fillId="0" borderId="0">
      <alignment horizontal="right"/>
    </xf>
    <xf numFmtId="175" fontId="40" fillId="0" borderId="0">
      <alignment horizontal="right"/>
    </xf>
    <xf numFmtId="0" fontId="110" fillId="21" borderId="0" applyNumberFormat="0" applyBorder="0" applyAlignment="0" applyProtection="0"/>
    <xf numFmtId="0" fontId="110" fillId="52" borderId="0" applyNumberFormat="0" applyBorder="0" applyAlignment="0" applyProtection="0"/>
    <xf numFmtId="0" fontId="37" fillId="13" borderId="0" applyNumberFormat="0" applyBorder="0" applyAlignment="0" applyProtection="0"/>
    <xf numFmtId="0" fontId="110" fillId="40" borderId="0" applyNumberFormat="0" applyBorder="0" applyAlignment="0" applyProtection="0"/>
    <xf numFmtId="175" fontId="40" fillId="0" borderId="0">
      <alignment horizontal="right"/>
    </xf>
    <xf numFmtId="0" fontId="60" fillId="25" borderId="0" applyNumberFormat="0" applyBorder="0" applyAlignment="0" applyProtection="0"/>
    <xf numFmtId="175" fontId="40" fillId="0" borderId="0">
      <alignment horizontal="right"/>
    </xf>
    <xf numFmtId="169" fontId="38" fillId="17" borderId="20" applyAlignment="0" applyProtection="0"/>
    <xf numFmtId="175" fontId="40" fillId="0" borderId="0">
      <alignment horizontal="right"/>
    </xf>
    <xf numFmtId="175" fontId="40" fillId="0" borderId="0">
      <alignment horizontal="right"/>
    </xf>
    <xf numFmtId="0" fontId="110" fillId="46" borderId="0" applyNumberFormat="0" applyBorder="0" applyAlignment="0" applyProtection="0"/>
    <xf numFmtId="175" fontId="40" fillId="0" borderId="0">
      <alignment horizontal="right"/>
    </xf>
    <xf numFmtId="175" fontId="40" fillId="0" borderId="0">
      <alignment horizontal="right"/>
    </xf>
    <xf numFmtId="0" fontId="31" fillId="0" borderId="0"/>
    <xf numFmtId="175" fontId="40" fillId="0" borderId="0">
      <alignment horizontal="right"/>
    </xf>
    <xf numFmtId="0" fontId="60" fillId="65" borderId="0" applyNumberFormat="0" applyBorder="0" applyAlignment="0" applyProtection="0"/>
    <xf numFmtId="0" fontId="42" fillId="43" borderId="0" applyNumberFormat="0" applyBorder="0" applyAlignment="0" applyProtection="0">
      <alignment vertical="center"/>
    </xf>
    <xf numFmtId="175" fontId="40" fillId="0" borderId="0">
      <alignment horizontal="right"/>
    </xf>
    <xf numFmtId="0" fontId="40" fillId="23" borderId="22" applyNumberFormat="0" applyAlignment="0" applyProtection="0"/>
    <xf numFmtId="175" fontId="40" fillId="0" borderId="0">
      <alignment horizontal="right"/>
    </xf>
    <xf numFmtId="186" fontId="40" fillId="0" borderId="0">
      <alignment horizontal="right"/>
    </xf>
    <xf numFmtId="169" fontId="44" fillId="13" borderId="20" applyAlignment="0" applyProtection="0"/>
    <xf numFmtId="175" fontId="40" fillId="0" borderId="0">
      <alignment horizontal="right"/>
    </xf>
    <xf numFmtId="169" fontId="124" fillId="17" borderId="30" applyAlignment="0" applyProtection="0"/>
    <xf numFmtId="169" fontId="44" fillId="13" borderId="20" applyAlignment="0" applyProtection="0"/>
    <xf numFmtId="175" fontId="40" fillId="0" borderId="0">
      <alignment horizontal="right"/>
    </xf>
    <xf numFmtId="0" fontId="110" fillId="61" borderId="0" applyNumberFormat="0" applyBorder="0" applyAlignment="0" applyProtection="0"/>
    <xf numFmtId="175" fontId="40" fillId="0" borderId="0">
      <alignment horizontal="right"/>
    </xf>
    <xf numFmtId="169" fontId="44" fillId="13" borderId="20" applyAlignment="0" applyProtection="0"/>
    <xf numFmtId="169" fontId="43" fillId="14" borderId="23" applyAlignment="0" applyProtection="0"/>
    <xf numFmtId="175" fontId="40" fillId="0" borderId="0">
      <alignment horizontal="right"/>
    </xf>
    <xf numFmtId="169" fontId="45" fillId="0" borderId="24" applyFill="0" applyAlignment="0" applyProtection="0"/>
    <xf numFmtId="175" fontId="40" fillId="0" borderId="0">
      <alignment horizontal="right"/>
    </xf>
    <xf numFmtId="175" fontId="40" fillId="0" borderId="0">
      <alignment horizontal="right"/>
    </xf>
    <xf numFmtId="169" fontId="38" fillId="14" borderId="20" applyAlignment="0" applyProtection="0"/>
    <xf numFmtId="0" fontId="40" fillId="81" borderId="27" applyNumberFormat="0" applyProtection="0">
      <alignment horizontal="left" vertical="top" indent="1"/>
    </xf>
    <xf numFmtId="175" fontId="40" fillId="0" borderId="0">
      <alignment horizontal="right"/>
    </xf>
    <xf numFmtId="0" fontId="76" fillId="0" borderId="31" applyNumberFormat="0" applyFill="0" applyAlignment="0" applyProtection="0">
      <alignment vertical="center"/>
    </xf>
    <xf numFmtId="175" fontId="40" fillId="0" borderId="0">
      <alignment horizontal="right"/>
    </xf>
    <xf numFmtId="175" fontId="40" fillId="0" borderId="0">
      <alignment horizontal="right"/>
    </xf>
    <xf numFmtId="175" fontId="40" fillId="0" borderId="0">
      <alignment horizontal="right"/>
    </xf>
    <xf numFmtId="269" fontId="40" fillId="0" borderId="0" applyFill="0" applyBorder="0" applyAlignment="0" applyProtection="0"/>
    <xf numFmtId="175" fontId="40" fillId="0" borderId="0">
      <alignment horizontal="right"/>
    </xf>
    <xf numFmtId="0" fontId="157" fillId="92" borderId="0" applyNumberFormat="0" applyBorder="0" applyAlignment="0" applyProtection="0">
      <alignment vertical="center"/>
    </xf>
    <xf numFmtId="0" fontId="110" fillId="35" borderId="0" applyNumberFormat="0" applyBorder="0" applyAlignment="0" applyProtection="0"/>
    <xf numFmtId="0" fontId="37" fillId="23" borderId="0" applyNumberFormat="0" applyBorder="0" applyAlignment="0" applyProtection="0"/>
    <xf numFmtId="175" fontId="40" fillId="0" borderId="0">
      <alignment horizontal="right"/>
    </xf>
    <xf numFmtId="0" fontId="42" fillId="67" borderId="0" applyNumberFormat="0" applyBorder="0" applyAlignment="0" applyProtection="0"/>
    <xf numFmtId="0" fontId="37" fillId="47" borderId="0" applyNumberFormat="0" applyBorder="0" applyAlignment="0" applyProtection="0"/>
    <xf numFmtId="169" fontId="49" fillId="15" borderId="22" applyAlignment="0" applyProtection="0"/>
    <xf numFmtId="0" fontId="42" fillId="45" borderId="0" applyNumberFormat="0" applyBorder="0" applyAlignment="0" applyProtection="0"/>
    <xf numFmtId="0" fontId="89" fillId="101" borderId="0" applyNumberFormat="0" applyBorder="0" applyAlignment="0" applyProtection="0"/>
    <xf numFmtId="0" fontId="110" fillId="46" borderId="0" applyNumberFormat="0" applyBorder="0" applyAlignment="0" applyProtection="0"/>
    <xf numFmtId="175" fontId="40" fillId="0" borderId="0">
      <alignment horizontal="right"/>
    </xf>
    <xf numFmtId="0" fontId="42" fillId="16" borderId="0" applyNumberFormat="0" applyBorder="0" applyAlignment="0" applyProtection="0"/>
    <xf numFmtId="169" fontId="44" fillId="13" borderId="20" applyAlignment="0" applyProtection="0"/>
    <xf numFmtId="0" fontId="31" fillId="0" borderId="0"/>
    <xf numFmtId="175" fontId="40" fillId="0" borderId="0">
      <alignment horizontal="right"/>
    </xf>
    <xf numFmtId="169" fontId="49" fillId="15" borderId="22" applyAlignment="0" applyProtection="0"/>
    <xf numFmtId="202" fontId="63" fillId="0" borderId="0">
      <alignment horizontal="center"/>
    </xf>
    <xf numFmtId="0" fontId="37" fillId="31" borderId="0" applyNumberFormat="0" applyBorder="0" applyAlignment="0" applyProtection="0"/>
    <xf numFmtId="175" fontId="40" fillId="0" borderId="0">
      <alignment horizontal="right"/>
    </xf>
    <xf numFmtId="175" fontId="40" fillId="0" borderId="0">
      <alignment horizontal="right"/>
    </xf>
    <xf numFmtId="175" fontId="40" fillId="0" borderId="0">
      <alignment horizontal="right"/>
    </xf>
    <xf numFmtId="37" fontId="63" fillId="0" borderId="0"/>
    <xf numFmtId="0" fontId="60" fillId="25" borderId="0" applyNumberFormat="0" applyBorder="0" applyAlignment="0" applyProtection="0"/>
    <xf numFmtId="0" fontId="45" fillId="106" borderId="0" applyNumberFormat="0" applyBorder="0" applyAlignment="0" applyProtection="0"/>
    <xf numFmtId="175" fontId="40" fillId="0" borderId="0">
      <alignment horizontal="right"/>
    </xf>
    <xf numFmtId="169" fontId="38" fillId="17" borderId="20" applyAlignment="0" applyProtection="0"/>
    <xf numFmtId="169" fontId="44" fillId="13" borderId="20" applyAlignment="0" applyProtection="0"/>
    <xf numFmtId="0" fontId="37" fillId="66" borderId="0" applyNumberFormat="0" applyBorder="0" applyAlignment="0" applyProtection="0"/>
    <xf numFmtId="0" fontId="69" fillId="0" borderId="24" applyNumberFormat="0" applyFill="0" applyAlignment="0" applyProtection="0"/>
    <xf numFmtId="0" fontId="37" fillId="78" borderId="0" applyNumberFormat="0" applyBorder="0" applyAlignment="0" applyProtection="0">
      <alignment vertical="center"/>
    </xf>
    <xf numFmtId="175" fontId="40" fillId="0" borderId="0">
      <alignment horizontal="right"/>
    </xf>
    <xf numFmtId="182" fontId="40" fillId="0" borderId="0">
      <alignment horizontal="right"/>
    </xf>
    <xf numFmtId="0" fontId="67" fillId="0" borderId="29" applyNumberFormat="0" applyFill="0" applyAlignment="0" applyProtection="0"/>
    <xf numFmtId="0" fontId="110" fillId="42" borderId="0" applyNumberFormat="0" applyBorder="0" applyAlignment="0" applyProtection="0"/>
    <xf numFmtId="175" fontId="40" fillId="0" borderId="0">
      <alignment horizontal="right"/>
    </xf>
    <xf numFmtId="0" fontId="67" fillId="0" borderId="0" applyNumberFormat="0" applyFill="0" applyBorder="0" applyAlignment="0" applyProtection="0"/>
    <xf numFmtId="0" fontId="46" fillId="0" borderId="0"/>
    <xf numFmtId="0" fontId="42" fillId="36" borderId="0" applyNumberFormat="0" applyBorder="0" applyAlignment="0" applyProtection="0"/>
    <xf numFmtId="175" fontId="40" fillId="0" borderId="0">
      <alignment horizontal="right"/>
    </xf>
    <xf numFmtId="169" fontId="43" fillId="17" borderId="23" applyAlignment="0" applyProtection="0"/>
    <xf numFmtId="175" fontId="40" fillId="0" borderId="0">
      <alignment horizontal="right"/>
    </xf>
    <xf numFmtId="175" fontId="40" fillId="0" borderId="0">
      <alignment horizontal="right"/>
    </xf>
    <xf numFmtId="175" fontId="40" fillId="0" borderId="0">
      <alignment horizontal="right"/>
    </xf>
    <xf numFmtId="0" fontId="37" fillId="31" borderId="0" applyNumberFormat="0" applyBorder="0" applyAlignment="0" applyProtection="0"/>
    <xf numFmtId="175" fontId="40" fillId="0" borderId="0">
      <alignment horizontal="right"/>
    </xf>
    <xf numFmtId="0" fontId="37" fillId="30" borderId="0" applyNumberFormat="0" applyBorder="0" applyAlignment="0" applyProtection="0"/>
    <xf numFmtId="0" fontId="37" fillId="13" borderId="0" applyNumberFormat="0" applyBorder="0" applyAlignment="0" applyProtection="0"/>
    <xf numFmtId="171" fontId="40" fillId="0" borderId="0">
      <alignment horizontal="right"/>
    </xf>
    <xf numFmtId="175" fontId="40" fillId="0" borderId="0">
      <alignment horizontal="right"/>
    </xf>
    <xf numFmtId="0" fontId="38" fillId="36" borderId="20" applyNumberFormat="0" applyAlignment="0" applyProtection="0"/>
    <xf numFmtId="0" fontId="37" fillId="31" borderId="0" applyNumberFormat="0" applyBorder="0" applyAlignment="0" applyProtection="0"/>
    <xf numFmtId="175" fontId="40" fillId="0" borderId="0">
      <alignment horizontal="right"/>
    </xf>
    <xf numFmtId="175" fontId="40" fillId="0" borderId="0">
      <alignment horizontal="right"/>
    </xf>
    <xf numFmtId="0" fontId="37" fillId="53" borderId="0" applyNumberFormat="0" applyBorder="0" applyAlignment="0" applyProtection="0"/>
    <xf numFmtId="182" fontId="40" fillId="0" borderId="0">
      <alignment horizontal="right"/>
    </xf>
    <xf numFmtId="169" fontId="45" fillId="0" borderId="24" applyFill="0" applyAlignment="0" applyProtection="0"/>
    <xf numFmtId="0" fontId="146" fillId="0" borderId="0"/>
    <xf numFmtId="0" fontId="110" fillId="21" borderId="0" applyNumberFormat="0" applyBorder="0" applyAlignment="0" applyProtection="0"/>
    <xf numFmtId="0" fontId="110" fillId="52" borderId="0" applyNumberFormat="0" applyBorder="0" applyAlignment="0" applyProtection="0"/>
    <xf numFmtId="175" fontId="40" fillId="0" borderId="0">
      <alignment horizontal="right"/>
    </xf>
    <xf numFmtId="0" fontId="67" fillId="0" borderId="0" applyNumberFormat="0" applyFill="0" applyBorder="0" applyAlignment="0" applyProtection="0"/>
    <xf numFmtId="0" fontId="158" fillId="0" borderId="44" applyNumberFormat="0" applyFill="0" applyAlignment="0" applyProtection="0"/>
    <xf numFmtId="169" fontId="43" fillId="17" borderId="23" applyAlignment="0" applyProtection="0"/>
    <xf numFmtId="186" fontId="40" fillId="0" borderId="0">
      <alignment horizontal="right"/>
    </xf>
    <xf numFmtId="169" fontId="45" fillId="0" borderId="24" applyFill="0" applyAlignment="0" applyProtection="0"/>
    <xf numFmtId="0" fontId="37" fillId="13" borderId="0" applyNumberFormat="0" applyBorder="0" applyAlignment="0" applyProtection="0"/>
    <xf numFmtId="175" fontId="40" fillId="0" borderId="0">
      <alignment horizontal="right"/>
    </xf>
    <xf numFmtId="0" fontId="110" fillId="54" borderId="0" applyNumberFormat="0" applyBorder="0" applyAlignment="0" applyProtection="0"/>
    <xf numFmtId="182" fontId="40" fillId="0" borderId="0">
      <alignment horizontal="right"/>
    </xf>
    <xf numFmtId="0" fontId="108" fillId="0" borderId="36" applyNumberFormat="0" applyFill="0" applyAlignment="0" applyProtection="0"/>
    <xf numFmtId="0" fontId="108" fillId="0" borderId="36" applyNumberFormat="0" applyFill="0" applyAlignment="0" applyProtection="0"/>
    <xf numFmtId="0" fontId="31" fillId="0" borderId="0"/>
    <xf numFmtId="169" fontId="43" fillId="17" borderId="23" applyAlignment="0" applyProtection="0"/>
    <xf numFmtId="0" fontId="60" fillId="65" borderId="0" applyNumberFormat="0" applyBorder="0" applyAlignment="0" applyProtection="0"/>
    <xf numFmtId="0" fontId="37" fillId="23" borderId="22" applyNumberFormat="0" applyAlignment="0" applyProtection="0"/>
    <xf numFmtId="175" fontId="40" fillId="0" borderId="0">
      <alignment horizontal="right"/>
    </xf>
    <xf numFmtId="0" fontId="67" fillId="0" borderId="29" applyNumberFormat="0" applyFill="0" applyAlignment="0" applyProtection="0"/>
    <xf numFmtId="186" fontId="40" fillId="0" borderId="0">
      <alignment horizontal="right"/>
    </xf>
    <xf numFmtId="186" fontId="40" fillId="0" borderId="0">
      <alignment horizontal="right"/>
    </xf>
    <xf numFmtId="175" fontId="40" fillId="0" borderId="0">
      <alignment horizontal="right"/>
    </xf>
    <xf numFmtId="169" fontId="49" fillId="15" borderId="22" applyAlignment="0" applyProtection="0"/>
    <xf numFmtId="0" fontId="110" fillId="46" borderId="0" applyNumberFormat="0" applyBorder="0" applyAlignment="0" applyProtection="0"/>
    <xf numFmtId="186" fontId="40" fillId="0" borderId="0">
      <alignment horizontal="right"/>
    </xf>
    <xf numFmtId="0" fontId="115" fillId="0" borderId="0">
      <alignment vertical="center"/>
    </xf>
    <xf numFmtId="186" fontId="40" fillId="0" borderId="0">
      <alignment horizontal="right"/>
    </xf>
    <xf numFmtId="0" fontId="37" fillId="53" borderId="0" applyNumberFormat="0" applyBorder="0" applyAlignment="0" applyProtection="0"/>
    <xf numFmtId="0" fontId="110" fillId="0" borderId="0"/>
    <xf numFmtId="186" fontId="40" fillId="0" borderId="0">
      <alignment horizontal="right"/>
    </xf>
    <xf numFmtId="0" fontId="42" fillId="16" borderId="0" applyNumberFormat="0" applyBorder="0" applyAlignment="0" applyProtection="0"/>
    <xf numFmtId="186" fontId="40" fillId="0" borderId="0">
      <alignment horizontal="right"/>
    </xf>
    <xf numFmtId="193" fontId="37" fillId="0" borderId="0" applyFill="0" applyBorder="0" applyAlignment="0" applyProtection="0"/>
    <xf numFmtId="193" fontId="37" fillId="0" borderId="0" applyFill="0" applyBorder="0" applyAlignment="0" applyProtection="0"/>
    <xf numFmtId="169" fontId="38" fillId="14" borderId="20" applyAlignment="0" applyProtection="0"/>
    <xf numFmtId="169" fontId="43" fillId="17" borderId="23" applyAlignment="0" applyProtection="0"/>
    <xf numFmtId="186" fontId="40" fillId="0" borderId="0">
      <alignment horizontal="right"/>
    </xf>
    <xf numFmtId="0" fontId="38" fillId="36" borderId="20" applyNumberFormat="0" applyAlignment="0" applyProtection="0"/>
    <xf numFmtId="0" fontId="38" fillId="36" borderId="20" applyNumberFormat="0" applyAlignment="0" applyProtection="0"/>
    <xf numFmtId="0" fontId="37" fillId="80" borderId="0" applyNumberFormat="0" applyBorder="0" applyAlignment="0" applyProtection="0"/>
    <xf numFmtId="0" fontId="37" fillId="80" borderId="0" applyNumberFormat="0" applyBorder="0" applyAlignment="0" applyProtection="0"/>
    <xf numFmtId="169" fontId="49" fillId="15" borderId="22" applyAlignment="0" applyProtection="0"/>
    <xf numFmtId="186" fontId="40" fillId="0" borderId="0">
      <alignment horizontal="right"/>
    </xf>
    <xf numFmtId="0" fontId="31" fillId="0" borderId="0"/>
    <xf numFmtId="169" fontId="38" fillId="17" borderId="20" applyAlignment="0" applyProtection="0"/>
    <xf numFmtId="186" fontId="40" fillId="0" borderId="0">
      <alignment horizontal="right"/>
    </xf>
    <xf numFmtId="169" fontId="45" fillId="0" borderId="24" applyFill="0" applyAlignment="0" applyProtection="0"/>
    <xf numFmtId="169" fontId="43" fillId="14" borderId="23" applyAlignment="0" applyProtection="0"/>
    <xf numFmtId="186" fontId="40" fillId="0" borderId="0">
      <alignment horizontal="right"/>
    </xf>
    <xf numFmtId="0" fontId="37" fillId="48" borderId="0" applyNumberFormat="0" applyBorder="0" applyAlignment="0" applyProtection="0"/>
    <xf numFmtId="186" fontId="40" fillId="0" borderId="0">
      <alignment horizontal="right"/>
    </xf>
    <xf numFmtId="169" fontId="45" fillId="0" borderId="24" applyFill="0" applyAlignment="0" applyProtection="0"/>
    <xf numFmtId="0" fontId="110" fillId="21" borderId="0" applyNumberFormat="0" applyBorder="0" applyAlignment="0" applyProtection="0"/>
    <xf numFmtId="0" fontId="110" fillId="52" borderId="0" applyNumberFormat="0" applyBorder="0" applyAlignment="0" applyProtection="0"/>
    <xf numFmtId="0" fontId="67" fillId="0" borderId="0" applyNumberFormat="0" applyFill="0" applyBorder="0" applyAlignment="0" applyProtection="0"/>
    <xf numFmtId="186" fontId="40" fillId="0" borderId="0">
      <alignment horizontal="right"/>
    </xf>
    <xf numFmtId="182" fontId="40" fillId="0" borderId="0">
      <alignment horizontal="right"/>
    </xf>
    <xf numFmtId="0" fontId="172" fillId="0" borderId="35" applyNumberFormat="0" applyFill="0" applyAlignment="0" applyProtection="0">
      <alignment vertical="center"/>
    </xf>
    <xf numFmtId="169" fontId="45" fillId="0" borderId="24" applyFill="0" applyAlignment="0" applyProtection="0"/>
    <xf numFmtId="0" fontId="37" fillId="78" borderId="0" applyNumberFormat="0" applyBorder="0" applyAlignment="0" applyProtection="0"/>
    <xf numFmtId="186" fontId="40" fillId="0" borderId="0">
      <alignment horizontal="right"/>
    </xf>
    <xf numFmtId="186" fontId="40" fillId="0" borderId="0">
      <alignment horizontal="right"/>
    </xf>
    <xf numFmtId="0" fontId="42" fillId="51" borderId="0" applyNumberFormat="0" applyBorder="0" applyAlignment="0" applyProtection="0"/>
    <xf numFmtId="0" fontId="89" fillId="77" borderId="0" applyNumberFormat="0" applyBorder="0" applyAlignment="0" applyProtection="0"/>
    <xf numFmtId="186" fontId="40" fillId="0" borderId="0">
      <alignment horizontal="right"/>
    </xf>
    <xf numFmtId="0" fontId="37" fillId="24" borderId="0" applyNumberFormat="0" applyBorder="0" applyAlignment="0" applyProtection="0"/>
    <xf numFmtId="0" fontId="110" fillId="42" borderId="0" applyNumberFormat="0" applyBorder="0" applyAlignment="0" applyProtection="0"/>
    <xf numFmtId="0" fontId="110" fillId="46" borderId="0" applyNumberFormat="0" applyBorder="0" applyAlignment="0" applyProtection="0"/>
    <xf numFmtId="0" fontId="261" fillId="0" borderId="0">
      <alignment vertical="center"/>
    </xf>
    <xf numFmtId="169" fontId="43" fillId="17" borderId="23" applyAlignment="0" applyProtection="0"/>
    <xf numFmtId="0" fontId="93" fillId="0" borderId="0" applyNumberFormat="0" applyFill="0" applyBorder="0" applyAlignment="0" applyProtection="0"/>
    <xf numFmtId="169" fontId="49" fillId="15" borderId="22" applyAlignment="0" applyProtection="0"/>
    <xf numFmtId="0" fontId="37" fillId="13" borderId="0" applyNumberFormat="0" applyBorder="0" applyAlignment="0" applyProtection="0"/>
    <xf numFmtId="186" fontId="40" fillId="0" borderId="0">
      <alignment horizontal="right"/>
    </xf>
    <xf numFmtId="186" fontId="40" fillId="0" borderId="0">
      <alignment horizontal="right"/>
    </xf>
    <xf numFmtId="0" fontId="42" fillId="16" borderId="0" applyNumberFormat="0" applyBorder="0" applyAlignment="0" applyProtection="0"/>
    <xf numFmtId="169" fontId="37" fillId="72" borderId="0" applyBorder="0" applyAlignment="0" applyProtection="0"/>
    <xf numFmtId="0" fontId="37" fillId="30" borderId="0" applyNumberFormat="0" applyBorder="0" applyAlignment="0" applyProtection="0"/>
    <xf numFmtId="0" fontId="160" fillId="0" borderId="0" applyFont="0" applyFill="0" applyBorder="0" applyAlignment="0" applyProtection="0"/>
    <xf numFmtId="0" fontId="40" fillId="28" borderId="27" applyNumberFormat="0" applyProtection="0">
      <alignment horizontal="left" vertical="top" indent="1"/>
    </xf>
    <xf numFmtId="4" fontId="55" fillId="95" borderId="27" applyNumberFormat="0" applyProtection="0">
      <alignment horizontal="right" vertical="center"/>
    </xf>
    <xf numFmtId="171" fontId="40" fillId="0" borderId="0">
      <alignment horizontal="right"/>
    </xf>
    <xf numFmtId="171" fontId="40" fillId="0" borderId="0">
      <alignment horizontal="right"/>
    </xf>
    <xf numFmtId="171" fontId="40" fillId="0" borderId="0">
      <alignment horizontal="right"/>
    </xf>
    <xf numFmtId="0" fontId="283" fillId="0" borderId="0">
      <alignment horizontal="left"/>
    </xf>
    <xf numFmtId="0" fontId="37" fillId="84" borderId="0" applyNumberFormat="0" applyBorder="0" applyAlignment="0" applyProtection="0"/>
    <xf numFmtId="171" fontId="40" fillId="0" borderId="0">
      <alignment horizontal="right"/>
    </xf>
    <xf numFmtId="171" fontId="40" fillId="0" borderId="0">
      <alignment horizontal="right"/>
    </xf>
    <xf numFmtId="0" fontId="40" fillId="23" borderId="22" applyNumberFormat="0" applyAlignment="0" applyProtection="0"/>
    <xf numFmtId="171" fontId="40" fillId="0" borderId="0">
      <alignment horizontal="right"/>
    </xf>
    <xf numFmtId="171" fontId="40" fillId="0" borderId="0">
      <alignment horizontal="right"/>
    </xf>
    <xf numFmtId="0" fontId="37" fillId="30" borderId="0" applyNumberFormat="0" applyBorder="0" applyAlignment="0" applyProtection="0"/>
    <xf numFmtId="182" fontId="40" fillId="0" borderId="0">
      <alignment horizontal="right"/>
    </xf>
    <xf numFmtId="0" fontId="31" fillId="0" borderId="0"/>
    <xf numFmtId="0" fontId="110" fillId="61" borderId="0" applyNumberFormat="0" applyBorder="0" applyAlignment="0" applyProtection="0"/>
    <xf numFmtId="0" fontId="37" fillId="29"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0" fontId="37" fillId="31" borderId="0" applyNumberFormat="0" applyBorder="0" applyAlignment="0" applyProtection="0"/>
    <xf numFmtId="0" fontId="117" fillId="47" borderId="0" applyNumberFormat="0" applyBorder="0" applyAlignment="0" applyProtection="0"/>
    <xf numFmtId="0" fontId="43" fillId="36" borderId="23" applyNumberFormat="0" applyAlignment="0" applyProtection="0"/>
    <xf numFmtId="171" fontId="40" fillId="0" borderId="0">
      <alignment horizontal="right"/>
    </xf>
    <xf numFmtId="0" fontId="89" fillId="70" borderId="0" applyNumberFormat="0" applyBorder="0" applyAlignment="0" applyProtection="0"/>
    <xf numFmtId="0" fontId="42" fillId="37" borderId="0" applyNumberFormat="0" applyBorder="0" applyAlignment="0" applyProtection="0"/>
    <xf numFmtId="0" fontId="110" fillId="46" borderId="0" applyNumberFormat="0" applyBorder="0" applyAlignment="0" applyProtection="0"/>
    <xf numFmtId="0" fontId="110" fillId="32" borderId="0" applyNumberFormat="0" applyBorder="0" applyAlignment="0" applyProtection="0"/>
    <xf numFmtId="0" fontId="37" fillId="53" borderId="0" applyNumberFormat="0" applyBorder="0" applyAlignment="0" applyProtection="0"/>
    <xf numFmtId="171" fontId="40" fillId="0" borderId="0">
      <alignment horizontal="right"/>
    </xf>
    <xf numFmtId="0" fontId="42" fillId="16" borderId="0" applyNumberFormat="0" applyBorder="0" applyAlignment="0" applyProtection="0">
      <alignment vertical="center"/>
    </xf>
    <xf numFmtId="169" fontId="38" fillId="17" borderId="20" applyAlignment="0" applyProtection="0"/>
    <xf numFmtId="169" fontId="44" fillId="13" borderId="20" applyAlignment="0" applyProtection="0"/>
    <xf numFmtId="171" fontId="40" fillId="0" borderId="0">
      <alignment horizontal="right"/>
    </xf>
    <xf numFmtId="43" fontId="74" fillId="0" borderId="0" applyFont="0" applyFill="0" applyBorder="0" applyAlignment="0" applyProtection="0">
      <alignment vertical="center"/>
    </xf>
    <xf numFmtId="171" fontId="40" fillId="0" borderId="0">
      <alignment horizontal="right"/>
    </xf>
    <xf numFmtId="0" fontId="42" fillId="118" borderId="0" applyNumberFormat="0" applyBorder="0" applyAlignment="0" applyProtection="0"/>
    <xf numFmtId="0" fontId="48" fillId="19" borderId="0" applyNumberFormat="0" applyBorder="0" applyAlignment="0" applyProtection="0"/>
    <xf numFmtId="171" fontId="40" fillId="0" borderId="0">
      <alignment horizontal="right"/>
    </xf>
    <xf numFmtId="171" fontId="40" fillId="0" borderId="0">
      <alignment horizontal="right"/>
    </xf>
    <xf numFmtId="0" fontId="31" fillId="0" borderId="0"/>
    <xf numFmtId="169" fontId="43" fillId="17" borderId="23" applyAlignment="0" applyProtection="0"/>
    <xf numFmtId="0" fontId="110" fillId="42" borderId="0" applyNumberFormat="0" applyBorder="0" applyAlignment="0" applyProtection="0"/>
    <xf numFmtId="171" fontId="40" fillId="0" borderId="0">
      <alignment horizontal="right"/>
    </xf>
    <xf numFmtId="171" fontId="40" fillId="0" borderId="0">
      <alignment horizontal="right"/>
    </xf>
    <xf numFmtId="171" fontId="40" fillId="0" borderId="0">
      <alignment horizontal="right"/>
    </xf>
    <xf numFmtId="0" fontId="37" fillId="23" borderId="0" applyNumberFormat="0" applyBorder="0" applyAlignment="0" applyProtection="0"/>
    <xf numFmtId="171" fontId="40" fillId="0" borderId="0">
      <alignment horizontal="right"/>
    </xf>
    <xf numFmtId="0" fontId="37" fillId="30" borderId="0" applyNumberFormat="0" applyBorder="0" applyAlignment="0" applyProtection="0"/>
    <xf numFmtId="171" fontId="40" fillId="0" borderId="0">
      <alignment horizontal="right"/>
    </xf>
    <xf numFmtId="0" fontId="48" fillId="65" borderId="0" applyNumberFormat="0" applyBorder="0" applyAlignment="0" applyProtection="0"/>
    <xf numFmtId="0" fontId="31" fillId="32" borderId="0" applyNumberFormat="0" applyBorder="0" applyAlignment="0" applyProtection="0"/>
    <xf numFmtId="171" fontId="40" fillId="0" borderId="0">
      <alignment horizontal="right"/>
    </xf>
    <xf numFmtId="171" fontId="40" fillId="0" borderId="0">
      <alignment horizontal="right"/>
    </xf>
    <xf numFmtId="0" fontId="61" fillId="0" borderId="0" applyNumberFormat="0" applyFill="0" applyBorder="0" applyAlignment="0" applyProtection="0"/>
    <xf numFmtId="0" fontId="44" fillId="93" borderId="20" applyNumberFormat="0" applyAlignment="0" applyProtection="0"/>
    <xf numFmtId="171" fontId="40" fillId="0" borderId="0">
      <alignment horizontal="right"/>
    </xf>
    <xf numFmtId="169" fontId="38" fillId="17" borderId="20" applyAlignment="0" applyProtection="0"/>
    <xf numFmtId="186" fontId="40" fillId="0" borderId="0">
      <alignment horizontal="right"/>
    </xf>
    <xf numFmtId="169" fontId="43" fillId="17" borderId="23" applyAlignment="0" applyProtection="0"/>
    <xf numFmtId="169" fontId="41" fillId="15" borderId="22" applyAlignment="0" applyProtection="0"/>
    <xf numFmtId="0" fontId="110" fillId="32" borderId="0" applyNumberFormat="0" applyBorder="0" applyAlignment="0" applyProtection="0"/>
    <xf numFmtId="0" fontId="110" fillId="76" borderId="0" applyNumberFormat="0" applyBorder="0" applyAlignment="0" applyProtection="0"/>
    <xf numFmtId="0" fontId="31" fillId="0" borderId="0"/>
    <xf numFmtId="171" fontId="40" fillId="0" borderId="0">
      <alignment horizontal="right"/>
    </xf>
    <xf numFmtId="0" fontId="39" fillId="0" borderId="0"/>
    <xf numFmtId="4" fontId="55" fillId="65" borderId="27" applyNumberFormat="0" applyProtection="0">
      <alignment horizontal="right" vertical="center"/>
    </xf>
    <xf numFmtId="0" fontId="110" fillId="32" borderId="0" applyNumberFormat="0" applyBorder="0" applyAlignment="0" applyProtection="0"/>
    <xf numFmtId="169" fontId="45" fillId="0" borderId="24" applyFill="0" applyAlignment="0" applyProtection="0"/>
    <xf numFmtId="171" fontId="40" fillId="0" borderId="0">
      <alignment horizontal="right"/>
    </xf>
    <xf numFmtId="169" fontId="44" fillId="13" borderId="20" applyAlignment="0" applyProtection="0"/>
    <xf numFmtId="0" fontId="43" fillId="36" borderId="23" applyNumberFormat="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34" borderId="0" applyNumberFormat="0" applyBorder="0" applyAlignment="0" applyProtection="0"/>
    <xf numFmtId="171" fontId="40" fillId="0" borderId="0">
      <alignment horizontal="right"/>
    </xf>
    <xf numFmtId="0" fontId="105" fillId="96" borderId="1"/>
    <xf numFmtId="169" fontId="38" fillId="14" borderId="20" applyAlignment="0" applyProtection="0"/>
    <xf numFmtId="171" fontId="40" fillId="0" borderId="0">
      <alignment horizontal="right"/>
    </xf>
    <xf numFmtId="0" fontId="37" fillId="51" borderId="0" applyNumberFormat="0" applyBorder="0" applyAlignment="0" applyProtection="0"/>
    <xf numFmtId="0" fontId="110" fillId="52" borderId="0" applyNumberFormat="0" applyBorder="0" applyAlignment="0" applyProtection="0"/>
    <xf numFmtId="0" fontId="37" fillId="14" borderId="0" applyNumberFormat="0" applyBorder="0" applyAlignment="0" applyProtection="0"/>
    <xf numFmtId="171" fontId="40" fillId="0" borderId="0">
      <alignment horizontal="right"/>
    </xf>
    <xf numFmtId="171" fontId="40" fillId="0" borderId="0">
      <alignment horizontal="right"/>
    </xf>
    <xf numFmtId="171" fontId="40" fillId="0" borderId="0">
      <alignment horizontal="right"/>
    </xf>
    <xf numFmtId="0" fontId="42" fillId="33" borderId="0" applyNumberFormat="0" applyBorder="0" applyAlignment="0" applyProtection="0"/>
    <xf numFmtId="41" fontId="74" fillId="0" borderId="0" applyFont="0" applyFill="0" applyBorder="0" applyAlignment="0" applyProtection="0">
      <alignment vertical="center"/>
    </xf>
    <xf numFmtId="0" fontId="110" fillId="40" borderId="0" applyNumberFormat="0" applyBorder="0" applyAlignment="0" applyProtection="0"/>
    <xf numFmtId="171" fontId="40" fillId="0" borderId="0">
      <alignment horizontal="right"/>
    </xf>
    <xf numFmtId="0" fontId="45" fillId="0" borderId="24" applyNumberFormat="0" applyFill="0" applyAlignment="0" applyProtection="0"/>
    <xf numFmtId="0" fontId="186" fillId="0" borderId="49"/>
    <xf numFmtId="171" fontId="40" fillId="0" borderId="0">
      <alignment horizontal="right"/>
    </xf>
    <xf numFmtId="0" fontId="121" fillId="50" borderId="0" applyNumberFormat="0" applyBorder="0" applyAlignment="0" applyProtection="0">
      <alignment vertical="center"/>
    </xf>
    <xf numFmtId="0" fontId="37" fillId="23" borderId="22" applyNumberFormat="0" applyAlignment="0" applyProtection="0"/>
    <xf numFmtId="0" fontId="119" fillId="0" borderId="0" applyNumberFormat="0" applyAlignment="0">
      <alignment horizontal="left" vertical="center"/>
    </xf>
    <xf numFmtId="169" fontId="45" fillId="0" borderId="24" applyFill="0" applyAlignment="0" applyProtection="0"/>
    <xf numFmtId="0" fontId="110" fillId="34" borderId="0" applyNumberFormat="0" applyBorder="0" applyAlignment="0" applyProtection="0"/>
    <xf numFmtId="171" fontId="40" fillId="0" borderId="0">
      <alignment horizontal="right"/>
    </xf>
    <xf numFmtId="0" fontId="40" fillId="38" borderId="27" applyNumberFormat="0" applyProtection="0">
      <alignment horizontal="left" vertical="top" indent="1"/>
    </xf>
    <xf numFmtId="4" fontId="55" fillId="50" borderId="27" applyNumberFormat="0" applyProtection="0">
      <alignment horizontal="right" vertical="center"/>
    </xf>
    <xf numFmtId="171" fontId="40" fillId="0" borderId="0">
      <alignment horizontal="right"/>
    </xf>
    <xf numFmtId="0" fontId="31" fillId="0" borderId="0"/>
    <xf numFmtId="171" fontId="40" fillId="0" borderId="0">
      <alignment horizontal="right"/>
    </xf>
    <xf numFmtId="0" fontId="47" fillId="50" borderId="0" applyNumberFormat="0" applyBorder="0" applyAlignment="0" applyProtection="0">
      <alignment vertical="center"/>
    </xf>
    <xf numFmtId="0" fontId="55" fillId="50"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171" fontId="40" fillId="0" borderId="0">
      <alignment horizontal="right"/>
    </xf>
    <xf numFmtId="186" fontId="40" fillId="0" borderId="0">
      <alignment horizontal="right"/>
    </xf>
    <xf numFmtId="0" fontId="67" fillId="0" borderId="29" applyNumberFormat="0" applyFill="0" applyAlignment="0" applyProtection="0"/>
    <xf numFmtId="0" fontId="40" fillId="23" borderId="22" applyNumberFormat="0" applyAlignment="0" applyProtection="0"/>
    <xf numFmtId="0" fontId="40" fillId="23" borderId="22" applyNumberFormat="0" applyAlignment="0" applyProtection="0"/>
    <xf numFmtId="171" fontId="40" fillId="0" borderId="0">
      <alignment horizontal="right"/>
    </xf>
    <xf numFmtId="171" fontId="40" fillId="0" borderId="0">
      <alignment horizontal="right"/>
    </xf>
    <xf numFmtId="169" fontId="38" fillId="17" borderId="20" applyAlignment="0" applyProtection="0"/>
    <xf numFmtId="171" fontId="40" fillId="0" borderId="0">
      <alignment horizontal="right"/>
    </xf>
    <xf numFmtId="0" fontId="37" fillId="80" borderId="0" applyNumberFormat="0" applyBorder="0" applyAlignment="0" applyProtection="0"/>
    <xf numFmtId="0" fontId="37" fillId="80" borderId="0" applyNumberFormat="0" applyBorder="0" applyAlignment="0" applyProtection="0"/>
    <xf numFmtId="171" fontId="40" fillId="0" borderId="0">
      <alignment horizontal="right"/>
    </xf>
    <xf numFmtId="0" fontId="45" fillId="0" borderId="24" applyNumberFormat="0" applyFill="0" applyAlignment="0" applyProtection="0"/>
    <xf numFmtId="171" fontId="40" fillId="0" borderId="0">
      <alignment horizontal="right"/>
    </xf>
    <xf numFmtId="171" fontId="40" fillId="0" borderId="0">
      <alignment horizontal="right"/>
    </xf>
    <xf numFmtId="0" fontId="40" fillId="38" borderId="27" applyNumberFormat="0" applyProtection="0">
      <alignment horizontal="left" vertical="top" indent="1"/>
    </xf>
    <xf numFmtId="169" fontId="43" fillId="17" borderId="23" applyAlignment="0" applyProtection="0"/>
    <xf numFmtId="41" fontId="31" fillId="0" borderId="0" applyFont="0" applyFill="0" applyBorder="0" applyAlignment="0" applyProtection="0"/>
    <xf numFmtId="0" fontId="110" fillId="54" borderId="0" applyNumberFormat="0" applyBorder="0" applyAlignment="0" applyProtection="0"/>
    <xf numFmtId="169" fontId="43" fillId="17" borderId="23" applyAlignment="0" applyProtection="0"/>
    <xf numFmtId="169" fontId="43" fillId="14" borderId="23" applyAlignment="0" applyProtection="0"/>
    <xf numFmtId="171" fontId="40" fillId="0" borderId="0">
      <alignment horizontal="right"/>
    </xf>
    <xf numFmtId="171" fontId="40" fillId="0" borderId="0">
      <alignment horizontal="right"/>
    </xf>
    <xf numFmtId="171" fontId="40" fillId="0" borderId="0">
      <alignment horizontal="right"/>
    </xf>
    <xf numFmtId="0" fontId="119" fillId="0" borderId="0" applyNumberFormat="0" applyAlignment="0">
      <alignment horizontal="left" vertical="center"/>
    </xf>
    <xf numFmtId="0" fontId="53" fillId="58" borderId="0" applyNumberFormat="0" applyBorder="0" applyAlignment="0" applyProtection="0">
      <alignment vertical="center"/>
    </xf>
    <xf numFmtId="0" fontId="37" fillId="72"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0" fontId="42" fillId="45" borderId="0" applyNumberFormat="0" applyBorder="0" applyAlignment="0" applyProtection="0"/>
    <xf numFmtId="171" fontId="40" fillId="0" borderId="0">
      <alignment horizontal="right"/>
    </xf>
    <xf numFmtId="0" fontId="37" fillId="0" borderId="0"/>
    <xf numFmtId="182" fontId="40" fillId="0" borderId="0">
      <alignment horizontal="right"/>
    </xf>
    <xf numFmtId="182" fontId="40" fillId="0" borderId="0">
      <alignment horizontal="right"/>
    </xf>
    <xf numFmtId="0" fontId="106" fillId="0" borderId="0" applyNumberFormat="0" applyFill="0" applyBorder="0" applyAlignment="0" applyProtection="0"/>
    <xf numFmtId="0" fontId="40" fillId="38" borderId="27" applyNumberFormat="0" applyProtection="0">
      <alignment horizontal="left" vertical="center" indent="1"/>
    </xf>
    <xf numFmtId="0" fontId="60" fillId="89" borderId="0" applyNumberFormat="0" applyBorder="0" applyAlignment="0" applyProtection="0"/>
    <xf numFmtId="182" fontId="40" fillId="0" borderId="0">
      <alignment horizontal="right"/>
    </xf>
    <xf numFmtId="0" fontId="40" fillId="23" borderId="22" applyNumberFormat="0" applyAlignment="0" applyProtection="0"/>
    <xf numFmtId="0" fontId="48" fillId="75" borderId="0" applyNumberFormat="0" applyBorder="0" applyAlignment="0" applyProtection="0"/>
    <xf numFmtId="0" fontId="60" fillId="88" borderId="0" applyNumberFormat="0" applyBorder="0" applyAlignment="0" applyProtection="0"/>
    <xf numFmtId="0" fontId="60" fillId="92" borderId="0" applyNumberFormat="0" applyBorder="0" applyAlignment="0" applyProtection="0"/>
    <xf numFmtId="0" fontId="37" fillId="72" borderId="0" applyNumberFormat="0" applyBorder="0" applyAlignment="0" applyProtection="0"/>
    <xf numFmtId="169" fontId="38" fillId="17" borderId="20" applyAlignment="0" applyProtection="0"/>
    <xf numFmtId="182" fontId="40" fillId="0" borderId="0">
      <alignment horizontal="right"/>
    </xf>
    <xf numFmtId="0" fontId="42" fillId="37" borderId="0" applyNumberFormat="0" applyBorder="0" applyAlignment="0" applyProtection="0"/>
    <xf numFmtId="0" fontId="42" fillId="37" borderId="0" applyNumberFormat="0" applyBorder="0" applyAlignment="0" applyProtection="0"/>
    <xf numFmtId="182" fontId="40" fillId="0" borderId="0">
      <alignment horizontal="right"/>
    </xf>
    <xf numFmtId="182" fontId="40" fillId="0" borderId="0">
      <alignment horizontal="right"/>
    </xf>
    <xf numFmtId="182" fontId="40" fillId="0" borderId="0">
      <alignment horizontal="right"/>
    </xf>
    <xf numFmtId="182" fontId="40" fillId="0" borderId="0">
      <alignment horizontal="right"/>
    </xf>
    <xf numFmtId="182" fontId="40" fillId="0" borderId="0">
      <alignment horizontal="right"/>
    </xf>
    <xf numFmtId="169" fontId="38" fillId="17" borderId="20" applyAlignment="0" applyProtection="0"/>
    <xf numFmtId="0" fontId="37" fillId="26" borderId="26" applyNumberFormat="0" applyFont="0" applyAlignment="0" applyProtection="0"/>
    <xf numFmtId="182" fontId="40" fillId="0" borderId="0">
      <alignment horizontal="right"/>
    </xf>
    <xf numFmtId="0" fontId="37" fillId="31" borderId="0" applyNumberFormat="0" applyBorder="0" applyAlignment="0" applyProtection="0"/>
    <xf numFmtId="0" fontId="37" fillId="23" borderId="0" applyNumberFormat="0" applyBorder="0" applyAlignment="0" applyProtection="0"/>
    <xf numFmtId="169" fontId="44" fillId="13" borderId="20" applyAlignment="0" applyProtection="0"/>
    <xf numFmtId="0" fontId="48" fillId="20" borderId="0" applyNumberFormat="0" applyBorder="0" applyAlignment="0" applyProtection="0"/>
    <xf numFmtId="182" fontId="40" fillId="0" borderId="0">
      <alignment horizontal="right"/>
    </xf>
    <xf numFmtId="0" fontId="37" fillId="23" borderId="22" applyNumberFormat="0" applyAlignment="0" applyProtection="0"/>
    <xf numFmtId="0" fontId="37" fillId="23" borderId="22" applyNumberFormat="0" applyAlignment="0" applyProtection="0"/>
    <xf numFmtId="171" fontId="40" fillId="0" borderId="0">
      <alignment horizontal="right"/>
    </xf>
    <xf numFmtId="0" fontId="110" fillId="68" borderId="0" applyNumberFormat="0" applyBorder="0" applyAlignment="0" applyProtection="0"/>
    <xf numFmtId="0" fontId="40" fillId="81" borderId="27" applyNumberFormat="0" applyProtection="0">
      <alignment horizontal="left" vertical="center" indent="1"/>
    </xf>
    <xf numFmtId="182" fontId="40" fillId="0" borderId="0">
      <alignment horizontal="right"/>
    </xf>
    <xf numFmtId="169" fontId="44" fillId="13" borderId="20" applyAlignment="0" applyProtection="0"/>
    <xf numFmtId="182" fontId="40" fillId="0" borderId="0">
      <alignment horizontal="right"/>
    </xf>
    <xf numFmtId="182" fontId="40" fillId="0" borderId="0">
      <alignment horizontal="right"/>
    </xf>
    <xf numFmtId="0" fontId="203" fillId="0" borderId="0"/>
    <xf numFmtId="0" fontId="109" fillId="75" borderId="0" applyNumberFormat="0" applyBorder="0" applyAlignment="0" applyProtection="0">
      <alignment vertical="center"/>
    </xf>
    <xf numFmtId="0" fontId="46" fillId="0" borderId="0"/>
    <xf numFmtId="182" fontId="40" fillId="0" borderId="0">
      <alignment horizontal="right"/>
    </xf>
    <xf numFmtId="0" fontId="48" fillId="83" borderId="0" applyNumberFormat="0" applyBorder="0" applyAlignment="0" applyProtection="0">
      <alignment vertical="center"/>
    </xf>
    <xf numFmtId="182" fontId="40" fillId="0" borderId="0">
      <alignment horizontal="right"/>
    </xf>
    <xf numFmtId="169" fontId="43" fillId="17" borderId="23" applyAlignment="0" applyProtection="0"/>
    <xf numFmtId="169" fontId="49" fillId="15" borderId="22" applyAlignment="0" applyProtection="0"/>
    <xf numFmtId="0" fontId="66" fillId="50" borderId="0" applyNumberFormat="0" applyBorder="0" applyAlignment="0" applyProtection="0"/>
    <xf numFmtId="0" fontId="42" fillId="33" borderId="0" applyNumberFormat="0" applyBorder="0" applyAlignment="0" applyProtection="0"/>
    <xf numFmtId="169" fontId="45" fillId="0" borderId="24" applyFill="0" applyAlignment="0" applyProtection="0"/>
    <xf numFmtId="182" fontId="40" fillId="0" borderId="0">
      <alignment horizontal="right"/>
    </xf>
    <xf numFmtId="0" fontId="37" fillId="48" borderId="0" applyNumberFormat="0" applyBorder="0" applyAlignment="0" applyProtection="0"/>
    <xf numFmtId="0" fontId="110" fillId="21" borderId="0" applyNumberFormat="0" applyBorder="0" applyAlignment="0" applyProtection="0"/>
    <xf numFmtId="0" fontId="37" fillId="39" borderId="0" applyNumberFormat="0" applyBorder="0" applyAlignment="0" applyProtection="0"/>
    <xf numFmtId="182" fontId="40" fillId="0" borderId="0">
      <alignment horizontal="right"/>
    </xf>
    <xf numFmtId="0" fontId="31" fillId="0" borderId="0"/>
    <xf numFmtId="169" fontId="45" fillId="0" borderId="24" applyFill="0" applyAlignment="0" applyProtection="0"/>
    <xf numFmtId="0" fontId="60" fillId="65" borderId="0" applyNumberFormat="0" applyBorder="0" applyAlignment="0" applyProtection="0"/>
    <xf numFmtId="182" fontId="40" fillId="0" borderId="0">
      <alignment horizontal="right"/>
    </xf>
    <xf numFmtId="0" fontId="110" fillId="0" borderId="0"/>
    <xf numFmtId="0" fontId="110" fillId="35" borderId="0" applyNumberFormat="0" applyBorder="0" applyAlignment="0" applyProtection="0"/>
    <xf numFmtId="0" fontId="157" fillId="65" borderId="0" applyNumberFormat="0" applyBorder="0" applyAlignment="0" applyProtection="0">
      <alignment vertical="center"/>
    </xf>
    <xf numFmtId="182" fontId="40" fillId="0" borderId="0">
      <alignment horizontal="right"/>
    </xf>
    <xf numFmtId="0" fontId="110" fillId="40"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42" fillId="33" borderId="0" applyNumberFormat="0" applyBorder="0" applyAlignment="0" applyProtection="0"/>
    <xf numFmtId="171" fontId="40" fillId="0" borderId="0">
      <alignment horizontal="right"/>
    </xf>
    <xf numFmtId="169" fontId="38" fillId="17" borderId="20" applyAlignment="0" applyProtection="0"/>
    <xf numFmtId="4" fontId="72" fillId="18" borderId="27" applyNumberFormat="0" applyProtection="0">
      <alignment vertical="center"/>
    </xf>
    <xf numFmtId="182" fontId="40" fillId="0" borderId="0">
      <alignment horizontal="right"/>
    </xf>
    <xf numFmtId="0" fontId="42" fillId="72" borderId="0" applyNumberFormat="0" applyBorder="0" applyAlignment="0" applyProtection="0"/>
    <xf numFmtId="182" fontId="40" fillId="0" borderId="0">
      <alignment horizontal="right"/>
    </xf>
    <xf numFmtId="169" fontId="44" fillId="13" borderId="20" applyAlignment="0" applyProtection="0"/>
    <xf numFmtId="0" fontId="110" fillId="61" borderId="0" applyNumberFormat="0" applyBorder="0" applyAlignment="0" applyProtection="0"/>
    <xf numFmtId="0" fontId="31" fillId="0" borderId="0"/>
    <xf numFmtId="182" fontId="40" fillId="0" borderId="0">
      <alignment horizontal="right"/>
    </xf>
    <xf numFmtId="0" fontId="38" fillId="22" borderId="20" applyNumberFormat="0" applyAlignment="0" applyProtection="0"/>
    <xf numFmtId="169" fontId="44" fillId="13" borderId="20" applyAlignment="0" applyProtection="0"/>
    <xf numFmtId="169" fontId="43" fillId="17" borderId="23" applyAlignment="0" applyProtection="0"/>
    <xf numFmtId="0" fontId="55" fillId="50" borderId="0" applyNumberFormat="0" applyBorder="0" applyAlignment="0" applyProtection="0"/>
    <xf numFmtId="169" fontId="49" fillId="15" borderId="22" applyAlignment="0" applyProtection="0"/>
    <xf numFmtId="182" fontId="40" fillId="0" borderId="0">
      <alignment horizontal="right"/>
    </xf>
    <xf numFmtId="0" fontId="37" fillId="31" borderId="0" applyNumberFormat="0" applyBorder="0" applyAlignment="0" applyProtection="0"/>
    <xf numFmtId="182" fontId="40" fillId="0" borderId="0">
      <alignment horizontal="right"/>
    </xf>
    <xf numFmtId="0" fontId="110" fillId="54" borderId="0" applyNumberFormat="0" applyBorder="0" applyAlignment="0" applyProtection="0"/>
    <xf numFmtId="169" fontId="45" fillId="0" borderId="24" applyFill="0" applyAlignment="0" applyProtection="0"/>
    <xf numFmtId="0" fontId="110" fillId="34" borderId="0" applyNumberFormat="0" applyBorder="0" applyAlignment="0" applyProtection="0"/>
    <xf numFmtId="4" fontId="41" fillId="0" borderId="0" applyFont="0" applyFill="0" applyBorder="0" applyAlignment="0" applyProtection="0"/>
    <xf numFmtId="182" fontId="40" fillId="0" borderId="0">
      <alignment horizontal="right"/>
    </xf>
    <xf numFmtId="252" fontId="40" fillId="0" borderId="0" applyFill="0" applyBorder="0" applyAlignment="0" applyProtection="0"/>
    <xf numFmtId="182" fontId="40" fillId="0" borderId="0">
      <alignment horizontal="right"/>
    </xf>
    <xf numFmtId="182" fontId="40" fillId="0" borderId="0">
      <alignment horizontal="right"/>
    </xf>
    <xf numFmtId="0" fontId="37" fillId="53" borderId="0" applyNumberFormat="0" applyBorder="0" applyAlignment="0" applyProtection="0"/>
    <xf numFmtId="0" fontId="60" fillId="25" borderId="0" applyNumberFormat="0" applyBorder="0" applyAlignment="0" applyProtection="0"/>
    <xf numFmtId="0" fontId="110" fillId="61" borderId="0" applyNumberFormat="0" applyBorder="0" applyAlignment="0" applyProtection="0"/>
    <xf numFmtId="0" fontId="59" fillId="14" borderId="0" applyNumberFormat="0" applyBorder="0" applyAlignment="0" applyProtection="0"/>
    <xf numFmtId="169" fontId="44" fillId="13" borderId="20" applyAlignment="0" applyProtection="0"/>
    <xf numFmtId="0" fontId="268" fillId="27" borderId="0" applyNumberFormat="0" applyBorder="0" applyAlignment="0" applyProtection="0">
      <alignment vertical="center"/>
    </xf>
    <xf numFmtId="182" fontId="40" fillId="0" borderId="0">
      <alignment horizontal="right"/>
    </xf>
    <xf numFmtId="182" fontId="40" fillId="0" borderId="0">
      <alignment horizontal="right"/>
    </xf>
    <xf numFmtId="182" fontId="40" fillId="0" borderId="0">
      <alignment horizontal="right"/>
    </xf>
    <xf numFmtId="169" fontId="38" fillId="17" borderId="20" applyAlignment="0" applyProtection="0"/>
    <xf numFmtId="182" fontId="40" fillId="0" borderId="0">
      <alignment horizontal="right"/>
    </xf>
    <xf numFmtId="0" fontId="110" fillId="46" borderId="0" applyNumberFormat="0" applyBorder="0" applyAlignment="0" applyProtection="0"/>
    <xf numFmtId="169" fontId="43" fillId="17" borderId="23" applyAlignment="0" applyProtection="0"/>
    <xf numFmtId="0" fontId="42" fillId="33" borderId="0" applyNumberFormat="0" applyBorder="0" applyAlignment="0" applyProtection="0"/>
    <xf numFmtId="182" fontId="40" fillId="0" borderId="0">
      <alignment horizontal="right"/>
    </xf>
    <xf numFmtId="182" fontId="40" fillId="0" borderId="0">
      <alignment horizontal="right"/>
    </xf>
    <xf numFmtId="0" fontId="110" fillId="35"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37" fillId="30" borderId="0" applyNumberFormat="0" applyBorder="0" applyAlignment="0" applyProtection="0"/>
    <xf numFmtId="182" fontId="40" fillId="0" borderId="0">
      <alignment horizontal="right"/>
    </xf>
    <xf numFmtId="182" fontId="40" fillId="0" borderId="0">
      <alignment horizontal="right"/>
    </xf>
    <xf numFmtId="186" fontId="40" fillId="0" borderId="0">
      <alignment horizontal="right"/>
    </xf>
    <xf numFmtId="0" fontId="40" fillId="23" borderId="22" applyNumberFormat="0" applyAlignment="0" applyProtection="0"/>
    <xf numFmtId="182" fontId="40" fillId="0" borderId="0">
      <alignment horizontal="right"/>
    </xf>
    <xf numFmtId="0" fontId="110" fillId="32" borderId="0" applyNumberFormat="0" applyBorder="0" applyAlignment="0" applyProtection="0"/>
    <xf numFmtId="182" fontId="40" fillId="0" borderId="0">
      <alignment horizontal="right"/>
    </xf>
    <xf numFmtId="0" fontId="110" fillId="76" borderId="0" applyNumberFormat="0" applyBorder="0" applyAlignment="0" applyProtection="0"/>
    <xf numFmtId="169" fontId="38" fillId="17" borderId="20" applyAlignment="0" applyProtection="0"/>
    <xf numFmtId="4" fontId="55" fillId="105" borderId="27" applyNumberFormat="0" applyProtection="0">
      <alignment horizontal="right" vertical="center"/>
    </xf>
    <xf numFmtId="182" fontId="40" fillId="0" borderId="0">
      <alignment horizontal="right"/>
    </xf>
    <xf numFmtId="182" fontId="40" fillId="0" borderId="0">
      <alignment horizontal="right"/>
    </xf>
    <xf numFmtId="169" fontId="44" fillId="13" borderId="20" applyAlignment="0" applyProtection="0"/>
    <xf numFmtId="182" fontId="40" fillId="0" borderId="0">
      <alignment horizontal="right"/>
    </xf>
    <xf numFmtId="0" fontId="37" fillId="84" borderId="0" applyNumberFormat="0" applyBorder="0" applyAlignment="0" applyProtection="0"/>
    <xf numFmtId="0" fontId="37" fillId="30" borderId="0" applyNumberFormat="0" applyBorder="0" applyAlignment="0" applyProtection="0"/>
    <xf numFmtId="182" fontId="40" fillId="0" borderId="0">
      <alignment horizontal="right"/>
    </xf>
    <xf numFmtId="182" fontId="40" fillId="0" borderId="0">
      <alignment horizontal="right"/>
    </xf>
    <xf numFmtId="0" fontId="45" fillId="0" borderId="24" applyNumberFormat="0" applyFill="0" applyAlignment="0" applyProtection="0"/>
    <xf numFmtId="169" fontId="38" fillId="17" borderId="20" applyAlignment="0" applyProtection="0"/>
    <xf numFmtId="169" fontId="49" fillId="15" borderId="22" applyAlignment="0" applyProtection="0"/>
    <xf numFmtId="182" fontId="40" fillId="0" borderId="0">
      <alignment horizontal="right"/>
    </xf>
    <xf numFmtId="0" fontId="31" fillId="0" borderId="0"/>
    <xf numFmtId="182" fontId="40" fillId="0" borderId="0">
      <alignment horizontal="right"/>
    </xf>
    <xf numFmtId="182" fontId="40" fillId="0" borderId="0">
      <alignment horizontal="right"/>
    </xf>
    <xf numFmtId="182" fontId="40" fillId="0" borderId="0">
      <alignment horizontal="right"/>
    </xf>
    <xf numFmtId="182" fontId="40" fillId="0" borderId="0">
      <alignment horizontal="right"/>
    </xf>
    <xf numFmtId="0" fontId="110" fillId="34" borderId="0" applyNumberFormat="0" applyBorder="0" applyAlignment="0" applyProtection="0"/>
    <xf numFmtId="0" fontId="80" fillId="0" borderId="32" applyNumberFormat="0" applyFill="0" applyAlignment="0" applyProtection="0"/>
    <xf numFmtId="182" fontId="40" fillId="0" borderId="0">
      <alignment horizontal="right"/>
    </xf>
    <xf numFmtId="0" fontId="60" fillId="58" borderId="0" applyNumberFormat="0" applyBorder="0" applyAlignment="0" applyProtection="0"/>
    <xf numFmtId="182" fontId="40" fillId="0" borderId="0">
      <alignment horizontal="right"/>
    </xf>
    <xf numFmtId="0" fontId="44" fillId="24" borderId="20" applyNumberFormat="0" applyAlignment="0" applyProtection="0"/>
    <xf numFmtId="182" fontId="40" fillId="0" borderId="0">
      <alignment horizontal="right"/>
    </xf>
    <xf numFmtId="182" fontId="40" fillId="0" borderId="0">
      <alignment horizontal="right"/>
    </xf>
    <xf numFmtId="0" fontId="47" fillId="44" borderId="0" applyNumberFormat="0" applyBorder="0" applyAlignment="0" applyProtection="0">
      <alignment vertical="center"/>
    </xf>
    <xf numFmtId="182" fontId="40" fillId="0" borderId="0">
      <alignment horizontal="right"/>
    </xf>
    <xf numFmtId="169" fontId="37" fillId="72" borderId="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182" fontId="40" fillId="0" borderId="0">
      <alignment horizontal="right"/>
    </xf>
    <xf numFmtId="41" fontId="31" fillId="0" borderId="0" applyFont="0" applyFill="0" applyBorder="0" applyAlignment="0" applyProtection="0"/>
    <xf numFmtId="182" fontId="40" fillId="0" borderId="0">
      <alignment horizontal="right"/>
    </xf>
    <xf numFmtId="0" fontId="40" fillId="0" borderId="0"/>
    <xf numFmtId="182" fontId="40" fillId="0" borderId="0">
      <alignment horizontal="right"/>
    </xf>
    <xf numFmtId="169" fontId="43" fillId="14" borderId="23" applyAlignment="0" applyProtection="0"/>
    <xf numFmtId="171" fontId="40" fillId="0" borderId="0">
      <alignment horizontal="right"/>
    </xf>
    <xf numFmtId="0" fontId="110" fillId="54" borderId="0" applyNumberFormat="0" applyBorder="0" applyAlignment="0" applyProtection="0"/>
    <xf numFmtId="169" fontId="45" fillId="0" borderId="24" applyFill="0" applyAlignment="0" applyProtection="0"/>
    <xf numFmtId="169" fontId="43" fillId="14" borderId="23" applyAlignment="0" applyProtection="0"/>
    <xf numFmtId="182" fontId="40" fillId="0" borderId="0">
      <alignment horizontal="right"/>
    </xf>
    <xf numFmtId="0" fontId="40" fillId="81" borderId="27" applyNumberFormat="0" applyProtection="0">
      <alignment horizontal="left" vertical="center" indent="1"/>
    </xf>
    <xf numFmtId="169" fontId="49" fillId="15" borderId="22" applyAlignment="0" applyProtection="0"/>
    <xf numFmtId="182" fontId="40" fillId="0" borderId="0">
      <alignment horizontal="right"/>
    </xf>
    <xf numFmtId="182" fontId="40" fillId="0" borderId="0">
      <alignment horizontal="right"/>
    </xf>
    <xf numFmtId="0" fontId="110" fillId="46" borderId="0" applyNumberFormat="0" applyBorder="0" applyAlignment="0" applyProtection="0"/>
    <xf numFmtId="232" fontId="40" fillId="0" borderId="0" applyFill="0" applyBorder="0" applyAlignment="0" applyProtection="0"/>
    <xf numFmtId="169" fontId="45" fillId="0" borderId="24" applyFill="0" applyAlignment="0" applyProtection="0"/>
    <xf numFmtId="0" fontId="40" fillId="41" borderId="1" applyNumberFormat="0">
      <protection locked="0"/>
    </xf>
    <xf numFmtId="182" fontId="40" fillId="0" borderId="0">
      <alignment horizontal="right"/>
    </xf>
    <xf numFmtId="169" fontId="45" fillId="0" borderId="24" applyFill="0" applyAlignment="0" applyProtection="0"/>
    <xf numFmtId="0" fontId="110" fillId="34" borderId="0" applyNumberFormat="0" applyBorder="0" applyAlignment="0" applyProtection="0"/>
    <xf numFmtId="0" fontId="37" fillId="78" borderId="0" applyNumberFormat="0" applyBorder="0" applyAlignment="0" applyProtection="0"/>
    <xf numFmtId="0" fontId="77" fillId="59" borderId="1" applyNumberFormat="0" applyAlignment="0" applyProtection="0"/>
    <xf numFmtId="169" fontId="38" fillId="17" borderId="20" applyAlignment="0" applyProtection="0"/>
    <xf numFmtId="0" fontId="48" fillId="66" borderId="0" applyNumberFormat="0" applyBorder="0" applyAlignment="0" applyProtection="0"/>
    <xf numFmtId="182" fontId="40" fillId="0" borderId="0">
      <alignment horizontal="right"/>
    </xf>
    <xf numFmtId="0" fontId="40" fillId="44" borderId="27" applyNumberFormat="0" applyProtection="0">
      <alignment horizontal="left" vertical="center" indent="1"/>
    </xf>
    <xf numFmtId="0" fontId="110" fillId="52" borderId="0" applyNumberFormat="0" applyBorder="0" applyAlignment="0" applyProtection="0"/>
    <xf numFmtId="0" fontId="124" fillId="86" borderId="30" applyNumberFormat="0" applyAlignment="0" applyProtection="0"/>
    <xf numFmtId="169" fontId="44" fillId="13" borderId="20" applyAlignment="0" applyProtection="0"/>
    <xf numFmtId="0" fontId="37" fillId="51" borderId="0" applyNumberFormat="0" applyBorder="0" applyAlignment="0" applyProtection="0"/>
    <xf numFmtId="182" fontId="40" fillId="0" borderId="0">
      <alignment horizontal="right"/>
    </xf>
    <xf numFmtId="169" fontId="38" fillId="17" borderId="20" applyAlignment="0" applyProtection="0"/>
    <xf numFmtId="169" fontId="44" fillId="13" borderId="20" applyAlignment="0" applyProtection="0"/>
    <xf numFmtId="0" fontId="37" fillId="23" borderId="22" applyNumberFormat="0" applyAlignment="0" applyProtection="0"/>
    <xf numFmtId="0" fontId="110" fillId="46" borderId="0" applyNumberFormat="0" applyBorder="0" applyAlignment="0" applyProtection="0"/>
    <xf numFmtId="0" fontId="37" fillId="14" borderId="0" applyNumberFormat="0" applyBorder="0" applyAlignment="0" applyProtection="0"/>
    <xf numFmtId="0" fontId="40" fillId="0" borderId="0"/>
    <xf numFmtId="0" fontId="31" fillId="0" borderId="0"/>
    <xf numFmtId="182" fontId="40" fillId="0" borderId="0">
      <alignment horizontal="right"/>
    </xf>
    <xf numFmtId="182" fontId="40" fillId="0" borderId="0">
      <alignment horizontal="right"/>
    </xf>
    <xf numFmtId="182" fontId="40" fillId="0" borderId="0">
      <alignment horizontal="right"/>
    </xf>
    <xf numFmtId="0" fontId="37" fillId="48" borderId="0" applyNumberFormat="0" applyBorder="0" applyAlignment="0" applyProtection="0"/>
    <xf numFmtId="182" fontId="40" fillId="0" borderId="0">
      <alignment horizontal="right"/>
    </xf>
    <xf numFmtId="0" fontId="241" fillId="0" borderId="24" applyNumberFormat="0" applyFill="0" applyAlignment="0" applyProtection="0">
      <alignment vertical="center"/>
    </xf>
    <xf numFmtId="182" fontId="40" fillId="0" borderId="0">
      <alignment horizontal="right"/>
    </xf>
    <xf numFmtId="182" fontId="40" fillId="0" borderId="0">
      <alignment horizontal="right"/>
    </xf>
    <xf numFmtId="182" fontId="40" fillId="0" borderId="0">
      <alignment horizontal="right"/>
    </xf>
    <xf numFmtId="169" fontId="49" fillId="15" borderId="22" applyAlignment="0" applyProtection="0"/>
    <xf numFmtId="182" fontId="40" fillId="0" borderId="0">
      <alignment horizontal="right"/>
    </xf>
    <xf numFmtId="169" fontId="43" fillId="14" borderId="23" applyAlignment="0" applyProtection="0"/>
    <xf numFmtId="0" fontId="37" fillId="29" borderId="0" applyNumberFormat="0" applyBorder="0" applyAlignment="0" applyProtection="0"/>
    <xf numFmtId="0" fontId="110" fillId="35" borderId="0" applyNumberFormat="0" applyBorder="0" applyAlignment="0" applyProtection="0"/>
    <xf numFmtId="182" fontId="40" fillId="0" borderId="0">
      <alignment horizontal="right"/>
    </xf>
    <xf numFmtId="0" fontId="37" fillId="30" borderId="0" applyNumberFormat="0" applyBorder="0" applyAlignment="0" applyProtection="0"/>
    <xf numFmtId="182" fontId="40" fillId="0" borderId="0">
      <alignment horizontal="right"/>
    </xf>
    <xf numFmtId="169" fontId="49" fillId="15" borderId="22" applyAlignment="0" applyProtection="0"/>
    <xf numFmtId="0" fontId="37" fillId="78" borderId="0" applyNumberFormat="0" applyBorder="0" applyAlignment="0" applyProtection="0"/>
    <xf numFmtId="169" fontId="38" fillId="14" borderId="20" applyAlignment="0" applyProtection="0"/>
    <xf numFmtId="182" fontId="40" fillId="0" borderId="0">
      <alignment horizontal="right"/>
    </xf>
    <xf numFmtId="182" fontId="40" fillId="0" borderId="0">
      <alignment horizontal="right"/>
    </xf>
    <xf numFmtId="169" fontId="44" fillId="13" borderId="20" applyAlignment="0" applyProtection="0"/>
    <xf numFmtId="169" fontId="45" fillId="0" borderId="24" applyFill="0" applyAlignment="0" applyProtection="0"/>
    <xf numFmtId="0" fontId="110" fillId="35" borderId="0" applyNumberFormat="0" applyBorder="0" applyAlignment="0" applyProtection="0"/>
    <xf numFmtId="4" fontId="55" fillId="28" borderId="27" applyNumberFormat="0" applyProtection="0">
      <alignment horizontal="right" vertical="center"/>
    </xf>
    <xf numFmtId="182" fontId="40" fillId="0" borderId="0">
      <alignment horizontal="right"/>
    </xf>
    <xf numFmtId="0" fontId="42" fillId="37" borderId="0" applyNumberFormat="0" applyBorder="0" applyAlignment="0" applyProtection="0"/>
    <xf numFmtId="0" fontId="31" fillId="0" borderId="0"/>
    <xf numFmtId="182" fontId="40" fillId="0" borderId="0">
      <alignment horizontal="right"/>
    </xf>
    <xf numFmtId="169" fontId="44" fillId="13" borderId="20" applyAlignment="0" applyProtection="0"/>
    <xf numFmtId="182" fontId="40" fillId="0" borderId="0">
      <alignment horizontal="right"/>
    </xf>
    <xf numFmtId="0" fontId="40" fillId="38" borderId="27" applyNumberFormat="0" applyProtection="0">
      <alignment horizontal="left" vertical="top" indent="1"/>
    </xf>
    <xf numFmtId="182" fontId="40" fillId="0" borderId="0">
      <alignment horizontal="right"/>
    </xf>
    <xf numFmtId="41" fontId="31" fillId="0" borderId="0" applyFont="0" applyFill="0" applyBorder="0" applyAlignment="0" applyProtection="0"/>
    <xf numFmtId="0" fontId="37" fillId="51" borderId="0" applyNumberFormat="0" applyBorder="0" applyAlignment="0" applyProtection="0"/>
    <xf numFmtId="0" fontId="37" fillId="29" borderId="0" applyNumberFormat="0" applyBorder="0" applyAlignment="0" applyProtection="0"/>
    <xf numFmtId="182" fontId="40" fillId="0" borderId="0">
      <alignment horizontal="right"/>
    </xf>
    <xf numFmtId="0" fontId="42" fillId="13" borderId="0" applyNumberFormat="0" applyBorder="0" applyAlignment="0" applyProtection="0"/>
    <xf numFmtId="0" fontId="113" fillId="0" borderId="33" applyNumberFormat="0" applyFill="0" applyAlignment="0" applyProtection="0"/>
    <xf numFmtId="182" fontId="40" fillId="0" borderId="0">
      <alignment horizontal="right"/>
    </xf>
    <xf numFmtId="0" fontId="37" fillId="72" borderId="0" applyNumberFormat="0" applyBorder="0" applyAlignment="0" applyProtection="0"/>
    <xf numFmtId="0" fontId="37" fillId="31" borderId="0" applyNumberFormat="0" applyBorder="0" applyAlignment="0" applyProtection="0"/>
    <xf numFmtId="182" fontId="40" fillId="0" borderId="0">
      <alignment horizontal="right"/>
    </xf>
    <xf numFmtId="4" fontId="55" fillId="105" borderId="27" applyNumberFormat="0" applyProtection="0">
      <alignment horizontal="right" vertical="center"/>
    </xf>
    <xf numFmtId="169" fontId="43" fillId="14" borderId="23" applyAlignment="0" applyProtection="0"/>
    <xf numFmtId="182" fontId="40" fillId="0" borderId="0">
      <alignment horizontal="right"/>
    </xf>
    <xf numFmtId="175" fontId="40" fillId="0" borderId="0">
      <alignment horizontal="right"/>
    </xf>
    <xf numFmtId="182" fontId="40" fillId="0" borderId="0">
      <alignment horizontal="right"/>
    </xf>
    <xf numFmtId="169" fontId="38" fillId="17" borderId="20" applyAlignment="0" applyProtection="0"/>
    <xf numFmtId="0" fontId="37" fillId="93" borderId="0" applyNumberFormat="0" applyBorder="0" applyAlignment="0" applyProtection="0"/>
    <xf numFmtId="0" fontId="43" fillId="36" borderId="23" applyNumberFormat="0" applyAlignment="0" applyProtection="0"/>
    <xf numFmtId="169" fontId="49" fillId="15" borderId="22" applyAlignment="0" applyProtection="0"/>
    <xf numFmtId="0" fontId="110" fillId="46" borderId="0" applyNumberFormat="0" applyBorder="0" applyAlignment="0" applyProtection="0"/>
    <xf numFmtId="0" fontId="66" fillId="50" borderId="0" applyNumberFormat="0" applyBorder="0" applyAlignment="0" applyProtection="0"/>
    <xf numFmtId="182" fontId="40" fillId="0" borderId="0">
      <alignment horizontal="right"/>
    </xf>
    <xf numFmtId="169" fontId="49" fillId="15" borderId="22" applyAlignment="0" applyProtection="0"/>
    <xf numFmtId="0" fontId="110" fillId="34" borderId="0" applyNumberFormat="0" applyBorder="0" applyAlignment="0" applyProtection="0"/>
    <xf numFmtId="0" fontId="110" fillId="21" borderId="0" applyNumberFormat="0" applyBorder="0" applyAlignment="0" applyProtection="0"/>
    <xf numFmtId="182" fontId="40" fillId="0" borderId="0">
      <alignment horizontal="right"/>
    </xf>
    <xf numFmtId="0" fontId="37" fillId="53" borderId="0" applyNumberFormat="0" applyBorder="0" applyAlignment="0" applyProtection="0"/>
    <xf numFmtId="43" fontId="62" fillId="0" borderId="0" applyFont="0" applyFill="0" applyBorder="0" applyAlignment="0" applyProtection="0"/>
    <xf numFmtId="182" fontId="40" fillId="0" borderId="0">
      <alignment horizontal="right"/>
    </xf>
    <xf numFmtId="169" fontId="43" fillId="14" borderId="23" applyAlignment="0" applyProtection="0"/>
    <xf numFmtId="182" fontId="40" fillId="0" borderId="0">
      <alignment horizontal="right"/>
    </xf>
    <xf numFmtId="169" fontId="45" fillId="0" borderId="24" applyFill="0" applyAlignment="0" applyProtection="0"/>
    <xf numFmtId="0" fontId="46" fillId="18" borderId="22" applyNumberFormat="0" applyFont="0" applyAlignment="0" applyProtection="0"/>
    <xf numFmtId="0" fontId="48" fillId="66" borderId="0" applyNumberFormat="0" applyBorder="0" applyAlignment="0" applyProtection="0"/>
    <xf numFmtId="182" fontId="40" fillId="0" borderId="0">
      <alignment horizontal="right"/>
    </xf>
    <xf numFmtId="0" fontId="37" fillId="51" borderId="0" applyNumberFormat="0" applyBorder="0" applyAlignment="0" applyProtection="0"/>
    <xf numFmtId="0" fontId="37" fillId="29" borderId="0" applyNumberFormat="0" applyBorder="0" applyAlignment="0" applyProtection="0"/>
    <xf numFmtId="182" fontId="40" fillId="0" borderId="0">
      <alignment horizontal="right"/>
    </xf>
    <xf numFmtId="182" fontId="40" fillId="0" borderId="0">
      <alignment horizontal="right"/>
    </xf>
    <xf numFmtId="0" fontId="42" fillId="107" borderId="0" applyNumberFormat="0" applyBorder="0" applyAlignment="0" applyProtection="0"/>
    <xf numFmtId="182" fontId="40" fillId="0" borderId="0">
      <alignment horizontal="right"/>
    </xf>
    <xf numFmtId="0" fontId="70" fillId="0" borderId="12" applyBorder="0"/>
    <xf numFmtId="169" fontId="43" fillId="14" borderId="23" applyAlignment="0" applyProtection="0"/>
    <xf numFmtId="182" fontId="40" fillId="0" borderId="0">
      <alignment horizontal="right"/>
    </xf>
    <xf numFmtId="182" fontId="40" fillId="0" borderId="0">
      <alignment horizontal="right"/>
    </xf>
    <xf numFmtId="38" fontId="39" fillId="0" borderId="0" applyFont="0" applyFill="0" applyBorder="0" applyAlignment="0" applyProtection="0"/>
    <xf numFmtId="186" fontId="40" fillId="0" borderId="0">
      <alignment horizontal="right"/>
    </xf>
    <xf numFmtId="0" fontId="38" fillId="36" borderId="20" applyNumberFormat="0" applyAlignment="0" applyProtection="0"/>
    <xf numFmtId="0" fontId="38" fillId="36" borderId="20" applyNumberFormat="0" applyAlignment="0" applyProtection="0"/>
    <xf numFmtId="171" fontId="40" fillId="0" borderId="0">
      <alignment horizontal="right"/>
    </xf>
    <xf numFmtId="0" fontId="37" fillId="39" borderId="0" applyNumberFormat="0" applyBorder="0" applyAlignment="0" applyProtection="0"/>
    <xf numFmtId="0" fontId="110" fillId="54" borderId="0" applyNumberFormat="0" applyBorder="0" applyAlignment="0" applyProtection="0"/>
    <xf numFmtId="0" fontId="80" fillId="0" borderId="32" applyNumberFormat="0" applyFill="0" applyAlignment="0" applyProtection="0"/>
    <xf numFmtId="169" fontId="45" fillId="0" borderId="24" applyFill="0" applyAlignment="0" applyProtection="0"/>
    <xf numFmtId="182" fontId="40" fillId="0" borderId="0">
      <alignment horizontal="right"/>
    </xf>
    <xf numFmtId="0" fontId="60" fillId="92" borderId="0" applyNumberFormat="0" applyBorder="0" applyAlignment="0" applyProtection="0"/>
    <xf numFmtId="0" fontId="40" fillId="23" borderId="22" applyNumberFormat="0" applyAlignment="0" applyProtection="0"/>
    <xf numFmtId="0" fontId="40" fillId="23" borderId="22" applyNumberFormat="0" applyAlignment="0" applyProtection="0"/>
    <xf numFmtId="0" fontId="37" fillId="47"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182" fontId="40" fillId="0" borderId="0">
      <alignment horizontal="right"/>
    </xf>
    <xf numFmtId="169" fontId="44" fillId="13" borderId="20" applyAlignment="0" applyProtection="0"/>
    <xf numFmtId="182" fontId="40" fillId="0" borderId="0">
      <alignment horizontal="right"/>
    </xf>
    <xf numFmtId="0" fontId="122" fillId="83" borderId="0" applyNumberFormat="0" applyBorder="0" applyAlignment="0" applyProtection="0">
      <alignment vertical="center"/>
    </xf>
    <xf numFmtId="182" fontId="40" fillId="0" borderId="0">
      <alignment horizontal="right"/>
    </xf>
    <xf numFmtId="182" fontId="40" fillId="0" borderId="0">
      <alignment horizontal="right"/>
    </xf>
    <xf numFmtId="169" fontId="45" fillId="0" borderId="24" applyFill="0" applyAlignment="0" applyProtection="0"/>
    <xf numFmtId="10" fontId="46" fillId="0" borderId="0" applyFill="0" applyBorder="0" applyProtection="0">
      <alignment vertical="center"/>
    </xf>
    <xf numFmtId="0" fontId="37" fillId="53" borderId="0" applyNumberFormat="0" applyBorder="0" applyAlignment="0" applyProtection="0"/>
    <xf numFmtId="182" fontId="40" fillId="0" borderId="0">
      <alignment horizontal="right"/>
    </xf>
    <xf numFmtId="0" fontId="37" fillId="53" borderId="0" applyNumberFormat="0" applyBorder="0" applyAlignment="0" applyProtection="0"/>
    <xf numFmtId="182" fontId="40" fillId="0" borderId="0">
      <alignment horizontal="right"/>
    </xf>
    <xf numFmtId="175" fontId="40" fillId="0" borderId="0">
      <alignment horizontal="right"/>
    </xf>
    <xf numFmtId="182" fontId="40" fillId="0" borderId="0">
      <alignment horizontal="right"/>
    </xf>
    <xf numFmtId="0" fontId="110" fillId="68" borderId="0" applyNumberFormat="0" applyBorder="0" applyAlignment="0" applyProtection="0"/>
    <xf numFmtId="0" fontId="136" fillId="0" borderId="41">
      <alignment horizontal="left" vertical="center"/>
    </xf>
    <xf numFmtId="182" fontId="40" fillId="0" borderId="0">
      <alignment horizontal="right"/>
    </xf>
    <xf numFmtId="4" fontId="55" fillId="18" borderId="27" applyNumberFormat="0" applyProtection="0">
      <alignment vertical="center"/>
    </xf>
    <xf numFmtId="171" fontId="40" fillId="0" borderId="0">
      <alignment horizontal="right"/>
    </xf>
    <xf numFmtId="169" fontId="44" fillId="13" borderId="20" applyAlignment="0" applyProtection="0"/>
    <xf numFmtId="171" fontId="40" fillId="0" borderId="0">
      <alignment horizontal="right"/>
    </xf>
    <xf numFmtId="169" fontId="38" fillId="14" borderId="20" applyAlignment="0" applyProtection="0"/>
    <xf numFmtId="0" fontId="37" fillId="39" borderId="0" applyNumberFormat="0" applyBorder="0" applyAlignment="0" applyProtection="0"/>
    <xf numFmtId="0" fontId="37" fillId="53" borderId="0" applyNumberFormat="0" applyBorder="0" applyAlignment="0" applyProtection="0"/>
    <xf numFmtId="171" fontId="40" fillId="0" borderId="0">
      <alignment horizontal="right"/>
    </xf>
    <xf numFmtId="171" fontId="40" fillId="0" borderId="0">
      <alignment horizontal="right"/>
    </xf>
    <xf numFmtId="169" fontId="38" fillId="17" borderId="20" applyAlignment="0" applyProtection="0"/>
    <xf numFmtId="0" fontId="261" fillId="0" borderId="0">
      <alignment vertical="center"/>
    </xf>
    <xf numFmtId="169" fontId="45" fillId="0" borderId="24" applyFill="0" applyAlignment="0" applyProtection="0"/>
    <xf numFmtId="171" fontId="40" fillId="0" borderId="0">
      <alignment horizontal="right"/>
    </xf>
    <xf numFmtId="0" fontId="76" fillId="0" borderId="0" applyNumberFormat="0" applyFill="0" applyBorder="0" applyAlignment="0" applyProtection="0"/>
    <xf numFmtId="171" fontId="40" fillId="0" borderId="0">
      <alignment horizontal="right"/>
    </xf>
    <xf numFmtId="169" fontId="45" fillId="0" borderId="24" applyFill="0" applyAlignment="0" applyProtection="0"/>
    <xf numFmtId="4" fontId="55" fillId="28" borderId="27" applyNumberFormat="0" applyProtection="0">
      <alignment horizontal="left" vertical="center" indent="1"/>
    </xf>
    <xf numFmtId="171" fontId="40" fillId="0" borderId="0">
      <alignment horizontal="right"/>
    </xf>
    <xf numFmtId="0" fontId="37" fillId="72" borderId="0" applyNumberFormat="0" applyBorder="0" applyAlignment="0" applyProtection="0"/>
    <xf numFmtId="171" fontId="40" fillId="0" borderId="0">
      <alignment horizontal="right"/>
    </xf>
    <xf numFmtId="169" fontId="45" fillId="0" borderId="24" applyFill="0" applyAlignment="0" applyProtection="0"/>
    <xf numFmtId="4" fontId="55" fillId="88" borderId="27" applyNumberFormat="0" applyProtection="0">
      <alignment horizontal="right" vertical="center"/>
    </xf>
    <xf numFmtId="171" fontId="40" fillId="0" borderId="0">
      <alignment horizontal="right"/>
    </xf>
    <xf numFmtId="171" fontId="40" fillId="0" borderId="0">
      <alignment horizontal="right"/>
    </xf>
    <xf numFmtId="0" fontId="37" fillId="53" borderId="0" applyNumberFormat="0" applyBorder="0" applyAlignment="0" applyProtection="0"/>
    <xf numFmtId="171" fontId="40" fillId="0" borderId="0">
      <alignment horizontal="right"/>
    </xf>
    <xf numFmtId="169" fontId="43" fillId="14" borderId="23" applyAlignment="0" applyProtection="0"/>
    <xf numFmtId="169" fontId="38" fillId="17" borderId="20" applyAlignment="0" applyProtection="0"/>
    <xf numFmtId="0" fontId="37" fillId="48" borderId="0" applyNumberFormat="0" applyBorder="0" applyAlignment="0" applyProtection="0"/>
    <xf numFmtId="171" fontId="40" fillId="0" borderId="0">
      <alignment horizontal="right"/>
    </xf>
    <xf numFmtId="171" fontId="40" fillId="0" borderId="0">
      <alignment horizontal="right"/>
    </xf>
    <xf numFmtId="0" fontId="40" fillId="41" borderId="1" applyNumberFormat="0">
      <protection locked="0"/>
    </xf>
    <xf numFmtId="171" fontId="40" fillId="0" borderId="0">
      <alignment horizontal="right"/>
    </xf>
    <xf numFmtId="169" fontId="44" fillId="13" borderId="20" applyAlignment="0" applyProtection="0"/>
    <xf numFmtId="169" fontId="45" fillId="0" borderId="24" applyFill="0" applyAlignment="0" applyProtection="0"/>
    <xf numFmtId="0" fontId="42" fillId="45" borderId="0" applyNumberFormat="0" applyBorder="0" applyAlignment="0" applyProtection="0"/>
    <xf numFmtId="0" fontId="76" fillId="0" borderId="0" applyNumberFormat="0" applyFill="0" applyBorder="0" applyAlignment="0" applyProtection="0"/>
    <xf numFmtId="171" fontId="40" fillId="0" borderId="0">
      <alignment horizontal="right"/>
    </xf>
    <xf numFmtId="0" fontId="40" fillId="23" borderId="22" applyNumberFormat="0" applyAlignment="0" applyProtection="0"/>
    <xf numFmtId="0" fontId="37" fillId="31" borderId="0" applyNumberFormat="0" applyBorder="0" applyAlignment="0" applyProtection="0"/>
    <xf numFmtId="169" fontId="45" fillId="0" borderId="24" applyFill="0" applyAlignment="0" applyProtection="0"/>
    <xf numFmtId="0" fontId="37" fillId="72" borderId="0" applyNumberFormat="0" applyBorder="0" applyAlignment="0" applyProtection="0"/>
    <xf numFmtId="171" fontId="40" fillId="0" borderId="0">
      <alignment horizontal="right"/>
    </xf>
    <xf numFmtId="169" fontId="44" fillId="13" borderId="20" applyAlignment="0" applyProtection="0"/>
    <xf numFmtId="169" fontId="43" fillId="17" borderId="23" applyAlignment="0" applyProtection="0"/>
    <xf numFmtId="171" fontId="40" fillId="0" borderId="0">
      <alignment horizontal="right"/>
    </xf>
    <xf numFmtId="169" fontId="38" fillId="14" borderId="20" applyAlignment="0" applyProtection="0"/>
    <xf numFmtId="169" fontId="44" fillId="13" borderId="20" applyAlignment="0" applyProtection="0"/>
    <xf numFmtId="0" fontId="110" fillId="0" borderId="0"/>
    <xf numFmtId="171" fontId="40" fillId="0" borderId="0">
      <alignment horizontal="right"/>
    </xf>
    <xf numFmtId="171" fontId="40" fillId="0" borderId="0">
      <alignment horizontal="right"/>
    </xf>
    <xf numFmtId="0" fontId="48" fillId="50" borderId="0" applyNumberFormat="0" applyBorder="0" applyAlignment="0" applyProtection="0"/>
    <xf numFmtId="0" fontId="159" fillId="0" borderId="36" applyNumberFormat="0" applyFill="0" applyAlignment="0" applyProtection="0"/>
    <xf numFmtId="0" fontId="48" fillId="65" borderId="0" applyNumberFormat="0" applyBorder="0" applyAlignment="0" applyProtection="0"/>
    <xf numFmtId="171" fontId="40" fillId="0" borderId="0">
      <alignment horizontal="right"/>
    </xf>
    <xf numFmtId="0" fontId="31" fillId="0" borderId="0"/>
    <xf numFmtId="171" fontId="40" fillId="0" borderId="0">
      <alignment horizontal="right"/>
    </xf>
    <xf numFmtId="169" fontId="49" fillId="15" borderId="22" applyAlignment="0" applyProtection="0"/>
    <xf numFmtId="0" fontId="110" fillId="40" borderId="0" applyNumberFormat="0" applyBorder="0" applyAlignment="0" applyProtection="0"/>
    <xf numFmtId="0" fontId="89" fillId="101" borderId="0" applyNumberFormat="0" applyBorder="0" applyAlignment="0" applyProtection="0"/>
    <xf numFmtId="171" fontId="40" fillId="0" borderId="0">
      <alignment horizontal="right"/>
    </xf>
    <xf numFmtId="0" fontId="40" fillId="81" borderId="27" applyNumberFormat="0" applyProtection="0">
      <alignment horizontal="left" vertical="top" indent="1"/>
    </xf>
    <xf numFmtId="0" fontId="110" fillId="61" borderId="0" applyNumberFormat="0" applyBorder="0" applyAlignment="0" applyProtection="0"/>
    <xf numFmtId="0" fontId="110" fillId="32" borderId="0" applyNumberFormat="0" applyBorder="0" applyAlignment="0" applyProtection="0"/>
    <xf numFmtId="0" fontId="37" fillId="47" borderId="0" applyNumberFormat="0" applyBorder="0" applyAlignment="0" applyProtection="0"/>
    <xf numFmtId="0" fontId="108" fillId="0" borderId="36" applyNumberFormat="0" applyFill="0" applyAlignment="0" applyProtection="0"/>
    <xf numFmtId="0" fontId="37" fillId="53" borderId="0" applyNumberFormat="0" applyBorder="0" applyAlignment="0" applyProtection="0"/>
    <xf numFmtId="171" fontId="40" fillId="0" borderId="0">
      <alignment horizontal="right"/>
    </xf>
    <xf numFmtId="0" fontId="31" fillId="0" borderId="0"/>
    <xf numFmtId="171" fontId="40" fillId="0" borderId="0">
      <alignment horizontal="right"/>
    </xf>
    <xf numFmtId="0" fontId="38" fillId="22" borderId="20" applyNumberFormat="0" applyAlignment="0" applyProtection="0"/>
    <xf numFmtId="193" fontId="37" fillId="0" borderId="0" applyFill="0" applyBorder="0" applyAlignment="0" applyProtection="0"/>
    <xf numFmtId="169" fontId="44" fillId="13" borderId="20" applyAlignment="0" applyProtection="0"/>
    <xf numFmtId="169" fontId="45" fillId="0" borderId="24" applyFill="0" applyAlignment="0" applyProtection="0"/>
    <xf numFmtId="0" fontId="42" fillId="13" borderId="0" applyNumberFormat="0" applyBorder="0" applyAlignment="0" applyProtection="0"/>
    <xf numFmtId="169" fontId="49" fillId="15" borderId="22" applyAlignment="0" applyProtection="0"/>
    <xf numFmtId="171" fontId="40" fillId="0" borderId="0">
      <alignment horizontal="right"/>
    </xf>
    <xf numFmtId="169" fontId="45" fillId="0" borderId="24" applyFill="0" applyAlignment="0" applyProtection="0"/>
    <xf numFmtId="171" fontId="40" fillId="0" borderId="0">
      <alignment horizontal="right"/>
    </xf>
    <xf numFmtId="0" fontId="37" fillId="78" borderId="0" applyNumberFormat="0" applyBorder="0" applyAlignment="0" applyProtection="0"/>
    <xf numFmtId="171" fontId="40" fillId="0" borderId="0">
      <alignment horizontal="right"/>
    </xf>
    <xf numFmtId="171" fontId="40" fillId="0" borderId="0">
      <alignment horizontal="right"/>
    </xf>
    <xf numFmtId="0" fontId="37" fillId="51" borderId="0" applyNumberFormat="0" applyBorder="0" applyAlignment="0" applyProtection="0"/>
    <xf numFmtId="169" fontId="41" fillId="15" borderId="22" applyAlignment="0" applyProtection="0"/>
    <xf numFmtId="171" fontId="40" fillId="0" borderId="0">
      <alignment horizontal="right"/>
    </xf>
    <xf numFmtId="0" fontId="37" fillId="47" borderId="0" applyNumberFormat="0" applyBorder="0" applyAlignment="0" applyProtection="0"/>
    <xf numFmtId="171" fontId="40" fillId="0" borderId="0">
      <alignment horizontal="right"/>
    </xf>
    <xf numFmtId="0" fontId="37" fillId="83" borderId="0" applyNumberFormat="0" applyBorder="0" applyAlignment="0" applyProtection="0"/>
    <xf numFmtId="171" fontId="40" fillId="0" borderId="0">
      <alignment horizontal="right"/>
    </xf>
    <xf numFmtId="0" fontId="172" fillId="0" borderId="35" applyNumberFormat="0" applyFill="0" applyAlignment="0" applyProtection="0"/>
    <xf numFmtId="0" fontId="37" fillId="75" borderId="0" applyNumberFormat="0" applyBorder="0" applyAlignment="0" applyProtection="0"/>
    <xf numFmtId="171" fontId="40" fillId="0" borderId="0">
      <alignment horizontal="right"/>
    </xf>
    <xf numFmtId="269" fontId="40" fillId="0" borderId="0" applyFill="0" applyBorder="0" applyAlignment="0" applyProtection="0"/>
    <xf numFmtId="0" fontId="42" fillId="72" borderId="0" applyNumberFormat="0" applyBorder="0" applyAlignment="0" applyProtection="0"/>
    <xf numFmtId="171" fontId="40" fillId="0" borderId="0">
      <alignment horizontal="right"/>
    </xf>
    <xf numFmtId="171" fontId="40" fillId="0" borderId="0">
      <alignment horizontal="right"/>
    </xf>
    <xf numFmtId="0" fontId="37" fillId="84" borderId="0" applyNumberFormat="0" applyBorder="0" applyAlignment="0" applyProtection="0"/>
    <xf numFmtId="0" fontId="40" fillId="28" borderId="27" applyNumberFormat="0" applyProtection="0">
      <alignment horizontal="left" vertical="center" indent="1"/>
    </xf>
    <xf numFmtId="171" fontId="40" fillId="0" borderId="0">
      <alignment horizontal="right"/>
    </xf>
    <xf numFmtId="169" fontId="43" fillId="14" borderId="23" applyAlignment="0" applyProtection="0"/>
    <xf numFmtId="0" fontId="37" fillId="23" borderId="22" applyNumberFormat="0" applyAlignment="0" applyProtection="0"/>
    <xf numFmtId="171" fontId="40" fillId="0" borderId="0">
      <alignment horizontal="right"/>
    </xf>
    <xf numFmtId="0" fontId="45" fillId="0" borderId="24" applyNumberFormat="0" applyFill="0" applyAlignment="0" applyProtection="0"/>
    <xf numFmtId="0" fontId="45" fillId="0" borderId="24" applyNumberFormat="0" applyFill="0" applyAlignment="0" applyProtection="0"/>
    <xf numFmtId="171" fontId="40" fillId="0" borderId="0">
      <alignment horizontal="right"/>
    </xf>
    <xf numFmtId="169" fontId="45" fillId="0" borderId="24" applyFill="0" applyAlignment="0" applyProtection="0"/>
    <xf numFmtId="0" fontId="37" fillId="13" borderId="0" applyNumberFormat="0" applyBorder="0" applyAlignment="0" applyProtection="0"/>
    <xf numFmtId="171" fontId="40" fillId="0" borderId="0">
      <alignment horizontal="right"/>
    </xf>
    <xf numFmtId="0" fontId="105" fillId="96" borderId="1"/>
    <xf numFmtId="39" fontId="39" fillId="0" borderId="0" applyFont="0" applyFill="0" applyBorder="0" applyAlignment="0" applyProtection="0"/>
    <xf numFmtId="169" fontId="45" fillId="0" borderId="24" applyFill="0" applyAlignment="0" applyProtection="0"/>
    <xf numFmtId="4" fontId="55" fillId="50" borderId="27" applyNumberFormat="0" applyProtection="0">
      <alignment horizontal="right" vertical="center"/>
    </xf>
    <xf numFmtId="0" fontId="110" fillId="21" borderId="0" applyNumberFormat="0" applyBorder="0" applyAlignment="0" applyProtection="0"/>
    <xf numFmtId="171" fontId="40" fillId="0" borderId="0">
      <alignment horizontal="right"/>
    </xf>
    <xf numFmtId="9" fontId="110" fillId="0" borderId="0" applyFont="0" applyFill="0" applyBorder="0" applyAlignment="0" applyProtection="0"/>
    <xf numFmtId="169" fontId="43" fillId="17" borderId="23" applyAlignment="0" applyProtection="0"/>
    <xf numFmtId="0" fontId="157" fillId="65" borderId="0" applyNumberFormat="0" applyBorder="0" applyAlignment="0" applyProtection="0">
      <alignment vertical="center"/>
    </xf>
    <xf numFmtId="169" fontId="43" fillId="17" borderId="23" applyAlignment="0" applyProtection="0"/>
    <xf numFmtId="171" fontId="40" fillId="0" borderId="0">
      <alignment horizontal="right"/>
    </xf>
    <xf numFmtId="0" fontId="40" fillId="0" borderId="0"/>
    <xf numFmtId="0" fontId="43" fillId="36" borderId="23" applyNumberFormat="0" applyAlignment="0" applyProtection="0"/>
    <xf numFmtId="171" fontId="40" fillId="0" borderId="0">
      <alignment horizontal="right"/>
    </xf>
    <xf numFmtId="171" fontId="40" fillId="0" borderId="0">
      <alignment horizontal="right"/>
    </xf>
    <xf numFmtId="182" fontId="40" fillId="0" borderId="0">
      <alignment horizontal="right"/>
    </xf>
    <xf numFmtId="0" fontId="37" fillId="53" borderId="0" applyNumberFormat="0" applyBorder="0" applyAlignment="0" applyProtection="0"/>
    <xf numFmtId="171" fontId="40" fillId="0" borderId="0">
      <alignment horizontal="right"/>
    </xf>
    <xf numFmtId="0" fontId="31" fillId="26" borderId="26" applyNumberFormat="0" applyFont="0" applyAlignment="0" applyProtection="0"/>
    <xf numFmtId="171" fontId="40" fillId="0" borderId="0">
      <alignment horizontal="right"/>
    </xf>
    <xf numFmtId="0" fontId="37" fillId="48" borderId="0" applyNumberFormat="0" applyBorder="0" applyAlignment="0" applyProtection="0"/>
    <xf numFmtId="0" fontId="110" fillId="42" borderId="0" applyNumberFormat="0" applyBorder="0" applyAlignment="0" applyProtection="0"/>
    <xf numFmtId="171" fontId="40" fillId="0" borderId="0">
      <alignment horizontal="right"/>
    </xf>
    <xf numFmtId="169" fontId="38" fillId="17" borderId="20" applyAlignment="0" applyProtection="0"/>
    <xf numFmtId="171" fontId="40" fillId="0" borderId="0">
      <alignment horizontal="right"/>
    </xf>
    <xf numFmtId="169" fontId="45" fillId="0" borderId="24" applyFill="0" applyAlignment="0" applyProtection="0"/>
    <xf numFmtId="0" fontId="110" fillId="35" borderId="0" applyNumberFormat="0" applyBorder="0" applyAlignment="0" applyProtection="0"/>
    <xf numFmtId="171" fontId="40" fillId="0" borderId="0">
      <alignment horizontal="right"/>
    </xf>
    <xf numFmtId="0" fontId="134" fillId="65" borderId="0" applyNumberFormat="0" applyBorder="0" applyAlignment="0" applyProtection="0">
      <alignment vertical="center"/>
    </xf>
    <xf numFmtId="0" fontId="110" fillId="32" borderId="0" applyNumberFormat="0" applyBorder="0" applyAlignment="0" applyProtection="0"/>
    <xf numFmtId="0" fontId="60" fillId="25" borderId="0" applyNumberFormat="0" applyBorder="0" applyAlignment="0" applyProtection="0"/>
    <xf numFmtId="171" fontId="40" fillId="0" borderId="0">
      <alignment horizontal="right"/>
    </xf>
    <xf numFmtId="0" fontId="37" fillId="51" borderId="0" applyNumberFormat="0" applyBorder="0" applyAlignment="0" applyProtection="0"/>
    <xf numFmtId="0" fontId="37" fillId="51" borderId="0" applyNumberFormat="0" applyBorder="0" applyAlignment="0" applyProtection="0"/>
    <xf numFmtId="171" fontId="40" fillId="0" borderId="0">
      <alignment horizontal="right"/>
    </xf>
    <xf numFmtId="0" fontId="42" fillId="67" borderId="0" applyNumberFormat="0" applyBorder="0" applyAlignment="0" applyProtection="0"/>
    <xf numFmtId="171" fontId="40" fillId="0" borderId="0">
      <alignment horizontal="right"/>
    </xf>
    <xf numFmtId="0" fontId="38" fillId="36" borderId="20" applyNumberFormat="0" applyAlignment="0" applyProtection="0"/>
    <xf numFmtId="0" fontId="37" fillId="73" borderId="0" applyNumberFormat="0" applyBorder="0" applyAlignment="0" applyProtection="0"/>
    <xf numFmtId="182" fontId="40" fillId="0" borderId="0">
      <alignment horizontal="right"/>
    </xf>
    <xf numFmtId="0" fontId="42" fillId="120" borderId="0" applyNumberFormat="0" applyBorder="0" applyAlignment="0" applyProtection="0"/>
    <xf numFmtId="0" fontId="31" fillId="0" borderId="0"/>
    <xf numFmtId="182" fontId="40" fillId="0" borderId="0">
      <alignment horizontal="right"/>
    </xf>
    <xf numFmtId="169" fontId="38" fillId="17" borderId="20" applyAlignment="0" applyProtection="0"/>
    <xf numFmtId="0" fontId="42" fillId="16" borderId="0" applyNumberFormat="0" applyBorder="0" applyAlignment="0" applyProtection="0"/>
    <xf numFmtId="0" fontId="37" fillId="31" borderId="0" applyNumberFormat="0" applyBorder="0" applyAlignment="0" applyProtection="0"/>
    <xf numFmtId="169" fontId="45" fillId="0" borderId="24" applyFill="0" applyAlignment="0" applyProtection="0"/>
    <xf numFmtId="169" fontId="49" fillId="15" borderId="22" applyAlignment="0" applyProtection="0"/>
    <xf numFmtId="169" fontId="38" fillId="17" borderId="20" applyAlignment="0" applyProtection="0"/>
    <xf numFmtId="4" fontId="55" fillId="89" borderId="27" applyNumberFormat="0" applyProtection="0">
      <alignment horizontal="right" vertical="center"/>
    </xf>
    <xf numFmtId="169" fontId="43" fillId="17" borderId="23" applyAlignment="0" applyProtection="0"/>
    <xf numFmtId="182" fontId="40" fillId="0" borderId="0">
      <alignment horizontal="right"/>
    </xf>
    <xf numFmtId="0" fontId="60" fillId="105" borderId="0" applyNumberFormat="0" applyBorder="0" applyAlignment="0" applyProtection="0"/>
    <xf numFmtId="0" fontId="31" fillId="0" borderId="0"/>
    <xf numFmtId="182" fontId="40" fillId="0" borderId="0">
      <alignment horizontal="right"/>
    </xf>
    <xf numFmtId="182" fontId="40" fillId="0" borderId="0">
      <alignment horizontal="right"/>
    </xf>
    <xf numFmtId="0" fontId="31" fillId="0" borderId="0"/>
    <xf numFmtId="0" fontId="110" fillId="21" borderId="0" applyNumberFormat="0" applyBorder="0" applyAlignment="0" applyProtection="0"/>
    <xf numFmtId="0" fontId="110" fillId="52" borderId="0" applyNumberFormat="0" applyBorder="0" applyAlignment="0" applyProtection="0"/>
    <xf numFmtId="0" fontId="110" fillId="42" borderId="0" applyNumberFormat="0" applyBorder="0" applyAlignment="0" applyProtection="0"/>
    <xf numFmtId="208" fontId="242" fillId="0" borderId="0">
      <alignment horizontal="center"/>
    </xf>
    <xf numFmtId="0" fontId="43" fillId="14" borderId="23" applyNumberFormat="0" applyAlignment="0" applyProtection="0"/>
    <xf numFmtId="0" fontId="110" fillId="21" borderId="0" applyNumberFormat="0" applyBorder="0" applyAlignment="0" applyProtection="0"/>
    <xf numFmtId="169" fontId="49" fillId="15" borderId="22" applyAlignment="0" applyProtection="0"/>
    <xf numFmtId="0" fontId="37" fillId="13" borderId="0" applyNumberFormat="0" applyBorder="0" applyAlignment="0" applyProtection="0"/>
    <xf numFmtId="182" fontId="40" fillId="0" borderId="0">
      <alignment horizontal="right"/>
    </xf>
    <xf numFmtId="169" fontId="43" fillId="17" borderId="23" applyAlignment="0" applyProtection="0"/>
    <xf numFmtId="0" fontId="110" fillId="35" borderId="0" applyNumberFormat="0" applyBorder="0" applyAlignment="0" applyProtection="0"/>
    <xf numFmtId="169" fontId="44" fillId="13" borderId="20" applyAlignment="0" applyProtection="0"/>
    <xf numFmtId="182" fontId="40" fillId="0" borderId="0">
      <alignment horizontal="right"/>
    </xf>
    <xf numFmtId="182" fontId="40" fillId="0" borderId="0">
      <alignment horizontal="right"/>
    </xf>
    <xf numFmtId="182" fontId="40" fillId="0" borderId="0">
      <alignment horizontal="right"/>
    </xf>
    <xf numFmtId="0" fontId="110" fillId="0" borderId="0"/>
    <xf numFmtId="0" fontId="37" fillId="23" borderId="0" applyNumberFormat="0" applyBorder="0" applyAlignment="0" applyProtection="0"/>
    <xf numFmtId="182" fontId="40" fillId="0" borderId="0">
      <alignment horizontal="right"/>
    </xf>
    <xf numFmtId="182" fontId="40" fillId="0" borderId="0">
      <alignment horizontal="right"/>
    </xf>
    <xf numFmtId="0" fontId="37" fillId="31" borderId="0" applyNumberFormat="0" applyBorder="0" applyAlignment="0" applyProtection="0"/>
    <xf numFmtId="0" fontId="37" fillId="53" borderId="0" applyNumberFormat="0" applyBorder="0" applyAlignment="0" applyProtection="0"/>
    <xf numFmtId="0" fontId="120" fillId="85" borderId="0" applyNumberFormat="0" applyBorder="0" applyAlignment="0" applyProtection="0"/>
    <xf numFmtId="0" fontId="150" fillId="78" borderId="0" applyNumberFormat="0" applyBorder="0" applyAlignment="0" applyProtection="0"/>
    <xf numFmtId="0" fontId="40" fillId="23" borderId="22" applyNumberFormat="0" applyAlignment="0" applyProtection="0"/>
    <xf numFmtId="0" fontId="110" fillId="34" borderId="0" applyNumberFormat="0" applyBorder="0" applyAlignment="0" applyProtection="0"/>
    <xf numFmtId="0" fontId="40" fillId="23" borderId="22" applyNumberFormat="0" applyAlignment="0" applyProtection="0"/>
    <xf numFmtId="0" fontId="37" fillId="23" borderId="22" applyNumberFormat="0" applyAlignment="0" applyProtection="0"/>
    <xf numFmtId="0" fontId="37" fillId="47" borderId="0" applyNumberFormat="0" applyBorder="0" applyAlignment="0" applyProtection="0">
      <alignment vertical="center"/>
    </xf>
    <xf numFmtId="182" fontId="40" fillId="0" borderId="0">
      <alignment horizontal="right"/>
    </xf>
    <xf numFmtId="182" fontId="40" fillId="0" borderId="0">
      <alignment horizontal="right"/>
    </xf>
    <xf numFmtId="0" fontId="175" fillId="0" borderId="0"/>
    <xf numFmtId="182" fontId="40" fillId="0" borderId="0">
      <alignment horizontal="right"/>
    </xf>
    <xf numFmtId="0" fontId="41" fillId="0" borderId="1"/>
    <xf numFmtId="0" fontId="110" fillId="68" borderId="0" applyNumberFormat="0" applyBorder="0" applyAlignment="0" applyProtection="0"/>
    <xf numFmtId="182" fontId="40" fillId="0" borderId="0">
      <alignment horizontal="right"/>
    </xf>
    <xf numFmtId="182" fontId="40" fillId="0" borderId="0">
      <alignment horizontal="right"/>
    </xf>
    <xf numFmtId="208" fontId="278" fillId="0" borderId="0">
      <alignment horizontal="left"/>
    </xf>
    <xf numFmtId="0" fontId="37" fillId="26" borderId="26" applyNumberFormat="0" applyFont="0" applyAlignment="0" applyProtection="0"/>
    <xf numFmtId="182" fontId="40" fillId="0" borderId="0">
      <alignment horizontal="right"/>
    </xf>
    <xf numFmtId="0" fontId="48" fillId="80" borderId="0" applyNumberFormat="0" applyBorder="0" applyAlignment="0" applyProtection="0"/>
    <xf numFmtId="169" fontId="45" fillId="0" borderId="24" applyFill="0" applyAlignment="0" applyProtection="0"/>
    <xf numFmtId="182" fontId="40" fillId="0" borderId="0">
      <alignment horizontal="right"/>
    </xf>
    <xf numFmtId="182" fontId="40" fillId="0" borderId="0">
      <alignment horizontal="right"/>
    </xf>
    <xf numFmtId="0" fontId="172" fillId="0" borderId="35" applyNumberFormat="0" applyFill="0" applyAlignment="0" applyProtection="0"/>
    <xf numFmtId="169" fontId="49" fillId="15" borderId="22" applyAlignment="0" applyProtection="0"/>
    <xf numFmtId="0" fontId="110" fillId="46" borderId="0" applyNumberFormat="0" applyBorder="0" applyAlignment="0" applyProtection="0"/>
    <xf numFmtId="169" fontId="44" fillId="13" borderId="20" applyAlignment="0" applyProtection="0"/>
    <xf numFmtId="0" fontId="37" fillId="30" borderId="0" applyNumberFormat="0" applyBorder="0" applyAlignment="0" applyProtection="0"/>
    <xf numFmtId="0" fontId="110" fillId="54" borderId="0" applyNumberFormat="0" applyBorder="0" applyAlignment="0" applyProtection="0"/>
    <xf numFmtId="182" fontId="40" fillId="0" borderId="0">
      <alignment horizontal="right"/>
    </xf>
    <xf numFmtId="182" fontId="40" fillId="0" borderId="0">
      <alignment horizontal="right"/>
    </xf>
    <xf numFmtId="0" fontId="37" fillId="29" borderId="0" applyNumberFormat="0" applyBorder="0" applyAlignment="0" applyProtection="0"/>
    <xf numFmtId="0" fontId="48" fillId="83" borderId="0" applyNumberFormat="0" applyBorder="0" applyAlignment="0" applyProtection="0"/>
    <xf numFmtId="182" fontId="40" fillId="0" borderId="0">
      <alignment horizontal="right"/>
    </xf>
    <xf numFmtId="182" fontId="40" fillId="0" borderId="0">
      <alignment horizontal="right"/>
    </xf>
    <xf numFmtId="182" fontId="40" fillId="0" borderId="0">
      <alignment horizontal="right"/>
    </xf>
    <xf numFmtId="0" fontId="110" fillId="61" borderId="0" applyNumberFormat="0" applyBorder="0" applyAlignment="0" applyProtection="0"/>
    <xf numFmtId="0" fontId="110" fillId="68" borderId="0" applyNumberFormat="0" applyBorder="0" applyAlignment="0" applyProtection="0"/>
    <xf numFmtId="182" fontId="40" fillId="0" borderId="0">
      <alignment horizontal="right"/>
    </xf>
    <xf numFmtId="0" fontId="110" fillId="42" borderId="0" applyNumberFormat="0" applyBorder="0" applyAlignment="0" applyProtection="0"/>
    <xf numFmtId="0" fontId="67" fillId="0" borderId="0" applyNumberFormat="0" applyFill="0" applyBorder="0" applyAlignment="0" applyProtection="0"/>
    <xf numFmtId="169" fontId="44" fillId="13" borderId="20" applyAlignment="0" applyProtection="0"/>
    <xf numFmtId="182" fontId="40" fillId="0" borderId="0">
      <alignment horizontal="right"/>
    </xf>
    <xf numFmtId="0" fontId="40" fillId="44" borderId="27" applyNumberFormat="0" applyProtection="0">
      <alignment horizontal="left" vertical="center" indent="1"/>
    </xf>
    <xf numFmtId="182" fontId="40" fillId="0" borderId="0">
      <alignment horizontal="right"/>
    </xf>
    <xf numFmtId="0" fontId="145" fillId="97" borderId="20" applyNumberFormat="0" applyAlignment="0" applyProtection="0"/>
    <xf numFmtId="0" fontId="145" fillId="97" borderId="20" applyNumberFormat="0" applyAlignment="0" applyProtection="0"/>
    <xf numFmtId="9" fontId="103" fillId="0" borderId="0" applyFill="0" applyBorder="0" applyProtection="0">
      <alignment vertical="center"/>
    </xf>
    <xf numFmtId="182" fontId="40" fillId="0" borderId="0">
      <alignment horizontal="right"/>
    </xf>
    <xf numFmtId="182" fontId="40" fillId="0" borderId="0">
      <alignment horizontal="right"/>
    </xf>
    <xf numFmtId="0" fontId="31" fillId="0" borderId="0"/>
    <xf numFmtId="182" fontId="40" fillId="0" borderId="0">
      <alignment horizontal="right"/>
    </xf>
    <xf numFmtId="0" fontId="43" fillId="36" borderId="23" applyNumberFormat="0" applyAlignment="0" applyProtection="0"/>
    <xf numFmtId="0" fontId="37" fillId="72" borderId="0" applyNumberFormat="0" applyBorder="0" applyAlignment="0" applyProtection="0"/>
    <xf numFmtId="182" fontId="40" fillId="0" borderId="0">
      <alignment horizontal="right"/>
    </xf>
    <xf numFmtId="4" fontId="128" fillId="38" borderId="27" applyNumberFormat="0" applyProtection="0">
      <alignment horizontal="right" vertical="center"/>
    </xf>
    <xf numFmtId="169" fontId="42" fillId="72" borderId="0" applyBorder="0" applyAlignment="0" applyProtection="0"/>
    <xf numFmtId="182" fontId="40" fillId="0" borderId="0">
      <alignment horizontal="right"/>
    </xf>
    <xf numFmtId="169" fontId="45" fillId="0" borderId="24" applyFill="0" applyAlignment="0" applyProtection="0"/>
    <xf numFmtId="0" fontId="42" fillId="45" borderId="0" applyNumberFormat="0" applyBorder="0" applyAlignment="0" applyProtection="0"/>
    <xf numFmtId="0" fontId="37" fillId="78" borderId="0" applyNumberFormat="0" applyBorder="0" applyAlignment="0" applyProtection="0"/>
    <xf numFmtId="0" fontId="76" fillId="0" borderId="31" applyNumberFormat="0" applyFill="0" applyAlignment="0" applyProtection="0"/>
    <xf numFmtId="0" fontId="46" fillId="0" borderId="0"/>
    <xf numFmtId="0" fontId="37" fillId="0" borderId="0"/>
    <xf numFmtId="182" fontId="40" fillId="0" borderId="0">
      <alignment horizontal="right"/>
    </xf>
    <xf numFmtId="0" fontId="124" fillId="86" borderId="30" applyNumberFormat="0" applyAlignment="0" applyProtection="0"/>
    <xf numFmtId="182" fontId="40" fillId="0" borderId="0">
      <alignment horizontal="right"/>
    </xf>
    <xf numFmtId="0" fontId="31" fillId="0" borderId="0"/>
    <xf numFmtId="9" fontId="138" fillId="0" borderId="0" applyFont="0" applyFill="0" applyBorder="0" applyAlignment="0" applyProtection="0">
      <alignment vertical="center"/>
    </xf>
    <xf numFmtId="9" fontId="37" fillId="0" borderId="0" applyFont="0" applyFill="0" applyBorder="0" applyAlignment="0" applyProtection="0"/>
    <xf numFmtId="182" fontId="40" fillId="0" borderId="0">
      <alignment horizontal="right"/>
    </xf>
    <xf numFmtId="182" fontId="40" fillId="0" borderId="0">
      <alignment horizontal="right"/>
    </xf>
    <xf numFmtId="182" fontId="40" fillId="0" borderId="0">
      <alignment horizontal="right"/>
    </xf>
    <xf numFmtId="0" fontId="105" fillId="96" borderId="1"/>
    <xf numFmtId="333" fontId="40" fillId="0" borderId="0" applyFill="0" applyBorder="0" applyAlignment="0" applyProtection="0"/>
    <xf numFmtId="0" fontId="47" fillId="19" borderId="0" applyNumberFormat="0" applyBorder="0" applyAlignment="0" applyProtection="0">
      <alignment vertical="center"/>
    </xf>
    <xf numFmtId="169" fontId="38" fillId="17" borderId="20" applyAlignment="0" applyProtection="0"/>
    <xf numFmtId="4" fontId="55" fillId="18" borderId="27" applyNumberFormat="0" applyProtection="0">
      <alignment vertical="center"/>
    </xf>
    <xf numFmtId="182" fontId="40" fillId="0" borderId="0">
      <alignment horizontal="right"/>
    </xf>
    <xf numFmtId="182" fontId="40" fillId="0" borderId="0">
      <alignment horizontal="right"/>
    </xf>
    <xf numFmtId="182" fontId="40" fillId="0" borderId="0">
      <alignment horizontal="right"/>
    </xf>
    <xf numFmtId="182" fontId="40" fillId="0" borderId="0">
      <alignment horizontal="right"/>
    </xf>
    <xf numFmtId="182" fontId="40" fillId="0" borderId="0">
      <alignment horizontal="right"/>
    </xf>
    <xf numFmtId="0" fontId="42" fillId="74" borderId="0" applyNumberFormat="0" applyBorder="0" applyAlignment="0" applyProtection="0"/>
    <xf numFmtId="182" fontId="40" fillId="0" borderId="0">
      <alignment horizontal="right"/>
    </xf>
    <xf numFmtId="0" fontId="37" fillId="47" borderId="0" applyNumberFormat="0" applyBorder="0" applyAlignment="0" applyProtection="0"/>
    <xf numFmtId="169" fontId="44" fillId="13" borderId="20" applyAlignment="0" applyProtection="0"/>
    <xf numFmtId="0" fontId="110" fillId="61" borderId="0" applyNumberFormat="0" applyBorder="0" applyAlignment="0" applyProtection="0"/>
    <xf numFmtId="182" fontId="40" fillId="0" borderId="0">
      <alignment horizontal="right"/>
    </xf>
    <xf numFmtId="0" fontId="48" fillId="19" borderId="0" applyNumberFormat="0" applyBorder="0" applyAlignment="0" applyProtection="0"/>
    <xf numFmtId="171" fontId="40" fillId="0" borderId="0">
      <alignment horizontal="right"/>
    </xf>
    <xf numFmtId="0" fontId="110" fillId="46" borderId="0" applyNumberFormat="0" applyBorder="0" applyAlignment="0" applyProtection="0"/>
    <xf numFmtId="0" fontId="110" fillId="21" borderId="0" applyNumberFormat="0" applyBorder="0" applyAlignment="0" applyProtection="0"/>
    <xf numFmtId="171" fontId="40" fillId="0" borderId="0">
      <alignment horizontal="right"/>
    </xf>
    <xf numFmtId="169" fontId="43" fillId="17" borderId="23" applyAlignment="0" applyProtection="0"/>
    <xf numFmtId="0" fontId="75" fillId="55" borderId="30" applyNumberFormat="0" applyAlignment="0" applyProtection="0"/>
    <xf numFmtId="0" fontId="40" fillId="38" borderId="27" applyNumberFormat="0" applyProtection="0">
      <alignment horizontal="left" vertical="center" indent="1"/>
    </xf>
    <xf numFmtId="169" fontId="49" fillId="15" borderId="22" applyAlignment="0" applyProtection="0"/>
    <xf numFmtId="0" fontId="37" fillId="24" borderId="0" applyNumberFormat="0" applyBorder="0" applyAlignment="0" applyProtection="0"/>
    <xf numFmtId="186" fontId="40" fillId="0" borderId="0">
      <alignment horizontal="right"/>
    </xf>
    <xf numFmtId="0" fontId="40" fillId="0" borderId="0" applyNumberFormat="0" applyFill="0" applyBorder="0" applyProtection="0">
      <alignment horizontal="left"/>
    </xf>
    <xf numFmtId="0" fontId="37" fillId="29" borderId="0" applyNumberFormat="0" applyBorder="0" applyAlignment="0" applyProtection="0">
      <alignment vertical="center"/>
    </xf>
    <xf numFmtId="182" fontId="40" fillId="0" borderId="0">
      <alignment horizontal="right"/>
    </xf>
    <xf numFmtId="169" fontId="41" fillId="15" borderId="22" applyAlignment="0" applyProtection="0"/>
    <xf numFmtId="0" fontId="110" fillId="0" borderId="0"/>
    <xf numFmtId="182" fontId="40" fillId="0" borderId="0">
      <alignment horizontal="right"/>
    </xf>
    <xf numFmtId="0" fontId="110" fillId="32" borderId="0" applyNumberFormat="0" applyBorder="0" applyAlignment="0" applyProtection="0"/>
    <xf numFmtId="182" fontId="40" fillId="0" borderId="0">
      <alignment horizontal="right"/>
    </xf>
    <xf numFmtId="182" fontId="40" fillId="0" borderId="0">
      <alignment horizontal="right"/>
    </xf>
    <xf numFmtId="0" fontId="138" fillId="73" borderId="0" applyNumberFormat="0" applyBorder="0" applyAlignment="0" applyProtection="0"/>
    <xf numFmtId="182" fontId="40" fillId="0" borderId="0">
      <alignment horizontal="right"/>
    </xf>
    <xf numFmtId="169" fontId="45" fillId="0" borderId="24" applyFill="0" applyAlignment="0" applyProtection="0"/>
    <xf numFmtId="0" fontId="48" fillId="44" borderId="0" applyNumberFormat="0" applyBorder="0" applyAlignment="0" applyProtection="0"/>
    <xf numFmtId="0" fontId="110" fillId="76" borderId="0" applyNumberFormat="0" applyBorder="0" applyAlignment="0" applyProtection="0"/>
    <xf numFmtId="0" fontId="31" fillId="0" borderId="0"/>
    <xf numFmtId="182" fontId="40" fillId="0" borderId="0">
      <alignment horizontal="right"/>
    </xf>
    <xf numFmtId="169" fontId="38" fillId="17" borderId="20" applyAlignment="0" applyProtection="0"/>
    <xf numFmtId="0" fontId="168" fillId="22" borderId="23" applyNumberFormat="0" applyAlignment="0" applyProtection="0"/>
    <xf numFmtId="182" fontId="40" fillId="0" borderId="0">
      <alignment horizontal="right"/>
    </xf>
    <xf numFmtId="169" fontId="38" fillId="17" borderId="2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55" fillId="83" borderId="0" applyNumberFormat="0" applyBorder="0" applyAlignment="0" applyProtection="0"/>
    <xf numFmtId="182" fontId="40" fillId="0" borderId="0">
      <alignment horizontal="right"/>
    </xf>
    <xf numFmtId="0" fontId="110" fillId="21" borderId="0" applyNumberFormat="0" applyBorder="0" applyAlignment="0" applyProtection="0"/>
    <xf numFmtId="0" fontId="110" fillId="52" borderId="0" applyNumberFormat="0" applyBorder="0" applyAlignment="0" applyProtection="0"/>
    <xf numFmtId="169" fontId="49" fillId="15" borderId="22" applyAlignment="0" applyProtection="0"/>
    <xf numFmtId="0" fontId="110" fillId="40" borderId="0" applyNumberFormat="0" applyBorder="0" applyAlignment="0" applyProtection="0"/>
    <xf numFmtId="182" fontId="40" fillId="0" borderId="0">
      <alignment horizontal="right"/>
    </xf>
    <xf numFmtId="0" fontId="60" fillId="89" borderId="0" applyNumberFormat="0" applyBorder="0" applyAlignment="0" applyProtection="0"/>
    <xf numFmtId="169" fontId="44" fillId="13" borderId="20" applyAlignment="0" applyProtection="0"/>
    <xf numFmtId="169" fontId="49" fillId="15" borderId="22" applyAlignment="0" applyProtection="0"/>
    <xf numFmtId="182" fontId="40" fillId="0" borderId="0">
      <alignment horizontal="right"/>
    </xf>
    <xf numFmtId="182" fontId="40" fillId="0" borderId="0">
      <alignment horizontal="right"/>
    </xf>
    <xf numFmtId="0" fontId="37" fillId="23" borderId="0" applyNumberFormat="0" applyBorder="0" applyAlignment="0" applyProtection="0"/>
    <xf numFmtId="0" fontId="67" fillId="0" borderId="29" applyNumberFormat="0" applyFill="0" applyAlignment="0" applyProtection="0"/>
    <xf numFmtId="169" fontId="44" fillId="13" borderId="20" applyAlignment="0" applyProtection="0"/>
    <xf numFmtId="169" fontId="44" fillId="13" borderId="20" applyAlignment="0" applyProtection="0"/>
    <xf numFmtId="182" fontId="40" fillId="0" borderId="0">
      <alignment horizontal="right"/>
    </xf>
    <xf numFmtId="0" fontId="110" fillId="40" borderId="0" applyNumberFormat="0" applyBorder="0" applyAlignment="0" applyProtection="0"/>
    <xf numFmtId="182" fontId="40" fillId="0" borderId="0">
      <alignment horizontal="right"/>
    </xf>
    <xf numFmtId="0" fontId="42" fillId="4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182" fontId="40" fillId="0" borderId="0">
      <alignment horizontal="right"/>
    </xf>
    <xf numFmtId="182" fontId="40" fillId="0" borderId="0">
      <alignment horizontal="right"/>
    </xf>
    <xf numFmtId="4" fontId="55" fillId="18" borderId="27" applyNumberFormat="0" applyProtection="0">
      <alignment vertical="center"/>
    </xf>
    <xf numFmtId="0" fontId="67" fillId="0" borderId="29" applyNumberFormat="0" applyFill="0" applyAlignment="0" applyProtection="0">
      <alignment vertical="center"/>
    </xf>
    <xf numFmtId="0" fontId="37" fillId="51" borderId="0" applyNumberFormat="0" applyBorder="0" applyAlignment="0" applyProtection="0"/>
    <xf numFmtId="0" fontId="37" fillId="29" borderId="0" applyNumberFormat="0" applyBorder="0" applyAlignment="0" applyProtection="0"/>
    <xf numFmtId="182" fontId="40" fillId="0" borderId="0">
      <alignment horizontal="right"/>
    </xf>
    <xf numFmtId="182" fontId="40" fillId="0" borderId="0">
      <alignment horizontal="right"/>
    </xf>
    <xf numFmtId="182" fontId="40" fillId="0" borderId="0">
      <alignment horizontal="right"/>
    </xf>
    <xf numFmtId="0" fontId="48" fillId="44" borderId="0" applyNumberFormat="0" applyBorder="0" applyAlignment="0" applyProtection="0"/>
    <xf numFmtId="169" fontId="38" fillId="17" borderId="20" applyAlignment="0" applyProtection="0"/>
    <xf numFmtId="0" fontId="45" fillId="0" borderId="24" applyNumberFormat="0" applyFill="0" applyAlignment="0" applyProtection="0"/>
    <xf numFmtId="182" fontId="40" fillId="0" borderId="0">
      <alignment horizontal="right"/>
    </xf>
    <xf numFmtId="182" fontId="40" fillId="0" borderId="0">
      <alignment horizontal="right"/>
    </xf>
    <xf numFmtId="0" fontId="204" fillId="0" borderId="0"/>
    <xf numFmtId="182" fontId="40" fillId="0" borderId="0">
      <alignment horizontal="right"/>
    </xf>
    <xf numFmtId="0" fontId="42" fillId="43" borderId="0" applyNumberFormat="0" applyBorder="0" applyAlignment="0" applyProtection="0"/>
    <xf numFmtId="0" fontId="42" fillId="43" borderId="0" applyNumberFormat="0" applyBorder="0" applyAlignment="0" applyProtection="0"/>
    <xf numFmtId="0" fontId="110" fillId="76" borderId="0" applyNumberFormat="0" applyBorder="0" applyAlignment="0" applyProtection="0"/>
    <xf numFmtId="182" fontId="40" fillId="0" borderId="0">
      <alignment horizontal="right"/>
    </xf>
    <xf numFmtId="182" fontId="40" fillId="0" borderId="0">
      <alignment horizontal="right"/>
    </xf>
    <xf numFmtId="169" fontId="43" fillId="17" borderId="23" applyAlignment="0" applyProtection="0"/>
    <xf numFmtId="182" fontId="40" fillId="0" borderId="0">
      <alignment horizontal="right"/>
    </xf>
    <xf numFmtId="182" fontId="40" fillId="0" borderId="0">
      <alignment horizontal="right"/>
    </xf>
    <xf numFmtId="0" fontId="37" fillId="78" borderId="0" applyNumberFormat="0" applyBorder="0" applyAlignment="0" applyProtection="0"/>
    <xf numFmtId="182" fontId="40" fillId="0" borderId="0">
      <alignment horizontal="right"/>
    </xf>
    <xf numFmtId="4" fontId="55" fillId="38" borderId="27" applyNumberFormat="0" applyProtection="0">
      <alignment horizontal="right" vertical="center"/>
    </xf>
    <xf numFmtId="269" fontId="40" fillId="0" borderId="0" applyFill="0" applyBorder="0" applyAlignment="0" applyProtection="0"/>
    <xf numFmtId="169" fontId="44" fillId="13" borderId="20" applyAlignment="0" applyProtection="0"/>
    <xf numFmtId="0" fontId="110" fillId="40" borderId="0" applyNumberFormat="0" applyBorder="0" applyAlignment="0" applyProtection="0"/>
    <xf numFmtId="0" fontId="31" fillId="0" borderId="0"/>
    <xf numFmtId="182" fontId="40" fillId="0" borderId="0">
      <alignment horizontal="right"/>
    </xf>
    <xf numFmtId="9" fontId="110" fillId="0" borderId="0" applyFont="0" applyFill="0" applyBorder="0" applyAlignment="0" applyProtection="0"/>
    <xf numFmtId="0" fontId="31" fillId="0" borderId="0"/>
    <xf numFmtId="169" fontId="41" fillId="15" borderId="22" applyAlignment="0" applyProtection="0"/>
    <xf numFmtId="182" fontId="40" fillId="0" borderId="0">
      <alignment horizontal="right"/>
    </xf>
    <xf numFmtId="0" fontId="37" fillId="29" borderId="0" applyNumberFormat="0" applyBorder="0" applyAlignment="0" applyProtection="0"/>
    <xf numFmtId="182" fontId="40" fillId="0" borderId="0">
      <alignment horizontal="right"/>
    </xf>
    <xf numFmtId="182" fontId="40" fillId="0" borderId="0">
      <alignment horizontal="right"/>
    </xf>
    <xf numFmtId="0" fontId="110" fillId="54" borderId="0" applyNumberFormat="0" applyBorder="0" applyAlignment="0" applyProtection="0"/>
    <xf numFmtId="0" fontId="48" fillId="44" borderId="0" applyNumberFormat="0" applyBorder="0" applyAlignment="0" applyProtection="0"/>
    <xf numFmtId="182" fontId="40" fillId="0" borderId="0">
      <alignment horizontal="right"/>
    </xf>
    <xf numFmtId="0" fontId="48" fillId="50" borderId="0" applyNumberFormat="0" applyBorder="0" applyAlignment="0" applyProtection="0"/>
    <xf numFmtId="182" fontId="40" fillId="0" borderId="0">
      <alignment horizontal="right"/>
    </xf>
    <xf numFmtId="182" fontId="40" fillId="0" borderId="0">
      <alignment horizontal="right"/>
    </xf>
    <xf numFmtId="0" fontId="37" fillId="29" borderId="0" applyNumberFormat="0" applyBorder="0" applyAlignment="0" applyProtection="0"/>
    <xf numFmtId="0" fontId="37" fillId="53" borderId="0" applyNumberFormat="0" applyBorder="0" applyAlignment="0" applyProtection="0"/>
    <xf numFmtId="169" fontId="38" fillId="17" borderId="20" applyAlignment="0" applyProtection="0"/>
    <xf numFmtId="182" fontId="40" fillId="0" borderId="0">
      <alignment horizontal="right"/>
    </xf>
    <xf numFmtId="182" fontId="40" fillId="0" borderId="0">
      <alignment horizontal="right"/>
    </xf>
    <xf numFmtId="182" fontId="40" fillId="0" borderId="0">
      <alignment horizontal="right"/>
    </xf>
    <xf numFmtId="169" fontId="49" fillId="15" borderId="22" applyAlignment="0" applyProtection="0"/>
    <xf numFmtId="182" fontId="40" fillId="0" borderId="0">
      <alignment horizontal="right"/>
    </xf>
    <xf numFmtId="169" fontId="44" fillId="13" borderId="20" applyAlignment="0" applyProtection="0"/>
    <xf numFmtId="0" fontId="43" fillId="36" borderId="23" applyNumberFormat="0" applyAlignment="0" applyProtection="0"/>
    <xf numFmtId="169" fontId="49" fillId="15" borderId="22" applyAlignment="0" applyProtection="0"/>
    <xf numFmtId="0" fontId="110" fillId="46" borderId="0" applyNumberFormat="0" applyBorder="0" applyAlignment="0" applyProtection="0"/>
    <xf numFmtId="0" fontId="42" fillId="13" borderId="0" applyNumberFormat="0" applyBorder="0" applyAlignment="0" applyProtection="0"/>
    <xf numFmtId="182" fontId="40" fillId="0" borderId="0">
      <alignment horizontal="right"/>
    </xf>
    <xf numFmtId="169" fontId="44" fillId="13" borderId="20" applyAlignment="0" applyProtection="0"/>
    <xf numFmtId="0" fontId="110" fillId="52" borderId="0" applyNumberFormat="0" applyBorder="0" applyAlignment="0" applyProtection="0"/>
    <xf numFmtId="0" fontId="55" fillId="75" borderId="0" applyNumberFormat="0" applyBorder="0" applyAlignment="0" applyProtection="0"/>
    <xf numFmtId="182" fontId="40" fillId="0" borderId="0">
      <alignment horizontal="right"/>
    </xf>
    <xf numFmtId="0" fontId="37" fillId="93" borderId="0" applyNumberFormat="0" applyBorder="0" applyAlignment="0" applyProtection="0"/>
    <xf numFmtId="182" fontId="40" fillId="0" borderId="0">
      <alignment horizontal="right"/>
    </xf>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7" fillId="48" borderId="0" applyNumberFormat="0" applyBorder="0" applyAlignment="0" applyProtection="0"/>
    <xf numFmtId="182" fontId="40" fillId="0" borderId="0">
      <alignment horizontal="right"/>
    </xf>
    <xf numFmtId="169" fontId="44" fillId="13" borderId="20" applyAlignment="0" applyProtection="0"/>
    <xf numFmtId="171" fontId="40" fillId="0" borderId="0">
      <alignment horizontal="right"/>
    </xf>
    <xf numFmtId="0" fontId="40" fillId="38" borderId="27" applyNumberFormat="0" applyProtection="0">
      <alignment horizontal="left" vertical="top" indent="1"/>
    </xf>
    <xf numFmtId="0" fontId="37" fillId="23" borderId="22" applyNumberFormat="0" applyAlignment="0" applyProtection="0"/>
    <xf numFmtId="182" fontId="40" fillId="0" borderId="0">
      <alignment horizontal="right"/>
    </xf>
    <xf numFmtId="41" fontId="31" fillId="0" borderId="0" applyFont="0" applyFill="0" applyBorder="0" applyAlignment="0" applyProtection="0"/>
    <xf numFmtId="4" fontId="55" fillId="28" borderId="27" applyNumberFormat="0" applyProtection="0">
      <alignment horizontal="right" vertical="center"/>
    </xf>
    <xf numFmtId="232" fontId="40" fillId="0" borderId="0" applyFill="0" applyBorder="0" applyAlignment="0" applyProtection="0"/>
    <xf numFmtId="171" fontId="40" fillId="0" borderId="0">
      <alignment horizontal="right"/>
    </xf>
    <xf numFmtId="0" fontId="51" fillId="22" borderId="20" applyNumberFormat="0" applyAlignment="0" applyProtection="0"/>
    <xf numFmtId="171" fontId="40" fillId="0" borderId="0">
      <alignment horizontal="right"/>
    </xf>
    <xf numFmtId="0" fontId="37" fillId="13" borderId="0" applyNumberFormat="0" applyBorder="0" applyAlignment="0" applyProtection="0"/>
    <xf numFmtId="0" fontId="45" fillId="0" borderId="24" applyNumberFormat="0" applyFill="0" applyAlignment="0" applyProtection="0"/>
    <xf numFmtId="171" fontId="40" fillId="0" borderId="0">
      <alignment horizontal="right"/>
    </xf>
    <xf numFmtId="171" fontId="40" fillId="0" borderId="0">
      <alignment horizontal="right"/>
    </xf>
    <xf numFmtId="4" fontId="72" fillId="38" borderId="27" applyNumberFormat="0" applyProtection="0">
      <alignment horizontal="right" vertical="center"/>
    </xf>
    <xf numFmtId="0" fontId="42" fillId="16" borderId="0" applyNumberFormat="0" applyBorder="0" applyAlignment="0" applyProtection="0">
      <alignment vertical="center"/>
    </xf>
    <xf numFmtId="171" fontId="40" fillId="0" borderId="0">
      <alignment horizontal="right"/>
    </xf>
    <xf numFmtId="169" fontId="49" fillId="15" borderId="22" applyAlignment="0" applyProtection="0"/>
    <xf numFmtId="171" fontId="40" fillId="0" borderId="0">
      <alignment horizontal="right"/>
    </xf>
    <xf numFmtId="0" fontId="37" fillId="53" borderId="0" applyNumberFormat="0" applyBorder="0" applyAlignment="0" applyProtection="0"/>
    <xf numFmtId="0" fontId="31" fillId="0" borderId="0"/>
    <xf numFmtId="171" fontId="40" fillId="0" borderId="0">
      <alignment horizontal="right"/>
    </xf>
    <xf numFmtId="171" fontId="40" fillId="0" borderId="0">
      <alignment horizontal="right"/>
    </xf>
    <xf numFmtId="0" fontId="31" fillId="0" borderId="0"/>
    <xf numFmtId="0" fontId="37" fillId="14" borderId="0" applyNumberFormat="0" applyBorder="0" applyAlignment="0" applyProtection="0"/>
    <xf numFmtId="0" fontId="44" fillId="24" borderId="20" applyNumberFormat="0" applyAlignment="0" applyProtection="0"/>
    <xf numFmtId="171" fontId="40" fillId="0" borderId="0">
      <alignment horizontal="right"/>
    </xf>
    <xf numFmtId="171" fontId="40" fillId="0" borderId="0">
      <alignment horizontal="right"/>
    </xf>
    <xf numFmtId="0" fontId="40" fillId="0" borderId="0"/>
    <xf numFmtId="0" fontId="40" fillId="0" borderId="0"/>
    <xf numFmtId="169" fontId="49" fillId="15" borderId="22" applyAlignment="0" applyProtection="0"/>
    <xf numFmtId="169" fontId="38" fillId="17" borderId="20" applyAlignment="0" applyProtection="0"/>
    <xf numFmtId="0" fontId="110" fillId="42" borderId="0" applyNumberFormat="0" applyBorder="0" applyAlignment="0" applyProtection="0"/>
    <xf numFmtId="171" fontId="40" fillId="0" borderId="0">
      <alignment horizontal="right"/>
    </xf>
    <xf numFmtId="169" fontId="49" fillId="15" borderId="22" applyAlignment="0" applyProtection="0"/>
    <xf numFmtId="0" fontId="110" fillId="40" borderId="0" applyNumberFormat="0" applyBorder="0" applyAlignment="0" applyProtection="0"/>
    <xf numFmtId="186" fontId="40" fillId="0" borderId="0">
      <alignment horizontal="right"/>
    </xf>
    <xf numFmtId="186" fontId="40" fillId="0" borderId="0">
      <alignment horizontal="right"/>
    </xf>
    <xf numFmtId="0" fontId="31" fillId="0" borderId="0"/>
    <xf numFmtId="169" fontId="41" fillId="15" borderId="22" applyAlignment="0" applyProtection="0"/>
    <xf numFmtId="0" fontId="110" fillId="0" borderId="0"/>
    <xf numFmtId="169" fontId="44" fillId="13" borderId="20" applyAlignment="0" applyProtection="0"/>
    <xf numFmtId="186" fontId="40" fillId="0" borderId="0">
      <alignment horizontal="right"/>
    </xf>
    <xf numFmtId="0" fontId="37" fillId="48" borderId="0" applyNumberFormat="0" applyBorder="0" applyAlignment="0" applyProtection="0"/>
    <xf numFmtId="0" fontId="111" fillId="0" borderId="33" applyNumberFormat="0" applyFill="0" applyAlignment="0" applyProtection="0"/>
    <xf numFmtId="169" fontId="44" fillId="13" borderId="20" applyAlignment="0" applyProtection="0"/>
    <xf numFmtId="186" fontId="40" fillId="0" borderId="0">
      <alignment horizontal="right"/>
    </xf>
    <xf numFmtId="0" fontId="42" fillId="16" borderId="0" applyNumberFormat="0" applyBorder="0" applyAlignment="0" applyProtection="0"/>
    <xf numFmtId="186" fontId="40" fillId="0" borderId="0">
      <alignment horizontal="right"/>
    </xf>
    <xf numFmtId="0" fontId="196" fillId="0" borderId="0"/>
    <xf numFmtId="0" fontId="75" fillId="55" borderId="30" applyNumberFormat="0" applyAlignment="0" applyProtection="0"/>
    <xf numFmtId="0" fontId="37" fillId="30" borderId="0" applyNumberFormat="0" applyBorder="0" applyAlignment="0" applyProtection="0"/>
    <xf numFmtId="186" fontId="40" fillId="0" borderId="0">
      <alignment horizontal="right"/>
    </xf>
    <xf numFmtId="169" fontId="38" fillId="14" borderId="20" applyAlignment="0" applyProtection="0"/>
    <xf numFmtId="0" fontId="37" fillId="13" borderId="0" applyNumberFormat="0" applyBorder="0" applyAlignment="0" applyProtection="0"/>
    <xf numFmtId="186" fontId="40" fillId="0" borderId="0">
      <alignment horizontal="right"/>
    </xf>
    <xf numFmtId="0" fontId="111" fillId="0" borderId="33" applyNumberFormat="0" applyFill="0" applyAlignment="0" applyProtection="0"/>
    <xf numFmtId="0" fontId="37" fillId="80" borderId="0" applyNumberFormat="0" applyBorder="0" applyAlignment="0" applyProtection="0"/>
    <xf numFmtId="186" fontId="40" fillId="0" borderId="0">
      <alignment horizontal="right"/>
    </xf>
    <xf numFmtId="0" fontId="117" fillId="50" borderId="0" applyNumberFormat="0" applyBorder="0" applyAlignment="0" applyProtection="0"/>
    <xf numFmtId="186" fontId="40" fillId="0" borderId="0">
      <alignment horizontal="right"/>
    </xf>
    <xf numFmtId="0" fontId="110" fillId="34" borderId="0" applyNumberFormat="0" applyBorder="0" applyAlignment="0" applyProtection="0"/>
    <xf numFmtId="0" fontId="37" fillId="23" borderId="22" applyNumberFormat="0" applyAlignment="0" applyProtection="0"/>
    <xf numFmtId="0" fontId="110" fillId="52" borderId="0" applyNumberFormat="0" applyBorder="0" applyAlignment="0" applyProtection="0"/>
    <xf numFmtId="0" fontId="75" fillId="55" borderId="30" applyNumberFormat="0" applyAlignment="0" applyProtection="0"/>
    <xf numFmtId="0" fontId="110" fillId="68"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186" fontId="40" fillId="0" borderId="0">
      <alignment horizontal="right"/>
    </xf>
    <xf numFmtId="169" fontId="38" fillId="17" borderId="20" applyAlignment="0" applyProtection="0"/>
    <xf numFmtId="186" fontId="40" fillId="0" borderId="0">
      <alignment horizontal="right"/>
    </xf>
    <xf numFmtId="0" fontId="203" fillId="0" borderId="0"/>
    <xf numFmtId="0" fontId="110" fillId="52" borderId="0" applyNumberFormat="0" applyBorder="0" applyAlignment="0" applyProtection="0"/>
    <xf numFmtId="169" fontId="44" fillId="13" borderId="20" applyAlignment="0" applyProtection="0"/>
    <xf numFmtId="0" fontId="55" fillId="75" borderId="0" applyNumberFormat="0" applyBorder="0" applyAlignment="0" applyProtection="0"/>
    <xf numFmtId="186" fontId="40" fillId="0" borderId="0">
      <alignment horizontal="right"/>
    </xf>
    <xf numFmtId="169" fontId="38" fillId="17" borderId="20" applyAlignment="0" applyProtection="0"/>
    <xf numFmtId="175" fontId="40" fillId="0" borderId="0">
      <alignment horizontal="right"/>
    </xf>
    <xf numFmtId="169" fontId="38" fillId="17" borderId="20" applyAlignment="0" applyProtection="0"/>
    <xf numFmtId="0" fontId="110" fillId="61" borderId="0" applyNumberFormat="0" applyBorder="0" applyAlignment="0" applyProtection="0"/>
    <xf numFmtId="0" fontId="110" fillId="68" borderId="0" applyNumberFormat="0" applyBorder="0" applyAlignment="0" applyProtection="0"/>
    <xf numFmtId="186" fontId="40" fillId="0" borderId="0">
      <alignment horizontal="right"/>
    </xf>
    <xf numFmtId="169" fontId="44" fillId="13" borderId="20" applyAlignment="0" applyProtection="0"/>
    <xf numFmtId="0" fontId="55" fillId="83" borderId="0" applyNumberFormat="0" applyBorder="0" applyAlignment="0" applyProtection="0"/>
    <xf numFmtId="0" fontId="95" fillId="0" borderId="0"/>
    <xf numFmtId="169" fontId="45" fillId="0" borderId="24" applyFill="0" applyAlignment="0" applyProtection="0"/>
    <xf numFmtId="186" fontId="40" fillId="0" borderId="0">
      <alignment horizontal="right"/>
    </xf>
    <xf numFmtId="169" fontId="49" fillId="15" borderId="22" applyAlignment="0" applyProtection="0"/>
    <xf numFmtId="0" fontId="110" fillId="46" borderId="0" applyNumberFormat="0" applyBorder="0" applyAlignment="0" applyProtection="0"/>
    <xf numFmtId="186" fontId="40" fillId="0" borderId="0">
      <alignment horizontal="right"/>
    </xf>
    <xf numFmtId="186" fontId="40" fillId="0" borderId="0">
      <alignment horizontal="right"/>
    </xf>
    <xf numFmtId="41" fontId="31" fillId="0" borderId="0" applyFont="0" applyFill="0" applyBorder="0" applyAlignment="0" applyProtection="0"/>
    <xf numFmtId="186" fontId="40" fillId="0" borderId="0">
      <alignment horizontal="right"/>
    </xf>
    <xf numFmtId="0" fontId="38" fillId="14" borderId="20" applyNumberFormat="0" applyAlignment="0" applyProtection="0"/>
    <xf numFmtId="186" fontId="40" fillId="0" borderId="0">
      <alignment horizontal="right"/>
    </xf>
    <xf numFmtId="186" fontId="40" fillId="0" borderId="0">
      <alignment horizontal="right"/>
    </xf>
    <xf numFmtId="186" fontId="40" fillId="0" borderId="0">
      <alignment horizontal="right"/>
    </xf>
    <xf numFmtId="186" fontId="40" fillId="0" borderId="0">
      <alignment horizontal="right"/>
    </xf>
    <xf numFmtId="169" fontId="43" fillId="17" borderId="23" applyAlignment="0" applyProtection="0"/>
    <xf numFmtId="186" fontId="40" fillId="0" borderId="0">
      <alignment horizontal="right"/>
    </xf>
    <xf numFmtId="279" fontId="40" fillId="0" borderId="0" applyFill="0" applyBorder="0" applyAlignment="0"/>
    <xf numFmtId="169" fontId="45" fillId="0" borderId="24" applyFill="0" applyAlignment="0" applyProtection="0"/>
    <xf numFmtId="0" fontId="61" fillId="0" borderId="0" applyNumberFormat="0" applyFill="0" applyBorder="0" applyAlignment="0" applyProtection="0"/>
    <xf numFmtId="186" fontId="40" fillId="0" borderId="0">
      <alignment horizontal="right"/>
    </xf>
    <xf numFmtId="0" fontId="145" fillId="97" borderId="20" applyNumberFormat="0" applyAlignment="0" applyProtection="0"/>
    <xf numFmtId="0" fontId="145" fillId="97" borderId="20" applyNumberFormat="0" applyAlignment="0" applyProtection="0"/>
    <xf numFmtId="186" fontId="40" fillId="0" borderId="0">
      <alignment horizontal="right"/>
    </xf>
    <xf numFmtId="0" fontId="31" fillId="0" borderId="0"/>
    <xf numFmtId="169" fontId="45" fillId="0" borderId="24" applyFill="0" applyAlignment="0" applyProtection="0"/>
    <xf numFmtId="0" fontId="40" fillId="38" borderId="27" applyNumberFormat="0" applyProtection="0">
      <alignment horizontal="left" vertical="center" indent="1"/>
    </xf>
    <xf numFmtId="0" fontId="31" fillId="0" borderId="0"/>
    <xf numFmtId="186" fontId="40" fillId="0" borderId="0">
      <alignment horizontal="right"/>
    </xf>
    <xf numFmtId="4" fontId="54" fillId="27" borderId="27" applyNumberFormat="0" applyProtection="0">
      <alignment horizontal="left" vertical="center" indent="1"/>
    </xf>
    <xf numFmtId="0" fontId="37" fillId="84" borderId="0" applyNumberFormat="0" applyBorder="0" applyAlignment="0" applyProtection="0"/>
    <xf numFmtId="186" fontId="40" fillId="0" borderId="0">
      <alignment horizontal="right"/>
    </xf>
    <xf numFmtId="186" fontId="40" fillId="0" borderId="0">
      <alignment horizontal="right"/>
    </xf>
    <xf numFmtId="186" fontId="40" fillId="0" borderId="0">
      <alignment horizontal="right"/>
    </xf>
    <xf numFmtId="290" fontId="91" fillId="0" borderId="0" applyFont="0" applyFill="0" applyBorder="0" applyAlignment="0" applyProtection="0"/>
    <xf numFmtId="175" fontId="40" fillId="0" borderId="0">
      <alignment horizontal="right"/>
    </xf>
    <xf numFmtId="43" fontId="37" fillId="0" borderId="0" applyFont="0" applyFill="0" applyBorder="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186" fontId="40" fillId="0" borderId="0">
      <alignment horizontal="right"/>
    </xf>
    <xf numFmtId="0" fontId="42" fillId="39" borderId="0" applyNumberFormat="0" applyBorder="0" applyAlignment="0" applyProtection="0"/>
    <xf numFmtId="186" fontId="40" fillId="0" borderId="0">
      <alignment horizontal="right"/>
    </xf>
    <xf numFmtId="186" fontId="40" fillId="0" borderId="0">
      <alignment horizontal="right"/>
    </xf>
    <xf numFmtId="186" fontId="40" fillId="0" borderId="0">
      <alignment horizontal="right"/>
    </xf>
    <xf numFmtId="186" fontId="40" fillId="0" borderId="0">
      <alignment horizontal="right"/>
    </xf>
    <xf numFmtId="0" fontId="110" fillId="54" borderId="0" applyNumberFormat="0" applyBorder="0" applyAlignment="0" applyProtection="0"/>
    <xf numFmtId="0" fontId="168" fillId="22" borderId="23" applyNumberFormat="0" applyAlignment="0" applyProtection="0"/>
    <xf numFmtId="0" fontId="110" fillId="35" borderId="0" applyNumberFormat="0" applyBorder="0" applyAlignment="0" applyProtection="0"/>
    <xf numFmtId="186" fontId="40" fillId="0" borderId="0">
      <alignment horizontal="right"/>
    </xf>
    <xf numFmtId="169" fontId="45" fillId="0" borderId="24" applyFill="0" applyAlignment="0" applyProtection="0"/>
    <xf numFmtId="0" fontId="37" fillId="48" borderId="0" applyNumberFormat="0" applyBorder="0" applyAlignment="0" applyProtection="0"/>
    <xf numFmtId="186" fontId="40" fillId="0" borderId="0">
      <alignment horizontal="right"/>
    </xf>
    <xf numFmtId="169" fontId="49" fillId="15" borderId="22" applyAlignment="0" applyProtection="0"/>
    <xf numFmtId="0" fontId="48" fillId="65" borderId="0" applyNumberFormat="0" applyBorder="0" applyAlignment="0" applyProtection="0"/>
    <xf numFmtId="0" fontId="37" fillId="48" borderId="0" applyNumberFormat="0" applyBorder="0" applyAlignment="0" applyProtection="0"/>
    <xf numFmtId="0" fontId="110" fillId="68" borderId="0" applyNumberFormat="0" applyBorder="0" applyAlignment="0" applyProtection="0"/>
    <xf numFmtId="169" fontId="38" fillId="17" borderId="20" applyAlignment="0" applyProtection="0"/>
    <xf numFmtId="0" fontId="110" fillId="32" borderId="0" applyNumberFormat="0" applyBorder="0" applyAlignment="0" applyProtection="0"/>
    <xf numFmtId="169" fontId="124" fillId="103" borderId="30" applyAlignment="0" applyProtection="0"/>
    <xf numFmtId="169" fontId="44" fillId="13" borderId="20" applyAlignment="0" applyProtection="0"/>
    <xf numFmtId="186" fontId="40" fillId="0" borderId="0">
      <alignment horizontal="right"/>
    </xf>
    <xf numFmtId="169" fontId="43" fillId="17" borderId="23" applyAlignment="0" applyProtection="0"/>
    <xf numFmtId="0" fontId="42" fillId="49" borderId="0" applyNumberFormat="0" applyBorder="0" applyAlignment="0" applyProtection="0">
      <alignment vertical="center"/>
    </xf>
    <xf numFmtId="186" fontId="40" fillId="0" borderId="0">
      <alignment horizontal="right"/>
    </xf>
    <xf numFmtId="186" fontId="40" fillId="0" borderId="0">
      <alignment horizontal="right"/>
    </xf>
    <xf numFmtId="0" fontId="110" fillId="68"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55" fillId="83" borderId="0" applyNumberFormat="0" applyBorder="0" applyAlignment="0" applyProtection="0"/>
    <xf numFmtId="0" fontId="38" fillId="36" borderId="20" applyNumberFormat="0" applyAlignment="0" applyProtection="0"/>
    <xf numFmtId="0" fontId="42" fillId="74" borderId="0" applyNumberFormat="0" applyBorder="0" applyAlignment="0" applyProtection="0"/>
    <xf numFmtId="186" fontId="40" fillId="0" borderId="0">
      <alignment horizontal="right"/>
    </xf>
    <xf numFmtId="0" fontId="37" fillId="80" borderId="0" applyNumberFormat="0" applyBorder="0" applyAlignment="0" applyProtection="0"/>
    <xf numFmtId="186" fontId="40" fillId="0" borderId="0">
      <alignment horizontal="right"/>
    </xf>
    <xf numFmtId="0" fontId="37" fillId="23" borderId="22" applyNumberFormat="0" applyAlignment="0" applyProtection="0"/>
    <xf numFmtId="0" fontId="110" fillId="40" borderId="0" applyNumberFormat="0" applyBorder="0" applyAlignment="0" applyProtection="0"/>
    <xf numFmtId="169" fontId="45" fillId="0" borderId="24" applyFill="0" applyAlignment="0" applyProtection="0"/>
    <xf numFmtId="175" fontId="40" fillId="0" borderId="0">
      <alignment horizontal="right"/>
    </xf>
    <xf numFmtId="0" fontId="42" fillId="16"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9" fontId="87" fillId="0" borderId="0" applyFont="0" applyFill="0" applyBorder="0" applyAlignment="0" applyProtection="0"/>
    <xf numFmtId="169" fontId="43" fillId="17" borderId="23" applyAlignment="0" applyProtection="0"/>
    <xf numFmtId="186" fontId="40" fillId="0" borderId="0">
      <alignment horizontal="right"/>
    </xf>
    <xf numFmtId="175" fontId="40" fillId="0" borderId="0">
      <alignment horizontal="right"/>
    </xf>
    <xf numFmtId="41" fontId="31" fillId="0" borderId="0" applyFont="0" applyFill="0" applyBorder="0" applyAlignment="0" applyProtection="0"/>
    <xf numFmtId="9" fontId="110" fillId="0" borderId="0" applyFont="0" applyFill="0" applyBorder="0" applyAlignment="0" applyProtection="0"/>
    <xf numFmtId="175" fontId="40" fillId="0" borderId="0">
      <alignment horizontal="right"/>
    </xf>
    <xf numFmtId="175" fontId="40" fillId="0" borderId="0">
      <alignment horizontal="right"/>
    </xf>
    <xf numFmtId="0" fontId="37" fillId="13" borderId="0" applyNumberFormat="0" applyBorder="0" applyAlignment="0" applyProtection="0"/>
    <xf numFmtId="0" fontId="42" fillId="43" borderId="0" applyNumberFormat="0" applyBorder="0" applyAlignment="0" applyProtection="0"/>
    <xf numFmtId="175" fontId="40" fillId="0" borderId="0">
      <alignment horizontal="right"/>
    </xf>
    <xf numFmtId="175" fontId="40" fillId="0" borderId="0">
      <alignment horizontal="right"/>
    </xf>
    <xf numFmtId="0" fontId="48" fillId="44" borderId="0" applyNumberFormat="0" applyBorder="0" applyAlignment="0" applyProtection="0"/>
    <xf numFmtId="175" fontId="40" fillId="0" borderId="0">
      <alignment horizontal="right"/>
    </xf>
    <xf numFmtId="0" fontId="40" fillId="44" borderId="27" applyNumberFormat="0" applyProtection="0">
      <alignment horizontal="left" vertical="top" indent="1"/>
    </xf>
    <xf numFmtId="0" fontId="110" fillId="76" borderId="0" applyNumberFormat="0" applyBorder="0" applyAlignment="0" applyProtection="0"/>
    <xf numFmtId="175" fontId="40" fillId="0" borderId="0">
      <alignment horizontal="right"/>
    </xf>
    <xf numFmtId="175" fontId="40" fillId="0" borderId="0">
      <alignment horizontal="right"/>
    </xf>
    <xf numFmtId="4" fontId="54" fillId="27" borderId="27" applyNumberFormat="0" applyProtection="0">
      <alignment vertical="center"/>
    </xf>
    <xf numFmtId="175" fontId="40" fillId="0" borderId="0">
      <alignment horizontal="right"/>
    </xf>
    <xf numFmtId="41" fontId="112" fillId="0" borderId="9" applyNumberFormat="0" applyBorder="0" applyAlignment="0"/>
    <xf numFmtId="175" fontId="40" fillId="0" borderId="0">
      <alignment horizontal="right"/>
    </xf>
    <xf numFmtId="0" fontId="37" fillId="53" borderId="0" applyNumberFormat="0" applyBorder="0" applyAlignment="0" applyProtection="0"/>
    <xf numFmtId="0" fontId="40" fillId="18" borderId="22" applyNumberFormat="0" applyFont="0" applyAlignment="0" applyProtection="0"/>
    <xf numFmtId="175" fontId="40" fillId="0" borderId="0">
      <alignment horizontal="right"/>
    </xf>
    <xf numFmtId="0" fontId="38" fillId="36" borderId="20" applyNumberFormat="0" applyAlignment="0" applyProtection="0"/>
    <xf numFmtId="169" fontId="41" fillId="15" borderId="22" applyAlignment="0" applyProtection="0"/>
    <xf numFmtId="175" fontId="40" fillId="0" borderId="0">
      <alignment horizontal="right"/>
    </xf>
    <xf numFmtId="169" fontId="38" fillId="17" borderId="20" applyAlignment="0" applyProtection="0"/>
    <xf numFmtId="4" fontId="55" fillId="66" borderId="27" applyNumberFormat="0" applyProtection="0">
      <alignment horizontal="right" vertical="center"/>
    </xf>
    <xf numFmtId="0" fontId="42" fillId="45" borderId="0" applyNumberFormat="0" applyBorder="0" applyAlignment="0" applyProtection="0"/>
    <xf numFmtId="0" fontId="37" fillId="24" borderId="0" applyNumberFormat="0" applyBorder="0" applyAlignment="0" applyProtection="0"/>
    <xf numFmtId="175" fontId="40" fillId="0" borderId="0">
      <alignment horizontal="right"/>
    </xf>
    <xf numFmtId="175" fontId="40" fillId="0" borderId="0">
      <alignment horizontal="right"/>
    </xf>
    <xf numFmtId="0" fontId="110" fillId="34" borderId="0" applyNumberFormat="0" applyBorder="0" applyAlignment="0" applyProtection="0"/>
    <xf numFmtId="175" fontId="40" fillId="0" borderId="0">
      <alignment horizontal="right"/>
    </xf>
    <xf numFmtId="175" fontId="40" fillId="0" borderId="0">
      <alignment horizontal="right"/>
    </xf>
    <xf numFmtId="175" fontId="40" fillId="0" borderId="0">
      <alignment horizontal="right"/>
    </xf>
    <xf numFmtId="169" fontId="38" fillId="17" borderId="20" applyAlignment="0" applyProtection="0"/>
    <xf numFmtId="0" fontId="109" fillId="75" borderId="0" applyNumberFormat="0" applyBorder="0" applyAlignment="0" applyProtection="0">
      <alignment vertical="center"/>
    </xf>
    <xf numFmtId="169" fontId="45" fillId="0" borderId="24" applyFill="0" applyAlignment="0" applyProtection="0"/>
    <xf numFmtId="175" fontId="40" fillId="0" borderId="0">
      <alignment horizontal="right"/>
    </xf>
    <xf numFmtId="0" fontId="110" fillId="34" borderId="0" applyNumberFormat="0" applyBorder="0" applyAlignment="0" applyProtection="0"/>
    <xf numFmtId="169" fontId="44" fillId="13" borderId="20" applyAlignment="0" applyProtection="0"/>
    <xf numFmtId="175" fontId="40" fillId="0" borderId="0">
      <alignment horizontal="right"/>
    </xf>
    <xf numFmtId="169" fontId="44" fillId="13" borderId="20" applyAlignment="0" applyProtection="0"/>
    <xf numFmtId="175" fontId="40" fillId="0" borderId="0">
      <alignment horizontal="right"/>
    </xf>
    <xf numFmtId="0" fontId="42" fillId="16" borderId="0" applyNumberFormat="0" applyBorder="0" applyAlignment="0" applyProtection="0"/>
    <xf numFmtId="169" fontId="44" fillId="13" borderId="20" applyAlignment="0" applyProtection="0"/>
    <xf numFmtId="4" fontId="55" fillId="66" borderId="27" applyNumberFormat="0" applyProtection="0">
      <alignment horizontal="right" vertical="center"/>
    </xf>
    <xf numFmtId="0" fontId="40" fillId="23" borderId="22" applyNumberFormat="0" applyAlignment="0" applyProtection="0"/>
    <xf numFmtId="0" fontId="48" fillId="19" borderId="0" applyNumberFormat="0" applyBorder="0" applyAlignment="0" applyProtection="0"/>
    <xf numFmtId="175" fontId="40" fillId="0" borderId="0">
      <alignment horizontal="right"/>
    </xf>
    <xf numFmtId="0" fontId="40" fillId="0" borderId="0"/>
    <xf numFmtId="175" fontId="40" fillId="0" borderId="0">
      <alignment horizontal="right"/>
    </xf>
    <xf numFmtId="0" fontId="110" fillId="42" borderId="0" applyNumberFormat="0" applyBorder="0" applyAlignment="0" applyProtection="0"/>
    <xf numFmtId="175" fontId="40" fillId="0" borderId="0">
      <alignment horizontal="right"/>
    </xf>
    <xf numFmtId="0" fontId="110" fillId="42" borderId="0" applyNumberFormat="0" applyBorder="0" applyAlignment="0" applyProtection="0"/>
    <xf numFmtId="175" fontId="40" fillId="0" borderId="0">
      <alignment horizontal="right"/>
    </xf>
    <xf numFmtId="0" fontId="44" fillId="13" borderId="20" applyNumberFormat="0" applyAlignment="0" applyProtection="0"/>
    <xf numFmtId="175" fontId="40" fillId="0" borderId="0">
      <alignment horizontal="right"/>
    </xf>
    <xf numFmtId="169" fontId="44" fillId="13" borderId="20" applyAlignment="0" applyProtection="0"/>
    <xf numFmtId="175" fontId="40" fillId="0" borderId="0">
      <alignment horizontal="right"/>
    </xf>
    <xf numFmtId="0" fontId="37" fillId="23" borderId="22" applyNumberFormat="0" applyAlignment="0" applyProtection="0"/>
    <xf numFmtId="0" fontId="89" fillId="108" borderId="0" applyNumberFormat="0" applyBorder="0" applyAlignment="0" applyProtection="0"/>
    <xf numFmtId="175" fontId="40" fillId="0" borderId="0">
      <alignment horizontal="right"/>
    </xf>
    <xf numFmtId="0" fontId="42" fillId="16" borderId="0" applyNumberFormat="0" applyBorder="0" applyAlignment="0" applyProtection="0"/>
    <xf numFmtId="0" fontId="48" fillId="20" borderId="0" applyNumberFormat="0" applyBorder="0" applyAlignment="0" applyProtection="0"/>
    <xf numFmtId="0" fontId="60" fillId="59" borderId="0" applyNumberFormat="0" applyBorder="0" applyAlignment="0" applyProtection="0"/>
    <xf numFmtId="43" fontId="40" fillId="0" borderId="0" applyFont="0" applyFill="0" applyBorder="0" applyAlignment="0" applyProtection="0"/>
    <xf numFmtId="175" fontId="40" fillId="0" borderId="0">
      <alignment horizontal="right"/>
    </xf>
    <xf numFmtId="0" fontId="55" fillId="18" borderId="27" applyNumberFormat="0" applyProtection="0">
      <alignment horizontal="left" vertical="top" indent="1"/>
    </xf>
    <xf numFmtId="0" fontId="37" fillId="29" borderId="0" applyNumberFormat="0" applyBorder="0" applyAlignment="0" applyProtection="0"/>
    <xf numFmtId="175" fontId="40" fillId="0" borderId="0">
      <alignment horizontal="right"/>
    </xf>
    <xf numFmtId="0" fontId="56" fillId="0" borderId="28" applyNumberFormat="0" applyFill="0" applyAlignment="0" applyProtection="0"/>
    <xf numFmtId="0" fontId="108" fillId="0" borderId="36" applyNumberFormat="0" applyFill="0" applyAlignment="0" applyProtection="0"/>
    <xf numFmtId="0" fontId="55" fillId="18" borderId="27" applyNumberFormat="0" applyProtection="0">
      <alignment horizontal="left" vertical="top" indent="1"/>
    </xf>
    <xf numFmtId="0" fontId="37" fillId="72" borderId="0" applyNumberFormat="0" applyBorder="0" applyAlignment="0" applyProtection="0"/>
    <xf numFmtId="0" fontId="290" fillId="0" borderId="0" applyNumberFormat="0" applyFill="0" applyBorder="0" applyProtection="0">
      <alignment horizontal="left"/>
    </xf>
    <xf numFmtId="169" fontId="44" fillId="13" borderId="20" applyAlignment="0" applyProtection="0"/>
    <xf numFmtId="175" fontId="40" fillId="0" borderId="0">
      <alignment horizontal="right"/>
    </xf>
    <xf numFmtId="169" fontId="43" fillId="14" borderId="23" applyAlignment="0" applyProtection="0"/>
    <xf numFmtId="169" fontId="49" fillId="15" borderId="22" applyAlignment="0" applyProtection="0"/>
    <xf numFmtId="0" fontId="110" fillId="34" borderId="0" applyNumberFormat="0" applyBorder="0" applyAlignment="0" applyProtection="0"/>
    <xf numFmtId="175" fontId="40" fillId="0" borderId="0">
      <alignment horizontal="right"/>
    </xf>
    <xf numFmtId="0" fontId="45" fillId="0" borderId="24" applyNumberFormat="0" applyFill="0" applyAlignment="0" applyProtection="0"/>
    <xf numFmtId="0" fontId="37" fillId="30" borderId="0" applyNumberFormat="0" applyBorder="0" applyAlignment="0" applyProtection="0">
      <alignment vertical="center"/>
    </xf>
    <xf numFmtId="175" fontId="40" fillId="0" borderId="0">
      <alignment horizontal="right"/>
    </xf>
    <xf numFmtId="0" fontId="110" fillId="42" borderId="0" applyNumberFormat="0" applyBorder="0" applyAlignment="0" applyProtection="0"/>
    <xf numFmtId="0" fontId="110" fillId="46" borderId="0" applyNumberFormat="0" applyBorder="0" applyAlignment="0" applyProtection="0"/>
    <xf numFmtId="0" fontId="43" fillId="14" borderId="23" applyNumberFormat="0" applyAlignment="0" applyProtection="0"/>
    <xf numFmtId="0" fontId="110" fillId="21" borderId="0" applyNumberFormat="0" applyBorder="0" applyAlignment="0" applyProtection="0"/>
    <xf numFmtId="169" fontId="49" fillId="15" borderId="22" applyAlignment="0" applyProtection="0"/>
    <xf numFmtId="0" fontId="37" fillId="13" borderId="0" applyNumberFormat="0" applyBorder="0" applyAlignment="0" applyProtection="0"/>
    <xf numFmtId="169" fontId="43" fillId="17" borderId="23" applyAlignment="0" applyProtection="0"/>
    <xf numFmtId="0" fontId="110" fillId="35" borderId="0" applyNumberFormat="0" applyBorder="0" applyAlignment="0" applyProtection="0"/>
    <xf numFmtId="175" fontId="40" fillId="0" borderId="0">
      <alignment horizontal="right"/>
    </xf>
    <xf numFmtId="0" fontId="42" fillId="73" borderId="0" applyNumberFormat="0" applyBorder="0" applyAlignment="0" applyProtection="0"/>
    <xf numFmtId="175" fontId="40" fillId="0" borderId="0">
      <alignment horizontal="right"/>
    </xf>
    <xf numFmtId="0" fontId="175" fillId="0" borderId="0"/>
    <xf numFmtId="0" fontId="89" fillId="70" borderId="0" applyNumberFormat="0" applyBorder="0" applyAlignment="0" applyProtection="0"/>
    <xf numFmtId="0" fontId="42" fillId="37" borderId="0" applyNumberFormat="0" applyBorder="0" applyAlignment="0" applyProtection="0"/>
    <xf numFmtId="0" fontId="110" fillId="46" borderId="0" applyNumberFormat="0" applyBorder="0" applyAlignment="0" applyProtection="0"/>
    <xf numFmtId="0" fontId="110" fillId="32" borderId="0" applyNumberFormat="0" applyBorder="0" applyAlignment="0" applyProtection="0"/>
    <xf numFmtId="175" fontId="40" fillId="0" borderId="0">
      <alignment horizontal="right"/>
    </xf>
    <xf numFmtId="0" fontId="60" fillId="25" borderId="0" applyNumberFormat="0" applyBorder="0" applyAlignment="0" applyProtection="0"/>
    <xf numFmtId="4" fontId="54" fillId="27" borderId="27" applyNumberFormat="0" applyProtection="0">
      <alignment horizontal="left" vertical="center" indent="1"/>
    </xf>
    <xf numFmtId="175" fontId="40" fillId="0" borderId="0">
      <alignment horizontal="right"/>
    </xf>
    <xf numFmtId="175" fontId="40" fillId="0" borderId="0">
      <alignment horizontal="right"/>
    </xf>
    <xf numFmtId="175" fontId="40" fillId="0" borderId="0">
      <alignment horizontal="right"/>
    </xf>
    <xf numFmtId="0" fontId="200" fillId="0" borderId="0" applyNumberFormat="0" applyFill="0" applyBorder="0" applyAlignment="0" applyProtection="0">
      <alignment vertical="top"/>
      <protection locked="0"/>
    </xf>
    <xf numFmtId="175" fontId="40" fillId="0" borderId="0">
      <alignment horizontal="right"/>
    </xf>
    <xf numFmtId="0" fontId="44" fillId="13" borderId="20" applyNumberFormat="0" applyAlignment="0" applyProtection="0"/>
    <xf numFmtId="175" fontId="40" fillId="0" borderId="0">
      <alignment horizontal="right"/>
    </xf>
    <xf numFmtId="175" fontId="40" fillId="0" borderId="0">
      <alignment horizontal="right"/>
    </xf>
    <xf numFmtId="0" fontId="110" fillId="52" borderId="0" applyNumberFormat="0" applyBorder="0" applyAlignment="0" applyProtection="0"/>
    <xf numFmtId="175" fontId="40" fillId="0" borderId="0">
      <alignment horizontal="right"/>
    </xf>
    <xf numFmtId="169" fontId="43" fillId="14" borderId="23" applyAlignment="0" applyProtection="0"/>
    <xf numFmtId="169" fontId="49" fillId="15" borderId="22" applyAlignment="0" applyProtection="0"/>
    <xf numFmtId="0" fontId="66" fillId="50" borderId="0" applyNumberFormat="0" applyBorder="0" applyAlignment="0" applyProtection="0"/>
    <xf numFmtId="0" fontId="39" fillId="0" borderId="0"/>
    <xf numFmtId="169" fontId="49" fillId="15" borderId="22" applyAlignment="0" applyProtection="0"/>
    <xf numFmtId="0" fontId="37" fillId="24" borderId="0" applyNumberFormat="0" applyBorder="0" applyAlignment="0" applyProtection="0"/>
    <xf numFmtId="279" fontId="40" fillId="0" borderId="0" applyFill="0" applyBorder="0" applyAlignment="0"/>
    <xf numFmtId="0" fontId="44" fillId="24" borderId="20" applyNumberFormat="0" applyAlignment="0" applyProtection="0"/>
    <xf numFmtId="175" fontId="40" fillId="0" borderId="0">
      <alignment horizontal="right"/>
    </xf>
    <xf numFmtId="175" fontId="40" fillId="0" borderId="0">
      <alignment horizontal="right"/>
    </xf>
    <xf numFmtId="169" fontId="38" fillId="17" borderId="20" applyAlignment="0" applyProtection="0"/>
    <xf numFmtId="0" fontId="37" fillId="93" borderId="0" applyNumberFormat="0" applyBorder="0" applyAlignment="0" applyProtection="0"/>
    <xf numFmtId="175" fontId="40" fillId="0" borderId="0">
      <alignment horizontal="right"/>
    </xf>
    <xf numFmtId="0" fontId="42" fillId="13" borderId="0" applyNumberFormat="0" applyBorder="0" applyAlignment="0" applyProtection="0"/>
    <xf numFmtId="169" fontId="38" fillId="14" borderId="20" applyAlignment="0" applyProtection="0"/>
    <xf numFmtId="0" fontId="113" fillId="0" borderId="33" applyNumberFormat="0" applyFill="0" applyAlignment="0" applyProtection="0"/>
    <xf numFmtId="0" fontId="40" fillId="44" borderId="27" applyNumberFormat="0" applyProtection="0">
      <alignment horizontal="left" vertical="top" indent="1"/>
    </xf>
    <xf numFmtId="186" fontId="40" fillId="0" borderId="0">
      <alignment horizontal="right"/>
    </xf>
    <xf numFmtId="186" fontId="40" fillId="0" borderId="0">
      <alignment horizontal="right"/>
    </xf>
    <xf numFmtId="0" fontId="42" fillId="16" borderId="0" applyNumberFormat="0" applyBorder="0" applyAlignment="0" applyProtection="0"/>
    <xf numFmtId="186" fontId="40" fillId="0" borderId="0">
      <alignment horizontal="right"/>
    </xf>
    <xf numFmtId="0" fontId="31" fillId="0" borderId="0"/>
    <xf numFmtId="186" fontId="40" fillId="0" borderId="0">
      <alignment horizontal="right"/>
    </xf>
    <xf numFmtId="0" fontId="37" fillId="30" borderId="0" applyNumberFormat="0" applyBorder="0" applyAlignment="0" applyProtection="0"/>
    <xf numFmtId="0" fontId="47" fillId="59" borderId="0" applyNumberFormat="0" applyBorder="0" applyAlignment="0" applyProtection="0">
      <alignment vertical="center"/>
    </xf>
    <xf numFmtId="175" fontId="40" fillId="0" borderId="0">
      <alignment horizontal="right"/>
    </xf>
    <xf numFmtId="175" fontId="40" fillId="0" borderId="0">
      <alignment horizontal="right"/>
    </xf>
    <xf numFmtId="0" fontId="110" fillId="0" borderId="0"/>
    <xf numFmtId="0" fontId="110" fillId="61" borderId="0" applyNumberFormat="0" applyBorder="0" applyAlignment="0" applyProtection="0"/>
    <xf numFmtId="0" fontId="31" fillId="0" borderId="0"/>
    <xf numFmtId="0" fontId="38" fillId="22" borderId="20" applyNumberFormat="0" applyAlignment="0" applyProtection="0"/>
    <xf numFmtId="175" fontId="40" fillId="0" borderId="0">
      <alignment horizontal="right"/>
    </xf>
    <xf numFmtId="0" fontId="37" fillId="13" borderId="0" applyNumberFormat="0" applyBorder="0" applyAlignment="0" applyProtection="0"/>
    <xf numFmtId="0" fontId="42" fillId="43" borderId="0" applyNumberFormat="0" applyBorder="0" applyAlignment="0" applyProtection="0"/>
    <xf numFmtId="169" fontId="45" fillId="0" borderId="24" applyFill="0" applyAlignment="0" applyProtection="0"/>
    <xf numFmtId="169" fontId="43" fillId="14" borderId="23" applyAlignment="0" applyProtection="0"/>
    <xf numFmtId="169" fontId="49" fillId="15" borderId="22" applyAlignment="0" applyProtection="0"/>
    <xf numFmtId="0" fontId="110" fillId="34" borderId="0" applyNumberFormat="0" applyBorder="0" applyAlignment="0" applyProtection="0"/>
    <xf numFmtId="175" fontId="40" fillId="0" borderId="0">
      <alignment horizontal="right"/>
    </xf>
    <xf numFmtId="0" fontId="37" fillId="47"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169" fontId="45" fillId="0" borderId="24" applyFill="0" applyAlignment="0" applyProtection="0"/>
    <xf numFmtId="175" fontId="40" fillId="0" borderId="0">
      <alignment horizontal="right"/>
    </xf>
    <xf numFmtId="0" fontId="110" fillId="35"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37" fillId="48" borderId="0" applyNumberFormat="0" applyBorder="0" applyAlignment="0" applyProtection="0"/>
    <xf numFmtId="169" fontId="44" fillId="13" borderId="20" applyAlignment="0" applyProtection="0"/>
    <xf numFmtId="175" fontId="40" fillId="0" borderId="0">
      <alignment horizontal="right"/>
    </xf>
    <xf numFmtId="0" fontId="37" fillId="13" borderId="0" applyNumberFormat="0" applyBorder="0" applyAlignment="0" applyProtection="0"/>
    <xf numFmtId="4" fontId="128" fillId="38" borderId="27" applyNumberFormat="0" applyProtection="0">
      <alignment horizontal="right" vertical="center"/>
    </xf>
    <xf numFmtId="0" fontId="127" fillId="59" borderId="0" applyNumberFormat="0" applyBorder="0" applyAlignment="0" applyProtection="0"/>
    <xf numFmtId="169" fontId="38" fillId="17" borderId="20" applyAlignment="0" applyProtection="0"/>
    <xf numFmtId="175" fontId="40" fillId="0" borderId="0">
      <alignment horizontal="right"/>
    </xf>
    <xf numFmtId="175" fontId="40" fillId="0" borderId="0">
      <alignment horizontal="right"/>
    </xf>
    <xf numFmtId="0" fontId="42" fillId="72" borderId="0" applyNumberFormat="0" applyBorder="0" applyAlignment="0" applyProtection="0"/>
    <xf numFmtId="0" fontId="37" fillId="23" borderId="22" applyNumberFormat="0" applyAlignment="0" applyProtection="0"/>
    <xf numFmtId="0" fontId="110" fillId="52" borderId="0" applyNumberFormat="0" applyBorder="0" applyAlignment="0" applyProtection="0"/>
    <xf numFmtId="0" fontId="110" fillId="46" borderId="0" applyNumberFormat="0" applyBorder="0" applyAlignment="0" applyProtection="0"/>
    <xf numFmtId="0" fontId="103" fillId="0" borderId="0">
      <alignment vertical="center"/>
    </xf>
    <xf numFmtId="169" fontId="45" fillId="0" borderId="24" applyFill="0" applyAlignment="0" applyProtection="0"/>
    <xf numFmtId="169" fontId="49" fillId="15" borderId="22" applyAlignment="0" applyProtection="0"/>
    <xf numFmtId="0" fontId="37" fillId="93" borderId="0" applyNumberFormat="0" applyBorder="0" applyAlignment="0" applyProtection="0"/>
    <xf numFmtId="175" fontId="40" fillId="0" borderId="0">
      <alignment horizontal="right"/>
    </xf>
    <xf numFmtId="0" fontId="110" fillId="54" borderId="0" applyNumberFormat="0" applyBorder="0" applyAlignment="0" applyProtection="0"/>
    <xf numFmtId="175" fontId="40" fillId="0" borderId="0">
      <alignment horizontal="right"/>
    </xf>
    <xf numFmtId="0" fontId="31" fillId="0" borderId="0"/>
    <xf numFmtId="175" fontId="40" fillId="0" borderId="0">
      <alignment horizontal="right"/>
    </xf>
    <xf numFmtId="8" fontId="39" fillId="0" borderId="0" applyFont="0" applyFill="0" applyBorder="0" applyAlignment="0" applyProtection="0"/>
    <xf numFmtId="0" fontId="46" fillId="0" borderId="0"/>
    <xf numFmtId="169" fontId="49" fillId="15" borderId="22" applyAlignment="0" applyProtection="0"/>
    <xf numFmtId="175" fontId="40" fillId="0" borderId="0">
      <alignment horizontal="right"/>
    </xf>
    <xf numFmtId="175" fontId="40" fillId="0" borderId="0">
      <alignment horizontal="right"/>
    </xf>
    <xf numFmtId="175" fontId="40" fillId="0" borderId="0">
      <alignment horizontal="right"/>
    </xf>
    <xf numFmtId="169" fontId="38" fillId="14" borderId="20" applyAlignment="0" applyProtection="0"/>
    <xf numFmtId="0" fontId="60" fillId="92" borderId="0" applyNumberFormat="0" applyBorder="0" applyAlignment="0" applyProtection="0"/>
    <xf numFmtId="0" fontId="40" fillId="23" borderId="22" applyNumberFormat="0" applyAlignment="0" applyProtection="0"/>
    <xf numFmtId="0" fontId="40" fillId="23" borderId="22" applyNumberFormat="0" applyAlignment="0" applyProtection="0"/>
    <xf numFmtId="0" fontId="37" fillId="47"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169" fontId="43" fillId="17" borderId="23" applyAlignment="0" applyProtection="0"/>
    <xf numFmtId="175" fontId="40" fillId="0" borderId="0">
      <alignment horizontal="right"/>
    </xf>
    <xf numFmtId="0" fontId="37" fillId="51" borderId="0" applyNumberFormat="0" applyBorder="0" applyAlignment="0" applyProtection="0"/>
    <xf numFmtId="169" fontId="44" fillId="13" borderId="20" applyAlignment="0" applyProtection="0"/>
    <xf numFmtId="175" fontId="40" fillId="0" borderId="0">
      <alignment horizontal="right"/>
    </xf>
    <xf numFmtId="175" fontId="40" fillId="0" borderId="0">
      <alignment horizontal="right"/>
    </xf>
    <xf numFmtId="169" fontId="38" fillId="17" borderId="20" applyAlignment="0" applyProtection="0"/>
    <xf numFmtId="0" fontId="42" fillId="72" borderId="0" applyNumberFormat="0" applyBorder="0" applyAlignment="0" applyProtection="0"/>
    <xf numFmtId="169" fontId="44" fillId="13" borderId="20" applyAlignment="0" applyProtection="0"/>
    <xf numFmtId="0" fontId="37" fillId="14" borderId="0" applyNumberFormat="0" applyBorder="0" applyAlignment="0" applyProtection="0"/>
    <xf numFmtId="0" fontId="42" fillId="16" borderId="0" applyNumberFormat="0" applyBorder="0" applyAlignment="0" applyProtection="0"/>
    <xf numFmtId="175" fontId="40" fillId="0" borderId="0">
      <alignment horizontal="right"/>
    </xf>
    <xf numFmtId="175" fontId="40" fillId="0" borderId="0">
      <alignment horizontal="right"/>
    </xf>
    <xf numFmtId="169" fontId="49" fillId="15" borderId="22" applyAlignment="0" applyProtection="0"/>
    <xf numFmtId="175" fontId="40" fillId="0" borderId="0">
      <alignment horizontal="right"/>
    </xf>
    <xf numFmtId="169" fontId="44" fillId="13" borderId="20" applyAlignment="0" applyProtection="0"/>
    <xf numFmtId="175" fontId="40" fillId="0" borderId="0">
      <alignment horizontal="right"/>
    </xf>
    <xf numFmtId="169" fontId="44" fillId="13" borderId="20" applyAlignment="0" applyProtection="0"/>
    <xf numFmtId="0" fontId="37" fillId="23" borderId="22" applyNumberFormat="0" applyAlignment="0" applyProtection="0"/>
    <xf numFmtId="0" fontId="48" fillId="75" borderId="0" applyNumberFormat="0" applyBorder="0" applyAlignment="0" applyProtection="0"/>
    <xf numFmtId="175" fontId="40" fillId="0" borderId="0">
      <alignment horizontal="right"/>
    </xf>
    <xf numFmtId="0" fontId="37" fillId="78" borderId="0" applyNumberFormat="0" applyBorder="0" applyAlignment="0" applyProtection="0"/>
    <xf numFmtId="0" fontId="37" fillId="78" borderId="0" applyNumberFormat="0" applyBorder="0" applyAlignment="0" applyProtection="0"/>
    <xf numFmtId="0" fontId="37" fillId="13" borderId="0" applyNumberFormat="0" applyBorder="0" applyAlignment="0" applyProtection="0"/>
    <xf numFmtId="175" fontId="40" fillId="0" borderId="0">
      <alignment horizontal="right"/>
    </xf>
    <xf numFmtId="0" fontId="40" fillId="28" borderId="27" applyNumberFormat="0" applyProtection="0">
      <alignment horizontal="left" vertical="top" indent="1"/>
    </xf>
    <xf numFmtId="175" fontId="40" fillId="0" borderId="0">
      <alignment horizontal="right"/>
    </xf>
    <xf numFmtId="0" fontId="31" fillId="0" borderId="0"/>
    <xf numFmtId="175" fontId="40" fillId="0" borderId="0">
      <alignment horizontal="right"/>
    </xf>
    <xf numFmtId="0" fontId="110" fillId="34" borderId="0" applyNumberFormat="0" applyBorder="0" applyAlignment="0" applyProtection="0"/>
    <xf numFmtId="175" fontId="40" fillId="0" borderId="0">
      <alignment horizontal="right"/>
    </xf>
    <xf numFmtId="4" fontId="55" fillId="50" borderId="27" applyNumberFormat="0" applyProtection="0">
      <alignment horizontal="right" vertical="center"/>
    </xf>
    <xf numFmtId="0" fontId="110" fillId="34" borderId="0" applyNumberFormat="0" applyBorder="0" applyAlignment="0" applyProtection="0"/>
    <xf numFmtId="175" fontId="40" fillId="0" borderId="0">
      <alignment horizontal="right"/>
    </xf>
    <xf numFmtId="4" fontId="54" fillId="27" borderId="27" applyNumberFormat="0" applyProtection="0">
      <alignment horizontal="left" vertical="center" indent="1"/>
    </xf>
    <xf numFmtId="0" fontId="110" fillId="32" borderId="0" applyNumberFormat="0" applyBorder="0" applyAlignment="0" applyProtection="0"/>
    <xf numFmtId="0" fontId="124" fillId="86" borderId="30" applyNumberFormat="0" applyAlignment="0" applyProtection="0"/>
    <xf numFmtId="0" fontId="124" fillId="86" borderId="30" applyNumberFormat="0" applyAlignment="0" applyProtection="0"/>
    <xf numFmtId="175" fontId="40" fillId="0" borderId="0">
      <alignment horizontal="right"/>
    </xf>
    <xf numFmtId="0" fontId="244" fillId="0" borderId="36" applyNumberFormat="0" applyFill="0" applyAlignment="0" applyProtection="0">
      <alignment vertical="center"/>
    </xf>
    <xf numFmtId="0" fontId="37" fillId="29" borderId="0" applyNumberFormat="0" applyBorder="0" applyAlignment="0" applyProtection="0"/>
    <xf numFmtId="0" fontId="37" fillId="51" borderId="0" applyNumberFormat="0" applyBorder="0" applyAlignment="0" applyProtection="0"/>
    <xf numFmtId="0" fontId="43" fillId="22" borderId="23" applyNumberFormat="0" applyAlignment="0" applyProtection="0"/>
    <xf numFmtId="175" fontId="40" fillId="0" borderId="0">
      <alignment horizontal="right"/>
    </xf>
    <xf numFmtId="169" fontId="43" fillId="14" borderId="23" applyAlignment="0" applyProtection="0"/>
    <xf numFmtId="175" fontId="40" fillId="0" borderId="0">
      <alignment horizontal="right"/>
    </xf>
    <xf numFmtId="169" fontId="38" fillId="17" borderId="20" applyAlignment="0" applyProtection="0"/>
    <xf numFmtId="0" fontId="37" fillId="48" borderId="0" applyNumberFormat="0" applyBorder="0" applyAlignment="0" applyProtection="0"/>
    <xf numFmtId="0" fontId="46" fillId="0" borderId="0">
      <alignment vertical="center"/>
    </xf>
    <xf numFmtId="0" fontId="37" fillId="14" borderId="0" applyNumberFormat="0" applyBorder="0" applyAlignment="0" applyProtection="0"/>
    <xf numFmtId="9" fontId="87" fillId="0" borderId="0" applyFont="0" applyFill="0" applyBorder="0" applyAlignment="0" applyProtection="0"/>
    <xf numFmtId="0" fontId="37" fillId="80" borderId="0" applyNumberFormat="0" applyBorder="0" applyAlignment="0" applyProtection="0"/>
    <xf numFmtId="206" fontId="40" fillId="0" borderId="8" applyBorder="0"/>
    <xf numFmtId="0" fontId="110" fillId="32" borderId="0" applyNumberFormat="0" applyBorder="0" applyAlignment="0" applyProtection="0"/>
    <xf numFmtId="175" fontId="40" fillId="0" borderId="0">
      <alignment horizontal="right"/>
    </xf>
    <xf numFmtId="175" fontId="40" fillId="0" borderId="0">
      <alignment horizontal="right"/>
    </xf>
    <xf numFmtId="0" fontId="107" fillId="0" borderId="5" applyNumberFormat="0" applyFill="0" applyBorder="0" applyAlignment="0">
      <alignment horizontal="centerContinuous"/>
    </xf>
    <xf numFmtId="175" fontId="40" fillId="0" borderId="0">
      <alignment horizontal="right"/>
    </xf>
    <xf numFmtId="208" fontId="70" fillId="0" borderId="0"/>
    <xf numFmtId="0" fontId="37" fillId="47" borderId="0" applyNumberFormat="0" applyBorder="0" applyAlignment="0" applyProtection="0"/>
    <xf numFmtId="0" fontId="40" fillId="44" borderId="27" applyNumberFormat="0" applyProtection="0">
      <alignment horizontal="left" vertical="top" indent="1"/>
    </xf>
    <xf numFmtId="0" fontId="60" fillId="25" borderId="0" applyNumberFormat="0" applyBorder="0" applyAlignment="0" applyProtection="0"/>
    <xf numFmtId="175" fontId="40" fillId="0" borderId="0">
      <alignment horizontal="right"/>
    </xf>
    <xf numFmtId="0" fontId="37" fillId="51" borderId="0" applyNumberFormat="0" applyBorder="0" applyAlignment="0" applyProtection="0"/>
    <xf numFmtId="169" fontId="44" fillId="13" borderId="20" applyAlignment="0" applyProtection="0"/>
    <xf numFmtId="169" fontId="49" fillId="15" borderId="22" applyAlignment="0" applyProtection="0"/>
    <xf numFmtId="175" fontId="40" fillId="0" borderId="0">
      <alignment horizontal="right"/>
    </xf>
    <xf numFmtId="0" fontId="110" fillId="46" borderId="0" applyNumberFormat="0" applyBorder="0" applyAlignment="0" applyProtection="0"/>
    <xf numFmtId="0" fontId="37" fillId="13" borderId="0" applyNumberFormat="0" applyBorder="0" applyAlignment="0" applyProtection="0"/>
    <xf numFmtId="0" fontId="110" fillId="42" borderId="0" applyNumberFormat="0" applyBorder="0" applyAlignment="0" applyProtection="0"/>
    <xf numFmtId="0" fontId="110" fillId="0" borderId="0"/>
    <xf numFmtId="0" fontId="110" fillId="0" borderId="0"/>
    <xf numFmtId="175" fontId="40" fillId="0" borderId="0">
      <alignment horizontal="right"/>
    </xf>
    <xf numFmtId="169" fontId="45" fillId="0" borderId="24" applyFill="0" applyAlignment="0" applyProtection="0"/>
    <xf numFmtId="175" fontId="40" fillId="0" borderId="0">
      <alignment horizontal="right"/>
    </xf>
    <xf numFmtId="169" fontId="43" fillId="17" borderId="23" applyAlignment="0" applyProtection="0"/>
    <xf numFmtId="175" fontId="40" fillId="0" borderId="0">
      <alignment horizontal="right"/>
    </xf>
    <xf numFmtId="0" fontId="67" fillId="0" borderId="0" applyNumberFormat="0" applyFill="0" applyBorder="0" applyAlignment="0" applyProtection="0"/>
    <xf numFmtId="0" fontId="158" fillId="0" borderId="44" applyNumberFormat="0" applyFill="0" applyAlignment="0" applyProtection="0"/>
    <xf numFmtId="0" fontId="172" fillId="0" borderId="35" applyNumberFormat="0" applyFill="0" applyAlignment="0" applyProtection="0"/>
    <xf numFmtId="175" fontId="40" fillId="0" borderId="0">
      <alignment horizontal="right"/>
    </xf>
    <xf numFmtId="169" fontId="38" fillId="17" borderId="20" applyAlignment="0" applyProtection="0"/>
    <xf numFmtId="0" fontId="37" fillId="14" borderId="0" applyNumberFormat="0" applyBorder="0" applyAlignment="0" applyProtection="0"/>
    <xf numFmtId="0" fontId="37" fillId="47" borderId="0" applyNumberFormat="0" applyBorder="0" applyAlignment="0" applyProtection="0"/>
    <xf numFmtId="169" fontId="43" fillId="17" borderId="23" applyAlignment="0" applyProtection="0"/>
    <xf numFmtId="0" fontId="37" fillId="48" borderId="0" applyNumberFormat="0" applyBorder="0" applyAlignment="0" applyProtection="0"/>
    <xf numFmtId="175" fontId="40" fillId="0" borderId="0">
      <alignment horizontal="right"/>
    </xf>
    <xf numFmtId="175" fontId="40" fillId="0" borderId="0">
      <alignment horizontal="right"/>
    </xf>
    <xf numFmtId="169" fontId="44" fillId="13" borderId="20" applyAlignment="0" applyProtection="0"/>
    <xf numFmtId="0" fontId="48" fillId="50" borderId="0" applyNumberFormat="0" applyBorder="0" applyAlignment="0" applyProtection="0"/>
    <xf numFmtId="169" fontId="45" fillId="0" borderId="24" applyFill="0" applyAlignment="0" applyProtection="0"/>
    <xf numFmtId="0" fontId="37" fillId="30" borderId="0" applyNumberFormat="0" applyBorder="0" applyAlignment="0" applyProtection="0"/>
    <xf numFmtId="175" fontId="40" fillId="0" borderId="0">
      <alignment horizontal="right"/>
    </xf>
    <xf numFmtId="169" fontId="43" fillId="14" borderId="23" applyAlignment="0" applyProtection="0"/>
    <xf numFmtId="0" fontId="37" fillId="23" borderId="0" applyNumberFormat="0" applyBorder="0" applyAlignment="0" applyProtection="0"/>
    <xf numFmtId="0" fontId="37" fillId="29" borderId="0" applyNumberFormat="0" applyBorder="0" applyAlignment="0" applyProtection="0"/>
    <xf numFmtId="0" fontId="37" fillId="51" borderId="0" applyNumberFormat="0" applyBorder="0" applyAlignment="0" applyProtection="0"/>
    <xf numFmtId="175" fontId="40" fillId="0" borderId="0">
      <alignment horizontal="right"/>
    </xf>
    <xf numFmtId="0" fontId="31" fillId="0" borderId="0"/>
    <xf numFmtId="0" fontId="138" fillId="19" borderId="0" applyNumberFormat="0" applyBorder="0" applyAlignment="0" applyProtection="0"/>
    <xf numFmtId="169" fontId="38" fillId="14" borderId="20" applyAlignment="0" applyProtection="0"/>
    <xf numFmtId="175" fontId="40" fillId="0" borderId="0">
      <alignment horizontal="right"/>
    </xf>
    <xf numFmtId="0" fontId="60" fillId="58" borderId="0" applyNumberFormat="0" applyBorder="0" applyAlignment="0" applyProtection="0"/>
    <xf numFmtId="186" fontId="40" fillId="0" borderId="0">
      <alignment horizontal="right"/>
    </xf>
    <xf numFmtId="0" fontId="48" fillId="59" borderId="0" applyNumberFormat="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41" fontId="31" fillId="0" borderId="0" applyFont="0" applyFill="0" applyBorder="0" applyAlignment="0" applyProtection="0"/>
    <xf numFmtId="186" fontId="40" fillId="0" borderId="0">
      <alignment horizontal="right"/>
    </xf>
    <xf numFmtId="0" fontId="37" fillId="80" borderId="0" applyNumberFormat="0" applyBorder="0" applyAlignment="0" applyProtection="0"/>
    <xf numFmtId="186" fontId="40" fillId="0" borderId="0">
      <alignment horizontal="right"/>
    </xf>
    <xf numFmtId="0" fontId="109" fillId="75" borderId="0" applyNumberFormat="0" applyBorder="0" applyAlignment="0" applyProtection="0">
      <alignment vertical="center"/>
    </xf>
    <xf numFmtId="0" fontId="48" fillId="59"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61" borderId="0" applyNumberFormat="0" applyBorder="0" applyAlignment="0" applyProtection="0"/>
    <xf numFmtId="41" fontId="115" fillId="0" borderId="0" applyFont="0" applyFill="0" applyBorder="0" applyAlignment="0" applyProtection="0">
      <alignment vertical="center"/>
    </xf>
    <xf numFmtId="186" fontId="40" fillId="0" borderId="0">
      <alignment horizontal="right"/>
    </xf>
    <xf numFmtId="186" fontId="40" fillId="0" borderId="0">
      <alignment horizontal="right"/>
    </xf>
    <xf numFmtId="0" fontId="37" fillId="80" borderId="0" applyNumberFormat="0" applyBorder="0" applyAlignment="0" applyProtection="0"/>
    <xf numFmtId="0" fontId="46" fillId="0" borderId="0">
      <alignment vertical="center"/>
    </xf>
    <xf numFmtId="0" fontId="37" fillId="80" borderId="0" applyNumberFormat="0" applyBorder="0" applyAlignment="0" applyProtection="0"/>
    <xf numFmtId="0" fontId="31" fillId="0" borderId="0"/>
    <xf numFmtId="0" fontId="110" fillId="40" borderId="0" applyNumberFormat="0" applyBorder="0" applyAlignment="0" applyProtection="0"/>
    <xf numFmtId="186" fontId="40" fillId="0" borderId="0">
      <alignment horizontal="right"/>
    </xf>
    <xf numFmtId="4" fontId="54" fillId="27" borderId="27" applyNumberFormat="0" applyProtection="0">
      <alignment vertical="center"/>
    </xf>
    <xf numFmtId="0" fontId="42" fillId="3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110" fillId="21" borderId="0" applyNumberFormat="0" applyBorder="0" applyAlignment="0" applyProtection="0"/>
    <xf numFmtId="14" fontId="55" fillId="0" borderId="0" applyFill="0" applyBorder="0" applyAlignment="0"/>
    <xf numFmtId="0" fontId="110" fillId="76" borderId="0" applyNumberFormat="0" applyBorder="0" applyAlignment="0" applyProtection="0"/>
    <xf numFmtId="186" fontId="40" fillId="0" borderId="0">
      <alignment horizontal="right"/>
    </xf>
    <xf numFmtId="186" fontId="40" fillId="0" borderId="0">
      <alignment horizontal="right"/>
    </xf>
    <xf numFmtId="186" fontId="40" fillId="0" borderId="0">
      <alignment horizontal="right"/>
    </xf>
    <xf numFmtId="0" fontId="48" fillId="73" borderId="0" applyNumberFormat="0" applyBorder="0" applyAlignment="0" applyProtection="0"/>
    <xf numFmtId="186" fontId="40" fillId="0" borderId="0">
      <alignment horizontal="right"/>
    </xf>
    <xf numFmtId="0" fontId="110" fillId="61" borderId="0" applyNumberFormat="0" applyBorder="0" applyAlignment="0" applyProtection="0"/>
    <xf numFmtId="0" fontId="103" fillId="44" borderId="0" applyNumberFormat="0" applyBorder="0" applyAlignment="0" applyProtection="0">
      <alignment vertical="center"/>
    </xf>
    <xf numFmtId="186" fontId="40" fillId="0" borderId="0">
      <alignment horizontal="right"/>
    </xf>
    <xf numFmtId="0" fontId="110" fillId="40" borderId="0" applyNumberFormat="0" applyBorder="0" applyAlignment="0" applyProtection="0"/>
    <xf numFmtId="0" fontId="55" fillId="18" borderId="27" applyNumberFormat="0" applyProtection="0">
      <alignment horizontal="left" vertical="top" indent="1"/>
    </xf>
    <xf numFmtId="0" fontId="110" fillId="54" borderId="0" applyNumberFormat="0" applyBorder="0" applyAlignment="0" applyProtection="0"/>
    <xf numFmtId="186" fontId="40" fillId="0" borderId="0">
      <alignment horizontal="right"/>
    </xf>
    <xf numFmtId="43" fontId="37" fillId="0" borderId="0" applyFont="0" applyFill="0" applyBorder="0" applyAlignment="0" applyProtection="0"/>
    <xf numFmtId="0" fontId="37" fillId="47" borderId="0" applyNumberFormat="0" applyBorder="0" applyAlignment="0" applyProtection="0"/>
    <xf numFmtId="186" fontId="40" fillId="0" borderId="0">
      <alignment horizontal="right"/>
    </xf>
    <xf numFmtId="0" fontId="110" fillId="35" borderId="0" applyNumberFormat="0" applyBorder="0" applyAlignment="0" applyProtection="0"/>
    <xf numFmtId="171" fontId="40" fillId="0" borderId="0">
      <alignment horizontal="right"/>
    </xf>
    <xf numFmtId="193" fontId="37" fillId="0" borderId="0" applyFill="0" applyBorder="0" applyAlignment="0" applyProtection="0"/>
    <xf numFmtId="193" fontId="37" fillId="0" borderId="0" applyFill="0" applyBorder="0" applyAlignment="0" applyProtection="0"/>
    <xf numFmtId="0" fontId="55" fillId="73" borderId="0" applyNumberFormat="0" applyBorder="0" applyAlignment="0" applyProtection="0"/>
    <xf numFmtId="4" fontId="55" fillId="105" borderId="27" applyNumberFormat="0" applyProtection="0">
      <alignment horizontal="right" vertical="center"/>
    </xf>
    <xf numFmtId="0" fontId="37" fillId="44" borderId="0" applyNumberFormat="0" applyBorder="0" applyAlignment="0" applyProtection="0"/>
    <xf numFmtId="169" fontId="43" fillId="14" borderId="23" applyAlignment="0" applyProtection="0"/>
    <xf numFmtId="0" fontId="40" fillId="23" borderId="22" applyNumberFormat="0" applyAlignment="0" applyProtection="0"/>
    <xf numFmtId="0" fontId="37" fillId="47" borderId="0" applyNumberFormat="0" applyBorder="0" applyAlignment="0" applyProtection="0"/>
    <xf numFmtId="0" fontId="42" fillId="72" borderId="0" applyNumberFormat="0" applyBorder="0" applyAlignment="0" applyProtection="0"/>
    <xf numFmtId="0" fontId="110" fillId="46" borderId="0" applyNumberFormat="0" applyBorder="0" applyAlignment="0" applyProtection="0"/>
    <xf numFmtId="0" fontId="40" fillId="81" borderId="27" applyNumberFormat="0" applyProtection="0">
      <alignment horizontal="left" vertical="center" indent="1"/>
    </xf>
    <xf numFmtId="0" fontId="37" fillId="65" borderId="0" applyNumberFormat="0" applyBorder="0" applyAlignment="0" applyProtection="0"/>
    <xf numFmtId="169" fontId="43" fillId="14" borderId="23" applyAlignment="0" applyProtection="0"/>
    <xf numFmtId="0" fontId="40" fillId="23" borderId="22" applyNumberFormat="0" applyAlignment="0" applyProtection="0"/>
    <xf numFmtId="0" fontId="37" fillId="47" borderId="0" applyNumberFormat="0" applyBorder="0" applyAlignment="0" applyProtection="0"/>
    <xf numFmtId="0" fontId="40" fillId="81" borderId="27" applyNumberFormat="0" applyProtection="0">
      <alignment horizontal="left" vertical="center" indent="1"/>
    </xf>
    <xf numFmtId="0" fontId="37" fillId="18" borderId="0" applyNumberFormat="0" applyBorder="0" applyAlignment="0" applyProtection="0"/>
    <xf numFmtId="0" fontId="40" fillId="81" borderId="27" applyNumberFormat="0" applyProtection="0">
      <alignment horizontal="left" vertical="center" indent="1"/>
    </xf>
    <xf numFmtId="0" fontId="37" fillId="22" borderId="0" applyNumberFormat="0" applyBorder="0" applyAlignment="0" applyProtection="0"/>
    <xf numFmtId="0" fontId="40" fillId="81" borderId="27" applyNumberFormat="0" applyProtection="0">
      <alignment horizontal="left" vertical="center" indent="1"/>
    </xf>
    <xf numFmtId="0" fontId="37" fillId="73" borderId="0" applyNumberFormat="0" applyBorder="0" applyAlignment="0" applyProtection="0"/>
    <xf numFmtId="0" fontId="40" fillId="81" borderId="27" applyNumberFormat="0" applyProtection="0">
      <alignment horizontal="left" vertical="center" indent="1"/>
    </xf>
    <xf numFmtId="0" fontId="37" fillId="18" borderId="0" applyNumberFormat="0" applyBorder="0" applyAlignment="0" applyProtection="0"/>
    <xf numFmtId="0" fontId="47" fillId="83" borderId="0" applyNumberFormat="0" applyBorder="0" applyAlignment="0" applyProtection="0">
      <alignment vertical="center"/>
    </xf>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2" fillId="92"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34" borderId="0" applyNumberFormat="0" applyBorder="0" applyAlignment="0" applyProtection="0"/>
    <xf numFmtId="0" fontId="37" fillId="26" borderId="26" applyNumberFormat="0" applyFont="0" applyAlignment="0" applyProtection="0"/>
    <xf numFmtId="0" fontId="37" fillId="53" borderId="0" applyNumberFormat="0" applyBorder="0" applyAlignment="0" applyProtection="0"/>
    <xf numFmtId="0" fontId="51" fillId="22" borderId="20" applyNumberFormat="0" applyAlignment="0" applyProtection="0"/>
    <xf numFmtId="0" fontId="37" fillId="53" borderId="0" applyNumberFormat="0" applyBorder="0" applyAlignment="0" applyProtection="0"/>
    <xf numFmtId="0" fontId="31" fillId="0" borderId="0"/>
    <xf numFmtId="0" fontId="110" fillId="68" borderId="0" applyNumberFormat="0" applyBorder="0" applyAlignment="0" applyProtection="0"/>
    <xf numFmtId="0" fontId="40" fillId="38" borderId="27" applyNumberFormat="0" applyProtection="0">
      <alignment horizontal="left" vertical="top" indent="1"/>
    </xf>
    <xf numFmtId="0" fontId="40" fillId="23" borderId="22" applyNumberFormat="0" applyAlignment="0" applyProtection="0"/>
    <xf numFmtId="0" fontId="37" fillId="53" borderId="0" applyNumberFormat="0" applyBorder="0" applyAlignment="0" applyProtection="0"/>
    <xf numFmtId="169" fontId="44" fillId="13" borderId="20" applyAlignment="0" applyProtection="0"/>
    <xf numFmtId="0" fontId="110" fillId="34" borderId="0" applyNumberFormat="0" applyBorder="0" applyAlignment="0" applyProtection="0"/>
    <xf numFmtId="41" fontId="110" fillId="0" borderId="0" applyFont="0" applyFill="0" applyBorder="0" applyAlignment="0" applyProtection="0"/>
    <xf numFmtId="169" fontId="44" fillId="13" borderId="20" applyAlignment="0" applyProtection="0"/>
    <xf numFmtId="0" fontId="37" fillId="23" borderId="22" applyNumberFormat="0" applyAlignment="0" applyProtection="0"/>
    <xf numFmtId="0" fontId="110" fillId="46" borderId="0" applyNumberFormat="0" applyBorder="0" applyAlignment="0" applyProtection="0"/>
    <xf numFmtId="0" fontId="89" fillId="63" borderId="0" applyNumberFormat="0" applyBorder="0" applyAlignment="0" applyProtection="0"/>
    <xf numFmtId="0" fontId="37" fillId="19" borderId="0" applyNumberFormat="0" applyBorder="0" applyAlignment="0" applyProtection="0"/>
    <xf numFmtId="169" fontId="49" fillId="15" borderId="22" applyAlignment="0" applyProtection="0"/>
    <xf numFmtId="0" fontId="110" fillId="46" borderId="0" applyNumberFormat="0" applyBorder="0" applyAlignment="0" applyProtection="0"/>
    <xf numFmtId="0" fontId="89" fillId="63" borderId="0" applyNumberFormat="0" applyBorder="0" applyAlignment="0" applyProtection="0"/>
    <xf numFmtId="0" fontId="37" fillId="44"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251" fontId="160" fillId="0" borderId="0" applyFont="0" applyFill="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0" fontId="110" fillId="34" borderId="0" applyNumberFormat="0" applyBorder="0" applyAlignment="0" applyProtection="0"/>
    <xf numFmtId="0" fontId="40" fillId="38" borderId="27" applyNumberFormat="0" applyProtection="0">
      <alignment horizontal="left" vertical="top" indent="1"/>
    </xf>
    <xf numFmtId="0" fontId="37" fillId="23" borderId="22" applyNumberFormat="0" applyAlignment="0" applyProtection="0"/>
    <xf numFmtId="0" fontId="110" fillId="52" borderId="0" applyNumberFormat="0" applyBorder="0" applyAlignment="0" applyProtection="0"/>
    <xf numFmtId="0" fontId="37" fillId="53" borderId="0" applyNumberFormat="0" applyBorder="0" applyAlignment="0" applyProtection="0">
      <alignment vertical="center"/>
    </xf>
    <xf numFmtId="0" fontId="31" fillId="0" borderId="0"/>
    <xf numFmtId="0" fontId="110" fillId="68" borderId="0" applyNumberFormat="0" applyBorder="0" applyAlignment="0" applyProtection="0"/>
    <xf numFmtId="0" fontId="37" fillId="93" borderId="0" applyNumberFormat="0" applyBorder="0" applyAlignment="0" applyProtection="0"/>
    <xf numFmtId="0" fontId="37" fillId="23" borderId="22" applyNumberFormat="0" applyAlignment="0" applyProtection="0"/>
    <xf numFmtId="0" fontId="110" fillId="52" borderId="0" applyNumberFormat="0" applyBorder="0" applyAlignment="0" applyProtection="0"/>
    <xf numFmtId="0" fontId="110" fillId="46" borderId="0" applyNumberFormat="0" applyBorder="0" applyAlignment="0" applyProtection="0"/>
    <xf numFmtId="169" fontId="44" fillId="13" borderId="2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0" fontId="37" fillId="23" borderId="22" applyNumberFormat="0" applyAlignment="0" applyProtection="0"/>
    <xf numFmtId="0" fontId="110" fillId="52" borderId="0" applyNumberFormat="0" applyBorder="0"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4" fillId="13" borderId="20" applyAlignment="0" applyProtection="0"/>
    <xf numFmtId="0" fontId="43" fillId="36" borderId="23" applyNumberFormat="0" applyAlignment="0" applyProtection="0"/>
    <xf numFmtId="169" fontId="49" fillId="15" borderId="22" applyAlignment="0" applyProtection="0"/>
    <xf numFmtId="0" fontId="110" fillId="46" borderId="0" applyNumberFormat="0" applyBorder="0" applyAlignment="0" applyProtection="0"/>
    <xf numFmtId="0" fontId="66" fillId="50" borderId="0" applyNumberFormat="0" applyBorder="0" applyAlignment="0" applyProtection="0"/>
    <xf numFmtId="0" fontId="37" fillId="23" borderId="22" applyNumberFormat="0" applyAlignment="0" applyProtection="0"/>
    <xf numFmtId="0" fontId="110" fillId="46" borderId="0" applyNumberFormat="0" applyBorder="0" applyAlignment="0" applyProtection="0"/>
    <xf numFmtId="0" fontId="42" fillId="72"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2" fillId="72" borderId="0" applyNumberFormat="0" applyBorder="0" applyAlignment="0" applyProtection="0"/>
    <xf numFmtId="0" fontId="43" fillId="36" borderId="23" applyNumberFormat="0" applyAlignment="0" applyProtection="0"/>
    <xf numFmtId="169" fontId="49" fillId="15" borderId="22" applyAlignment="0" applyProtection="0"/>
    <xf numFmtId="0" fontId="110" fillId="46" borderId="0" applyNumberFormat="0" applyBorder="0" applyAlignment="0" applyProtection="0"/>
    <xf numFmtId="0" fontId="110" fillId="34" borderId="0" applyNumberFormat="0" applyBorder="0" applyAlignment="0" applyProtection="0"/>
    <xf numFmtId="0" fontId="40" fillId="38" borderId="27" applyNumberFormat="0" applyProtection="0">
      <alignment horizontal="left" vertical="top" indent="1"/>
    </xf>
    <xf numFmtId="0" fontId="37" fillId="23" borderId="22" applyNumberFormat="0" applyAlignment="0" applyProtection="0"/>
    <xf numFmtId="0" fontId="110" fillId="52" borderId="0" applyNumberFormat="0" applyBorder="0" applyAlignment="0" applyProtection="0"/>
    <xf numFmtId="0" fontId="110" fillId="46" borderId="0" applyNumberFormat="0" applyBorder="0" applyAlignment="0" applyProtection="0"/>
    <xf numFmtId="0" fontId="37" fillId="93" borderId="0" applyNumberFormat="0" applyBorder="0" applyAlignment="0" applyProtection="0"/>
    <xf numFmtId="169" fontId="49" fillId="15" borderId="22" applyAlignment="0" applyProtection="0"/>
    <xf numFmtId="0" fontId="110" fillId="46" borderId="0" applyNumberFormat="0" applyBorder="0" applyAlignment="0" applyProtection="0"/>
    <xf numFmtId="0" fontId="42" fillId="118" borderId="0" applyNumberFormat="0" applyBorder="0" applyAlignment="0" applyProtection="0"/>
    <xf numFmtId="0" fontId="48" fillId="19"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169" fontId="45" fillId="0" borderId="24" applyFill="0" applyAlignment="0" applyProtection="0"/>
    <xf numFmtId="169" fontId="49" fillId="15" borderId="22" applyAlignment="0" applyProtection="0"/>
    <xf numFmtId="0" fontId="37" fillId="93" borderId="0" applyNumberFormat="0" applyBorder="0" applyAlignment="0" applyProtection="0"/>
    <xf numFmtId="0" fontId="37" fillId="23" borderId="22" applyNumberFormat="0" applyAlignment="0" applyProtection="0"/>
    <xf numFmtId="0" fontId="110" fillId="46" borderId="0" applyNumberFormat="0" applyBorder="0"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0" fontId="110" fillId="46" borderId="0" applyNumberFormat="0" applyBorder="0" applyAlignment="0" applyProtection="0"/>
    <xf numFmtId="0" fontId="40" fillId="28" borderId="27" applyNumberFormat="0" applyProtection="0">
      <alignment horizontal="left" vertical="top" indent="1"/>
    </xf>
    <xf numFmtId="0" fontId="37" fillId="53" borderId="0" applyNumberFormat="0" applyBorder="0" applyAlignment="0" applyProtection="0"/>
    <xf numFmtId="41" fontId="31" fillId="0" borderId="0" applyFont="0" applyFill="0" applyBorder="0" applyAlignment="0" applyProtection="0"/>
    <xf numFmtId="169" fontId="49" fillId="15" borderId="22"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0" fontId="110" fillId="46" borderId="0" applyNumberFormat="0" applyBorder="0" applyAlignment="0" applyProtection="0"/>
    <xf numFmtId="0" fontId="40" fillId="28" borderId="27" applyNumberFormat="0" applyProtection="0">
      <alignment horizontal="left" vertical="top" indent="1"/>
    </xf>
    <xf numFmtId="0" fontId="37" fillId="53" borderId="0" applyNumberFormat="0" applyBorder="0" applyAlignment="0" applyProtection="0"/>
    <xf numFmtId="0" fontId="40" fillId="81" borderId="27" applyNumberFormat="0" applyProtection="0">
      <alignment horizontal="left" vertical="center" indent="1"/>
    </xf>
    <xf numFmtId="169" fontId="49" fillId="15" borderId="22" applyAlignment="0" applyProtection="0"/>
    <xf numFmtId="0" fontId="89" fillId="98" borderId="0" applyNumberFormat="0" applyBorder="0" applyAlignment="0" applyProtection="0"/>
    <xf numFmtId="0" fontId="110" fillId="46" borderId="0" applyNumberFormat="0" applyBorder="0" applyAlignment="0" applyProtection="0"/>
    <xf numFmtId="169" fontId="49" fillId="15" borderId="22" applyAlignment="0" applyProtection="0"/>
    <xf numFmtId="0" fontId="42" fillId="33" borderId="0" applyNumberFormat="0" applyBorder="0" applyAlignment="0" applyProtection="0"/>
    <xf numFmtId="0" fontId="89" fillId="98" borderId="0" applyNumberFormat="0" applyBorder="0" applyAlignment="0" applyProtection="0"/>
    <xf numFmtId="0" fontId="110" fillId="46" borderId="0" applyNumberFormat="0" applyBorder="0" applyAlignment="0" applyProtection="0"/>
    <xf numFmtId="0" fontId="93" fillId="0" borderId="46" applyNumberFormat="0" applyFill="0" applyAlignment="0" applyProtection="0"/>
    <xf numFmtId="169" fontId="45" fillId="0" borderId="24" applyFill="0" applyAlignment="0" applyProtection="0"/>
    <xf numFmtId="169" fontId="49" fillId="15" borderId="22" applyAlignment="0" applyProtection="0"/>
    <xf numFmtId="0" fontId="37" fillId="93" borderId="0" applyNumberFormat="0" applyBorder="0" applyAlignment="0" applyProtection="0"/>
    <xf numFmtId="169" fontId="49" fillId="15" borderId="22" applyAlignment="0" applyProtection="0"/>
    <xf numFmtId="0" fontId="110" fillId="46" borderId="0" applyNumberFormat="0" applyBorder="0" applyAlignment="0" applyProtection="0"/>
    <xf numFmtId="0" fontId="37" fillId="53" borderId="0" applyNumberFormat="0" applyBorder="0" applyAlignment="0" applyProtection="0"/>
    <xf numFmtId="0" fontId="110" fillId="46" borderId="0" applyNumberFormat="0" applyBorder="0" applyAlignment="0" applyProtection="0"/>
    <xf numFmtId="169" fontId="49" fillId="15" borderId="22" applyAlignment="0" applyProtection="0"/>
    <xf numFmtId="0" fontId="110" fillId="46" borderId="0" applyNumberFormat="0" applyBorder="0" applyAlignment="0" applyProtection="0"/>
    <xf numFmtId="0" fontId="110" fillId="46" borderId="0" applyNumberFormat="0" applyBorder="0" applyAlignment="0" applyProtection="0"/>
    <xf numFmtId="0" fontId="110" fillId="46" borderId="0" applyNumberFormat="0" applyBorder="0" applyAlignment="0" applyProtection="0"/>
    <xf numFmtId="169" fontId="38" fillId="17" borderId="20" applyAlignment="0" applyProtection="0"/>
    <xf numFmtId="0" fontId="37" fillId="53" borderId="0" applyNumberFormat="0" applyBorder="0" applyAlignment="0" applyProtection="0"/>
    <xf numFmtId="0" fontId="110" fillId="42" borderId="0" applyNumberFormat="0" applyBorder="0" applyAlignment="0" applyProtection="0"/>
    <xf numFmtId="0" fontId="110" fillId="46" borderId="0" applyNumberFormat="0" applyBorder="0" applyAlignment="0" applyProtection="0"/>
    <xf numFmtId="0" fontId="110" fillId="32" borderId="0" applyNumberFormat="0" applyBorder="0" applyAlignment="0" applyProtection="0"/>
    <xf numFmtId="169" fontId="43" fillId="17" borderId="23" applyAlignment="0" applyProtection="0"/>
    <xf numFmtId="0" fontId="110" fillId="46" borderId="0" applyNumberFormat="0" applyBorder="0" applyAlignment="0" applyProtection="0"/>
    <xf numFmtId="169" fontId="38" fillId="17" borderId="20" applyAlignment="0" applyProtection="0"/>
    <xf numFmtId="0" fontId="37" fillId="53" borderId="0" applyNumberFormat="0" applyBorder="0" applyAlignment="0" applyProtection="0"/>
    <xf numFmtId="0" fontId="47" fillId="83" borderId="0" applyNumberFormat="0" applyBorder="0" applyAlignment="0" applyProtection="0">
      <alignment vertical="center"/>
    </xf>
    <xf numFmtId="0" fontId="55" fillId="83"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53" borderId="0" applyNumberFormat="0" applyBorder="0" applyAlignment="0" applyProtection="0"/>
    <xf numFmtId="0" fontId="31" fillId="0" borderId="0"/>
    <xf numFmtId="0" fontId="37" fillId="53" borderId="0" applyNumberFormat="0" applyBorder="0" applyAlignment="0" applyProtection="0"/>
    <xf numFmtId="169" fontId="44" fillId="13" borderId="20" applyAlignment="0" applyProtection="0"/>
    <xf numFmtId="0" fontId="110" fillId="0" borderId="0"/>
    <xf numFmtId="0" fontId="40" fillId="28" borderId="27" applyNumberFormat="0" applyProtection="0">
      <alignment horizontal="left" vertical="top" indent="1"/>
    </xf>
    <xf numFmtId="0" fontId="48" fillId="53" borderId="0" applyNumberFormat="0" applyBorder="0" applyAlignment="0" applyProtection="0"/>
    <xf numFmtId="0" fontId="48" fillId="83" borderId="0" applyNumberFormat="0" applyBorder="0" applyAlignment="0" applyProtection="0"/>
    <xf numFmtId="0" fontId="110" fillId="42" borderId="0" applyNumberFormat="0" applyBorder="0" applyAlignment="0" applyProtection="0"/>
    <xf numFmtId="4" fontId="55" fillId="18" borderId="27" applyNumberFormat="0" applyProtection="0">
      <alignment vertical="center"/>
    </xf>
    <xf numFmtId="169" fontId="41" fillId="15" borderId="22" applyAlignment="0" applyProtection="0"/>
    <xf numFmtId="0" fontId="37" fillId="14"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37" fillId="31" borderId="0" applyNumberFormat="0" applyBorder="0" applyAlignment="0" applyProtection="0"/>
    <xf numFmtId="206" fontId="40" fillId="0" borderId="8" applyBorder="0"/>
    <xf numFmtId="0" fontId="37" fillId="14" borderId="0" applyNumberFormat="0" applyBorder="0" applyAlignment="0" applyProtection="0"/>
    <xf numFmtId="4" fontId="55" fillId="18" borderId="27" applyNumberFormat="0" applyProtection="0">
      <alignment vertical="center"/>
    </xf>
    <xf numFmtId="0" fontId="31" fillId="46" borderId="0" applyNumberFormat="0" applyBorder="0" applyAlignment="0" applyProtection="0"/>
    <xf numFmtId="0" fontId="110" fillId="34" borderId="0" applyNumberFormat="0" applyBorder="0" applyAlignment="0" applyProtection="0"/>
    <xf numFmtId="0" fontId="37" fillId="31" borderId="0" applyNumberFormat="0" applyBorder="0" applyAlignment="0" applyProtection="0"/>
    <xf numFmtId="206" fontId="40" fillId="0" borderId="8" applyBorder="0"/>
    <xf numFmtId="0" fontId="48" fillId="83" borderId="0" applyNumberFormat="0" applyBorder="0" applyAlignment="0" applyProtection="0"/>
    <xf numFmtId="0" fontId="48" fillId="83" borderId="0" applyNumberFormat="0" applyBorder="0" applyAlignment="0" applyProtection="0"/>
    <xf numFmtId="0" fontId="48" fillId="83" borderId="0" applyNumberFormat="0" applyBorder="0" applyAlignment="0" applyProtection="0"/>
    <xf numFmtId="0" fontId="136" fillId="0" borderId="6">
      <alignment horizontal="left" vertical="center"/>
    </xf>
    <xf numFmtId="0" fontId="110" fillId="76" borderId="0" applyNumberFormat="0" applyBorder="0" applyAlignment="0" applyProtection="0"/>
    <xf numFmtId="10" fontId="59" fillId="41" borderId="1" applyNumberFormat="0" applyBorder="0" applyAlignment="0" applyProtection="0"/>
    <xf numFmtId="0" fontId="37" fillId="14"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37" fillId="14" borderId="0" applyNumberFormat="0" applyBorder="0" applyAlignment="0" applyProtection="0"/>
    <xf numFmtId="10" fontId="59" fillId="41" borderId="1"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110" fillId="42" borderId="0" applyNumberFormat="0" applyBorder="0" applyAlignment="0" applyProtection="0"/>
    <xf numFmtId="169" fontId="44" fillId="13" borderId="20" applyAlignment="0" applyProtection="0"/>
    <xf numFmtId="0" fontId="37" fillId="14" borderId="0" applyNumberFormat="0" applyBorder="0" applyAlignment="0" applyProtection="0"/>
    <xf numFmtId="0" fontId="40" fillId="44" borderId="27" applyNumberFormat="0" applyProtection="0">
      <alignment horizontal="left" vertical="center" indent="1"/>
    </xf>
    <xf numFmtId="0" fontId="48" fillId="50" borderId="0" applyNumberFormat="0" applyBorder="0" applyAlignment="0" applyProtection="0"/>
    <xf numFmtId="0" fontId="37" fillId="13" borderId="0" applyNumberFormat="0" applyBorder="0" applyAlignment="0" applyProtection="0"/>
    <xf numFmtId="169" fontId="44" fillId="13" borderId="20" applyAlignment="0" applyProtection="0"/>
    <xf numFmtId="0" fontId="37" fillId="14" borderId="0" applyNumberFormat="0" applyBorder="0" applyAlignment="0" applyProtection="0"/>
    <xf numFmtId="0" fontId="48" fillId="50" borderId="0" applyNumberFormat="0" applyBorder="0" applyAlignment="0" applyProtection="0"/>
    <xf numFmtId="169" fontId="38" fillId="17" borderId="20" applyAlignment="0" applyProtection="0"/>
    <xf numFmtId="0" fontId="259" fillId="0" borderId="31" applyNumberFormat="0" applyFill="0" applyAlignment="0" applyProtection="0">
      <alignment vertical="center"/>
    </xf>
    <xf numFmtId="0" fontId="42" fillId="51" borderId="0" applyNumberFormat="0" applyBorder="0" applyAlignment="0" applyProtection="0"/>
    <xf numFmtId="4" fontId="55" fillId="89" borderId="27" applyNumberFormat="0" applyProtection="0">
      <alignment horizontal="right" vertical="center"/>
    </xf>
    <xf numFmtId="169" fontId="44" fillId="13" borderId="20" applyAlignment="0" applyProtection="0"/>
    <xf numFmtId="0" fontId="37" fillId="14" borderId="0" applyNumberFormat="0" applyBorder="0" applyAlignment="0" applyProtection="0"/>
    <xf numFmtId="169" fontId="42" fillId="102" borderId="0" applyBorder="0" applyAlignment="0" applyProtection="0"/>
    <xf numFmtId="0" fontId="110" fillId="34" borderId="0" applyNumberFormat="0" applyBorder="0" applyAlignment="0" applyProtection="0"/>
    <xf numFmtId="0" fontId="37" fillId="23" borderId="22" applyNumberFormat="0" applyAlignment="0" applyProtection="0"/>
    <xf numFmtId="0" fontId="110" fillId="52" borderId="0" applyNumberFormat="0" applyBorder="0" applyAlignment="0" applyProtection="0"/>
    <xf numFmtId="169" fontId="45" fillId="0" borderId="24" applyFill="0" applyAlignment="0" applyProtection="0"/>
    <xf numFmtId="169" fontId="43" fillId="17" borderId="23" applyAlignment="0" applyProtection="0"/>
    <xf numFmtId="0" fontId="48" fillId="83" borderId="0" applyNumberFormat="0" applyBorder="0" applyAlignment="0" applyProtection="0"/>
    <xf numFmtId="169" fontId="45" fillId="0" borderId="24" applyFill="0" applyAlignment="0" applyProtection="0"/>
    <xf numFmtId="169" fontId="43" fillId="17" borderId="23" applyAlignment="0" applyProtection="0"/>
    <xf numFmtId="0" fontId="48" fillId="83" borderId="0" applyNumberFormat="0" applyBorder="0" applyAlignment="0" applyProtection="0"/>
    <xf numFmtId="0" fontId="40" fillId="23" borderId="22" applyNumberFormat="0" applyAlignment="0" applyProtection="0"/>
    <xf numFmtId="0" fontId="110" fillId="46" borderId="0" applyNumberFormat="0" applyBorder="0" applyAlignment="0" applyProtection="0"/>
    <xf numFmtId="169" fontId="43" fillId="17" borderId="23" applyAlignment="0" applyProtection="0"/>
    <xf numFmtId="0" fontId="48" fillId="83" borderId="0" applyNumberFormat="0" applyBorder="0" applyAlignment="0" applyProtection="0"/>
    <xf numFmtId="334" fontId="40" fillId="0" borderId="0" applyFill="0" applyBorder="0" applyAlignment="0" applyProtection="0"/>
    <xf numFmtId="0" fontId="48" fillId="83" borderId="0" applyNumberFormat="0" applyBorder="0" applyAlignment="0" applyProtection="0"/>
    <xf numFmtId="0" fontId="48" fillId="83" borderId="0" applyNumberFormat="0" applyBorder="0" applyAlignment="0" applyProtection="0"/>
    <xf numFmtId="0" fontId="48" fillId="83" borderId="0" applyNumberFormat="0" applyBorder="0" applyAlignment="0" applyProtection="0"/>
    <xf numFmtId="0" fontId="60" fillId="79"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37" fillId="53" borderId="0" applyNumberFormat="0" applyBorder="0" applyAlignment="0" applyProtection="0"/>
    <xf numFmtId="0" fontId="48" fillId="83" borderId="0" applyNumberFormat="0" applyBorder="0" applyAlignment="0" applyProtection="0"/>
    <xf numFmtId="332" fontId="40" fillId="0" borderId="0"/>
    <xf numFmtId="0" fontId="37" fillId="13" borderId="0" applyNumberFormat="0" applyBorder="0" applyAlignment="0" applyProtection="0"/>
    <xf numFmtId="169" fontId="44" fillId="13" borderId="20" applyAlignment="0" applyProtection="0"/>
    <xf numFmtId="0" fontId="37" fillId="53" borderId="0" applyNumberFormat="0" applyBorder="0" applyAlignment="0" applyProtection="0"/>
    <xf numFmtId="0" fontId="37" fillId="31" borderId="0" applyNumberFormat="0" applyBorder="0" applyAlignment="0" applyProtection="0">
      <alignment vertical="center"/>
    </xf>
    <xf numFmtId="10" fontId="59" fillId="41" borderId="1" applyNumberFormat="0" applyBorder="0" applyAlignment="0" applyProtection="0"/>
    <xf numFmtId="0" fontId="37" fillId="53"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169" fontId="49" fillId="15" borderId="22" applyAlignment="0" applyProtection="0"/>
    <xf numFmtId="0" fontId="37" fillId="53" borderId="0" applyNumberFormat="0" applyBorder="0" applyAlignment="0" applyProtection="0"/>
    <xf numFmtId="0" fontId="110" fillId="42" borderId="0" applyNumberFormat="0" applyBorder="0" applyAlignment="0" applyProtection="0"/>
    <xf numFmtId="0" fontId="37" fillId="53" borderId="0" applyNumberFormat="0" applyBorder="0" applyAlignment="0" applyProtection="0"/>
    <xf numFmtId="0" fontId="110" fillId="42" borderId="0" applyNumberFormat="0" applyBorder="0" applyAlignment="0" applyProtection="0"/>
    <xf numFmtId="169" fontId="49" fillId="15" borderId="22" applyAlignment="0" applyProtection="0"/>
    <xf numFmtId="0" fontId="37" fillId="53" borderId="0" applyNumberFormat="0" applyBorder="0" applyAlignment="0" applyProtection="0"/>
    <xf numFmtId="0" fontId="37" fillId="14" borderId="0" applyNumberFormat="0" applyBorder="0" applyAlignment="0" applyProtection="0"/>
    <xf numFmtId="169" fontId="44" fillId="13" borderId="20" applyAlignment="0" applyProtection="0"/>
    <xf numFmtId="0" fontId="37" fillId="14" borderId="0" applyNumberFormat="0" applyBorder="0" applyAlignment="0" applyProtection="0"/>
    <xf numFmtId="169" fontId="44" fillId="13" borderId="20" applyAlignment="0" applyProtection="0"/>
    <xf numFmtId="0" fontId="38" fillId="36" borderId="20" applyNumberFormat="0" applyAlignment="0" applyProtection="0"/>
    <xf numFmtId="0" fontId="37" fillId="14"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7" fillId="83" borderId="0" applyNumberFormat="0" applyBorder="0" applyAlignment="0" applyProtection="0">
      <alignment vertical="center"/>
    </xf>
    <xf numFmtId="0" fontId="103" fillId="83" borderId="0" applyNumberFormat="0" applyBorder="0" applyAlignment="0" applyProtection="0">
      <alignment vertical="center"/>
    </xf>
    <xf numFmtId="0" fontId="37" fillId="39"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169" fontId="44" fillId="13" borderId="20" applyAlignment="0" applyProtection="0"/>
    <xf numFmtId="0" fontId="37" fillId="14" borderId="0" applyNumberFormat="0" applyBorder="0" applyAlignment="0" applyProtection="0"/>
    <xf numFmtId="169" fontId="44" fillId="13" borderId="20" applyAlignment="0" applyProtection="0"/>
    <xf numFmtId="0" fontId="107" fillId="0" borderId="5" applyNumberFormat="0" applyFill="0" applyBorder="0" applyAlignment="0">
      <alignment horizontal="centerContinuous"/>
    </xf>
    <xf numFmtId="0" fontId="51" fillId="22" borderId="20" applyNumberFormat="0" applyAlignment="0" applyProtection="0"/>
    <xf numFmtId="0" fontId="37" fillId="14" borderId="0" applyNumberFormat="0" applyBorder="0" applyAlignment="0" applyProtection="0"/>
    <xf numFmtId="0" fontId="107" fillId="0" borderId="5" applyNumberFormat="0" applyFill="0" applyBorder="0" applyAlignment="0">
      <alignment horizontal="centerContinuous"/>
    </xf>
    <xf numFmtId="0" fontId="37" fillId="53" borderId="0" applyNumberFormat="0" applyBorder="0" applyAlignment="0" applyProtection="0"/>
    <xf numFmtId="0" fontId="37" fillId="53" borderId="0" applyNumberFormat="0" applyBorder="0" applyAlignment="0" applyProtection="0"/>
    <xf numFmtId="0" fontId="110" fillId="40" borderId="0" applyNumberFormat="0" applyBorder="0" applyAlignment="0" applyProtection="0"/>
    <xf numFmtId="0" fontId="42" fillId="16"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42" fillId="36" borderId="0" applyNumberFormat="0" applyBorder="0" applyAlignment="0" applyProtection="0"/>
    <xf numFmtId="0" fontId="150" fillId="78" borderId="0" applyNumberFormat="0" applyBorder="0" applyAlignment="0" applyProtection="0">
      <alignment vertical="center"/>
    </xf>
    <xf numFmtId="0" fontId="37" fillId="53" borderId="0" applyNumberFormat="0" applyBorder="0" applyAlignment="0" applyProtection="0"/>
    <xf numFmtId="0" fontId="110" fillId="61" borderId="0" applyNumberFormat="0" applyBorder="0" applyAlignment="0" applyProtection="0"/>
    <xf numFmtId="169" fontId="44" fillId="13" borderId="20" applyAlignment="0" applyProtection="0"/>
    <xf numFmtId="0" fontId="110" fillId="61" borderId="0" applyNumberFormat="0" applyBorder="0" applyAlignment="0" applyProtection="0"/>
    <xf numFmtId="169" fontId="44" fillId="13" borderId="20" applyAlignment="0" applyProtection="0"/>
    <xf numFmtId="0" fontId="120" fillId="85"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2" fillId="36" borderId="0" applyNumberFormat="0" applyBorder="0" applyAlignment="0" applyProtection="0"/>
    <xf numFmtId="0" fontId="110" fillId="46" borderId="0" applyNumberFormat="0" applyBorder="0" applyAlignment="0" applyProtection="0"/>
    <xf numFmtId="0" fontId="42" fillId="36" borderId="0" applyNumberFormat="0" applyBorder="0" applyAlignment="0" applyProtection="0"/>
    <xf numFmtId="0" fontId="48" fillId="59"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110" fillId="61" borderId="0" applyNumberFormat="0" applyBorder="0" applyAlignment="0" applyProtection="0"/>
    <xf numFmtId="0" fontId="110" fillId="46" borderId="0" applyNumberFormat="0" applyBorder="0" applyAlignment="0" applyProtection="0"/>
    <xf numFmtId="0" fontId="110" fillId="46" borderId="0" applyNumberFormat="0" applyBorder="0" applyAlignment="0" applyProtection="0"/>
    <xf numFmtId="0" fontId="285" fillId="0" borderId="0">
      <alignment horizontal="left"/>
    </xf>
    <xf numFmtId="169" fontId="45" fillId="0" borderId="24" applyFill="0" applyAlignment="0" applyProtection="0"/>
    <xf numFmtId="0" fontId="37" fillId="29" borderId="0" applyNumberFormat="0" applyBorder="0" applyAlignment="0" applyProtection="0"/>
    <xf numFmtId="169" fontId="162" fillId="0" borderId="0" applyFill="0" applyBorder="0" applyAlignment="0" applyProtection="0"/>
    <xf numFmtId="0" fontId="110" fillId="46" borderId="0" applyNumberFormat="0" applyBorder="0" applyAlignment="0" applyProtection="0"/>
    <xf numFmtId="169" fontId="45" fillId="0" borderId="24" applyFill="0" applyAlignment="0" applyProtection="0"/>
    <xf numFmtId="0" fontId="37" fillId="29" borderId="0" applyNumberFormat="0" applyBorder="0" applyAlignment="0" applyProtection="0"/>
    <xf numFmtId="169" fontId="162" fillId="0" borderId="0" applyFill="0" applyBorder="0" applyAlignment="0" applyProtection="0"/>
    <xf numFmtId="0" fontId="110" fillId="46" borderId="0" applyNumberFormat="0" applyBorder="0" applyAlignment="0" applyProtection="0"/>
    <xf numFmtId="0" fontId="42" fillId="13" borderId="0" applyNumberFormat="0" applyBorder="0" applyAlignment="0" applyProtection="0"/>
    <xf numFmtId="0" fontId="114" fillId="0" borderId="37" applyNumberFormat="0" applyFill="0" applyAlignment="0" applyProtection="0"/>
    <xf numFmtId="169" fontId="45" fillId="0" borderId="24" applyFill="0" applyAlignment="0" applyProtection="0"/>
    <xf numFmtId="0" fontId="37" fillId="53" borderId="0" applyNumberFormat="0" applyBorder="0" applyAlignment="0" applyProtection="0"/>
    <xf numFmtId="0" fontId="110" fillId="46" borderId="0" applyNumberFormat="0" applyBorder="0" applyAlignment="0" applyProtection="0"/>
    <xf numFmtId="0" fontId="48" fillId="59" borderId="0" applyNumberFormat="0" applyBorder="0" applyAlignment="0" applyProtection="0"/>
    <xf numFmtId="0" fontId="110" fillId="46" borderId="0" applyNumberFormat="0" applyBorder="0" applyAlignment="0" applyProtection="0"/>
    <xf numFmtId="0" fontId="37" fillId="53" borderId="0" applyNumberFormat="0" applyBorder="0" applyAlignment="0" applyProtection="0"/>
    <xf numFmtId="0" fontId="31" fillId="0" borderId="0"/>
    <xf numFmtId="0" fontId="42" fillId="36" borderId="0" applyNumberFormat="0" applyBorder="0" applyAlignment="0" applyProtection="0"/>
    <xf numFmtId="0" fontId="42" fillId="36" borderId="0" applyNumberFormat="0" applyBorder="0" applyAlignment="0" applyProtection="0"/>
    <xf numFmtId="0" fontId="37" fillId="48" borderId="0" applyNumberFormat="0" applyBorder="0" applyAlignment="0" applyProtection="0"/>
    <xf numFmtId="169" fontId="44" fillId="13" borderId="20" applyAlignment="0" applyProtection="0"/>
    <xf numFmtId="0" fontId="110" fillId="46" borderId="0" applyNumberFormat="0" applyBorder="0" applyAlignment="0" applyProtection="0"/>
    <xf numFmtId="169" fontId="38" fillId="17" borderId="20" applyAlignment="0" applyProtection="0"/>
    <xf numFmtId="0" fontId="110" fillId="61" borderId="0" applyNumberFormat="0" applyBorder="0" applyAlignment="0" applyProtection="0"/>
    <xf numFmtId="0" fontId="40" fillId="23" borderId="22" applyNumberFormat="0" applyAlignment="0" applyProtection="0"/>
    <xf numFmtId="0" fontId="110" fillId="46" borderId="0" applyNumberFormat="0" applyBorder="0" applyAlignment="0" applyProtection="0"/>
    <xf numFmtId="0" fontId="37" fillId="23" borderId="22" applyNumberFormat="0" applyAlignment="0" applyProtection="0"/>
    <xf numFmtId="0" fontId="110" fillId="46" borderId="0" applyNumberFormat="0" applyBorder="0" applyAlignment="0" applyProtection="0"/>
    <xf numFmtId="0" fontId="48" fillId="75" borderId="0" applyNumberFormat="0" applyBorder="0" applyAlignment="0" applyProtection="0"/>
    <xf numFmtId="0" fontId="40" fillId="23" borderId="22" applyNumberFormat="0" applyAlignment="0" applyProtection="0"/>
    <xf numFmtId="0" fontId="110" fillId="46" borderId="0" applyNumberFormat="0" applyBorder="0" applyAlignment="0" applyProtection="0"/>
    <xf numFmtId="0" fontId="40" fillId="23" borderId="22" applyNumberFormat="0" applyAlignment="0" applyProtection="0"/>
    <xf numFmtId="0" fontId="110" fillId="46" borderId="0" applyNumberFormat="0" applyBorder="0" applyAlignment="0" applyProtection="0"/>
    <xf numFmtId="0" fontId="31" fillId="0" borderId="0"/>
    <xf numFmtId="0" fontId="110" fillId="76" borderId="0" applyNumberFormat="0" applyBorder="0" applyAlignment="0" applyProtection="0"/>
    <xf numFmtId="0" fontId="110" fillId="46" borderId="0" applyNumberFormat="0" applyBorder="0" applyAlignment="0" applyProtection="0"/>
    <xf numFmtId="0" fontId="31" fillId="0" borderId="0"/>
    <xf numFmtId="0" fontId="42" fillId="16" borderId="0" applyNumberFormat="0" applyBorder="0" applyAlignment="0" applyProtection="0"/>
    <xf numFmtId="0" fontId="42" fillId="36" borderId="0" applyNumberFormat="0" applyBorder="0" applyAlignment="0" applyProtection="0"/>
    <xf numFmtId="169" fontId="44" fillId="13" borderId="20" applyAlignment="0" applyProtection="0"/>
    <xf numFmtId="169" fontId="38" fillId="17" borderId="20" applyAlignment="0" applyProtection="0"/>
    <xf numFmtId="0" fontId="110" fillId="0" borderId="0"/>
    <xf numFmtId="0" fontId="110" fillId="61" borderId="0" applyNumberFormat="0" applyBorder="0" applyAlignment="0" applyProtection="0"/>
    <xf numFmtId="0" fontId="110" fillId="46" borderId="0" applyNumberFormat="0" applyBorder="0" applyAlignment="0" applyProtection="0"/>
    <xf numFmtId="0" fontId="110" fillId="21" borderId="0" applyNumberFormat="0" applyBorder="0" applyAlignment="0" applyProtection="0"/>
    <xf numFmtId="169" fontId="43" fillId="17" borderId="23" applyAlignment="0" applyProtection="0"/>
    <xf numFmtId="0" fontId="110" fillId="35" borderId="0" applyNumberFormat="0" applyBorder="0" applyAlignment="0" applyProtection="0"/>
    <xf numFmtId="0" fontId="37" fillId="47" borderId="0" applyNumberFormat="0" applyBorder="0" applyAlignment="0" applyProtection="0"/>
    <xf numFmtId="0" fontId="42" fillId="72" borderId="0" applyNumberFormat="0" applyBorder="0" applyAlignment="0" applyProtection="0"/>
    <xf numFmtId="0" fontId="110" fillId="46" borderId="0" applyNumberFormat="0" applyBorder="0" applyAlignment="0" applyProtection="0"/>
    <xf numFmtId="0" fontId="110" fillId="46" borderId="0" applyNumberFormat="0" applyBorder="0" applyAlignment="0" applyProtection="0"/>
    <xf numFmtId="0" fontId="110" fillId="46" borderId="0" applyNumberFormat="0" applyBorder="0" applyAlignment="0" applyProtection="0"/>
    <xf numFmtId="0" fontId="42" fillId="16" borderId="0" applyNumberFormat="0" applyBorder="0" applyAlignment="0" applyProtection="0"/>
    <xf numFmtId="169" fontId="38" fillId="17" borderId="20" applyAlignment="0" applyProtection="0"/>
    <xf numFmtId="0" fontId="110" fillId="61" borderId="0" applyNumberFormat="0" applyBorder="0" applyAlignment="0" applyProtection="0"/>
    <xf numFmtId="0" fontId="37" fillId="24" borderId="0" applyNumberFormat="0" applyBorder="0" applyAlignment="0" applyProtection="0"/>
    <xf numFmtId="0" fontId="110" fillId="42" borderId="0" applyNumberFormat="0" applyBorder="0" applyAlignment="0" applyProtection="0"/>
    <xf numFmtId="0" fontId="110" fillId="46" borderId="0" applyNumberFormat="0" applyBorder="0" applyAlignment="0" applyProtection="0"/>
    <xf numFmtId="0" fontId="43" fillId="14" borderId="23" applyNumberFormat="0" applyAlignment="0" applyProtection="0"/>
    <xf numFmtId="0" fontId="110" fillId="21" borderId="0" applyNumberFormat="0" applyBorder="0" applyAlignment="0" applyProtection="0"/>
    <xf numFmtId="169" fontId="49" fillId="15" borderId="22" applyAlignment="0" applyProtection="0"/>
    <xf numFmtId="0" fontId="37" fillId="13" borderId="0" applyNumberFormat="0" applyBorder="0" applyAlignment="0" applyProtection="0"/>
    <xf numFmtId="0" fontId="110" fillId="46" borderId="0" applyNumberFormat="0" applyBorder="0" applyAlignment="0" applyProtection="0"/>
    <xf numFmtId="0" fontId="42" fillId="16" borderId="0" applyNumberFormat="0" applyBorder="0" applyAlignment="0" applyProtection="0"/>
    <xf numFmtId="0" fontId="110" fillId="46" borderId="0" applyNumberFormat="0" applyBorder="0" applyAlignment="0" applyProtection="0"/>
    <xf numFmtId="0" fontId="110" fillId="21" borderId="0" applyNumberFormat="0" applyBorder="0" applyAlignment="0" applyProtection="0"/>
    <xf numFmtId="169" fontId="43" fillId="17" borderId="23" applyAlignment="0" applyProtection="0"/>
    <xf numFmtId="0" fontId="75" fillId="55" borderId="30" applyNumberFormat="0" applyAlignment="0" applyProtection="0"/>
    <xf numFmtId="228" fontId="40" fillId="0" borderId="0" applyFill="0" applyBorder="0" applyAlignment="0" applyProtection="0"/>
    <xf numFmtId="0" fontId="40" fillId="38" borderId="27" applyNumberFormat="0" applyProtection="0">
      <alignment horizontal="left" vertical="center" indent="1"/>
    </xf>
    <xf numFmtId="169" fontId="49" fillId="15" borderId="22" applyAlignment="0" applyProtection="0"/>
    <xf numFmtId="0" fontId="37" fillId="24" borderId="0" applyNumberFormat="0" applyBorder="0" applyAlignment="0" applyProtection="0"/>
    <xf numFmtId="0" fontId="47" fillId="50" borderId="0" applyNumberFormat="0" applyBorder="0" applyAlignment="0" applyProtection="0">
      <alignment vertical="center"/>
    </xf>
    <xf numFmtId="0" fontId="37" fillId="47" borderId="0" applyNumberFormat="0" applyBorder="0" applyAlignment="0" applyProtection="0"/>
    <xf numFmtId="0" fontId="37" fillId="47" borderId="0" applyNumberFormat="0" applyBorder="0" applyAlignment="0" applyProtection="0"/>
    <xf numFmtId="169" fontId="45" fillId="0" borderId="24" applyFill="0" applyAlignment="0" applyProtection="0"/>
    <xf numFmtId="0" fontId="37" fillId="47" borderId="0" applyNumberFormat="0" applyBorder="0" applyAlignment="0" applyProtection="0"/>
    <xf numFmtId="0" fontId="37" fillId="47" borderId="0" applyNumberFormat="0" applyBorder="0" applyAlignment="0" applyProtection="0"/>
    <xf numFmtId="0" fontId="110" fillId="40" borderId="0" applyNumberFormat="0" applyBorder="0" applyAlignment="0" applyProtection="0"/>
    <xf numFmtId="0" fontId="31" fillId="0" borderId="0"/>
    <xf numFmtId="0" fontId="203" fillId="0" borderId="0"/>
    <xf numFmtId="0" fontId="42" fillId="39" borderId="0" applyNumberFormat="0" applyBorder="0" applyAlignment="0" applyProtection="0"/>
    <xf numFmtId="169" fontId="41" fillId="15" borderId="22" applyAlignment="0" applyProtection="0"/>
    <xf numFmtId="169" fontId="38" fillId="14" borderId="20" applyAlignment="0" applyProtection="0"/>
    <xf numFmtId="0" fontId="37" fillId="47" borderId="0" applyNumberFormat="0" applyBorder="0" applyAlignment="0" applyProtection="0"/>
    <xf numFmtId="0" fontId="37" fillId="26" borderId="26" applyNumberFormat="0" applyFont="0" applyAlignment="0" applyProtection="0"/>
    <xf numFmtId="0" fontId="37" fillId="47" borderId="0" applyNumberFormat="0" applyBorder="0" applyAlignment="0" applyProtection="0"/>
    <xf numFmtId="169" fontId="44" fillId="13" borderId="20" applyAlignment="0" applyProtection="0"/>
    <xf numFmtId="0" fontId="40" fillId="23" borderId="22" applyNumberFormat="0" applyAlignment="0" applyProtection="0"/>
    <xf numFmtId="0" fontId="110" fillId="34" borderId="0" applyNumberFormat="0" applyBorder="0" applyAlignment="0" applyProtection="0"/>
    <xf numFmtId="169" fontId="49" fillId="15" borderId="22" applyAlignment="0" applyProtection="0"/>
    <xf numFmtId="0" fontId="110" fillId="40" borderId="0" applyNumberFormat="0" applyBorder="0" applyAlignment="0" applyProtection="0"/>
    <xf numFmtId="169" fontId="45" fillId="0" borderId="24" applyFill="0" applyAlignment="0" applyProtection="0"/>
    <xf numFmtId="0" fontId="110" fillId="40" borderId="0" applyNumberFormat="0" applyBorder="0" applyAlignment="0" applyProtection="0"/>
    <xf numFmtId="169" fontId="45" fillId="0" borderId="24" applyFill="0" applyAlignment="0" applyProtection="0"/>
    <xf numFmtId="0" fontId="110" fillId="40" borderId="0" applyNumberFormat="0" applyBorder="0" applyAlignment="0" applyProtection="0"/>
    <xf numFmtId="169" fontId="45" fillId="0" borderId="24" applyFill="0" applyAlignment="0" applyProtection="0"/>
    <xf numFmtId="4" fontId="55" fillId="28" borderId="27" applyNumberFormat="0" applyProtection="0">
      <alignment horizontal="left" vertical="center" indent="1"/>
    </xf>
    <xf numFmtId="0" fontId="110" fillId="40" borderId="0" applyNumberFormat="0" applyBorder="0" applyAlignment="0" applyProtection="0"/>
    <xf numFmtId="169" fontId="49" fillId="15" borderId="22" applyAlignment="0" applyProtection="0"/>
    <xf numFmtId="0" fontId="110" fillId="40" borderId="0" applyNumberFormat="0" applyBorder="0" applyAlignment="0" applyProtection="0"/>
    <xf numFmtId="169" fontId="43" fillId="14" borderId="23" applyAlignment="0" applyProtection="0"/>
    <xf numFmtId="0" fontId="110" fillId="40" borderId="0" applyNumberFormat="0" applyBorder="0" applyAlignment="0" applyProtection="0"/>
    <xf numFmtId="169" fontId="49" fillId="15" borderId="22" applyAlignment="0" applyProtection="0"/>
    <xf numFmtId="0" fontId="110" fillId="40" borderId="0" applyNumberFormat="0" applyBorder="0" applyAlignment="0" applyProtection="0"/>
    <xf numFmtId="0" fontId="37" fillId="26" borderId="26" applyNumberFormat="0" applyFont="0" applyAlignment="0" applyProtection="0"/>
    <xf numFmtId="0" fontId="37" fillId="13" borderId="0" applyNumberFormat="0" applyBorder="0" applyAlignment="0" applyProtection="0">
      <alignment vertical="center"/>
    </xf>
    <xf numFmtId="169" fontId="44" fillId="13" borderId="20" applyAlignment="0" applyProtection="0"/>
    <xf numFmtId="0" fontId="40" fillId="23" borderId="22" applyNumberFormat="0" applyAlignment="0" applyProtection="0"/>
    <xf numFmtId="0" fontId="110" fillId="34" borderId="0" applyNumberFormat="0" applyBorder="0" applyAlignment="0" applyProtection="0"/>
    <xf numFmtId="169" fontId="45" fillId="0" borderId="24" applyFill="0" applyAlignment="0" applyProtection="0"/>
    <xf numFmtId="0" fontId="110" fillId="40" borderId="0" applyNumberFormat="0" applyBorder="0" applyAlignment="0" applyProtection="0"/>
    <xf numFmtId="0" fontId="37" fillId="47" borderId="0" applyNumberFormat="0" applyBorder="0" applyAlignment="0" applyProtection="0"/>
    <xf numFmtId="169" fontId="41" fillId="15" borderId="22" applyAlignment="0" applyProtection="0"/>
    <xf numFmtId="0" fontId="110" fillId="42" borderId="0" applyNumberFormat="0" applyBorder="0" applyAlignment="0" applyProtection="0"/>
    <xf numFmtId="0" fontId="110" fillId="40" borderId="0" applyNumberFormat="0" applyBorder="0" applyAlignment="0" applyProtection="0"/>
    <xf numFmtId="0" fontId="37" fillId="47" borderId="0" applyNumberFormat="0" applyBorder="0" applyAlignment="0" applyProtection="0"/>
    <xf numFmtId="0" fontId="44" fillId="24" borderId="20" applyNumberFormat="0" applyAlignment="0" applyProtection="0"/>
    <xf numFmtId="0" fontId="48" fillId="75" borderId="0" applyNumberFormat="0" applyBorder="0" applyAlignment="0" applyProtection="0"/>
    <xf numFmtId="169" fontId="49" fillId="15" borderId="22" applyAlignment="0" applyProtection="0"/>
    <xf numFmtId="0" fontId="110" fillId="40" borderId="0" applyNumberFormat="0" applyBorder="0" applyAlignment="0" applyProtection="0"/>
    <xf numFmtId="169" fontId="43" fillId="14" borderId="23" applyAlignment="0" applyProtection="0"/>
    <xf numFmtId="0" fontId="110" fillId="40" borderId="0" applyNumberFormat="0" applyBorder="0" applyAlignment="0" applyProtection="0"/>
    <xf numFmtId="0" fontId="110" fillId="32" borderId="0" applyNumberFormat="0" applyBorder="0" applyAlignment="0" applyProtection="0"/>
    <xf numFmtId="169" fontId="45" fillId="0" borderId="24" applyFill="0" applyAlignment="0" applyProtection="0"/>
    <xf numFmtId="0" fontId="110" fillId="40" borderId="0" applyNumberFormat="0" applyBorder="0" applyAlignment="0" applyProtection="0"/>
    <xf numFmtId="0" fontId="37" fillId="47" borderId="0" applyNumberFormat="0" applyBorder="0" applyAlignment="0" applyProtection="0"/>
    <xf numFmtId="169" fontId="41" fillId="15" borderId="22" applyAlignment="0" applyProtection="0"/>
    <xf numFmtId="0" fontId="110" fillId="42" borderId="0" applyNumberFormat="0" applyBorder="0" applyAlignment="0" applyProtection="0"/>
    <xf numFmtId="169" fontId="49" fillId="15" borderId="22" applyAlignment="0" applyProtection="0"/>
    <xf numFmtId="0" fontId="110" fillId="40" borderId="0" applyNumberFormat="0" applyBorder="0" applyAlignment="0" applyProtection="0"/>
    <xf numFmtId="0" fontId="37" fillId="47" borderId="0" applyNumberFormat="0" applyBorder="0" applyAlignment="0" applyProtection="0"/>
    <xf numFmtId="169" fontId="49" fillId="15" borderId="22" applyAlignment="0" applyProtection="0"/>
    <xf numFmtId="0" fontId="110" fillId="40" borderId="0" applyNumberFormat="0" applyBorder="0" applyAlignment="0" applyProtection="0"/>
    <xf numFmtId="169" fontId="43" fillId="14" borderId="23" applyAlignment="0" applyProtection="0"/>
    <xf numFmtId="0" fontId="110" fillId="40" borderId="0" applyNumberFormat="0" applyBorder="0" applyAlignment="0" applyProtection="0"/>
    <xf numFmtId="0" fontId="110" fillId="32"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0" fontId="37" fillId="78" borderId="0" applyNumberFormat="0" applyBorder="0" applyAlignment="0" applyProtection="0"/>
    <xf numFmtId="0" fontId="42" fillId="51" borderId="0" applyNumberFormat="0" applyBorder="0" applyAlignment="0" applyProtection="0"/>
    <xf numFmtId="169" fontId="44" fillId="13" borderId="20" applyAlignment="0" applyProtection="0"/>
    <xf numFmtId="0" fontId="110" fillId="40" borderId="0" applyNumberFormat="0" applyBorder="0" applyAlignment="0" applyProtection="0"/>
    <xf numFmtId="0" fontId="110" fillId="61" borderId="0" applyNumberFormat="0" applyBorder="0" applyAlignment="0" applyProtection="0"/>
    <xf numFmtId="0" fontId="37" fillId="29" borderId="0" applyNumberFormat="0" applyBorder="0" applyAlignment="0" applyProtection="0"/>
    <xf numFmtId="169" fontId="45" fillId="0" borderId="24" applyFill="0" applyAlignment="0" applyProtection="0"/>
    <xf numFmtId="0" fontId="37" fillId="23" borderId="22" applyNumberFormat="0" applyAlignment="0" applyProtection="0"/>
    <xf numFmtId="0" fontId="110" fillId="40" borderId="0" applyNumberFormat="0" applyBorder="0" applyAlignment="0" applyProtection="0"/>
    <xf numFmtId="0" fontId="37" fillId="13" borderId="0" applyNumberFormat="0" applyBorder="0" applyAlignment="0" applyProtection="0"/>
    <xf numFmtId="0" fontId="40" fillId="44" borderId="27" applyNumberFormat="0" applyProtection="0">
      <alignment horizontal="left" vertical="top" indent="1"/>
    </xf>
    <xf numFmtId="169" fontId="41" fillId="15" borderId="22" applyAlignment="0" applyProtection="0"/>
    <xf numFmtId="0" fontId="110" fillId="42" borderId="0" applyNumberFormat="0" applyBorder="0" applyAlignment="0" applyProtection="0"/>
    <xf numFmtId="0" fontId="110" fillId="61" borderId="0" applyNumberFormat="0" applyBorder="0" applyAlignment="0" applyProtection="0"/>
    <xf numFmtId="0" fontId="37" fillId="29" borderId="0" applyNumberFormat="0" applyBorder="0" applyAlignment="0" applyProtection="0"/>
    <xf numFmtId="169" fontId="38" fillId="17" borderId="20" applyAlignment="0" applyProtection="0"/>
    <xf numFmtId="169" fontId="45" fillId="0" borderId="24" applyFill="0" applyAlignment="0" applyProtection="0"/>
    <xf numFmtId="4" fontId="293" fillId="0" borderId="0">
      <alignment horizontal="right"/>
    </xf>
    <xf numFmtId="0" fontId="37" fillId="23" borderId="22" applyNumberFormat="0" applyAlignment="0" applyProtection="0"/>
    <xf numFmtId="0" fontId="110" fillId="40" borderId="0" applyNumberFormat="0" applyBorder="0" applyAlignment="0" applyProtection="0"/>
    <xf numFmtId="0" fontId="37" fillId="13" borderId="0" applyNumberFormat="0" applyBorder="0" applyAlignment="0" applyProtection="0"/>
    <xf numFmtId="0" fontId="110" fillId="35" borderId="0" applyNumberFormat="0" applyBorder="0" applyAlignment="0" applyProtection="0"/>
    <xf numFmtId="0" fontId="157" fillId="65" borderId="0" applyNumberFormat="0" applyBorder="0" applyAlignment="0" applyProtection="0">
      <alignment vertical="center"/>
    </xf>
    <xf numFmtId="0" fontId="45" fillId="0" borderId="24" applyNumberFormat="0" applyFill="0" applyAlignment="0" applyProtection="0"/>
    <xf numFmtId="0" fontId="110" fillId="40"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1" borderId="0" applyNumberFormat="0" applyBorder="0" applyAlignment="0" applyProtection="0"/>
    <xf numFmtId="0" fontId="110" fillId="68" borderId="0" applyNumberFormat="0" applyBorder="0" applyAlignment="0" applyProtection="0"/>
    <xf numFmtId="0" fontId="42" fillId="33" borderId="0" applyNumberFormat="0" applyBorder="0" applyAlignment="0" applyProtection="0"/>
    <xf numFmtId="0" fontId="110" fillId="61" borderId="0" applyNumberFormat="0" applyBorder="0" applyAlignment="0" applyProtection="0"/>
    <xf numFmtId="169" fontId="38" fillId="17" borderId="20" applyAlignment="0" applyProtection="0"/>
    <xf numFmtId="38" fontId="59" fillId="41" borderId="0" applyNumberFormat="0" applyBorder="0" applyAlignment="0" applyProtection="0"/>
    <xf numFmtId="0" fontId="37" fillId="23" borderId="22" applyNumberFormat="0" applyAlignment="0" applyProtection="0"/>
    <xf numFmtId="0" fontId="110" fillId="40" borderId="0" applyNumberFormat="0" applyBorder="0" applyAlignment="0" applyProtection="0"/>
    <xf numFmtId="0" fontId="37" fillId="13" borderId="0" applyNumberFormat="0" applyBorder="0" applyAlignment="0" applyProtection="0"/>
    <xf numFmtId="0" fontId="110" fillId="61" borderId="0" applyNumberFormat="0" applyBorder="0" applyAlignment="0" applyProtection="0"/>
    <xf numFmtId="38" fontId="59" fillId="41"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169" fontId="43" fillId="17" borderId="23" applyAlignment="0" applyProtection="0"/>
    <xf numFmtId="206" fontId="40" fillId="0" borderId="8" applyBorder="0"/>
    <xf numFmtId="0" fontId="37" fillId="72" borderId="0" applyNumberFormat="0" applyBorder="0" applyAlignment="0" applyProtection="0"/>
    <xf numFmtId="169" fontId="45" fillId="0" borderId="24" applyFill="0" applyAlignment="0" applyProtection="0"/>
    <xf numFmtId="0" fontId="110" fillId="40" borderId="0" applyNumberFormat="0" applyBorder="0" applyAlignment="0" applyProtection="0"/>
    <xf numFmtId="0" fontId="37" fillId="23" borderId="22" applyNumberFormat="0" applyAlignment="0" applyProtection="0"/>
    <xf numFmtId="0" fontId="110" fillId="40" borderId="0" applyNumberFormat="0" applyBorder="0" applyAlignment="0" applyProtection="0"/>
    <xf numFmtId="0" fontId="37" fillId="18" borderId="22" applyNumberFormat="0" applyFont="0" applyAlignment="0" applyProtection="0"/>
    <xf numFmtId="0" fontId="110" fillId="40" borderId="0" applyNumberFormat="0" applyBorder="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115" fillId="0" borderId="0">
      <alignment vertical="center"/>
    </xf>
    <xf numFmtId="0" fontId="37" fillId="51" borderId="0" applyNumberFormat="0" applyBorder="0" applyAlignment="0" applyProtection="0"/>
    <xf numFmtId="169" fontId="44" fillId="13" borderId="20" applyAlignment="0" applyProtection="0"/>
    <xf numFmtId="0" fontId="37" fillId="18" borderId="22" applyNumberFormat="0" applyFont="0" applyAlignment="0" applyProtection="0"/>
    <xf numFmtId="0" fontId="110" fillId="40" borderId="0" applyNumberFormat="0" applyBorder="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115" fillId="0" borderId="0">
      <alignment vertical="center"/>
    </xf>
    <xf numFmtId="0" fontId="37" fillId="51" borderId="0" applyNumberFormat="0" applyBorder="0" applyAlignment="0" applyProtection="0"/>
    <xf numFmtId="169" fontId="38" fillId="17" borderId="20" applyAlignment="0" applyProtection="0"/>
    <xf numFmtId="169" fontId="44" fillId="13" borderId="20" applyAlignment="0" applyProtection="0"/>
    <xf numFmtId="0" fontId="37" fillId="18" borderId="22" applyNumberFormat="0" applyFont="0" applyAlignment="0" applyProtection="0"/>
    <xf numFmtId="0" fontId="110" fillId="40" borderId="0" applyNumberFormat="0" applyBorder="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37" fillId="23" borderId="22" applyNumberFormat="0" applyAlignment="0" applyProtection="0"/>
    <xf numFmtId="0" fontId="110" fillId="40" borderId="0" applyNumberFormat="0" applyBorder="0" applyAlignment="0" applyProtection="0"/>
    <xf numFmtId="0" fontId="37" fillId="47" borderId="0" applyNumberFormat="0" applyBorder="0" applyAlignment="0" applyProtection="0"/>
    <xf numFmtId="0" fontId="110" fillId="40" borderId="0" applyNumberFormat="0" applyBorder="0" applyAlignment="0" applyProtection="0"/>
    <xf numFmtId="0" fontId="37" fillId="47" borderId="0" applyNumberFormat="0" applyBorder="0" applyAlignment="0" applyProtection="0"/>
    <xf numFmtId="0" fontId="48" fillId="75" borderId="0" applyNumberFormat="0" applyBorder="0" applyAlignment="0" applyProtection="0"/>
    <xf numFmtId="0" fontId="110" fillId="35" borderId="0" applyNumberFormat="0" applyBorder="0" applyAlignment="0" applyProtection="0"/>
    <xf numFmtId="0" fontId="110" fillId="40" borderId="0" applyNumberFormat="0" applyBorder="0" applyAlignment="0" applyProtection="0"/>
    <xf numFmtId="0" fontId="48" fillId="75" borderId="0" applyNumberFormat="0" applyBorder="0" applyAlignment="0" applyProtection="0"/>
    <xf numFmtId="0" fontId="110" fillId="35"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37" fillId="30" borderId="0" applyNumberFormat="0" applyBorder="0" applyAlignment="0" applyProtection="0">
      <alignment vertical="center"/>
    </xf>
    <xf numFmtId="0" fontId="110" fillId="40" borderId="0" applyNumberFormat="0" applyBorder="0" applyAlignment="0" applyProtection="0"/>
    <xf numFmtId="0" fontId="110" fillId="40"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40" borderId="0" applyNumberFormat="0" applyBorder="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37" fillId="13" borderId="0" applyNumberFormat="0" applyBorder="0" applyAlignment="0" applyProtection="0"/>
    <xf numFmtId="0" fontId="42" fillId="43" borderId="0" applyNumberFormat="0" applyBorder="0" applyAlignment="0" applyProtection="0"/>
    <xf numFmtId="0" fontId="37" fillId="13" borderId="0" applyNumberFormat="0" applyBorder="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37" fillId="13" borderId="0" applyNumberFormat="0" applyBorder="0" applyAlignment="0" applyProtection="0"/>
    <xf numFmtId="169" fontId="42" fillId="103" borderId="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47" borderId="0" applyNumberFormat="0" applyBorder="0" applyAlignment="0" applyProtection="0"/>
    <xf numFmtId="0" fontId="42" fillId="74" borderId="0" applyNumberFormat="0" applyBorder="0" applyAlignment="0" applyProtection="0"/>
    <xf numFmtId="0" fontId="37" fillId="47" borderId="0" applyNumberFormat="0" applyBorder="0" applyAlignment="0" applyProtection="0"/>
    <xf numFmtId="169" fontId="44" fillId="13" borderId="20" applyAlignment="0" applyProtection="0"/>
    <xf numFmtId="0" fontId="31" fillId="0" borderId="0"/>
    <xf numFmtId="4" fontId="233" fillId="56" borderId="0" applyNumberFormat="0" applyProtection="0">
      <alignment horizontal="left" vertical="center" indent="1"/>
    </xf>
    <xf numFmtId="0" fontId="37" fillId="48" borderId="0" applyNumberFormat="0" applyBorder="0" applyAlignment="0" applyProtection="0"/>
    <xf numFmtId="0" fontId="37" fillId="31" borderId="0" applyNumberFormat="0" applyBorder="0" applyAlignment="0" applyProtection="0"/>
    <xf numFmtId="0" fontId="42" fillId="74" borderId="0" applyNumberFormat="0" applyBorder="0" applyAlignment="0" applyProtection="0"/>
    <xf numFmtId="0" fontId="37" fillId="14" borderId="0" applyNumberFormat="0" applyBorder="0" applyAlignment="0" applyProtection="0"/>
    <xf numFmtId="0" fontId="37" fillId="47" borderId="0" applyNumberFormat="0" applyBorder="0" applyAlignment="0" applyProtection="0"/>
    <xf numFmtId="169" fontId="44" fillId="13" borderId="20" applyAlignment="0" applyProtection="0"/>
    <xf numFmtId="0" fontId="31" fillId="0" borderId="0"/>
    <xf numFmtId="0" fontId="37" fillId="48" borderId="0" applyNumberFormat="0" applyBorder="0" applyAlignment="0" applyProtection="0"/>
    <xf numFmtId="0" fontId="48" fillId="50" borderId="0" applyNumberFormat="0" applyBorder="0" applyAlignment="0" applyProtection="0"/>
    <xf numFmtId="0" fontId="48" fillId="50" borderId="0" applyNumberFormat="0" applyBorder="0" applyAlignment="0" applyProtection="0"/>
    <xf numFmtId="0" fontId="31" fillId="0" borderId="0"/>
    <xf numFmtId="169" fontId="42" fillId="102" borderId="0" applyBorder="0" applyAlignment="0" applyProtection="0"/>
    <xf numFmtId="0" fontId="110" fillId="61" borderId="0" applyNumberFormat="0" applyBorder="0" applyAlignment="0" applyProtection="0"/>
    <xf numFmtId="0" fontId="31" fillId="0" borderId="0"/>
    <xf numFmtId="0" fontId="38" fillId="22" borderId="20" applyNumberFormat="0" applyAlignment="0" applyProtection="0"/>
    <xf numFmtId="169" fontId="45" fillId="0" borderId="24" applyFill="0" applyAlignment="0" applyProtection="0"/>
    <xf numFmtId="0" fontId="48" fillId="50" borderId="0" applyNumberFormat="0" applyBorder="0" applyAlignment="0" applyProtection="0"/>
    <xf numFmtId="169" fontId="42" fillId="102" borderId="0" applyBorder="0" applyAlignment="0" applyProtection="0"/>
    <xf numFmtId="0" fontId="31" fillId="0" borderId="0"/>
    <xf numFmtId="0" fontId="38" fillId="22" borderId="20" applyNumberFormat="0" applyAlignment="0" applyProtection="0"/>
    <xf numFmtId="169" fontId="45" fillId="0" borderId="24" applyFill="0" applyAlignment="0" applyProtection="0"/>
    <xf numFmtId="0" fontId="48" fillId="50" borderId="0" applyNumberFormat="0" applyBorder="0" applyAlignment="0" applyProtection="0"/>
    <xf numFmtId="0" fontId="48" fillId="50" borderId="0" applyNumberFormat="0" applyBorder="0" applyAlignment="0" applyProtection="0"/>
    <xf numFmtId="0" fontId="60" fillId="79" borderId="0" applyNumberFormat="0" applyBorder="0" applyAlignment="0" applyProtection="0"/>
    <xf numFmtId="0" fontId="48" fillId="50" borderId="0" applyNumberFormat="0" applyBorder="0" applyAlignment="0" applyProtection="0"/>
    <xf numFmtId="0" fontId="60" fillId="79" borderId="0" applyNumberFormat="0" applyBorder="0" applyAlignment="0" applyProtection="0"/>
    <xf numFmtId="0" fontId="110" fillId="61" borderId="0" applyNumberFormat="0" applyBorder="0" applyAlignment="0" applyProtection="0"/>
    <xf numFmtId="0" fontId="31" fillId="0" borderId="0"/>
    <xf numFmtId="0" fontId="38" fillId="22" borderId="20" applyNumberFormat="0" applyAlignment="0" applyProtection="0"/>
    <xf numFmtId="169" fontId="44" fillId="13" borderId="20" applyAlignment="0" applyProtection="0"/>
    <xf numFmtId="0" fontId="37" fillId="13" borderId="0" applyNumberFormat="0" applyBorder="0" applyAlignment="0" applyProtection="0"/>
    <xf numFmtId="0" fontId="42" fillId="43"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0" fontId="31" fillId="0" borderId="0"/>
    <xf numFmtId="0" fontId="38" fillId="22" borderId="20" applyNumberFormat="0" applyAlignment="0" applyProtection="0"/>
    <xf numFmtId="0" fontId="37" fillId="51" borderId="0" applyNumberFormat="0" applyBorder="0" applyAlignment="0" applyProtection="0"/>
    <xf numFmtId="169" fontId="38" fillId="14" borderId="20" applyAlignment="0" applyProtection="0"/>
    <xf numFmtId="0" fontId="37" fillId="13" borderId="0" applyNumberFormat="0" applyBorder="0" applyAlignment="0" applyProtection="0"/>
    <xf numFmtId="0" fontId="37" fillId="13" borderId="0" applyNumberFormat="0" applyBorder="0" applyAlignment="0" applyProtection="0"/>
    <xf numFmtId="0" fontId="42" fillId="43" borderId="0" applyNumberFormat="0" applyBorder="0" applyAlignment="0" applyProtection="0"/>
    <xf numFmtId="0" fontId="37" fillId="13" borderId="0" applyNumberFormat="0" applyBorder="0" applyAlignment="0" applyProtection="0"/>
    <xf numFmtId="0" fontId="42" fillId="43" borderId="0" applyNumberFormat="0" applyBorder="0" applyAlignment="0" applyProtection="0"/>
    <xf numFmtId="0" fontId="40" fillId="41" borderId="1" applyNumberFormat="0">
      <protection locked="0"/>
    </xf>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89" fillId="63" borderId="0" applyNumberFormat="0" applyBorder="0" applyAlignment="0" applyProtection="0"/>
    <xf numFmtId="0" fontId="37" fillId="13" borderId="0" applyNumberFormat="0" applyBorder="0" applyAlignment="0" applyProtection="0"/>
    <xf numFmtId="0" fontId="42" fillId="16" borderId="0" applyNumberFormat="0" applyBorder="0" applyAlignment="0" applyProtection="0"/>
    <xf numFmtId="0" fontId="37" fillId="47"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9" fontId="40" fillId="0" borderId="0" applyFill="0" applyBorder="0" applyAlignment="0" applyProtection="0"/>
    <xf numFmtId="169" fontId="43" fillId="17" borderId="23" applyAlignment="0" applyProtection="0"/>
    <xf numFmtId="0" fontId="37" fillId="48" borderId="0" applyNumberFormat="0" applyBorder="0" applyAlignment="0" applyProtection="0"/>
    <xf numFmtId="169" fontId="43" fillId="17" borderId="23" applyAlignment="0" applyProtection="0"/>
    <xf numFmtId="0" fontId="37" fillId="47" borderId="0" applyNumberFormat="0" applyBorder="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110" fillId="32" borderId="0" applyNumberFormat="0" applyBorder="0" applyAlignment="0" applyProtection="0"/>
    <xf numFmtId="0" fontId="55" fillId="50" borderId="0" applyNumberFormat="0" applyBorder="0" applyAlignment="0" applyProtection="0"/>
    <xf numFmtId="0" fontId="48" fillId="50" borderId="0" applyNumberFormat="0" applyBorder="0" applyAlignment="0" applyProtection="0"/>
    <xf numFmtId="275" fontId="40" fillId="0" borderId="0" applyFont="0" applyFill="0" applyBorder="0" applyAlignment="0" applyProtection="0"/>
    <xf numFmtId="0" fontId="48" fillId="50" borderId="0" applyNumberFormat="0" applyBorder="0" applyAlignment="0" applyProtection="0"/>
    <xf numFmtId="0" fontId="48" fillId="50" borderId="0" applyNumberFormat="0" applyBorder="0" applyAlignment="0" applyProtection="0"/>
    <xf numFmtId="0" fontId="110" fillId="76" borderId="0" applyNumberFormat="0" applyBorder="0" applyAlignment="0" applyProtection="0"/>
    <xf numFmtId="0" fontId="48" fillId="50" borderId="0" applyNumberFormat="0" applyBorder="0" applyAlignment="0" applyProtection="0"/>
    <xf numFmtId="0" fontId="37" fillId="47" borderId="0" applyNumberFormat="0" applyBorder="0" applyAlignment="0" applyProtection="0"/>
    <xf numFmtId="0" fontId="210" fillId="0" borderId="36" applyNumberFormat="0" applyFill="0" applyAlignment="0" applyProtection="0">
      <alignment vertical="center"/>
    </xf>
    <xf numFmtId="0" fontId="40" fillId="23" borderId="22" applyNumberFormat="0" applyAlignment="0" applyProtection="0"/>
    <xf numFmtId="0" fontId="37" fillId="47" borderId="0" applyNumberFormat="0" applyBorder="0" applyAlignment="0" applyProtection="0"/>
    <xf numFmtId="0" fontId="108" fillId="0" borderId="36" applyNumberFormat="0" applyFill="0" applyAlignment="0" applyProtection="0"/>
    <xf numFmtId="0" fontId="40" fillId="23" borderId="22" applyNumberFormat="0" applyAlignment="0" applyProtection="0"/>
    <xf numFmtId="0" fontId="37" fillId="47" borderId="0" applyNumberFormat="0" applyBorder="0" applyAlignment="0" applyProtection="0"/>
    <xf numFmtId="0" fontId="108" fillId="0" borderId="36" applyNumberFormat="0" applyFill="0" applyAlignment="0" applyProtection="0"/>
    <xf numFmtId="0" fontId="37" fillId="13" borderId="0" applyNumberFormat="0" applyBorder="0" applyAlignment="0" applyProtection="0"/>
    <xf numFmtId="0" fontId="37" fillId="13" borderId="0" applyNumberFormat="0" applyBorder="0" applyAlignment="0" applyProtection="0"/>
    <xf numFmtId="169" fontId="44" fillId="13" borderId="20" applyAlignment="0" applyProtection="0"/>
    <xf numFmtId="0" fontId="37" fillId="47" borderId="0" applyNumberFormat="0" applyBorder="0" applyAlignment="0" applyProtection="0"/>
    <xf numFmtId="0" fontId="31" fillId="0" borderId="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255" fontId="39" fillId="0" borderId="0" applyFont="0" applyFill="0" applyBorder="0" applyAlignment="0" applyProtection="0"/>
    <xf numFmtId="0" fontId="37" fillId="80"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80"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80" borderId="0" applyNumberFormat="0" applyBorder="0" applyAlignment="0" applyProtection="0"/>
    <xf numFmtId="0" fontId="37" fillId="47" borderId="0" applyNumberFormat="0" applyBorder="0" applyAlignment="0" applyProtection="0"/>
    <xf numFmtId="0" fontId="37" fillId="47" borderId="0" applyNumberFormat="0" applyBorder="0" applyAlignment="0" applyProtection="0"/>
    <xf numFmtId="0" fontId="37" fillId="31" borderId="0" applyNumberFormat="0" applyBorder="0" applyAlignment="0" applyProtection="0"/>
    <xf numFmtId="0" fontId="37" fillId="80" borderId="0" applyNumberFormat="0" applyBorder="0" applyAlignment="0" applyProtection="0"/>
    <xf numFmtId="0" fontId="47" fillId="50" borderId="0" applyNumberFormat="0" applyBorder="0" applyAlignment="0" applyProtection="0">
      <alignment vertical="center"/>
    </xf>
    <xf numFmtId="0" fontId="103" fillId="50" borderId="0" applyNumberFormat="0" applyBorder="0" applyAlignment="0" applyProtection="0">
      <alignment vertical="center"/>
    </xf>
    <xf numFmtId="0" fontId="37" fillId="29" borderId="0" applyNumberFormat="0" applyBorder="0" applyAlignment="0" applyProtection="0"/>
    <xf numFmtId="0" fontId="37" fillId="29" borderId="0" applyNumberFormat="0" applyBorder="0" applyAlignment="0" applyProtection="0"/>
    <xf numFmtId="0" fontId="31" fillId="40" borderId="0" applyNumberFormat="0" applyBorder="0" applyAlignment="0" applyProtection="0"/>
    <xf numFmtId="0" fontId="110" fillId="61" borderId="0" applyNumberFormat="0" applyBorder="0" applyAlignment="0" applyProtection="0"/>
    <xf numFmtId="0" fontId="37" fillId="29" borderId="0" applyNumberFormat="0" applyBorder="0" applyAlignment="0" applyProtection="0"/>
    <xf numFmtId="0" fontId="110" fillId="32" borderId="0" applyNumberFormat="0" applyBorder="0" applyAlignment="0" applyProtection="0"/>
    <xf numFmtId="0" fontId="37" fillId="13" borderId="0" applyNumberFormat="0" applyBorder="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37" fillId="29" borderId="0" applyNumberFormat="0" applyBorder="0" applyAlignment="0" applyProtection="0"/>
    <xf numFmtId="0" fontId="110" fillId="32" borderId="0" applyNumberFormat="0" applyBorder="0" applyAlignment="0" applyProtection="0"/>
    <xf numFmtId="0" fontId="37" fillId="13" borderId="0" applyNumberFormat="0" applyBorder="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37" fillId="29" borderId="0" applyNumberFormat="0" applyBorder="0" applyAlignment="0" applyProtection="0"/>
    <xf numFmtId="0" fontId="37" fillId="13" borderId="0" applyNumberFormat="0" applyBorder="0" applyAlignment="0" applyProtection="0"/>
    <xf numFmtId="0" fontId="37" fillId="72" borderId="0" applyNumberFormat="0" applyBorder="0" applyAlignment="0" applyProtection="0">
      <alignment vertical="center"/>
    </xf>
    <xf numFmtId="0" fontId="37" fillId="29" borderId="0" applyNumberFormat="0" applyBorder="0" applyAlignment="0" applyProtection="0"/>
    <xf numFmtId="0" fontId="110" fillId="32"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0" fontId="40" fillId="44" borderId="27" applyNumberFormat="0" applyProtection="0">
      <alignment horizontal="left" vertical="top" indent="1"/>
    </xf>
    <xf numFmtId="0" fontId="110" fillId="42" borderId="0" applyNumberFormat="0" applyBorder="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110" fillId="68" borderId="0" applyNumberFormat="0" applyBorder="0" applyAlignment="0" applyProtection="0"/>
    <xf numFmtId="0" fontId="37" fillId="13" borderId="0" applyNumberFormat="0" applyBorder="0" applyAlignment="0" applyProtection="0"/>
    <xf numFmtId="0" fontId="37" fillId="72" borderId="0" applyNumberFormat="0" applyBorder="0" applyAlignment="0" applyProtection="0"/>
    <xf numFmtId="0" fontId="110" fillId="61" borderId="0" applyNumberFormat="0" applyBorder="0" applyAlignment="0" applyProtection="0"/>
    <xf numFmtId="169" fontId="38" fillId="17" borderId="20" applyAlignment="0" applyProtection="0"/>
    <xf numFmtId="0" fontId="37" fillId="13" borderId="0" applyNumberFormat="0" applyBorder="0" applyAlignment="0" applyProtection="0"/>
    <xf numFmtId="0" fontId="37" fillId="47" borderId="0" applyNumberFormat="0" applyBorder="0" applyAlignment="0" applyProtection="0"/>
    <xf numFmtId="0" fontId="42" fillId="33" borderId="0" applyNumberFormat="0" applyBorder="0" applyAlignment="0" applyProtection="0"/>
    <xf numFmtId="0" fontId="37" fillId="31" borderId="0" applyNumberFormat="0" applyBorder="0" applyAlignment="0" applyProtection="0"/>
    <xf numFmtId="0" fontId="37" fillId="80" borderId="0" applyNumberFormat="0" applyBorder="0" applyAlignment="0" applyProtection="0"/>
    <xf numFmtId="0" fontId="110" fillId="61" borderId="0" applyNumberFormat="0" applyBorder="0" applyAlignment="0" applyProtection="0"/>
    <xf numFmtId="0" fontId="37" fillId="72" borderId="0" applyNumberFormat="0" applyBorder="0" applyAlignment="0" applyProtection="0"/>
    <xf numFmtId="0" fontId="37" fillId="13" borderId="0" applyNumberFormat="0" applyBorder="0" applyAlignment="0" applyProtection="0"/>
    <xf numFmtId="0" fontId="37" fillId="47"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0" fontId="37" fillId="47"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169" fontId="45" fillId="0" borderId="24" applyFill="0" applyAlignment="0" applyProtection="0"/>
    <xf numFmtId="169" fontId="49" fillId="15" borderId="22" applyAlignment="0" applyProtection="0"/>
    <xf numFmtId="0" fontId="110" fillId="34" borderId="0" applyNumberFormat="0" applyBorder="0" applyAlignment="0" applyProtection="0"/>
    <xf numFmtId="0" fontId="37" fillId="47"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0" fontId="37" fillId="24" borderId="0" applyNumberFormat="0" applyBorder="0" applyAlignment="0" applyProtection="0"/>
    <xf numFmtId="0" fontId="109" fillId="75" borderId="0" applyNumberFormat="0" applyBorder="0" applyAlignment="0" applyProtection="0">
      <alignment vertical="center"/>
    </xf>
    <xf numFmtId="0" fontId="43" fillId="36" borderId="23" applyNumberFormat="0" applyAlignment="0" applyProtection="0"/>
    <xf numFmtId="0" fontId="43" fillId="36" borderId="23" applyNumberFormat="0" applyAlignment="0" applyProtection="0"/>
    <xf numFmtId="14" fontId="283" fillId="73" borderId="34">
      <alignment horizontal="center" vertical="center" wrapText="1"/>
    </xf>
    <xf numFmtId="0" fontId="110" fillId="34"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38" fillId="36" borderId="20" applyNumberFormat="0" applyAlignment="0" applyProtection="0"/>
    <xf numFmtId="0" fontId="37" fillId="29" borderId="0" applyNumberFormat="0" applyBorder="0" applyAlignment="0" applyProtection="0"/>
    <xf numFmtId="0" fontId="110" fillId="40" borderId="0" applyNumberFormat="0" applyBorder="0" applyAlignment="0" applyProtection="0"/>
    <xf numFmtId="0" fontId="110" fillId="40" borderId="0" applyNumberFormat="0" applyBorder="0" applyAlignment="0" applyProtection="0"/>
    <xf numFmtId="0" fontId="89" fillId="110" borderId="0" applyNumberFormat="0" applyBorder="0" applyAlignment="0" applyProtection="0"/>
    <xf numFmtId="0" fontId="37" fillId="84" borderId="0" applyNumberFormat="0" applyBorder="0" applyAlignment="0" applyProtection="0"/>
    <xf numFmtId="169" fontId="44" fillId="13" borderId="20" applyAlignment="0" applyProtection="0"/>
    <xf numFmtId="4" fontId="54" fillId="27" borderId="27" applyNumberFormat="0" applyProtection="0">
      <alignment horizontal="left" vertical="center" indent="1"/>
    </xf>
    <xf numFmtId="0" fontId="60" fillId="59" borderId="0" applyNumberFormat="0" applyBorder="0" applyAlignment="0" applyProtection="0"/>
    <xf numFmtId="169" fontId="38" fillId="17" borderId="20" applyAlignment="0" applyProtection="0"/>
    <xf numFmtId="336" fontId="115" fillId="0" borderId="0" applyFont="0" applyFill="0" applyBorder="0" applyAlignment="0" applyProtection="0">
      <alignment vertical="center"/>
    </xf>
    <xf numFmtId="0" fontId="110" fillId="40" borderId="0" applyNumberFormat="0" applyBorder="0" applyAlignment="0" applyProtection="0"/>
    <xf numFmtId="0" fontId="37" fillId="80" borderId="0" applyNumberFormat="0" applyBorder="0" applyAlignment="0" applyProtection="0"/>
    <xf numFmtId="0" fontId="40" fillId="0" borderId="0"/>
    <xf numFmtId="0" fontId="239" fillId="0" borderId="0"/>
    <xf numFmtId="0" fontId="110" fillId="40" borderId="0" applyNumberFormat="0" applyBorder="0" applyAlignment="0" applyProtection="0"/>
    <xf numFmtId="0" fontId="37" fillId="29" borderId="0" applyNumberFormat="0" applyBorder="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1" fillId="0" borderId="0"/>
    <xf numFmtId="44" fontId="31" fillId="0" borderId="0" applyFont="0" applyFill="0" applyBorder="0" applyAlignment="0" applyProtection="0"/>
    <xf numFmtId="249" fontId="41" fillId="0" borderId="0"/>
    <xf numFmtId="0" fontId="110" fillId="40" borderId="0" applyNumberFormat="0" applyBorder="0" applyAlignment="0" applyProtection="0"/>
    <xf numFmtId="0" fontId="110" fillId="40" borderId="0" applyNumberFormat="0" applyBorder="0" applyAlignment="0" applyProtection="0"/>
    <xf numFmtId="0" fontId="37" fillId="30" borderId="0" applyNumberFormat="0" applyBorder="0" applyAlignment="0" applyProtection="0"/>
    <xf numFmtId="0" fontId="37" fillId="29" borderId="0" applyNumberFormat="0" applyBorder="0" applyAlignment="0" applyProtection="0"/>
    <xf numFmtId="0" fontId="110" fillId="40" borderId="0" applyNumberFormat="0" applyBorder="0" applyAlignment="0" applyProtection="0"/>
    <xf numFmtId="0" fontId="37" fillId="29" borderId="0" applyNumberFormat="0" applyBorder="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1" fillId="0" borderId="0"/>
    <xf numFmtId="0" fontId="37" fillId="48" borderId="0" applyNumberFormat="0" applyBorder="0" applyAlignment="0" applyProtection="0"/>
    <xf numFmtId="44" fontId="31" fillId="0" borderId="0" applyFont="0" applyFill="0" applyBorder="0" applyAlignment="0" applyProtection="0"/>
    <xf numFmtId="0" fontId="37" fillId="30" borderId="0" applyNumberFormat="0" applyBorder="0" applyAlignment="0" applyProtection="0">
      <alignment vertical="center"/>
    </xf>
    <xf numFmtId="0" fontId="110" fillId="40" borderId="0" applyNumberFormat="0" applyBorder="0" applyAlignment="0" applyProtection="0"/>
    <xf numFmtId="0" fontId="37" fillId="80" borderId="0" applyNumberFormat="0" applyBorder="0" applyAlignment="0" applyProtection="0"/>
    <xf numFmtId="0" fontId="110" fillId="40" borderId="0" applyNumberFormat="0" applyBorder="0" applyAlignment="0" applyProtection="0"/>
    <xf numFmtId="0" fontId="285" fillId="0" borderId="0">
      <alignment horizontal="left"/>
    </xf>
    <xf numFmtId="0" fontId="37" fillId="48" borderId="0" applyNumberFormat="0" applyBorder="0" applyAlignment="0" applyProtection="0"/>
    <xf numFmtId="0" fontId="89" fillId="101" borderId="0" applyNumberFormat="0" applyBorder="0" applyAlignment="0" applyProtection="0"/>
    <xf numFmtId="0" fontId="117" fillId="47" borderId="0" applyNumberFormat="0" applyBorder="0" applyAlignment="0" applyProtection="0"/>
    <xf numFmtId="0" fontId="110" fillId="40" borderId="0" applyNumberFormat="0" applyBorder="0" applyAlignment="0" applyProtection="0"/>
    <xf numFmtId="0" fontId="37" fillId="13" borderId="0" applyNumberFormat="0" applyBorder="0" applyAlignment="0" applyProtection="0"/>
    <xf numFmtId="169" fontId="45" fillId="0" borderId="24" applyFill="0" applyAlignment="0" applyProtection="0"/>
    <xf numFmtId="0" fontId="37" fillId="30" borderId="0" applyNumberFormat="0" applyBorder="0" applyAlignment="0" applyProtection="0"/>
    <xf numFmtId="0" fontId="48" fillId="19" borderId="0" applyNumberFormat="0" applyBorder="0" applyAlignment="0" applyProtection="0"/>
    <xf numFmtId="0" fontId="110" fillId="40" borderId="0" applyNumberFormat="0" applyBorder="0" applyAlignment="0" applyProtection="0"/>
    <xf numFmtId="0" fontId="37" fillId="80" borderId="0" applyNumberFormat="0" applyBorder="0" applyAlignment="0" applyProtection="0"/>
    <xf numFmtId="0" fontId="110" fillId="40" borderId="0" applyNumberFormat="0" applyBorder="0" applyAlignment="0" applyProtection="0"/>
    <xf numFmtId="0" fontId="31" fillId="0" borderId="0"/>
    <xf numFmtId="0" fontId="37" fillId="48" borderId="0" applyNumberFormat="0" applyBorder="0" applyAlignment="0" applyProtection="0"/>
    <xf numFmtId="0" fontId="110" fillId="40" borderId="0" applyNumberFormat="0" applyBorder="0" applyAlignment="0" applyProtection="0"/>
    <xf numFmtId="0" fontId="45" fillId="0" borderId="24" applyNumberFormat="0" applyFill="0" applyAlignment="0" applyProtection="0"/>
    <xf numFmtId="0" fontId="37" fillId="80" borderId="0" applyNumberFormat="0" applyBorder="0" applyAlignment="0" applyProtection="0"/>
    <xf numFmtId="0" fontId="110" fillId="52" borderId="0" applyNumberFormat="0" applyBorder="0" applyAlignment="0" applyProtection="0"/>
    <xf numFmtId="0" fontId="186" fillId="0" borderId="49"/>
    <xf numFmtId="0" fontId="42" fillId="69" borderId="0" applyNumberFormat="0" applyBorder="0" applyAlignment="0" applyProtection="0"/>
    <xf numFmtId="0" fontId="110" fillId="40" borderId="0" applyNumberFormat="0" applyBorder="0" applyAlignment="0" applyProtection="0"/>
    <xf numFmtId="0" fontId="110" fillId="40" borderId="0" applyNumberFormat="0" applyBorder="0" applyAlignment="0" applyProtection="0"/>
    <xf numFmtId="246" fontId="40" fillId="0" borderId="0" applyFill="0" applyBorder="0" applyAlignment="0" applyProtection="0"/>
    <xf numFmtId="243" fontId="40" fillId="0" borderId="0" applyFill="0" applyBorder="0" applyAlignment="0" applyProtection="0"/>
    <xf numFmtId="41" fontId="74" fillId="0" borderId="0" applyFont="0" applyFill="0" applyBorder="0" applyAlignment="0" applyProtection="0">
      <alignment vertical="center"/>
    </xf>
    <xf numFmtId="309" fontId="40" fillId="0" borderId="0" applyNumberFormat="0" applyFill="0" applyBorder="0" applyAlignment="0" applyProtection="0"/>
    <xf numFmtId="0" fontId="110" fillId="40" borderId="0" applyNumberFormat="0" applyBorder="0" applyAlignment="0" applyProtection="0"/>
    <xf numFmtId="169" fontId="44" fillId="13" borderId="20" applyAlignment="0" applyProtection="0"/>
    <xf numFmtId="0" fontId="110" fillId="40" borderId="0" applyNumberFormat="0" applyBorder="0" applyAlignment="0" applyProtection="0"/>
    <xf numFmtId="169" fontId="44" fillId="13" borderId="20" applyAlignment="0" applyProtection="0"/>
    <xf numFmtId="0" fontId="110" fillId="40" borderId="0" applyNumberFormat="0" applyBorder="0" applyAlignment="0" applyProtection="0"/>
    <xf numFmtId="0" fontId="37" fillId="78" borderId="0" applyNumberFormat="0" applyBorder="0" applyAlignment="0" applyProtection="0"/>
    <xf numFmtId="0" fontId="37" fillId="72" borderId="0" applyNumberFormat="0" applyBorder="0" applyAlignment="0" applyProtection="0"/>
    <xf numFmtId="0" fontId="37" fillId="78" borderId="0" applyNumberFormat="0" applyBorder="0" applyAlignment="0" applyProtection="0"/>
    <xf numFmtId="0" fontId="37" fillId="72" borderId="0" applyNumberFormat="0" applyBorder="0" applyAlignment="0" applyProtection="0"/>
    <xf numFmtId="0" fontId="37" fillId="53" borderId="0" applyNumberFormat="0" applyBorder="0" applyAlignment="0" applyProtection="0"/>
    <xf numFmtId="0" fontId="37" fillId="78" borderId="0" applyNumberFormat="0" applyBorder="0" applyAlignment="0" applyProtection="0"/>
    <xf numFmtId="0" fontId="37" fillId="72" borderId="0" applyNumberFormat="0" applyBorder="0" applyAlignment="0" applyProtection="0"/>
    <xf numFmtId="0" fontId="37" fillId="51" borderId="0" applyNumberFormat="0" applyBorder="0" applyAlignment="0" applyProtection="0"/>
    <xf numFmtId="169" fontId="44" fillId="13" borderId="20" applyAlignment="0" applyProtection="0"/>
    <xf numFmtId="0" fontId="37" fillId="78" borderId="0" applyNumberFormat="0" applyBorder="0" applyAlignment="0" applyProtection="0">
      <alignment vertical="center"/>
    </xf>
    <xf numFmtId="169" fontId="45" fillId="0" borderId="24" applyFill="0" applyAlignment="0" applyProtection="0"/>
    <xf numFmtId="0" fontId="37" fillId="78" borderId="0" applyNumberFormat="0" applyBorder="0" applyAlignment="0" applyProtection="0"/>
    <xf numFmtId="169" fontId="45" fillId="0" borderId="24" applyFill="0" applyAlignment="0" applyProtection="0"/>
    <xf numFmtId="0" fontId="37" fillId="78" borderId="0" applyNumberFormat="0" applyBorder="0" applyAlignment="0" applyProtection="0"/>
    <xf numFmtId="0" fontId="110" fillId="42" borderId="0" applyNumberFormat="0" applyBorder="0" applyAlignment="0" applyProtection="0"/>
    <xf numFmtId="169" fontId="45" fillId="0" borderId="24" applyFill="0" applyAlignment="0" applyProtection="0"/>
    <xf numFmtId="0" fontId="37" fillId="26" borderId="26" applyNumberFormat="0" applyFont="0" applyAlignment="0" applyProtection="0"/>
    <xf numFmtId="0" fontId="37" fillId="78" borderId="0" applyNumberFormat="0" applyBorder="0" applyAlignment="0" applyProtection="0"/>
    <xf numFmtId="169" fontId="41" fillId="15" borderId="22" applyAlignment="0" applyProtection="0"/>
    <xf numFmtId="0" fontId="110" fillId="42" borderId="0" applyNumberFormat="0" applyBorder="0" applyAlignment="0" applyProtection="0"/>
    <xf numFmtId="0" fontId="110" fillId="42" borderId="0" applyNumberFormat="0" applyBorder="0" applyAlignment="0" applyProtection="0"/>
    <xf numFmtId="41" fontId="204" fillId="0" borderId="0" applyFont="0" applyFill="0" applyBorder="0" applyAlignment="0" applyProtection="0"/>
    <xf numFmtId="0" fontId="110" fillId="34" borderId="0" applyNumberFormat="0" applyBorder="0" applyAlignment="0" applyProtection="0"/>
    <xf numFmtId="169" fontId="49" fillId="15" borderId="22" applyAlignment="0" applyProtection="0"/>
    <xf numFmtId="0" fontId="110" fillId="34" borderId="0" applyNumberFormat="0" applyBorder="0" applyAlignment="0" applyProtection="0"/>
    <xf numFmtId="169" fontId="43" fillId="14" borderId="23" applyAlignment="0" applyProtection="0"/>
    <xf numFmtId="169" fontId="49" fillId="15" borderId="22" applyAlignment="0" applyProtection="0"/>
    <xf numFmtId="0" fontId="110" fillId="34" borderId="0" applyNumberFormat="0" applyBorder="0" applyAlignment="0" applyProtection="0"/>
    <xf numFmtId="169" fontId="43" fillId="14" borderId="23" applyAlignment="0" applyProtection="0"/>
    <xf numFmtId="169" fontId="49" fillId="15" borderId="22" applyAlignment="0" applyProtection="0"/>
    <xf numFmtId="0" fontId="110" fillId="34" borderId="0" applyNumberFormat="0" applyBorder="0" applyAlignment="0" applyProtection="0"/>
    <xf numFmtId="0" fontId="110" fillId="34" borderId="0" applyNumberFormat="0" applyBorder="0" applyAlignment="0" applyProtection="0"/>
    <xf numFmtId="169" fontId="45" fillId="0" borderId="24" applyFill="0" applyAlignment="0" applyProtection="0"/>
    <xf numFmtId="0" fontId="110" fillId="34" borderId="0" applyNumberFormat="0" applyBorder="0" applyAlignment="0" applyProtection="0"/>
    <xf numFmtId="169" fontId="45" fillId="0" borderId="24" applyFill="0" applyAlignment="0" applyProtection="0"/>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169" fontId="43" fillId="17" borderId="23" applyAlignment="0" applyProtection="0"/>
    <xf numFmtId="169" fontId="49" fillId="15" borderId="22" applyAlignment="0" applyProtection="0"/>
    <xf numFmtId="0" fontId="66" fillId="50" borderId="0" applyNumberFormat="0" applyBorder="0" applyAlignment="0" applyProtection="0"/>
    <xf numFmtId="0" fontId="42" fillId="33" borderId="0" applyNumberFormat="0" applyBorder="0" applyAlignment="0" applyProtection="0"/>
    <xf numFmtId="169" fontId="45" fillId="0" borderId="24" applyFill="0" applyAlignment="0" applyProtection="0"/>
    <xf numFmtId="0" fontId="110" fillId="34" borderId="0" applyNumberFormat="0" applyBorder="0" applyAlignment="0" applyProtection="0"/>
    <xf numFmtId="0" fontId="121" fillId="50" borderId="0" applyNumberFormat="0" applyBorder="0" applyAlignment="0" applyProtection="0">
      <alignment vertical="center"/>
    </xf>
    <xf numFmtId="0" fontId="40" fillId="38" borderId="27" applyNumberFormat="0" applyProtection="0">
      <alignment horizontal="left" vertical="top" indent="1"/>
    </xf>
    <xf numFmtId="0" fontId="37" fillId="23" borderId="22" applyNumberFormat="0" applyAlignment="0" applyProtection="0"/>
    <xf numFmtId="0" fontId="57" fillId="0" borderId="0" applyNumberFormat="0" applyAlignment="0"/>
    <xf numFmtId="41" fontId="31" fillId="0" borderId="0" applyFont="0" applyFill="0" applyBorder="0" applyAlignment="0" applyProtection="0"/>
    <xf numFmtId="169" fontId="45" fillId="0" borderId="24" applyFill="0" applyAlignment="0" applyProtection="0"/>
    <xf numFmtId="0" fontId="110" fillId="34" borderId="0" applyNumberFormat="0" applyBorder="0" applyAlignment="0" applyProtection="0"/>
    <xf numFmtId="0" fontId="37" fillId="23" borderId="22" applyNumberFormat="0" applyAlignment="0" applyProtection="0"/>
    <xf numFmtId="0" fontId="110" fillId="34" borderId="0" applyNumberFormat="0" applyBorder="0" applyAlignment="0" applyProtection="0"/>
    <xf numFmtId="0" fontId="37" fillId="78" borderId="0" applyNumberFormat="0" applyBorder="0" applyAlignment="0" applyProtection="0"/>
    <xf numFmtId="0" fontId="110" fillId="34" borderId="0" applyNumberFormat="0" applyBorder="0" applyAlignment="0" applyProtection="0"/>
    <xf numFmtId="0" fontId="121" fillId="50" borderId="0" applyNumberFormat="0" applyBorder="0" applyAlignment="0" applyProtection="0">
      <alignment vertical="center"/>
    </xf>
    <xf numFmtId="0" fontId="40" fillId="38" borderId="27" applyNumberFormat="0" applyProtection="0">
      <alignment horizontal="left" vertical="top" indent="1"/>
    </xf>
    <xf numFmtId="0" fontId="40" fillId="23" borderId="22" applyNumberFormat="0" applyAlignment="0" applyProtection="0"/>
    <xf numFmtId="0" fontId="198" fillId="0" borderId="0" applyNumberFormat="0" applyAlignment="0">
      <alignment horizontal="left" vertical="center"/>
    </xf>
    <xf numFmtId="169" fontId="45" fillId="0" borderId="24" applyFill="0" applyAlignment="0" applyProtection="0"/>
    <xf numFmtId="0" fontId="110" fillId="34" borderId="0" applyNumberFormat="0" applyBorder="0" applyAlignment="0" applyProtection="0"/>
    <xf numFmtId="169" fontId="45" fillId="0" borderId="24" applyFill="0" applyAlignment="0" applyProtection="0"/>
    <xf numFmtId="0" fontId="40" fillId="23" borderId="22" applyNumberFormat="0" applyAlignment="0" applyProtection="0"/>
    <xf numFmtId="0" fontId="42" fillId="13" borderId="0" applyNumberFormat="0" applyBorder="0" applyAlignment="0" applyProtection="0"/>
    <xf numFmtId="0" fontId="119" fillId="0" borderId="0" applyNumberFormat="0" applyAlignment="0">
      <alignment horizontal="left" vertical="center"/>
    </xf>
    <xf numFmtId="0" fontId="113" fillId="0" borderId="33" applyNumberFormat="0" applyFill="0" applyAlignment="0" applyProtection="0"/>
    <xf numFmtId="0" fontId="113" fillId="0" borderId="33" applyNumberFormat="0" applyFill="0" applyAlignment="0" applyProtection="0"/>
    <xf numFmtId="169" fontId="45" fillId="0" borderId="24" applyFill="0" applyAlignment="0" applyProtection="0"/>
    <xf numFmtId="0" fontId="110" fillId="34" borderId="0" applyNumberFormat="0" applyBorder="0" applyAlignment="0" applyProtection="0"/>
    <xf numFmtId="0" fontId="43" fillId="36" borderId="23" applyNumberFormat="0" applyAlignment="0" applyProtection="0"/>
    <xf numFmtId="0" fontId="40" fillId="23" borderId="22" applyNumberFormat="0" applyAlignment="0" applyProtection="0"/>
    <xf numFmtId="0" fontId="119" fillId="0" borderId="0" applyNumberFormat="0" applyAlignment="0">
      <alignment horizontal="left" vertical="center"/>
    </xf>
    <xf numFmtId="4" fontId="72" fillId="18" borderId="27" applyNumberFormat="0" applyProtection="0">
      <alignment vertical="center"/>
    </xf>
    <xf numFmtId="0" fontId="110" fillId="34" borderId="0" applyNumberFormat="0" applyBorder="0" applyAlignment="0" applyProtection="0"/>
    <xf numFmtId="0" fontId="43" fillId="36" borderId="23" applyNumberFormat="0" applyAlignment="0" applyProtection="0"/>
    <xf numFmtId="0" fontId="40" fillId="23" borderId="22" applyNumberFormat="0" applyAlignment="0" applyProtection="0"/>
    <xf numFmtId="0" fontId="119" fillId="0" borderId="0" applyNumberFormat="0" applyAlignment="0">
      <alignment horizontal="left" vertical="center"/>
    </xf>
    <xf numFmtId="4" fontId="72" fillId="18" borderId="27" applyNumberFormat="0" applyProtection="0">
      <alignment vertical="center"/>
    </xf>
    <xf numFmtId="0" fontId="110" fillId="34" borderId="0" applyNumberFormat="0" applyBorder="0" applyAlignment="0" applyProtection="0"/>
    <xf numFmtId="169" fontId="43" fillId="17" borderId="23" applyAlignment="0" applyProtection="0"/>
    <xf numFmtId="0" fontId="40" fillId="23" borderId="22" applyNumberFormat="0" applyAlignment="0" applyProtection="0"/>
    <xf numFmtId="0" fontId="42" fillId="45" borderId="0" applyNumberFormat="0" applyBorder="0" applyAlignment="0" applyProtection="0"/>
    <xf numFmtId="0" fontId="57" fillId="0" borderId="0" applyNumberFormat="0" applyAlignment="0">
      <alignment horizontal="left" vertical="center"/>
    </xf>
    <xf numFmtId="0" fontId="113" fillId="0" borderId="33" applyNumberFormat="0" applyFill="0" applyAlignment="0" applyProtection="0"/>
    <xf numFmtId="0" fontId="113" fillId="0" borderId="33" applyNumberFormat="0" applyFill="0" applyAlignment="0" applyProtection="0"/>
    <xf numFmtId="169" fontId="45" fillId="0" borderId="24" applyFill="0" applyAlignment="0" applyProtection="0"/>
    <xf numFmtId="0" fontId="110" fillId="34" borderId="0" applyNumberFormat="0" applyBorder="0" applyAlignment="0" applyProtection="0"/>
    <xf numFmtId="0" fontId="110" fillId="54" borderId="0" applyNumberFormat="0" applyBorder="0" applyAlignment="0" applyProtection="0"/>
    <xf numFmtId="169" fontId="45" fillId="0" borderId="24" applyFill="0" applyAlignment="0" applyProtection="0"/>
    <xf numFmtId="0" fontId="40" fillId="23" borderId="22" applyNumberFormat="0" applyAlignment="0" applyProtection="0"/>
    <xf numFmtId="0" fontId="198" fillId="0" borderId="0" applyNumberFormat="0" applyAlignment="0">
      <alignment horizontal="left" vertical="center"/>
    </xf>
    <xf numFmtId="169" fontId="45" fillId="0" borderId="24" applyFill="0" applyAlignment="0" applyProtection="0"/>
    <xf numFmtId="0" fontId="110" fillId="34" borderId="0" applyNumberFormat="0" applyBorder="0" applyAlignment="0" applyProtection="0"/>
    <xf numFmtId="0" fontId="69" fillId="0" borderId="24" applyNumberFormat="0" applyFill="0" applyAlignment="0" applyProtection="0"/>
    <xf numFmtId="0" fontId="110" fillId="34" borderId="0" applyNumberFormat="0" applyBorder="0" applyAlignment="0" applyProtection="0"/>
    <xf numFmtId="0" fontId="110" fillId="34" borderId="0" applyNumberFormat="0" applyBorder="0" applyAlignment="0" applyProtection="0"/>
    <xf numFmtId="169" fontId="44" fillId="13" borderId="20" applyAlignment="0" applyProtection="0"/>
    <xf numFmtId="169" fontId="45" fillId="0" borderId="24" applyFill="0" applyAlignment="0" applyProtection="0"/>
    <xf numFmtId="0" fontId="37" fillId="26" borderId="26" applyNumberFormat="0" applyFont="0" applyAlignment="0" applyProtection="0"/>
    <xf numFmtId="0" fontId="110" fillId="34" borderId="0" applyNumberFormat="0" applyBorder="0" applyAlignment="0" applyProtection="0"/>
    <xf numFmtId="0" fontId="110" fillId="68" borderId="0" applyNumberFormat="0" applyBorder="0" applyAlignment="0" applyProtection="0"/>
    <xf numFmtId="0" fontId="37" fillId="23" borderId="22" applyNumberFormat="0" applyAlignment="0" applyProtection="0"/>
    <xf numFmtId="169" fontId="44" fillId="13" borderId="20" applyAlignment="0" applyProtection="0"/>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169" fontId="44" fillId="13" borderId="20" applyAlignment="0" applyProtection="0"/>
    <xf numFmtId="0" fontId="110" fillId="68"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169" fontId="44" fillId="13" borderId="20" applyAlignment="0" applyProtection="0"/>
    <xf numFmtId="4" fontId="55" fillId="66" borderId="27" applyNumberFormat="0" applyProtection="0">
      <alignment horizontal="right" vertical="center"/>
    </xf>
    <xf numFmtId="0" fontId="40" fillId="23" borderId="22" applyNumberFormat="0" applyAlignment="0" applyProtection="0"/>
    <xf numFmtId="0" fontId="48" fillId="19" borderId="0" applyNumberFormat="0" applyBorder="0" applyAlignment="0" applyProtection="0"/>
    <xf numFmtId="0" fontId="110" fillId="34" borderId="0" applyNumberFormat="0" applyBorder="0" applyAlignment="0" applyProtection="0"/>
    <xf numFmtId="169" fontId="45" fillId="0" borderId="24" applyFill="0" applyAlignment="0" applyProtection="0"/>
    <xf numFmtId="0" fontId="110" fillId="34" borderId="0" applyNumberFormat="0" applyBorder="0" applyAlignment="0" applyProtection="0"/>
    <xf numFmtId="0" fontId="37" fillId="78"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0" fontId="47" fillId="75" borderId="0" applyNumberFormat="0" applyBorder="0" applyAlignment="0" applyProtection="0">
      <alignment vertical="center"/>
    </xf>
    <xf numFmtId="0" fontId="55" fillId="75"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78" borderId="0" applyNumberFormat="0" applyBorder="0" applyAlignment="0" applyProtection="0"/>
    <xf numFmtId="169" fontId="44" fillId="13" borderId="20" applyAlignment="0" applyProtection="0"/>
    <xf numFmtId="0" fontId="37" fillId="78" borderId="0" applyNumberFormat="0" applyBorder="0" applyAlignment="0" applyProtection="0"/>
    <xf numFmtId="38" fontId="40" fillId="71" borderId="1">
      <protection locked="0"/>
    </xf>
    <xf numFmtId="169" fontId="45" fillId="0" borderId="24" applyFill="0" applyAlignment="0" applyProtection="0"/>
    <xf numFmtId="0" fontId="37" fillId="23" borderId="0" applyNumberFormat="0" applyBorder="0" applyAlignment="0" applyProtection="0"/>
    <xf numFmtId="0" fontId="78" fillId="0" borderId="31" applyNumberFormat="0" applyFill="0" applyAlignment="0" applyProtection="0">
      <alignment vertical="center"/>
    </xf>
    <xf numFmtId="169" fontId="45" fillId="0" borderId="24" applyFill="0" applyAlignment="0" applyProtection="0"/>
    <xf numFmtId="0" fontId="42" fillId="45" borderId="0" applyNumberFormat="0" applyBorder="0" applyAlignment="0" applyProtection="0"/>
    <xf numFmtId="0" fontId="37" fillId="78" borderId="0" applyNumberFormat="0" applyBorder="0" applyAlignment="0" applyProtection="0"/>
    <xf numFmtId="0" fontId="76" fillId="0" borderId="31" applyNumberFormat="0" applyFill="0" applyAlignment="0" applyProtection="0"/>
    <xf numFmtId="0" fontId="40" fillId="0" borderId="0"/>
    <xf numFmtId="0" fontId="110" fillId="76" borderId="0" applyNumberFormat="0" applyBorder="0" applyAlignment="0" applyProtection="0"/>
    <xf numFmtId="169" fontId="45" fillId="0" borderId="24" applyFill="0" applyAlignment="0" applyProtection="0"/>
    <xf numFmtId="0" fontId="42" fillId="45" borderId="0" applyNumberFormat="0" applyBorder="0" applyAlignment="0" applyProtection="0"/>
    <xf numFmtId="0" fontId="37" fillId="78" borderId="0" applyNumberFormat="0" applyBorder="0" applyAlignment="0" applyProtection="0"/>
    <xf numFmtId="0" fontId="76" fillId="0" borderId="31" applyNumberFormat="0" applyFill="0" applyAlignment="0" applyProtection="0"/>
    <xf numFmtId="0" fontId="296" fillId="0" borderId="0"/>
    <xf numFmtId="0" fontId="40" fillId="44" borderId="27" applyNumberFormat="0" applyProtection="0">
      <alignment horizontal="left" vertical="top" indent="1"/>
    </xf>
    <xf numFmtId="0" fontId="110" fillId="76" borderId="0" applyNumberFormat="0" applyBorder="0" applyAlignment="0" applyProtection="0"/>
    <xf numFmtId="0" fontId="110" fillId="52" borderId="0" applyNumberFormat="0" applyBorder="0" applyAlignment="0" applyProtection="0"/>
    <xf numFmtId="169" fontId="44" fillId="13" borderId="20" applyAlignment="0" applyProtection="0"/>
    <xf numFmtId="169" fontId="43" fillId="17" borderId="23" applyAlignment="0" applyProtection="0"/>
    <xf numFmtId="0" fontId="55" fillId="75" borderId="0" applyNumberFormat="0" applyBorder="0" applyAlignment="0" applyProtection="0"/>
    <xf numFmtId="0" fontId="48" fillId="75" borderId="0" applyNumberFormat="0" applyBorder="0" applyAlignment="0" applyProtection="0"/>
    <xf numFmtId="0" fontId="37" fillId="47" borderId="0" applyNumberFormat="0" applyBorder="0" applyAlignment="0" applyProtection="0"/>
    <xf numFmtId="0" fontId="106" fillId="0" borderId="0" applyNumberFormat="0" applyFill="0" applyBorder="0" applyAlignment="0" applyProtection="0"/>
    <xf numFmtId="0" fontId="110" fillId="52" borderId="0" applyNumberFormat="0" applyBorder="0" applyAlignment="0" applyProtection="0"/>
    <xf numFmtId="0" fontId="243" fillId="0" borderId="31" applyNumberFormat="0" applyFill="0" applyAlignment="0" applyProtection="0"/>
    <xf numFmtId="0" fontId="37" fillId="23" borderId="0" applyNumberFormat="0" applyBorder="0" applyAlignment="0" applyProtection="0"/>
    <xf numFmtId="0" fontId="106" fillId="0" borderId="0" applyNumberFormat="0" applyFill="0" applyBorder="0" applyAlignment="0" applyProtection="0"/>
    <xf numFmtId="0" fontId="40" fillId="81" borderId="27" applyNumberFormat="0" applyProtection="0">
      <alignment horizontal="left" vertical="center" indent="1"/>
    </xf>
    <xf numFmtId="0" fontId="60" fillId="89" borderId="0" applyNumberFormat="0" applyBorder="0" applyAlignment="0" applyProtection="0"/>
    <xf numFmtId="0" fontId="161" fillId="0" borderId="31" applyNumberFormat="0" applyFill="0" applyAlignment="0" applyProtection="0"/>
    <xf numFmtId="169" fontId="45" fillId="0" borderId="24" applyFill="0" applyAlignment="0" applyProtection="0"/>
    <xf numFmtId="0" fontId="48" fillId="75" borderId="0" applyNumberFormat="0" applyBorder="0" applyAlignment="0" applyProtection="0"/>
    <xf numFmtId="0" fontId="48" fillId="75" borderId="0" applyNumberFormat="0" applyBorder="0" applyAlignment="0" applyProtection="0"/>
    <xf numFmtId="0" fontId="60" fillId="88" borderId="0" applyNumberFormat="0" applyBorder="0" applyAlignment="0" applyProtection="0"/>
    <xf numFmtId="0" fontId="37" fillId="23" borderId="0" applyNumberFormat="0" applyBorder="0" applyAlignment="0" applyProtection="0"/>
    <xf numFmtId="169" fontId="44" fillId="13" borderId="20" applyAlignment="0" applyProtection="0"/>
    <xf numFmtId="0" fontId="110" fillId="52" borderId="0" applyNumberFormat="0" applyBorder="0" applyAlignment="0" applyProtection="0"/>
    <xf numFmtId="0" fontId="237" fillId="0" borderId="0"/>
    <xf numFmtId="0" fontId="37" fillId="23" borderId="0" applyNumberFormat="0" applyBorder="0" applyAlignment="0" applyProtection="0"/>
    <xf numFmtId="0" fontId="37" fillId="23" borderId="0" applyNumberFormat="0" applyBorder="0" applyAlignment="0" applyProtection="0"/>
    <xf numFmtId="0" fontId="110" fillId="0" borderId="0"/>
    <xf numFmtId="0" fontId="37" fillId="23" borderId="0" applyNumberFormat="0" applyBorder="0" applyAlignment="0" applyProtection="0"/>
    <xf numFmtId="169" fontId="44" fillId="13" borderId="20" applyAlignment="0" applyProtection="0"/>
    <xf numFmtId="0" fontId="110" fillId="0" borderId="0"/>
    <xf numFmtId="0" fontId="37" fillId="48"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93" fillId="0" borderId="0" applyNumberFormat="0" applyFill="0" applyBorder="0" applyAlignment="0" applyProtection="0"/>
    <xf numFmtId="0" fontId="76" fillId="0" borderId="0" applyNumberFormat="0" applyFill="0" applyBorder="0" applyAlignment="0" applyProtection="0"/>
    <xf numFmtId="0" fontId="55" fillId="28" borderId="27" applyNumberFormat="0" applyProtection="0">
      <alignment horizontal="left" vertical="top" indent="1"/>
    </xf>
    <xf numFmtId="0" fontId="37" fillId="78" borderId="0" applyNumberFormat="0" applyBorder="0" applyAlignment="0" applyProtection="0"/>
    <xf numFmtId="0" fontId="55" fillId="28" borderId="27" applyNumberFormat="0" applyProtection="0">
      <alignment horizontal="left" vertical="top" indent="1"/>
    </xf>
    <xf numFmtId="0" fontId="42" fillId="13" borderId="0" applyNumberFormat="0" applyBorder="0" applyAlignment="0" applyProtection="0"/>
    <xf numFmtId="0" fontId="37" fillId="78" borderId="0" applyNumberFormat="0" applyBorder="0" applyAlignment="0" applyProtection="0"/>
    <xf numFmtId="0" fontId="55" fillId="28" borderId="27" applyNumberFormat="0" applyProtection="0">
      <alignment horizontal="left" vertical="top" indent="1"/>
    </xf>
    <xf numFmtId="0" fontId="37" fillId="78" borderId="0" applyNumberFormat="0" applyBorder="0" applyAlignment="0" applyProtection="0"/>
    <xf numFmtId="0" fontId="40" fillId="44" borderId="27" applyNumberFormat="0" applyProtection="0">
      <alignment horizontal="left" vertical="center" indent="1"/>
    </xf>
    <xf numFmtId="0" fontId="48" fillId="75" borderId="0" applyNumberFormat="0" applyBorder="0" applyAlignment="0" applyProtection="0"/>
    <xf numFmtId="0" fontId="110" fillId="68" borderId="0" applyNumberFormat="0" applyBorder="0" applyAlignment="0" applyProtection="0"/>
    <xf numFmtId="0" fontId="136" fillId="0" borderId="41">
      <alignment horizontal="left" vertical="center"/>
    </xf>
    <xf numFmtId="0" fontId="162" fillId="0" borderId="0" applyNumberFormat="0" applyFill="0" applyBorder="0" applyAlignment="0" applyProtection="0"/>
    <xf numFmtId="0" fontId="162" fillId="0" borderId="0" applyNumberFormat="0" applyFill="0" applyBorder="0" applyAlignment="0" applyProtection="0"/>
    <xf numFmtId="0" fontId="48" fillId="75" borderId="0" applyNumberFormat="0" applyBorder="0" applyAlignment="0" applyProtection="0"/>
    <xf numFmtId="10" fontId="40" fillId="0" borderId="0" applyFont="0" applyFill="0" applyBorder="0" applyAlignment="0" applyProtection="0"/>
    <xf numFmtId="0" fontId="48" fillId="75" borderId="0" applyNumberFormat="0" applyBorder="0" applyAlignment="0" applyProtection="0"/>
    <xf numFmtId="0" fontId="37" fillId="23" borderId="22" applyNumberFormat="0" applyAlignment="0" applyProtection="0"/>
    <xf numFmtId="0" fontId="48" fillId="75" borderId="0" applyNumberFormat="0" applyBorder="0" applyAlignment="0" applyProtection="0"/>
    <xf numFmtId="0" fontId="110" fillId="52" borderId="0" applyNumberFormat="0" applyBorder="0" applyAlignment="0" applyProtection="0"/>
    <xf numFmtId="0" fontId="40" fillId="81" borderId="27" applyNumberFormat="0" applyProtection="0">
      <alignment horizontal="left" vertical="center" indent="1"/>
    </xf>
    <xf numFmtId="0" fontId="37" fillId="78" borderId="0" applyNumberFormat="0" applyBorder="0" applyAlignment="0" applyProtection="0"/>
    <xf numFmtId="0" fontId="40" fillId="81" borderId="27" applyNumberFormat="0" applyProtection="0">
      <alignment horizontal="left" vertical="center" indent="1"/>
    </xf>
    <xf numFmtId="0" fontId="37" fillId="78" borderId="0" applyNumberFormat="0" applyBorder="0" applyAlignment="0" applyProtection="0"/>
    <xf numFmtId="0" fontId="40" fillId="81" borderId="27" applyNumberFormat="0" applyProtection="0">
      <alignment horizontal="left" vertical="center" indent="1"/>
    </xf>
    <xf numFmtId="0" fontId="37" fillId="78" borderId="0" applyNumberFormat="0" applyBorder="0" applyAlignment="0" applyProtection="0"/>
    <xf numFmtId="0" fontId="40" fillId="81" borderId="27" applyNumberFormat="0" applyProtection="0">
      <alignment horizontal="left" vertical="center" indent="1"/>
    </xf>
    <xf numFmtId="0" fontId="37" fillId="78" borderId="0" applyNumberFormat="0" applyBorder="0" applyAlignment="0" applyProtection="0"/>
    <xf numFmtId="184" fontId="40" fillId="0" borderId="0" applyFill="0" applyBorder="0" applyAlignment="0"/>
    <xf numFmtId="169" fontId="45" fillId="0" borderId="24" applyFill="0" applyAlignment="0" applyProtection="0"/>
    <xf numFmtId="0" fontId="55" fillId="75" borderId="0" applyNumberFormat="0" applyBorder="0" applyAlignment="0" applyProtection="0"/>
    <xf numFmtId="0" fontId="110" fillId="32" borderId="0" applyNumberFormat="0" applyBorder="0" applyAlignment="0" applyProtection="0"/>
    <xf numFmtId="169" fontId="44" fillId="13" borderId="20" applyAlignment="0" applyProtection="0"/>
    <xf numFmtId="0" fontId="37" fillId="78" borderId="0" applyNumberFormat="0" applyBorder="0" applyAlignment="0" applyProtection="0"/>
    <xf numFmtId="169" fontId="45" fillId="0" borderId="24" applyFill="0" applyAlignment="0" applyProtection="0"/>
    <xf numFmtId="0" fontId="37" fillId="78" borderId="0" applyNumberFormat="0" applyBorder="0" applyAlignment="0" applyProtection="0"/>
    <xf numFmtId="169" fontId="41" fillId="15" borderId="22" applyAlignment="0" applyProtection="0"/>
    <xf numFmtId="0" fontId="110" fillId="42" borderId="0" applyNumberFormat="0" applyBorder="0" applyAlignment="0" applyProtection="0"/>
    <xf numFmtId="169" fontId="43" fillId="14" borderId="23" applyAlignment="0" applyProtection="0"/>
    <xf numFmtId="169" fontId="49" fillId="15" borderId="22" applyAlignment="0" applyProtection="0"/>
    <xf numFmtId="0" fontId="37" fillId="78" borderId="0" applyNumberFormat="0" applyBorder="0" applyAlignment="0" applyProtection="0"/>
    <xf numFmtId="169" fontId="43" fillId="14" borderId="23" applyAlignment="0" applyProtection="0"/>
    <xf numFmtId="169" fontId="49" fillId="15" borderId="22" applyAlignment="0" applyProtection="0"/>
    <xf numFmtId="0" fontId="37" fillId="78" borderId="0" applyNumberFormat="0" applyBorder="0" applyAlignment="0" applyProtection="0"/>
    <xf numFmtId="0" fontId="37" fillId="47" borderId="0" applyNumberFormat="0" applyBorder="0" applyAlignment="0" applyProtection="0"/>
    <xf numFmtId="0" fontId="37" fillId="23" borderId="0" applyNumberFormat="0" applyBorder="0" applyAlignment="0" applyProtection="0"/>
    <xf numFmtId="0" fontId="110" fillId="35" borderId="0" applyNumberFormat="0" applyBorder="0" applyAlignment="0" applyProtection="0"/>
    <xf numFmtId="0" fontId="37" fillId="23" borderId="0" applyNumberFormat="0" applyBorder="0" applyAlignment="0" applyProtection="0"/>
    <xf numFmtId="0" fontId="134" fillId="58" borderId="0" applyNumberFormat="0" applyBorder="0" applyAlignment="0" applyProtection="0">
      <alignment vertical="center"/>
    </xf>
    <xf numFmtId="0" fontId="42" fillId="67" borderId="0" applyNumberFormat="0" applyBorder="0" applyAlignment="0" applyProtection="0"/>
    <xf numFmtId="4" fontId="54" fillId="27" borderId="27" applyNumberFormat="0" applyProtection="0">
      <alignment horizontal="left" vertical="center" indent="1"/>
    </xf>
    <xf numFmtId="0" fontId="110" fillId="32" borderId="0" applyNumberFormat="0" applyBorder="0" applyAlignment="0" applyProtection="0"/>
    <xf numFmtId="0" fontId="37" fillId="13" borderId="0" applyNumberFormat="0" applyBorder="0" applyAlignment="0" applyProtection="0"/>
    <xf numFmtId="0" fontId="76" fillId="0" borderId="31" applyNumberFormat="0" applyFill="0" applyAlignment="0" applyProtection="0"/>
    <xf numFmtId="0" fontId="37" fillId="78"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13"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13" borderId="0" applyNumberFormat="0" applyBorder="0" applyAlignment="0" applyProtection="0"/>
    <xf numFmtId="0" fontId="37" fillId="23" borderId="0" applyNumberFormat="0" applyBorder="0" applyAlignment="0" applyProtection="0"/>
    <xf numFmtId="0" fontId="37" fillId="78" borderId="0" applyNumberFormat="0" applyBorder="0" applyAlignment="0" applyProtection="0"/>
    <xf numFmtId="43" fontId="297" fillId="0" borderId="0" applyFont="0" applyFill="0" applyBorder="0" applyAlignment="0" applyProtection="0"/>
    <xf numFmtId="0" fontId="110" fillId="52" borderId="0" applyNumberFormat="0" applyBorder="0" applyAlignment="0" applyProtection="0"/>
    <xf numFmtId="0" fontId="37" fillId="23" borderId="0" applyNumberFormat="0" applyBorder="0" applyAlignment="0" applyProtection="0"/>
    <xf numFmtId="169" fontId="43" fillId="14" borderId="23" applyAlignment="0" applyProtection="0"/>
    <xf numFmtId="0" fontId="37" fillId="23" borderId="0" applyNumberFormat="0" applyBorder="0" applyAlignment="0" applyProtection="0"/>
    <xf numFmtId="0" fontId="110" fillId="35" borderId="0" applyNumberFormat="0" applyBorder="0" applyAlignment="0" applyProtection="0"/>
    <xf numFmtId="0" fontId="37" fillId="23"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60" fillId="25" borderId="0" applyNumberFormat="0" applyBorder="0" applyAlignment="0" applyProtection="0"/>
    <xf numFmtId="0" fontId="181" fillId="82" borderId="40" applyNumberFormat="0" applyAlignment="0" applyProtection="0"/>
    <xf numFmtId="0" fontId="42" fillId="74" borderId="0" applyNumberFormat="0" applyBorder="0" applyAlignment="0" applyProtection="0"/>
    <xf numFmtId="0" fontId="42" fillId="126" borderId="0" applyNumberFormat="0" applyBorder="0" applyAlignment="0" applyProtection="0"/>
    <xf numFmtId="0" fontId="37" fillId="78" borderId="0" applyNumberFormat="0" applyBorder="0" applyAlignment="0" applyProtection="0"/>
    <xf numFmtId="0" fontId="37" fillId="13"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110" fillId="34" borderId="0" applyNumberFormat="0" applyBorder="0" applyAlignment="0" applyProtection="0"/>
    <xf numFmtId="0" fontId="55" fillId="19" borderId="0" applyNumberFormat="0" applyBorder="0" applyAlignment="0" applyProtection="0"/>
    <xf numFmtId="0" fontId="110" fillId="34" borderId="0" applyNumberFormat="0" applyBorder="0" applyAlignment="0" applyProtection="0"/>
    <xf numFmtId="0" fontId="103" fillId="19" borderId="0" applyNumberFormat="0" applyBorder="0" applyAlignment="0" applyProtection="0">
      <alignment vertical="center"/>
    </xf>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169" fontId="41" fillId="15" borderId="22" applyAlignment="0" applyProtection="0"/>
    <xf numFmtId="0" fontId="110" fillId="34" borderId="0" applyNumberFormat="0" applyBorder="0" applyAlignment="0" applyProtection="0"/>
    <xf numFmtId="0" fontId="110" fillId="34" borderId="0" applyNumberFormat="0" applyBorder="0" applyAlignment="0" applyProtection="0"/>
    <xf numFmtId="4" fontId="55" fillId="50" borderId="27" applyNumberFormat="0" applyProtection="0">
      <alignment horizontal="right" vertical="center"/>
    </xf>
    <xf numFmtId="0" fontId="110" fillId="34"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0" fontId="110" fillId="35" borderId="0" applyNumberFormat="0" applyBorder="0" applyAlignment="0" applyProtection="0"/>
    <xf numFmtId="0" fontId="110" fillId="0" borderId="0"/>
    <xf numFmtId="0" fontId="40" fillId="0" borderId="0"/>
    <xf numFmtId="0" fontId="110" fillId="34" borderId="0" applyNumberFormat="0" applyBorder="0" applyAlignment="0" applyProtection="0"/>
    <xf numFmtId="169" fontId="41" fillId="15" borderId="22" applyAlignment="0" applyProtection="0"/>
    <xf numFmtId="0" fontId="110" fillId="34" borderId="0" applyNumberFormat="0" applyBorder="0" applyAlignment="0" applyProtection="0"/>
    <xf numFmtId="0" fontId="37" fillId="51" borderId="0" applyNumberFormat="0" applyBorder="0" applyAlignment="0" applyProtection="0"/>
    <xf numFmtId="0" fontId="110" fillId="34" borderId="0" applyNumberFormat="0" applyBorder="0" applyAlignment="0" applyProtection="0"/>
    <xf numFmtId="0" fontId="67" fillId="0" borderId="29" applyNumberFormat="0" applyFill="0" applyAlignment="0" applyProtection="0"/>
    <xf numFmtId="0" fontId="110" fillId="34" borderId="0" applyNumberFormat="0" applyBorder="0" applyAlignment="0" applyProtection="0"/>
    <xf numFmtId="0" fontId="67" fillId="0" borderId="29" applyNumberFormat="0" applyFill="0" applyAlignment="0" applyProtection="0"/>
    <xf numFmtId="0" fontId="110" fillId="34" borderId="0" applyNumberFormat="0" applyBorder="0" applyAlignment="0" applyProtection="0"/>
    <xf numFmtId="0" fontId="37" fillId="51" borderId="0" applyNumberFormat="0" applyBorder="0" applyAlignment="0" applyProtection="0"/>
    <xf numFmtId="0" fontId="110" fillId="34" borderId="0" applyNumberFormat="0" applyBorder="0" applyAlignment="0" applyProtection="0"/>
    <xf numFmtId="0" fontId="110" fillId="34" borderId="0" applyNumberFormat="0" applyBorder="0" applyAlignment="0" applyProtection="0"/>
    <xf numFmtId="0" fontId="31" fillId="0" borderId="0"/>
    <xf numFmtId="0" fontId="45" fillId="0" borderId="24" applyNumberFormat="0" applyFill="0" applyAlignment="0" applyProtection="0"/>
    <xf numFmtId="0" fontId="110" fillId="34" borderId="0" applyNumberFormat="0" applyBorder="0" applyAlignment="0" applyProtection="0"/>
    <xf numFmtId="0" fontId="31" fillId="0" borderId="0"/>
    <xf numFmtId="0" fontId="110" fillId="34" borderId="0" applyNumberFormat="0" applyBorder="0" applyAlignment="0" applyProtection="0"/>
    <xf numFmtId="0" fontId="80" fillId="0" borderId="32" applyNumberFormat="0" applyFill="0" applyAlignment="0" applyProtection="0"/>
    <xf numFmtId="0" fontId="37" fillId="31" borderId="0" applyNumberFormat="0" applyBorder="0" applyAlignment="0" applyProtection="0"/>
    <xf numFmtId="0" fontId="37" fillId="47" borderId="0" applyNumberFormat="0" applyBorder="0" applyAlignment="0" applyProtection="0"/>
    <xf numFmtId="0" fontId="37" fillId="31" borderId="0" applyNumberFormat="0" applyBorder="0" applyAlignment="0" applyProtection="0"/>
    <xf numFmtId="0" fontId="135" fillId="22" borderId="3" applyNumberFormat="0" applyFont="0" applyBorder="0" applyAlignment="0" applyProtection="0"/>
    <xf numFmtId="0" fontId="37" fillId="47" borderId="0" applyNumberFormat="0" applyBorder="0" applyAlignment="0" applyProtection="0"/>
    <xf numFmtId="0" fontId="37" fillId="31" borderId="0" applyNumberFormat="0" applyBorder="0" applyAlignment="0" applyProtection="0"/>
    <xf numFmtId="0" fontId="31" fillId="0" borderId="0"/>
    <xf numFmtId="0" fontId="37" fillId="47" borderId="0" applyNumberFormat="0" applyBorder="0" applyAlignment="0" applyProtection="0"/>
    <xf numFmtId="0" fontId="37" fillId="31" borderId="0" applyNumberFormat="0" applyBorder="0" applyAlignment="0" applyProtection="0"/>
    <xf numFmtId="0" fontId="31" fillId="0" borderId="0"/>
    <xf numFmtId="0" fontId="37" fillId="31" borderId="0" applyNumberFormat="0" applyBorder="0" applyAlignment="0" applyProtection="0"/>
    <xf numFmtId="0" fontId="110" fillId="42" borderId="0" applyNumberFormat="0" applyBorder="0" applyAlignment="0" applyProtection="0"/>
    <xf numFmtId="0" fontId="246" fillId="50" borderId="0" applyNumberFormat="0" applyBorder="0" applyAlignment="0" applyProtection="0">
      <alignment vertical="center"/>
    </xf>
    <xf numFmtId="0" fontId="89" fillId="70" borderId="0" applyNumberFormat="0" applyBorder="0" applyAlignment="0" applyProtection="0"/>
    <xf numFmtId="0" fontId="42" fillId="37" borderId="0" applyNumberFormat="0" applyBorder="0" applyAlignment="0" applyProtection="0"/>
    <xf numFmtId="0" fontId="110" fillId="32" borderId="0" applyNumberFormat="0" applyBorder="0" applyAlignment="0" applyProtection="0"/>
    <xf numFmtId="0" fontId="37" fillId="51" borderId="0" applyNumberFormat="0" applyBorder="0" applyAlignment="0" applyProtection="0"/>
    <xf numFmtId="0" fontId="37" fillId="29"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169" fontId="38" fillId="17" borderId="20" applyAlignment="0" applyProtection="0"/>
    <xf numFmtId="232" fontId="40" fillId="0" borderId="0" applyFill="0" applyBorder="0" applyAlignment="0" applyProtection="0"/>
    <xf numFmtId="232" fontId="40" fillId="0" borderId="0" applyFill="0" applyBorder="0" applyAlignment="0" applyProtection="0"/>
    <xf numFmtId="0" fontId="110" fillId="32" borderId="0" applyNumberFormat="0" applyBorder="0" applyAlignment="0" applyProtection="0"/>
    <xf numFmtId="0" fontId="110" fillId="32" borderId="0" applyNumberFormat="0" applyBorder="0" applyAlignment="0" applyProtection="0"/>
    <xf numFmtId="4" fontId="54" fillId="27" borderId="27" applyNumberFormat="0" applyProtection="0">
      <alignment horizontal="left" vertical="center" indent="1"/>
    </xf>
    <xf numFmtId="0" fontId="110" fillId="32" borderId="0" applyNumberFormat="0" applyBorder="0" applyAlignment="0" applyProtection="0"/>
    <xf numFmtId="0" fontId="110" fillId="32" borderId="0" applyNumberFormat="0" applyBorder="0" applyAlignment="0" applyProtection="0"/>
    <xf numFmtId="0" fontId="42" fillId="16" borderId="0" applyNumberFormat="0" applyBorder="0" applyAlignment="0" applyProtection="0"/>
    <xf numFmtId="0" fontId="110" fillId="32" borderId="0" applyNumberFormat="0" applyBorder="0" applyAlignment="0" applyProtection="0"/>
    <xf numFmtId="0" fontId="40" fillId="81" borderId="27" applyNumberFormat="0" applyProtection="0">
      <alignment horizontal="left" vertical="top" indent="1"/>
    </xf>
    <xf numFmtId="0" fontId="110" fillId="61" borderId="0" applyNumberFormat="0" applyBorder="0" applyAlignment="0" applyProtection="0"/>
    <xf numFmtId="0" fontId="37" fillId="29" borderId="0" applyNumberFormat="0" applyBorder="0" applyAlignment="0" applyProtection="0"/>
    <xf numFmtId="0" fontId="110" fillId="32" borderId="0" applyNumberFormat="0" applyBorder="0" applyAlignment="0" applyProtection="0"/>
    <xf numFmtId="0" fontId="134" fillId="25" borderId="0" applyNumberFormat="0" applyBorder="0" applyAlignment="0" applyProtection="0">
      <alignment vertical="center"/>
    </xf>
    <xf numFmtId="4" fontId="54" fillId="27" borderId="27" applyNumberFormat="0" applyProtection="0">
      <alignment horizontal="left" vertical="center" indent="1"/>
    </xf>
    <xf numFmtId="0" fontId="110" fillId="32" borderId="0" applyNumberFormat="0" applyBorder="0" applyAlignment="0" applyProtection="0"/>
    <xf numFmtId="0" fontId="37" fillId="72" borderId="0" applyNumberFormat="0" applyBorder="0" applyAlignment="0" applyProtection="0"/>
    <xf numFmtId="0" fontId="110" fillId="32" borderId="0" applyNumberFormat="0" applyBorder="0" applyAlignment="0" applyProtection="0"/>
    <xf numFmtId="4" fontId="54" fillId="27" borderId="27" applyNumberFormat="0" applyProtection="0">
      <alignment horizontal="left" vertical="center" indent="1"/>
    </xf>
    <xf numFmtId="0" fontId="110" fillId="32" borderId="0" applyNumberFormat="0" applyBorder="0" applyAlignment="0" applyProtection="0"/>
    <xf numFmtId="0" fontId="110" fillId="52" borderId="0" applyNumberFormat="0" applyBorder="0" applyAlignment="0" applyProtection="0"/>
    <xf numFmtId="0" fontId="110" fillId="68" borderId="0" applyNumberFormat="0" applyBorder="0" applyAlignment="0" applyProtection="0"/>
    <xf numFmtId="0" fontId="110" fillId="32" borderId="0" applyNumberFormat="0" applyBorder="0" applyAlignment="0" applyProtection="0"/>
    <xf numFmtId="0" fontId="42" fillId="49" borderId="0" applyNumberFormat="0" applyBorder="0" applyAlignment="0" applyProtection="0"/>
    <xf numFmtId="169" fontId="38" fillId="14" borderId="20" applyAlignment="0" applyProtection="0"/>
    <xf numFmtId="0" fontId="110" fillId="32" borderId="0" applyNumberFormat="0" applyBorder="0" applyAlignment="0" applyProtection="0"/>
    <xf numFmtId="0" fontId="42" fillId="49" borderId="0" applyNumberFormat="0" applyBorder="0" applyAlignment="0" applyProtection="0"/>
    <xf numFmtId="0" fontId="110" fillId="32" borderId="0" applyNumberFormat="0" applyBorder="0" applyAlignment="0" applyProtection="0"/>
    <xf numFmtId="169" fontId="38" fillId="14" borderId="20" applyAlignment="0" applyProtection="0"/>
    <xf numFmtId="0" fontId="110" fillId="35" borderId="0" applyNumberFormat="0" applyBorder="0" applyAlignment="0" applyProtection="0"/>
    <xf numFmtId="0" fontId="110" fillId="32" borderId="0" applyNumberFormat="0" applyBorder="0" applyAlignment="0" applyProtection="0"/>
    <xf numFmtId="0" fontId="55" fillId="73" borderId="0" applyNumberFormat="0" applyBorder="0" applyAlignment="0" applyProtection="0"/>
    <xf numFmtId="0" fontId="55" fillId="73"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43" fillId="14" borderId="23" applyNumberFormat="0" applyAlignment="0" applyProtection="0"/>
    <xf numFmtId="0" fontId="124" fillId="86" borderId="30" applyNumberFormat="0" applyAlignment="0" applyProtection="0"/>
    <xf numFmtId="0" fontId="55" fillId="20" borderId="0" applyNumberFormat="0" applyBorder="0" applyAlignment="0" applyProtection="0"/>
    <xf numFmtId="0" fontId="110" fillId="32" borderId="0" applyNumberFormat="0" applyBorder="0" applyAlignment="0" applyProtection="0"/>
    <xf numFmtId="0" fontId="124" fillId="86" borderId="30" applyNumberFormat="0" applyAlignment="0" applyProtection="0"/>
    <xf numFmtId="0" fontId="37" fillId="39"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68" borderId="0" applyNumberFormat="0" applyBorder="0" applyAlignment="0" applyProtection="0"/>
    <xf numFmtId="9" fontId="110" fillId="0" borderId="0" applyFont="0" applyFill="0" applyBorder="0" applyAlignment="0" applyProtection="0"/>
    <xf numFmtId="0" fontId="110" fillId="32" borderId="0" applyNumberFormat="0" applyBorder="0" applyAlignment="0" applyProtection="0"/>
    <xf numFmtId="169" fontId="43" fillId="17" borderId="23" applyAlignment="0" applyProtection="0"/>
    <xf numFmtId="0" fontId="110" fillId="32" borderId="0" applyNumberFormat="0" applyBorder="0" applyAlignment="0" applyProtection="0"/>
    <xf numFmtId="9" fontId="37" fillId="0" borderId="0" applyFont="0" applyFill="0" applyBorder="0" applyAlignment="0" applyProtection="0"/>
    <xf numFmtId="0" fontId="110" fillId="32" borderId="0" applyNumberFormat="0" applyBorder="0" applyAlignment="0" applyProtection="0"/>
    <xf numFmtId="0" fontId="31" fillId="0" borderId="0"/>
    <xf numFmtId="9" fontId="110" fillId="0" borderId="0" applyFont="0" applyFill="0" applyBorder="0" applyAlignment="0" applyProtection="0"/>
    <xf numFmtId="9" fontId="138" fillId="0" borderId="0" applyFont="0" applyFill="0" applyBorder="0" applyAlignment="0" applyProtection="0">
      <alignment vertical="center"/>
    </xf>
    <xf numFmtId="0" fontId="110" fillId="32" borderId="0" applyNumberFormat="0" applyBorder="0" applyAlignment="0" applyProtection="0"/>
    <xf numFmtId="0" fontId="37" fillId="31" borderId="0" applyNumberFormat="0" applyBorder="0" applyAlignment="0" applyProtection="0"/>
    <xf numFmtId="0" fontId="110" fillId="32" borderId="0" applyNumberFormat="0" applyBorder="0" applyAlignment="0" applyProtection="0"/>
    <xf numFmtId="0" fontId="40" fillId="23" borderId="22" applyNumberFormat="0" applyAlignment="0" applyProtection="0"/>
    <xf numFmtId="0" fontId="110" fillId="32" borderId="0" applyNumberFormat="0" applyBorder="0" applyAlignment="0" applyProtection="0"/>
    <xf numFmtId="0" fontId="42" fillId="69" borderId="0" applyNumberFormat="0" applyBorder="0" applyAlignment="0" applyProtection="0"/>
    <xf numFmtId="169" fontId="41" fillId="15" borderId="22" applyAlignment="0" applyProtection="0"/>
    <xf numFmtId="0" fontId="110" fillId="32" borderId="0" applyNumberFormat="0" applyBorder="0" applyAlignment="0" applyProtection="0"/>
    <xf numFmtId="0" fontId="40" fillId="23" borderId="22" applyNumberFormat="0" applyAlignment="0" applyProtection="0"/>
    <xf numFmtId="0" fontId="110" fillId="32" borderId="0" applyNumberFormat="0" applyBorder="0" applyAlignment="0" applyProtection="0"/>
    <xf numFmtId="0" fontId="42" fillId="69" borderId="0" applyNumberFormat="0" applyBorder="0" applyAlignment="0" applyProtection="0"/>
    <xf numFmtId="169" fontId="41" fillId="15" borderId="22" applyAlignment="0" applyProtection="0"/>
    <xf numFmtId="0" fontId="110" fillId="32" borderId="0" applyNumberFormat="0" applyBorder="0" applyAlignment="0" applyProtection="0"/>
    <xf numFmtId="0" fontId="42" fillId="69" borderId="0" applyNumberFormat="0" applyBorder="0" applyAlignment="0" applyProtection="0"/>
    <xf numFmtId="0" fontId="47" fillId="19" borderId="0" applyNumberFormat="0" applyBorder="0" applyAlignment="0" applyProtection="0">
      <alignment vertical="center"/>
    </xf>
    <xf numFmtId="0" fontId="55" fillId="19" borderId="0" applyNumberFormat="0" applyBorder="0" applyAlignment="0" applyProtection="0"/>
    <xf numFmtId="0" fontId="76" fillId="0" borderId="31" applyNumberFormat="0" applyFill="0" applyAlignment="0" applyProtection="0"/>
    <xf numFmtId="0" fontId="76" fillId="0" borderId="31" applyNumberFormat="0" applyFill="0" applyAlignment="0" applyProtection="0"/>
    <xf numFmtId="169" fontId="42" fillId="37" borderId="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31" borderId="0" applyNumberFormat="0" applyBorder="0" applyAlignment="0" applyProtection="0"/>
    <xf numFmtId="0" fontId="37" fillId="0" borderId="0"/>
    <xf numFmtId="0" fontId="110" fillId="0" borderId="0"/>
    <xf numFmtId="0" fontId="37" fillId="31" borderId="0" applyNumberFormat="0" applyBorder="0" applyAlignment="0" applyProtection="0"/>
    <xf numFmtId="0" fontId="31" fillId="0" borderId="0"/>
    <xf numFmtId="0" fontId="110" fillId="0" borderId="0"/>
    <xf numFmtId="0" fontId="37" fillId="31" borderId="0" applyNumberFormat="0" applyBorder="0" applyAlignment="0" applyProtection="0"/>
    <xf numFmtId="0" fontId="31" fillId="0" borderId="0"/>
    <xf numFmtId="0" fontId="110" fillId="0" borderId="0"/>
    <xf numFmtId="0" fontId="110" fillId="76" borderId="0" applyNumberFormat="0" applyBorder="0" applyAlignment="0" applyProtection="0"/>
    <xf numFmtId="169" fontId="38" fillId="17" borderId="20" applyAlignment="0" applyProtection="0"/>
    <xf numFmtId="0" fontId="31" fillId="0" borderId="0"/>
    <xf numFmtId="0" fontId="55" fillId="19" borderId="0" applyNumberFormat="0" applyBorder="0" applyAlignment="0" applyProtection="0"/>
    <xf numFmtId="169" fontId="49" fillId="15" borderId="22" applyAlignment="0" applyProtection="0"/>
    <xf numFmtId="0" fontId="37" fillId="14" borderId="0" applyNumberFormat="0" applyBorder="0" applyAlignment="0" applyProtection="0"/>
    <xf numFmtId="0" fontId="37" fillId="30" borderId="0" applyNumberFormat="0" applyBorder="0" applyAlignment="0" applyProtection="0"/>
    <xf numFmtId="0" fontId="48" fillId="31" borderId="0" applyNumberFormat="0" applyBorder="0" applyAlignment="0" applyProtection="0"/>
    <xf numFmtId="0" fontId="37" fillId="48" borderId="0" applyNumberFormat="0" applyBorder="0" applyAlignment="0" applyProtection="0"/>
    <xf numFmtId="0" fontId="37" fillId="31" borderId="0" applyNumberFormat="0" applyBorder="0" applyAlignment="0" applyProtection="0"/>
    <xf numFmtId="0" fontId="37" fillId="48" borderId="0" applyNumberFormat="0" applyBorder="0" applyAlignment="0" applyProtection="0"/>
    <xf numFmtId="0" fontId="37" fillId="31" borderId="0" applyNumberFormat="0" applyBorder="0" applyAlignment="0" applyProtection="0"/>
    <xf numFmtId="0" fontId="37" fillId="30" borderId="0" applyNumberFormat="0" applyBorder="0" applyAlignment="0" applyProtection="0"/>
    <xf numFmtId="169" fontId="44" fillId="13" borderId="20" applyAlignment="0" applyProtection="0"/>
    <xf numFmtId="4" fontId="55" fillId="66" borderId="27" applyNumberFormat="0" applyProtection="0">
      <alignment horizontal="right" vertical="center"/>
    </xf>
    <xf numFmtId="169" fontId="49" fillId="15" borderId="22" applyAlignment="0" applyProtection="0"/>
    <xf numFmtId="0" fontId="48" fillId="19" borderId="0" applyNumberFormat="0" applyBorder="0" applyAlignment="0" applyProtection="0"/>
    <xf numFmtId="169" fontId="44" fillId="13" borderId="20" applyAlignment="0" applyProtection="0"/>
    <xf numFmtId="0" fontId="48" fillId="19" borderId="0" applyNumberFormat="0" applyBorder="0" applyAlignment="0" applyProtection="0"/>
    <xf numFmtId="0" fontId="60" fillId="91" borderId="0" applyNumberFormat="0" applyBorder="0" applyAlignment="0" applyProtection="0"/>
    <xf numFmtId="169" fontId="44" fillId="13" borderId="20" applyAlignment="0" applyProtection="0"/>
    <xf numFmtId="0" fontId="48" fillId="19" borderId="0" applyNumberFormat="0" applyBorder="0" applyAlignment="0" applyProtection="0"/>
    <xf numFmtId="0" fontId="60" fillId="91" borderId="0" applyNumberFormat="0" applyBorder="0" applyAlignment="0" applyProtection="0"/>
    <xf numFmtId="0" fontId="110" fillId="76" borderId="0" applyNumberFormat="0" applyBorder="0" applyAlignment="0" applyProtection="0"/>
    <xf numFmtId="0" fontId="31" fillId="0" borderId="0"/>
    <xf numFmtId="0" fontId="37" fillId="14" borderId="0" applyNumberFormat="0" applyBorder="0" applyAlignment="0" applyProtection="0"/>
    <xf numFmtId="0" fontId="42" fillId="16" borderId="0" applyNumberFormat="0" applyBorder="0" applyAlignment="0" applyProtection="0"/>
    <xf numFmtId="0" fontId="37" fillId="14" borderId="0" applyNumberFormat="0" applyBorder="0" applyAlignment="0" applyProtection="0"/>
    <xf numFmtId="169" fontId="44" fillId="13" borderId="20" applyAlignment="0" applyProtection="0"/>
    <xf numFmtId="0" fontId="31" fillId="0" borderId="0"/>
    <xf numFmtId="0" fontId="110" fillId="76"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1" fillId="0" borderId="0"/>
    <xf numFmtId="0" fontId="46" fillId="0" borderId="0">
      <alignment vertical="center"/>
    </xf>
    <xf numFmtId="0" fontId="37" fillId="14" borderId="0" applyNumberFormat="0" applyBorder="0" applyAlignment="0" applyProtection="0"/>
    <xf numFmtId="0" fontId="46" fillId="0" borderId="0">
      <alignment vertical="center"/>
    </xf>
    <xf numFmtId="0" fontId="37" fillId="14" borderId="0" applyNumberFormat="0" applyBorder="0" applyAlignment="0" applyProtection="0"/>
    <xf numFmtId="0" fontId="110" fillId="32" borderId="0" applyNumberFormat="0" applyBorder="0" applyAlignment="0" applyProtection="0"/>
    <xf numFmtId="0" fontId="37" fillId="14" borderId="0" applyNumberFormat="0" applyBorder="0" applyAlignment="0" applyProtection="0"/>
    <xf numFmtId="0" fontId="46" fillId="0" borderId="0">
      <alignment vertical="center"/>
    </xf>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31" borderId="0" applyNumberFormat="0" applyBorder="0" applyAlignment="0" applyProtection="0"/>
    <xf numFmtId="169" fontId="44" fillId="13" borderId="20" applyAlignment="0" applyProtection="0"/>
    <xf numFmtId="169" fontId="45" fillId="0" borderId="24" applyFill="0" applyAlignment="0" applyProtection="0"/>
    <xf numFmtId="0" fontId="37" fillId="30" borderId="0" applyNumberFormat="0" applyBorder="0" applyAlignment="0" applyProtection="0"/>
    <xf numFmtId="0" fontId="48" fillId="19" borderId="0" applyNumberFormat="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37" fillId="30" borderId="0" applyNumberFormat="0" applyBorder="0" applyAlignment="0" applyProtection="0"/>
    <xf numFmtId="0" fontId="38" fillId="36" borderId="20" applyNumberFormat="0" applyAlignment="0" applyProtection="0"/>
    <xf numFmtId="0" fontId="48" fillId="19" borderId="0" applyNumberFormat="0" applyBorder="0" applyAlignment="0" applyProtection="0"/>
    <xf numFmtId="0" fontId="38" fillId="36" borderId="20" applyNumberFormat="0" applyAlignment="0" applyProtection="0"/>
    <xf numFmtId="169" fontId="44" fillId="13" borderId="20" applyAlignment="0" applyProtection="0"/>
    <xf numFmtId="0" fontId="48" fillId="19" borderId="0" applyNumberFormat="0" applyBorder="0" applyAlignment="0" applyProtection="0"/>
    <xf numFmtId="0" fontId="38" fillId="36" borderId="20" applyNumberFormat="0" applyAlignment="0" applyProtection="0"/>
    <xf numFmtId="169" fontId="44" fillId="13" borderId="20" applyAlignment="0" applyProtection="0"/>
    <xf numFmtId="0" fontId="48" fillId="19" borderId="0" applyNumberFormat="0" applyBorder="0" applyAlignment="0" applyProtection="0"/>
    <xf numFmtId="0" fontId="110" fillId="76" borderId="0" applyNumberFormat="0" applyBorder="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40" fillId="28" borderId="27" applyNumberFormat="0" applyProtection="0">
      <alignment horizontal="left" vertical="center" indent="1"/>
    </xf>
    <xf numFmtId="0" fontId="48" fillId="19" borderId="0" applyNumberFormat="0" applyBorder="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40" fillId="28" borderId="27" applyNumberFormat="0" applyProtection="0">
      <alignment horizontal="left" vertical="center" indent="1"/>
    </xf>
    <xf numFmtId="0" fontId="37" fillId="31" borderId="0" applyNumberFormat="0" applyBorder="0" applyAlignment="0" applyProtection="0"/>
    <xf numFmtId="0" fontId="37" fillId="29" borderId="0" applyNumberFormat="0" applyBorder="0" applyAlignment="0" applyProtection="0"/>
    <xf numFmtId="0" fontId="37" fillId="31" borderId="0" applyNumberFormat="0" applyBorder="0" applyAlignment="0" applyProtection="0"/>
    <xf numFmtId="0" fontId="40" fillId="28" borderId="27" applyNumberFormat="0" applyProtection="0">
      <alignment horizontal="left" vertical="center" indent="1"/>
    </xf>
    <xf numFmtId="0" fontId="37" fillId="29" borderId="0" applyNumberFormat="0" applyBorder="0" applyAlignment="0" applyProtection="0"/>
    <xf numFmtId="0" fontId="37" fillId="31" borderId="0" applyNumberFormat="0" applyBorder="0" applyAlignment="0" applyProtection="0"/>
    <xf numFmtId="169" fontId="49" fillId="15" borderId="22" applyAlignment="0" applyProtection="0"/>
    <xf numFmtId="0" fontId="42" fillId="45" borderId="0" applyNumberFormat="0" applyBorder="0" applyAlignment="0" applyProtection="0"/>
    <xf numFmtId="0" fontId="89" fillId="101" borderId="0" applyNumberFormat="0" applyBorder="0" applyAlignment="0" applyProtection="0"/>
    <xf numFmtId="0" fontId="37" fillId="31" borderId="0" applyNumberFormat="0" applyBorder="0" applyAlignment="0" applyProtection="0"/>
    <xf numFmtId="169" fontId="45" fillId="0" borderId="24" applyFill="0" applyAlignment="0" applyProtection="0"/>
    <xf numFmtId="169" fontId="43" fillId="17" borderId="23" applyAlignment="0" applyProtection="0"/>
    <xf numFmtId="169" fontId="49" fillId="15" borderId="22" applyAlignment="0" applyProtection="0"/>
    <xf numFmtId="0" fontId="37" fillId="31" borderId="0" applyNumberFormat="0" applyBorder="0" applyAlignment="0" applyProtection="0"/>
    <xf numFmtId="169" fontId="45" fillId="0" borderId="24" applyFill="0" applyAlignment="0" applyProtection="0"/>
    <xf numFmtId="169" fontId="43" fillId="17" borderId="23" applyAlignment="0" applyProtection="0"/>
    <xf numFmtId="0" fontId="37" fillId="14" borderId="0" applyNumberFormat="0" applyBorder="0" applyAlignment="0" applyProtection="0"/>
    <xf numFmtId="169" fontId="45" fillId="0" borderId="24" applyFill="0" applyAlignment="0" applyProtection="0"/>
    <xf numFmtId="0" fontId="37" fillId="72" borderId="0" applyNumberFormat="0" applyBorder="0" applyAlignment="0" applyProtection="0"/>
    <xf numFmtId="0" fontId="37" fillId="14" borderId="0" applyNumberFormat="0" applyBorder="0" applyAlignment="0" applyProtection="0"/>
    <xf numFmtId="0" fontId="89" fillId="99" borderId="0" applyNumberFormat="0" applyBorder="0" applyAlignment="0" applyProtection="0"/>
    <xf numFmtId="0" fontId="130" fillId="90" borderId="40" applyNumberFormat="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13"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60" fillId="58" borderId="0" applyNumberFormat="0" applyBorder="0" applyAlignment="0" applyProtection="0"/>
    <xf numFmtId="0" fontId="37" fillId="80"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60" fillId="58" borderId="0" applyNumberFormat="0" applyBorder="0" applyAlignment="0" applyProtection="0"/>
    <xf numFmtId="0" fontId="31" fillId="2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60" fillId="58" borderId="0" applyNumberFormat="0" applyBorder="0" applyAlignment="0" applyProtection="0"/>
    <xf numFmtId="0" fontId="37" fillId="14" borderId="0" applyNumberFormat="0" applyBorder="0" applyAlignment="0" applyProtection="0"/>
    <xf numFmtId="0" fontId="110" fillId="0" borderId="0"/>
    <xf numFmtId="0" fontId="110" fillId="76" borderId="0" applyNumberFormat="0" applyBorder="0" applyAlignment="0" applyProtection="0"/>
    <xf numFmtId="0" fontId="31" fillId="0" borderId="0"/>
    <xf numFmtId="0" fontId="44" fillId="13" borderId="20" applyNumberFormat="0" applyAlignment="0" applyProtection="0"/>
    <xf numFmtId="0" fontId="37" fillId="14" borderId="0" applyNumberFormat="0" applyBorder="0" applyAlignment="0" applyProtection="0"/>
    <xf numFmtId="0" fontId="110" fillId="76" borderId="0" applyNumberFormat="0" applyBorder="0" applyAlignment="0" applyProtection="0"/>
    <xf numFmtId="0" fontId="31" fillId="0" borderId="0"/>
    <xf numFmtId="0" fontId="37" fillId="14" borderId="0" applyNumberFormat="0" applyBorder="0" applyAlignment="0" applyProtection="0"/>
    <xf numFmtId="0" fontId="110" fillId="76" borderId="0" applyNumberFormat="0" applyBorder="0" applyAlignment="0" applyProtection="0"/>
    <xf numFmtId="0" fontId="31" fillId="0" borderId="0"/>
    <xf numFmtId="0" fontId="37" fillId="14" borderId="0" applyNumberFormat="0" applyBorder="0" applyAlignment="0" applyProtection="0"/>
    <xf numFmtId="0" fontId="37" fillId="80"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169" fontId="45" fillId="0" borderId="24" applyFill="0" applyAlignment="0" applyProtection="0"/>
    <xf numFmtId="169" fontId="43" fillId="17" borderId="23" applyAlignment="0" applyProtection="0"/>
    <xf numFmtId="0" fontId="37" fillId="14" borderId="0" applyNumberFormat="0" applyBorder="0" applyAlignment="0" applyProtection="0"/>
    <xf numFmtId="169" fontId="45" fillId="0" borderId="24" applyFill="0" applyAlignment="0" applyProtection="0"/>
    <xf numFmtId="169" fontId="43" fillId="17" borderId="23" applyAlignment="0" applyProtection="0"/>
    <xf numFmtId="0" fontId="37" fillId="14" borderId="0" applyNumberFormat="0" applyBorder="0" applyAlignment="0" applyProtection="0"/>
    <xf numFmtId="0" fontId="37" fillId="14" borderId="0" applyNumberFormat="0" applyBorder="0" applyAlignment="0" applyProtection="0"/>
    <xf numFmtId="0" fontId="37" fillId="31" borderId="0" applyNumberFormat="0" applyBorder="0" applyAlignment="0" applyProtection="0"/>
    <xf numFmtId="0" fontId="60" fillId="58" borderId="0" applyNumberFormat="0" applyBorder="0" applyAlignment="0" applyProtection="0"/>
    <xf numFmtId="0" fontId="42" fillId="16" borderId="0" applyNumberFormat="0" applyBorder="0" applyAlignment="0" applyProtection="0"/>
    <xf numFmtId="0" fontId="110" fillId="76" borderId="0" applyNumberFormat="0" applyBorder="0" applyAlignment="0" applyProtection="0"/>
    <xf numFmtId="0" fontId="31" fillId="0" borderId="0"/>
    <xf numFmtId="0" fontId="37" fillId="31" borderId="0" applyNumberFormat="0" applyBorder="0" applyAlignment="0" applyProtection="0"/>
    <xf numFmtId="0" fontId="42" fillId="74" borderId="0" applyNumberFormat="0" applyBorder="0" applyAlignment="0" applyProtection="0"/>
    <xf numFmtId="193" fontId="37" fillId="0" borderId="0" applyFill="0" applyBorder="0" applyAlignment="0" applyProtection="0"/>
    <xf numFmtId="0" fontId="31" fillId="0" borderId="0"/>
    <xf numFmtId="0" fontId="110" fillId="32" borderId="0" applyNumberFormat="0" applyBorder="0" applyAlignment="0" applyProtection="0"/>
    <xf numFmtId="169" fontId="44" fillId="13" borderId="20" applyAlignment="0" applyProtection="0"/>
    <xf numFmtId="169" fontId="41" fillId="15" borderId="22" applyAlignment="0" applyProtection="0"/>
    <xf numFmtId="0" fontId="110" fillId="76" borderId="0" applyNumberFormat="0" applyBorder="0" applyAlignment="0" applyProtection="0"/>
    <xf numFmtId="0" fontId="31" fillId="0" borderId="0"/>
    <xf numFmtId="169" fontId="44" fillId="13" borderId="20" applyAlignment="0" applyProtection="0"/>
    <xf numFmtId="0" fontId="110" fillId="32" borderId="0" applyNumberFormat="0" applyBorder="0" applyAlignment="0" applyProtection="0"/>
    <xf numFmtId="0" fontId="172" fillId="0" borderId="35" applyNumberFormat="0" applyFill="0" applyAlignment="0" applyProtection="0"/>
    <xf numFmtId="169" fontId="44" fillId="13" borderId="20" applyAlignment="0" applyProtection="0"/>
    <xf numFmtId="0" fontId="110" fillId="76" borderId="0" applyNumberFormat="0" applyBorder="0" applyAlignment="0" applyProtection="0"/>
    <xf numFmtId="0" fontId="110" fillId="32" borderId="0" applyNumberFormat="0" applyBorder="0" applyAlignment="0" applyProtection="0"/>
    <xf numFmtId="0" fontId="172" fillId="0" borderId="35" applyNumberFormat="0" applyFill="0" applyAlignment="0" applyProtection="0"/>
    <xf numFmtId="0" fontId="37" fillId="31" borderId="0" applyNumberFormat="0" applyBorder="0" applyAlignment="0" applyProtection="0"/>
    <xf numFmtId="0" fontId="110" fillId="76" borderId="0" applyNumberFormat="0" applyBorder="0" applyAlignment="0" applyProtection="0"/>
    <xf numFmtId="169" fontId="38" fillId="17" borderId="20" applyAlignment="0" applyProtection="0"/>
    <xf numFmtId="0" fontId="31" fillId="0" borderId="0"/>
    <xf numFmtId="0" fontId="39" fillId="0" borderId="0"/>
    <xf numFmtId="0" fontId="110" fillId="32" borderId="0" applyNumberFormat="0" applyBorder="0" applyAlignment="0" applyProtection="0"/>
    <xf numFmtId="0" fontId="37" fillId="31" borderId="0" applyNumberFormat="0" applyBorder="0" applyAlignment="0" applyProtection="0"/>
    <xf numFmtId="0" fontId="110" fillId="76" borderId="0" applyNumberFormat="0" applyBorder="0" applyAlignment="0" applyProtection="0"/>
    <xf numFmtId="169" fontId="38" fillId="17" borderId="20" applyAlignment="0" applyProtection="0"/>
    <xf numFmtId="0" fontId="39" fillId="0" borderId="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110" fillId="32" borderId="0" applyNumberFormat="0" applyBorder="0" applyAlignment="0" applyProtection="0"/>
    <xf numFmtId="0" fontId="42" fillId="74" borderId="0" applyNumberFormat="0" applyBorder="0" applyAlignment="0" applyProtection="0"/>
    <xf numFmtId="193" fontId="37" fillId="0" borderId="0" applyFill="0" applyBorder="0" applyAlignment="0" applyProtection="0"/>
    <xf numFmtId="169" fontId="44" fillId="13" borderId="20" applyAlignment="0" applyProtection="0"/>
    <xf numFmtId="0" fontId="37" fillId="31" borderId="0" applyNumberFormat="0" applyBorder="0" applyAlignment="0" applyProtection="0"/>
    <xf numFmtId="0" fontId="187" fillId="114" borderId="43" applyNumberFormat="0" applyAlignment="0" applyProtection="0"/>
    <xf numFmtId="0" fontId="42" fillId="74" borderId="0" applyNumberFormat="0" applyBorder="0" applyAlignment="0" applyProtection="0"/>
    <xf numFmtId="193" fontId="37" fillId="0" borderId="0" applyFill="0" applyBorder="0" applyAlignment="0" applyProtection="0"/>
    <xf numFmtId="0" fontId="110" fillId="32" borderId="0" applyNumberFormat="0" applyBorder="0" applyAlignment="0" applyProtection="0"/>
    <xf numFmtId="169" fontId="44" fillId="13" borderId="20" applyAlignment="0" applyProtection="0"/>
    <xf numFmtId="206" fontId="40" fillId="0" borderId="8" applyBorder="0"/>
    <xf numFmtId="4" fontId="55" fillId="65" borderId="27" applyNumberFormat="0" applyProtection="0">
      <alignment horizontal="right" vertical="center"/>
    </xf>
    <xf numFmtId="0" fontId="110" fillId="32" borderId="0" applyNumberFormat="0" applyBorder="0" applyAlignment="0" applyProtection="0"/>
    <xf numFmtId="0" fontId="48" fillId="20"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9" fontId="40" fillId="0" borderId="0" applyFont="0" applyFill="0" applyBorder="0" applyAlignment="0" applyProtection="0"/>
    <xf numFmtId="0" fontId="37" fillId="80" borderId="0" applyNumberFormat="0" applyBorder="0" applyAlignment="0" applyProtection="0"/>
    <xf numFmtId="206" fontId="40" fillId="0" borderId="8" applyBorder="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42" fillId="74" borderId="0" applyNumberFormat="0" applyBorder="0" applyAlignment="0" applyProtection="0"/>
    <xf numFmtId="193" fontId="37" fillId="0" borderId="0" applyFill="0" applyBorder="0" applyAlignment="0" applyProtection="0"/>
    <xf numFmtId="169" fontId="44" fillId="13" borderId="20" applyAlignment="0" applyProtection="0"/>
    <xf numFmtId="0" fontId="37" fillId="31" borderId="0" applyNumberFormat="0" applyBorder="0" applyAlignment="0" applyProtection="0"/>
    <xf numFmtId="0" fontId="187" fillId="114" borderId="43" applyNumberFormat="0" applyAlignment="0" applyProtection="0"/>
    <xf numFmtId="0" fontId="42" fillId="74" borderId="0" applyNumberFormat="0" applyBorder="0" applyAlignment="0" applyProtection="0"/>
    <xf numFmtId="193" fontId="37" fillId="0" borderId="0" applyFill="0" applyBorder="0" applyAlignment="0" applyProtection="0"/>
    <xf numFmtId="0" fontId="110" fillId="32" borderId="0" applyNumberFormat="0" applyBorder="0" applyAlignment="0" applyProtection="0"/>
    <xf numFmtId="169" fontId="44" fillId="13" borderId="2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110" fillId="32"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110" fillId="32" borderId="0" applyNumberFormat="0" applyBorder="0" applyAlignment="0" applyProtection="0"/>
    <xf numFmtId="0" fontId="42" fillId="74" borderId="0" applyNumberFormat="0" applyBorder="0" applyAlignment="0" applyProtection="0"/>
    <xf numFmtId="0" fontId="110" fillId="32" borderId="0" applyNumberFormat="0" applyBorder="0" applyAlignment="0" applyProtection="0"/>
    <xf numFmtId="0" fontId="60" fillId="25" borderId="0" applyNumberFormat="0" applyBorder="0" applyAlignment="0" applyProtection="0"/>
    <xf numFmtId="0" fontId="31" fillId="0" borderId="0"/>
    <xf numFmtId="0" fontId="110" fillId="32" borderId="0" applyNumberFormat="0" applyBorder="0" applyAlignment="0" applyProtection="0"/>
    <xf numFmtId="0" fontId="31" fillId="0" borderId="0"/>
    <xf numFmtId="0" fontId="110" fillId="32" borderId="0" applyNumberFormat="0" applyBorder="0" applyAlignment="0" applyProtection="0"/>
    <xf numFmtId="0" fontId="110" fillId="32" borderId="0" applyNumberFormat="0" applyBorder="0" applyAlignment="0" applyProtection="0"/>
    <xf numFmtId="0" fontId="111" fillId="0" borderId="33" applyNumberFormat="0" applyFill="0" applyAlignment="0" applyProtection="0"/>
    <xf numFmtId="0" fontId="31" fillId="0" borderId="0"/>
    <xf numFmtId="0" fontId="110" fillId="32" borderId="0" applyNumberFormat="0" applyBorder="0" applyAlignment="0" applyProtection="0"/>
    <xf numFmtId="0" fontId="111" fillId="0" borderId="33" applyNumberFormat="0" applyFill="0" applyAlignment="0" applyProtection="0"/>
    <xf numFmtId="0" fontId="37" fillId="30"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30"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78" borderId="0" applyNumberFormat="0" applyBorder="0" applyAlignment="0" applyProtection="0"/>
    <xf numFmtId="0" fontId="37" fillId="30"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78" borderId="0" applyNumberFormat="0" applyBorder="0" applyAlignment="0" applyProtection="0"/>
    <xf numFmtId="0" fontId="37" fillId="30"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78" borderId="0" applyNumberFormat="0" applyBorder="0" applyAlignment="0" applyProtection="0"/>
    <xf numFmtId="0" fontId="37" fillId="48" borderId="0" applyNumberFormat="0" applyBorder="0" applyAlignment="0" applyProtection="0"/>
    <xf numFmtId="232" fontId="40" fillId="0" borderId="0" applyFill="0" applyBorder="0" applyAlignment="0" applyProtection="0"/>
    <xf numFmtId="40" fontId="103" fillId="0" borderId="0" applyFill="0" applyBorder="0" applyProtection="0">
      <alignment vertical="center"/>
    </xf>
    <xf numFmtId="0" fontId="89" fillId="63" borderId="0" applyNumberFormat="0" applyBorder="0" applyAlignment="0" applyProtection="0"/>
    <xf numFmtId="169" fontId="38" fillId="17" borderId="20" applyAlignment="0" applyProtection="0"/>
    <xf numFmtId="0" fontId="37" fillId="48" borderId="0" applyNumberFormat="0" applyBorder="0" applyAlignment="0" applyProtection="0"/>
    <xf numFmtId="169" fontId="38" fillId="17" borderId="20" applyAlignment="0" applyProtection="0"/>
    <xf numFmtId="0" fontId="37" fillId="48" borderId="0" applyNumberFormat="0" applyBorder="0" applyAlignment="0" applyProtection="0"/>
    <xf numFmtId="0" fontId="37" fillId="48" borderId="0" applyNumberFormat="0" applyBorder="0" applyAlignment="0" applyProtection="0"/>
    <xf numFmtId="169" fontId="44" fillId="13" borderId="20" applyAlignment="0" applyProtection="0"/>
    <xf numFmtId="0" fontId="37" fillId="48" borderId="0" applyNumberFormat="0" applyBorder="0" applyAlignment="0" applyProtection="0"/>
    <xf numFmtId="169" fontId="44" fillId="13" borderId="20" applyAlignment="0" applyProtection="0"/>
    <xf numFmtId="0" fontId="37" fillId="48" borderId="0" applyNumberFormat="0" applyBorder="0" applyAlignment="0" applyProtection="0"/>
    <xf numFmtId="169" fontId="44" fillId="13" borderId="20" applyAlignment="0" applyProtection="0"/>
    <xf numFmtId="0" fontId="110" fillId="0" borderId="0"/>
    <xf numFmtId="0" fontId="37" fillId="48" borderId="0" applyNumberFormat="0" applyBorder="0" applyAlignment="0" applyProtection="0"/>
    <xf numFmtId="0" fontId="37" fillId="24" borderId="0" applyNumberFormat="0" applyBorder="0" applyAlignment="0" applyProtection="0"/>
    <xf numFmtId="0" fontId="37" fillId="48" borderId="0" applyNumberFormat="0" applyBorder="0" applyAlignment="0" applyProtection="0"/>
    <xf numFmtId="169" fontId="38" fillId="17" borderId="20" applyAlignment="0" applyProtection="0"/>
    <xf numFmtId="0" fontId="37" fillId="48" borderId="0" applyNumberFormat="0" applyBorder="0" applyAlignment="0" applyProtection="0"/>
    <xf numFmtId="0" fontId="37" fillId="48" borderId="0" applyNumberFormat="0" applyBorder="0" applyAlignment="0" applyProtection="0">
      <alignment vertical="center"/>
    </xf>
    <xf numFmtId="0" fontId="37" fillId="30" borderId="0" applyNumberFormat="0" applyBorder="0" applyAlignment="0" applyProtection="0"/>
    <xf numFmtId="0" fontId="110" fillId="42"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103" fillId="19" borderId="0" applyNumberFormat="0" applyBorder="0" applyAlignment="0" applyProtection="0">
      <alignment vertical="center"/>
    </xf>
    <xf numFmtId="169" fontId="38" fillId="14" borderId="20" applyAlignment="0" applyProtection="0"/>
    <xf numFmtId="0" fontId="37" fillId="30" borderId="0" applyNumberFormat="0" applyBorder="0" applyAlignment="0" applyProtection="0"/>
    <xf numFmtId="0" fontId="37" fillId="30" borderId="0" applyNumberFormat="0" applyBorder="0" applyAlignment="0" applyProtection="0"/>
    <xf numFmtId="0" fontId="110" fillId="54" borderId="0" applyNumberFormat="0" applyBorder="0" applyAlignment="0" applyProtection="0"/>
    <xf numFmtId="169" fontId="43" fillId="17" borderId="23" applyAlignment="0" applyProtection="0"/>
    <xf numFmtId="0" fontId="110" fillId="54" borderId="0" applyNumberFormat="0" applyBorder="0" applyAlignment="0" applyProtection="0"/>
    <xf numFmtId="0" fontId="37" fillId="48" borderId="0" applyNumberFormat="0" applyBorder="0" applyAlignment="0" applyProtection="0"/>
    <xf numFmtId="0" fontId="111" fillId="0" borderId="33" applyNumberFormat="0" applyFill="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03" fillId="66" borderId="0" applyNumberFormat="0" applyBorder="0" applyAlignment="0" applyProtection="0">
      <alignment vertical="center"/>
    </xf>
    <xf numFmtId="0" fontId="60" fillId="88"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169" fontId="43" fillId="17" borderId="23" applyAlignment="0" applyProtection="0"/>
    <xf numFmtId="0" fontId="40" fillId="23" borderId="22" applyNumberFormat="0" applyAlignment="0" applyProtection="0"/>
    <xf numFmtId="0" fontId="42" fillId="45" borderId="0" applyNumberFormat="0" applyBorder="0" applyAlignment="0" applyProtection="0"/>
    <xf numFmtId="0" fontId="57" fillId="0" borderId="0" applyNumberFormat="0" applyAlignment="0">
      <alignment horizontal="left" vertical="center"/>
    </xf>
    <xf numFmtId="0" fontId="113" fillId="0" borderId="33" applyNumberFormat="0" applyFill="0" applyAlignment="0" applyProtection="0"/>
    <xf numFmtId="0" fontId="113" fillId="0" borderId="33" applyNumberFormat="0" applyFill="0" applyAlignment="0" applyProtection="0"/>
    <xf numFmtId="0" fontId="109" fillId="75" borderId="0" applyNumberFormat="0" applyBorder="0" applyAlignment="0" applyProtection="0">
      <alignment vertical="center"/>
    </xf>
    <xf numFmtId="0" fontId="110" fillId="54" borderId="0" applyNumberFormat="0" applyBorder="0" applyAlignment="0" applyProtection="0"/>
    <xf numFmtId="0" fontId="45" fillId="0" borderId="24" applyNumberFormat="0" applyFill="0" applyAlignment="0" applyProtection="0"/>
    <xf numFmtId="0" fontId="110" fillId="54" borderId="0" applyNumberFormat="0" applyBorder="0" applyAlignment="0" applyProtection="0"/>
    <xf numFmtId="169" fontId="43" fillId="17" borderId="23" applyAlignment="0" applyProtection="0"/>
    <xf numFmtId="0" fontId="110" fillId="54" borderId="0" applyNumberFormat="0" applyBorder="0" applyAlignment="0" applyProtection="0"/>
    <xf numFmtId="0" fontId="110" fillId="54" borderId="0" applyNumberFormat="0" applyBorder="0" applyAlignment="0" applyProtection="0"/>
    <xf numFmtId="0" fontId="31" fillId="0" borderId="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31" fillId="0" borderId="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169" fontId="49" fillId="15" borderId="22" applyAlignment="0" applyProtection="0"/>
    <xf numFmtId="0" fontId="110" fillId="35" borderId="0" applyNumberFormat="0" applyBorder="0" applyAlignment="0" applyProtection="0"/>
    <xf numFmtId="169" fontId="44" fillId="13" borderId="20" applyAlignment="0" applyProtection="0"/>
    <xf numFmtId="0" fontId="110" fillId="54"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169" fontId="44" fillId="13" borderId="20" applyAlignment="0" applyProtection="0"/>
    <xf numFmtId="0" fontId="45" fillId="0" borderId="24" applyNumberFormat="0" applyFill="0" applyAlignment="0" applyProtection="0"/>
    <xf numFmtId="0" fontId="110" fillId="54"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169" fontId="44" fillId="13" borderId="20" applyAlignment="0" applyProtection="0"/>
    <xf numFmtId="0" fontId="37" fillId="23" borderId="22" applyNumberFormat="0" applyAlignment="0" applyProtection="0"/>
    <xf numFmtId="0" fontId="37" fillId="51" borderId="0" applyNumberFormat="0" applyBorder="0" applyAlignment="0" applyProtection="0"/>
    <xf numFmtId="0" fontId="110" fillId="54" borderId="0" applyNumberFormat="0" applyBorder="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40" fillId="0" borderId="0"/>
    <xf numFmtId="0" fontId="110" fillId="21" borderId="0" applyNumberFormat="0" applyBorder="0" applyAlignment="0" applyProtection="0"/>
    <xf numFmtId="169" fontId="44" fillId="13" borderId="20" applyAlignment="0" applyProtection="0"/>
    <xf numFmtId="0" fontId="37" fillId="23" borderId="22" applyNumberFormat="0" applyAlignment="0" applyProtection="0"/>
    <xf numFmtId="0" fontId="37" fillId="51" borderId="0" applyNumberFormat="0" applyBorder="0" applyAlignment="0" applyProtection="0"/>
    <xf numFmtId="0" fontId="110" fillId="76" borderId="0" applyNumberFormat="0" applyBorder="0" applyAlignment="0" applyProtection="0"/>
    <xf numFmtId="0" fontId="110" fillId="54" borderId="0" applyNumberFormat="0" applyBorder="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40" fillId="0" borderId="0"/>
    <xf numFmtId="0" fontId="40" fillId="0" borderId="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21" borderId="0" applyNumberFormat="0" applyBorder="0" applyAlignment="0" applyProtection="0"/>
    <xf numFmtId="169" fontId="44" fillId="13" borderId="20" applyAlignment="0" applyProtection="0"/>
    <xf numFmtId="0" fontId="37" fillId="30" borderId="0" applyNumberFormat="0" applyBorder="0" applyAlignment="0" applyProtection="0"/>
    <xf numFmtId="0" fontId="110" fillId="54" borderId="0" applyNumberFormat="0" applyBorder="0" applyAlignment="0" applyProtection="0"/>
    <xf numFmtId="0" fontId="60" fillId="91" borderId="0" applyNumberFormat="0" applyBorder="0" applyAlignment="0" applyProtection="0"/>
    <xf numFmtId="0" fontId="110" fillId="54" borderId="0" applyNumberFormat="0" applyBorder="0" applyAlignment="0" applyProtection="0"/>
    <xf numFmtId="0" fontId="60" fillId="91"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38" fillId="36" borderId="20" applyNumberFormat="0" applyAlignment="0" applyProtection="0"/>
    <xf numFmtId="0" fontId="110" fillId="54" borderId="0" applyNumberFormat="0" applyBorder="0" applyAlignment="0" applyProtection="0"/>
    <xf numFmtId="0" fontId="38" fillId="36" borderId="20" applyNumberFormat="0" applyAlignment="0" applyProtection="0"/>
    <xf numFmtId="0" fontId="110" fillId="54" borderId="0" applyNumberFormat="0" applyBorder="0" applyAlignment="0" applyProtection="0"/>
    <xf numFmtId="0" fontId="89" fillId="122" borderId="0" applyNumberFormat="0" applyBorder="0" applyAlignment="0" applyProtection="0"/>
    <xf numFmtId="0" fontId="40" fillId="23" borderId="22" applyNumberFormat="0" applyAlignment="0" applyProtection="0"/>
    <xf numFmtId="0" fontId="42" fillId="25" borderId="0" applyNumberFormat="0" applyBorder="0" applyAlignment="0" applyProtection="0"/>
    <xf numFmtId="0" fontId="110" fillId="54" borderId="0" applyNumberFormat="0" applyBorder="0" applyAlignment="0" applyProtection="0"/>
    <xf numFmtId="169" fontId="41" fillId="15" borderId="22" applyAlignment="0" applyProtection="0"/>
    <xf numFmtId="0" fontId="42" fillId="58" borderId="0" applyNumberFormat="0" applyBorder="0" applyAlignment="0" applyProtection="0"/>
    <xf numFmtId="0" fontId="38" fillId="36" borderId="20" applyNumberFormat="0" applyAlignment="0" applyProtection="0"/>
    <xf numFmtId="0" fontId="89" fillId="122" borderId="0" applyNumberFormat="0" applyBorder="0" applyAlignment="0" applyProtection="0"/>
    <xf numFmtId="0" fontId="110" fillId="54" borderId="0" applyNumberFormat="0" applyBorder="0" applyAlignment="0" applyProtection="0"/>
    <xf numFmtId="0" fontId="42" fillId="39" borderId="0" applyNumberFormat="0" applyBorder="0" applyAlignment="0" applyProtection="0"/>
    <xf numFmtId="0" fontId="110" fillId="54" borderId="0" applyNumberFormat="0" applyBorder="0" applyAlignment="0" applyProtection="0"/>
    <xf numFmtId="0" fontId="31" fillId="0" borderId="0"/>
    <xf numFmtId="0" fontId="110" fillId="54" borderId="0" applyNumberFormat="0" applyBorder="0" applyAlignment="0" applyProtection="0"/>
    <xf numFmtId="0" fontId="37" fillId="30" borderId="0" applyNumberFormat="0" applyBorder="0" applyAlignment="0" applyProtection="0"/>
    <xf numFmtId="0" fontId="110" fillId="54" borderId="0" applyNumberFormat="0" applyBorder="0" applyAlignment="0" applyProtection="0"/>
    <xf numFmtId="42" fontId="40" fillId="0" borderId="0" applyFill="0" applyBorder="0" applyAlignment="0" applyProtection="0"/>
    <xf numFmtId="0" fontId="110" fillId="54" borderId="0" applyNumberFormat="0" applyBorder="0" applyAlignment="0" applyProtection="0"/>
    <xf numFmtId="167" fontId="40" fillId="0" borderId="0" applyFill="0" applyBorder="0" applyAlignment="0" applyProtection="0"/>
    <xf numFmtId="0" fontId="110" fillId="54" borderId="0" applyNumberFormat="0" applyBorder="0" applyAlignment="0" applyProtection="0"/>
    <xf numFmtId="3" fontId="164" fillId="0" borderId="0" applyFill="0" applyBorder="0" applyProtection="0">
      <alignment horizontal="center" vertical="center"/>
    </xf>
    <xf numFmtId="0" fontId="110" fillId="54" borderId="0" applyNumberFormat="0" applyBorder="0" applyAlignment="0" applyProtection="0"/>
    <xf numFmtId="0" fontId="42" fillId="39" borderId="0" applyNumberFormat="0" applyBorder="0" applyAlignment="0" applyProtection="0"/>
    <xf numFmtId="0" fontId="45" fillId="0" borderId="24" applyNumberFormat="0" applyFill="0" applyAlignment="0" applyProtection="0"/>
    <xf numFmtId="169" fontId="41" fillId="15" borderId="22" applyAlignment="0" applyProtection="0"/>
    <xf numFmtId="0" fontId="38" fillId="36" borderId="20" applyNumberFormat="0" applyAlignment="0" applyProtection="0"/>
    <xf numFmtId="0" fontId="110" fillId="35" borderId="0" applyNumberFormat="0" applyBorder="0" applyAlignment="0" applyProtection="0"/>
    <xf numFmtId="0" fontId="89" fillId="100"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42" fillId="37" borderId="0" applyNumberFormat="0" applyBorder="0" applyAlignment="0" applyProtection="0"/>
    <xf numFmtId="0" fontId="47" fillId="73" borderId="0" applyNumberFormat="0" applyBorder="0" applyAlignment="0" applyProtection="0">
      <alignment vertical="center"/>
    </xf>
    <xf numFmtId="0" fontId="55" fillId="73" borderId="0" applyNumberFormat="0" applyBorder="0" applyAlignment="0" applyProtection="0"/>
    <xf numFmtId="169" fontId="37" fillId="84" borderId="0" applyBorder="0" applyAlignment="0" applyProtection="0"/>
    <xf numFmtId="0" fontId="37" fillId="30" borderId="0" applyNumberFormat="0" applyBorder="0" applyAlignment="0" applyProtection="0"/>
    <xf numFmtId="43" fontId="196" fillId="0" borderId="0" applyFont="0" applyFill="0" applyBorder="0" applyAlignment="0" applyProtection="0"/>
    <xf numFmtId="0" fontId="37" fillId="30" borderId="0" applyNumberFormat="0" applyBorder="0" applyAlignment="0" applyProtection="0"/>
    <xf numFmtId="0" fontId="37" fillId="30" borderId="0" applyNumberFormat="0" applyBorder="0" applyAlignment="0" applyProtection="0"/>
    <xf numFmtId="43" fontId="40" fillId="0" borderId="0" applyFont="0" applyFill="0" applyBorder="0" applyAlignment="0" applyProtection="0"/>
    <xf numFmtId="169" fontId="38" fillId="17" borderId="20" applyAlignment="0" applyProtection="0"/>
    <xf numFmtId="169" fontId="38" fillId="17" borderId="20" applyAlignment="0" applyProtection="0"/>
    <xf numFmtId="0" fontId="37" fillId="48" borderId="0" applyNumberFormat="0" applyBorder="0" applyAlignment="0" applyProtection="0"/>
    <xf numFmtId="0" fontId="37" fillId="30" borderId="0" applyNumberFormat="0" applyBorder="0" applyAlignment="0" applyProtection="0"/>
    <xf numFmtId="0" fontId="37" fillId="48" borderId="0" applyNumberFormat="0" applyBorder="0" applyAlignment="0" applyProtection="0"/>
    <xf numFmtId="0" fontId="37" fillId="30" borderId="0" applyNumberFormat="0" applyBorder="0" applyAlignment="0" applyProtection="0"/>
    <xf numFmtId="0" fontId="37" fillId="48"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169" fontId="38" fillId="17" borderId="20" applyAlignment="0" applyProtection="0"/>
    <xf numFmtId="4" fontId="55" fillId="105" borderId="27" applyNumberFormat="0" applyProtection="0">
      <alignment horizontal="right" vertical="center"/>
    </xf>
    <xf numFmtId="0" fontId="37" fillId="30" borderId="0" applyNumberFormat="0" applyBorder="0" applyAlignment="0" applyProtection="0"/>
    <xf numFmtId="4" fontId="55" fillId="105" borderId="27" applyNumberFormat="0" applyProtection="0">
      <alignment horizontal="right" vertical="center"/>
    </xf>
    <xf numFmtId="0" fontId="37" fillId="30" borderId="0" applyNumberFormat="0" applyBorder="0" applyAlignment="0" applyProtection="0"/>
    <xf numFmtId="0" fontId="40" fillId="44" borderId="27" applyNumberFormat="0" applyProtection="0">
      <alignment horizontal="left" vertical="top" indent="1"/>
    </xf>
    <xf numFmtId="4" fontId="55" fillId="105" borderId="27" applyNumberFormat="0" applyProtection="0">
      <alignment horizontal="right" vertical="center"/>
    </xf>
    <xf numFmtId="0" fontId="37" fillId="30" borderId="0" applyNumberFormat="0" applyBorder="0" applyAlignment="0" applyProtection="0"/>
    <xf numFmtId="0" fontId="40" fillId="44" borderId="27" applyNumberFormat="0" applyProtection="0">
      <alignment horizontal="left" vertical="top" indent="1"/>
    </xf>
    <xf numFmtId="4" fontId="55" fillId="105" borderId="27" applyNumberFormat="0" applyProtection="0">
      <alignment horizontal="right" vertical="center"/>
    </xf>
    <xf numFmtId="0" fontId="37" fillId="30" borderId="0" applyNumberFormat="0" applyBorder="0" applyAlignment="0" applyProtection="0"/>
    <xf numFmtId="0" fontId="48" fillId="73" borderId="0" applyNumberFormat="0" applyBorder="0" applyAlignment="0" applyProtection="0"/>
    <xf numFmtId="0" fontId="110" fillId="35" borderId="0" applyNumberFormat="0" applyBorder="0" applyAlignment="0" applyProtection="0"/>
    <xf numFmtId="169" fontId="38" fillId="17" borderId="20" applyAlignment="0" applyProtection="0"/>
    <xf numFmtId="0" fontId="48" fillId="30" borderId="0" applyNumberFormat="0" applyBorder="0" applyAlignment="0" applyProtection="0"/>
    <xf numFmtId="0" fontId="110" fillId="35" borderId="0" applyNumberFormat="0" applyBorder="0" applyAlignment="0" applyProtection="0"/>
    <xf numFmtId="169" fontId="38" fillId="17" borderId="20" applyAlignment="0" applyProtection="0"/>
    <xf numFmtId="0" fontId="48" fillId="73" borderId="0" applyNumberFormat="0" applyBorder="0" applyAlignment="0" applyProtection="0"/>
    <xf numFmtId="0" fontId="48" fillId="73" borderId="0" applyNumberFormat="0" applyBorder="0" applyAlignment="0" applyProtection="0"/>
    <xf numFmtId="0" fontId="48" fillId="73" borderId="0" applyNumberFormat="0" applyBorder="0" applyAlignment="0" applyProtection="0"/>
    <xf numFmtId="0" fontId="110" fillId="35"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60" fillId="25"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60" fillId="25" borderId="0" applyNumberFormat="0" applyBorder="0" applyAlignment="0" applyProtection="0"/>
    <xf numFmtId="0" fontId="110" fillId="68" borderId="0" applyNumberFormat="0" applyBorder="0" applyAlignment="0" applyProtection="0"/>
    <xf numFmtId="169" fontId="44" fillId="13" borderId="20" applyAlignment="0" applyProtection="0"/>
    <xf numFmtId="169" fontId="37" fillId="30" borderId="0" applyBorder="0" applyAlignment="0" applyProtection="0"/>
    <xf numFmtId="0" fontId="110" fillId="68" borderId="0" applyNumberFormat="0" applyBorder="0" applyAlignment="0" applyProtection="0"/>
    <xf numFmtId="0" fontId="40" fillId="81" borderId="27" applyNumberFormat="0" applyProtection="0">
      <alignment horizontal="left" vertical="center" indent="1"/>
    </xf>
    <xf numFmtId="169" fontId="44" fillId="13" borderId="20" applyAlignment="0" applyProtection="0"/>
    <xf numFmtId="0" fontId="110" fillId="0" borderId="0"/>
    <xf numFmtId="169" fontId="37" fillId="30" borderId="0" applyBorder="0" applyAlignment="0" applyProtection="0"/>
    <xf numFmtId="0" fontId="40" fillId="81" borderId="27" applyNumberFormat="0" applyProtection="0">
      <alignment horizontal="left" vertical="center" indent="1"/>
    </xf>
    <xf numFmtId="169" fontId="44" fillId="13" borderId="20" applyAlignment="0" applyProtection="0"/>
    <xf numFmtId="0" fontId="110" fillId="0" borderId="0"/>
    <xf numFmtId="169" fontId="37" fillId="30" borderId="0" applyBorder="0" applyAlignment="0" applyProtection="0"/>
    <xf numFmtId="169" fontId="37" fillId="30" borderId="0" applyBorder="0" applyAlignment="0" applyProtection="0"/>
    <xf numFmtId="169" fontId="37" fillId="30" borderId="0" applyBorder="0" applyAlignment="0" applyProtection="0"/>
    <xf numFmtId="0" fontId="135" fillId="88" borderId="6" applyNumberFormat="0" applyFont="0" applyAlignment="0" applyProtection="0">
      <alignment horizontal="left"/>
    </xf>
    <xf numFmtId="0" fontId="37" fillId="29" borderId="0" applyNumberFormat="0" applyBorder="0" applyAlignment="0" applyProtection="0"/>
    <xf numFmtId="0" fontId="37" fillId="30" borderId="0" applyNumberFormat="0" applyBorder="0" applyAlignment="0" applyProtection="0"/>
    <xf numFmtId="0" fontId="135" fillId="88" borderId="6" applyNumberFormat="0" applyFont="0" applyAlignment="0" applyProtection="0">
      <alignment horizontal="left"/>
    </xf>
    <xf numFmtId="0" fontId="37" fillId="29"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48" fillId="73" borderId="0" applyNumberFormat="0" applyBorder="0" applyAlignment="0" applyProtection="0"/>
    <xf numFmtId="0" fontId="48" fillId="73" borderId="0" applyNumberFormat="0" applyBorder="0" applyAlignment="0" applyProtection="0"/>
    <xf numFmtId="0" fontId="110" fillId="35"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37" fillId="48" borderId="0" applyNumberFormat="0" applyBorder="0" applyAlignment="0" applyProtection="0"/>
    <xf numFmtId="4" fontId="54" fillId="27" borderId="27" applyNumberFormat="0" applyProtection="0">
      <alignment vertical="center"/>
    </xf>
    <xf numFmtId="0" fontId="48" fillId="73"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40" fillId="44" borderId="27" applyNumberFormat="0" applyProtection="0">
      <alignment horizontal="left" vertical="center" indent="1"/>
    </xf>
    <xf numFmtId="0" fontId="48" fillId="73"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0" fontId="31" fillId="0" borderId="0"/>
    <xf numFmtId="0" fontId="37" fillId="29" borderId="0" applyNumberFormat="0" applyBorder="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0" fontId="60" fillId="65" borderId="0" applyNumberFormat="0" applyBorder="0" applyAlignment="0" applyProtection="0"/>
    <xf numFmtId="0" fontId="283" fillId="0" borderId="0"/>
    <xf numFmtId="0" fontId="37" fillId="30" borderId="0" applyNumberFormat="0" applyBorder="0" applyAlignment="0" applyProtection="0"/>
    <xf numFmtId="0" fontId="51" fillId="22" borderId="20" applyNumberFormat="0" applyAlignment="0" applyProtection="0"/>
    <xf numFmtId="0" fontId="40" fillId="44" borderId="27" applyNumberFormat="0" applyProtection="0">
      <alignment horizontal="left" vertical="center" indent="1"/>
    </xf>
    <xf numFmtId="0" fontId="37" fillId="30" borderId="0" applyNumberFormat="0" applyBorder="0" applyAlignment="0" applyProtection="0"/>
    <xf numFmtId="0" fontId="51" fillId="22" borderId="20" applyNumberFormat="0" applyAlignment="0" applyProtection="0"/>
    <xf numFmtId="169" fontId="49" fillId="15" borderId="22" applyAlignment="0" applyProtection="0"/>
    <xf numFmtId="0" fontId="37" fillId="30" borderId="0" applyNumberFormat="0" applyBorder="0" applyAlignment="0" applyProtection="0"/>
    <xf numFmtId="0" fontId="69" fillId="0" borderId="24" applyNumberFormat="0" applyFill="0" applyAlignment="0" applyProtection="0"/>
    <xf numFmtId="0" fontId="37" fillId="30" borderId="0" applyNumberFormat="0" applyBorder="0" applyAlignment="0" applyProtection="0"/>
    <xf numFmtId="169" fontId="45" fillId="0" borderId="24" applyFill="0" applyAlignment="0" applyProtection="0"/>
    <xf numFmtId="169" fontId="49" fillId="15" borderId="22" applyAlignment="0" applyProtection="0"/>
    <xf numFmtId="0" fontId="37" fillId="30" borderId="0" applyNumberFormat="0" applyBorder="0" applyAlignment="0" applyProtection="0"/>
    <xf numFmtId="0" fontId="69" fillId="0" borderId="24" applyNumberFormat="0" applyFill="0" applyAlignment="0" applyProtection="0"/>
    <xf numFmtId="0" fontId="37" fillId="30" borderId="0" applyNumberFormat="0" applyBorder="0" applyAlignment="0" applyProtection="0"/>
    <xf numFmtId="0" fontId="69" fillId="0" borderId="24" applyNumberFormat="0" applyFill="0" applyAlignment="0" applyProtection="0"/>
    <xf numFmtId="0" fontId="37" fillId="84" borderId="0" applyNumberFormat="0" applyBorder="0" applyAlignment="0" applyProtection="0"/>
    <xf numFmtId="0" fontId="37" fillId="30" borderId="0" applyNumberFormat="0" applyBorder="0" applyAlignment="0" applyProtection="0"/>
    <xf numFmtId="0" fontId="37" fillId="48" borderId="0" applyNumberFormat="0" applyBorder="0" applyAlignment="0" applyProtection="0"/>
    <xf numFmtId="169" fontId="45" fillId="0" borderId="24" applyFill="0" applyAlignment="0" applyProtection="0"/>
    <xf numFmtId="0" fontId="48" fillId="44" borderId="0" applyNumberFormat="0" applyBorder="0" applyAlignment="0" applyProtection="0"/>
    <xf numFmtId="169" fontId="37" fillId="84" borderId="0" applyBorder="0" applyAlignment="0" applyProtection="0"/>
    <xf numFmtId="0" fontId="103" fillId="73" borderId="0" applyNumberFormat="0" applyBorder="0" applyAlignment="0" applyProtection="0">
      <alignment vertical="center"/>
    </xf>
    <xf numFmtId="0" fontId="37" fillId="30"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160" fillId="0" borderId="0" applyFont="0" applyFill="0" applyBorder="0" applyAlignment="0" applyProtection="0"/>
    <xf numFmtId="0" fontId="55" fillId="65"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160" fillId="0" borderId="0" applyFont="0" applyFill="0" applyBorder="0" applyAlignment="0" applyProtection="0"/>
    <xf numFmtId="0" fontId="37" fillId="72"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160" fillId="0" borderId="0" applyFont="0" applyFill="0" applyBorder="0" applyAlignment="0" applyProtection="0"/>
    <xf numFmtId="0" fontId="48" fillId="65"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160" fillId="0" borderId="0" applyFont="0" applyFill="0" applyBorder="0" applyAlignment="0" applyProtection="0"/>
    <xf numFmtId="0" fontId="44" fillId="93" borderId="20" applyNumberFormat="0" applyAlignment="0" applyProtection="0"/>
    <xf numFmtId="0" fontId="37" fillId="30" borderId="0" applyNumberFormat="0" applyBorder="0" applyAlignment="0" applyProtection="0"/>
    <xf numFmtId="0" fontId="44" fillId="93" borderId="20" applyNumberFormat="0" applyAlignment="0" applyProtection="0"/>
    <xf numFmtId="0" fontId="37" fillId="30" borderId="0" applyNumberFormat="0" applyBorder="0" applyAlignment="0" applyProtection="0"/>
    <xf numFmtId="0" fontId="44" fillId="93" borderId="20" applyNumberFormat="0" applyAlignment="0" applyProtection="0"/>
    <xf numFmtId="0" fontId="37" fillId="30" borderId="0" applyNumberFormat="0" applyBorder="0" applyAlignment="0" applyProtection="0"/>
    <xf numFmtId="0" fontId="270" fillId="0" borderId="0"/>
    <xf numFmtId="169" fontId="44" fillId="13" borderId="20" applyAlignment="0" applyProtection="0"/>
    <xf numFmtId="0" fontId="37" fillId="30" borderId="0" applyNumberFormat="0" applyBorder="0" applyAlignment="0" applyProtection="0"/>
    <xf numFmtId="0" fontId="37" fillId="31" borderId="0" applyNumberFormat="0" applyBorder="0" applyAlignment="0" applyProtection="0">
      <alignment vertical="center"/>
    </xf>
    <xf numFmtId="169" fontId="44" fillId="13" borderId="20" applyAlignment="0" applyProtection="0"/>
    <xf numFmtId="0" fontId="37" fillId="30" borderId="0" applyNumberFormat="0" applyBorder="0" applyAlignment="0" applyProtection="0"/>
    <xf numFmtId="0" fontId="37" fillId="48" borderId="0" applyNumberFormat="0" applyBorder="0" applyAlignment="0" applyProtection="0"/>
    <xf numFmtId="0" fontId="42" fillId="16" borderId="0" applyNumberFormat="0" applyBorder="0" applyAlignment="0" applyProtection="0"/>
    <xf numFmtId="0" fontId="37" fillId="109" borderId="0" applyNumberFormat="0" applyBorder="0" applyAlignment="0" applyProtection="0">
      <alignment vertical="center"/>
    </xf>
    <xf numFmtId="0" fontId="37" fillId="48" borderId="0" applyNumberFormat="0" applyBorder="0" applyAlignment="0" applyProtection="0"/>
    <xf numFmtId="0" fontId="127" fillId="58" borderId="0" applyNumberFormat="0" applyBorder="0" applyAlignment="0" applyProtection="0"/>
    <xf numFmtId="0" fontId="37" fillId="31" borderId="0" applyNumberFormat="0" applyBorder="0" applyAlignment="0" applyProtection="0"/>
    <xf numFmtId="0" fontId="37" fillId="48" borderId="0" applyNumberFormat="0" applyBorder="0" applyAlignment="0" applyProtection="0"/>
    <xf numFmtId="0" fontId="53" fillId="58" borderId="0" applyNumberFormat="0" applyBorder="0" applyAlignment="0" applyProtection="0">
      <alignment vertical="center"/>
    </xf>
    <xf numFmtId="0" fontId="37" fillId="31" borderId="0" applyNumberFormat="0" applyBorder="0" applyAlignment="0" applyProtection="0"/>
    <xf numFmtId="0" fontId="110" fillId="35" borderId="0" applyNumberFormat="0" applyBorder="0" applyAlignment="0" applyProtection="0"/>
    <xf numFmtId="0" fontId="37" fillId="30" borderId="0" applyNumberFormat="0" applyBorder="0" applyAlignment="0" applyProtection="0"/>
    <xf numFmtId="0" fontId="110" fillId="35"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46" fillId="0" borderId="0"/>
    <xf numFmtId="0" fontId="31" fillId="0" borderId="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169" fontId="45" fillId="0" borderId="24" applyFill="0" applyAlignment="0" applyProtection="0"/>
    <xf numFmtId="169" fontId="37" fillId="30" borderId="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37" fillId="84" borderId="0" applyNumberFormat="0" applyBorder="0" applyAlignment="0" applyProtection="0"/>
    <xf numFmtId="169" fontId="37" fillId="30" borderId="0" applyBorder="0" applyAlignment="0" applyProtection="0"/>
    <xf numFmtId="0" fontId="37" fillId="93" borderId="0" applyNumberFormat="0" applyBorder="0" applyAlignment="0" applyProtection="0"/>
    <xf numFmtId="4" fontId="55" fillId="38" borderId="27" applyNumberFormat="0" applyProtection="0">
      <alignment horizontal="right" vertical="center"/>
    </xf>
    <xf numFmtId="0" fontId="110" fillId="0" borderId="0"/>
    <xf numFmtId="0" fontId="37" fillId="30" borderId="0" applyNumberFormat="0" applyBorder="0" applyAlignment="0" applyProtection="0"/>
    <xf numFmtId="4" fontId="55" fillId="38" borderId="27" applyNumberFormat="0" applyProtection="0">
      <alignment horizontal="right" vertical="center"/>
    </xf>
    <xf numFmtId="269" fontId="40" fillId="0" borderId="0" applyFill="0" applyBorder="0" applyAlignment="0" applyProtection="0"/>
    <xf numFmtId="0" fontId="110" fillId="0" borderId="0"/>
    <xf numFmtId="0" fontId="37" fillId="30" borderId="0" applyNumberFormat="0" applyBorder="0" applyAlignment="0" applyProtection="0"/>
    <xf numFmtId="269" fontId="40" fillId="0" borderId="0" applyFill="0" applyBorder="0" applyAlignment="0" applyProtection="0"/>
    <xf numFmtId="0" fontId="37" fillId="30" borderId="0" applyNumberFormat="0" applyBorder="0" applyAlignment="0" applyProtection="0"/>
    <xf numFmtId="0" fontId="37" fillId="31" borderId="0" applyNumberFormat="0" applyBorder="0" applyAlignment="0" applyProtection="0"/>
    <xf numFmtId="169" fontId="44" fillId="13" borderId="20" applyAlignment="0" applyProtection="0"/>
    <xf numFmtId="0" fontId="37" fillId="30" borderId="0" applyNumberFormat="0" applyBorder="0" applyAlignment="0" applyProtection="0"/>
    <xf numFmtId="169" fontId="45" fillId="0" borderId="24" applyFill="0" applyAlignment="0" applyProtection="0"/>
    <xf numFmtId="0" fontId="37" fillId="48" borderId="0" applyNumberFormat="0" applyBorder="0" applyAlignment="0" applyProtection="0"/>
    <xf numFmtId="0" fontId="110" fillId="35"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169" fontId="38" fillId="14" borderId="20" applyAlignment="0" applyProtection="0"/>
    <xf numFmtId="0" fontId="37" fillId="48" borderId="0" applyNumberFormat="0" applyBorder="0" applyAlignment="0" applyProtection="0"/>
    <xf numFmtId="169" fontId="38" fillId="14" borderId="20" applyAlignment="0" applyProtection="0"/>
    <xf numFmtId="0" fontId="37" fillId="48" borderId="0" applyNumberFormat="0" applyBorder="0" applyAlignment="0" applyProtection="0"/>
    <xf numFmtId="169" fontId="38" fillId="14" borderId="20" applyAlignment="0" applyProtection="0"/>
    <xf numFmtId="0" fontId="37" fillId="48" borderId="0" applyNumberFormat="0" applyBorder="0" applyAlignment="0" applyProtection="0"/>
    <xf numFmtId="0" fontId="37" fillId="48"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42" fillId="16" borderId="0" applyNumberFormat="0" applyBorder="0" applyAlignment="0" applyProtection="0"/>
    <xf numFmtId="193" fontId="37" fillId="0" borderId="0" applyFill="0" applyBorder="0" applyAlignment="0" applyProtection="0"/>
    <xf numFmtId="169" fontId="49" fillId="15" borderId="22" applyAlignment="0" applyProtection="0"/>
    <xf numFmtId="0" fontId="37" fillId="30"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135" fillId="88" borderId="6" applyNumberFormat="0" applyFont="0" applyAlignment="0" applyProtection="0">
      <alignment horizontal="left"/>
    </xf>
    <xf numFmtId="0" fontId="37" fillId="29" borderId="0" applyNumberFormat="0" applyBorder="0" applyAlignment="0" applyProtection="0"/>
    <xf numFmtId="0" fontId="37" fillId="48" borderId="0" applyNumberFormat="0" applyBorder="0" applyAlignment="0" applyProtection="0"/>
    <xf numFmtId="0" fontId="135" fillId="88" borderId="6" applyNumberFormat="0" applyFont="0" applyAlignment="0" applyProtection="0">
      <alignment horizontal="left"/>
    </xf>
    <xf numFmtId="0" fontId="37" fillId="29" borderId="0" applyNumberFormat="0" applyBorder="0" applyAlignment="0" applyProtection="0"/>
    <xf numFmtId="0" fontId="37" fillId="48" borderId="0" applyNumberFormat="0" applyBorder="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37" fillId="30" borderId="0" applyNumberFormat="0" applyBorder="0" applyAlignment="0" applyProtection="0"/>
    <xf numFmtId="0" fontId="55" fillId="18" borderId="27" applyNumberFormat="0" applyProtection="0">
      <alignment horizontal="left" vertical="top" indent="1"/>
    </xf>
    <xf numFmtId="0" fontId="37" fillId="30" borderId="0" applyNumberFormat="0" applyBorder="0" applyAlignment="0" applyProtection="0"/>
    <xf numFmtId="0" fontId="37" fillId="30" borderId="0" applyNumberFormat="0" applyBorder="0" applyAlignment="0" applyProtection="0"/>
    <xf numFmtId="0" fontId="60" fillId="89" borderId="0" applyNumberFormat="0" applyBorder="0" applyAlignment="0" applyProtection="0"/>
    <xf numFmtId="0" fontId="37" fillId="48" borderId="0" applyNumberFormat="0" applyBorder="0" applyAlignment="0" applyProtection="0"/>
    <xf numFmtId="0" fontId="60" fillId="89" borderId="0" applyNumberFormat="0" applyBorder="0" applyAlignment="0" applyProtection="0"/>
    <xf numFmtId="0" fontId="37" fillId="48" borderId="0" applyNumberFormat="0" applyBorder="0" applyAlignment="0" applyProtection="0"/>
    <xf numFmtId="169" fontId="38" fillId="17" borderId="20" applyAlignment="0" applyProtection="0"/>
    <xf numFmtId="0" fontId="60" fillId="89" borderId="0" applyNumberFormat="0" applyBorder="0" applyAlignment="0" applyProtection="0"/>
    <xf numFmtId="0" fontId="37" fillId="48" borderId="0" applyNumberFormat="0" applyBorder="0" applyAlignment="0" applyProtection="0"/>
    <xf numFmtId="169" fontId="38" fillId="17" borderId="20" applyAlignment="0" applyProtection="0"/>
    <xf numFmtId="0" fontId="60" fillId="89"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30" borderId="0" applyNumberFormat="0" applyBorder="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37" fillId="30" borderId="0" applyNumberFormat="0" applyBorder="0" applyAlignment="0" applyProtection="0"/>
    <xf numFmtId="0" fontId="55" fillId="18" borderId="27" applyNumberFormat="0" applyProtection="0">
      <alignment horizontal="left" vertical="top" indent="1"/>
    </xf>
    <xf numFmtId="0" fontId="37" fillId="30" borderId="0" applyNumberFormat="0" applyBorder="0" applyAlignment="0" applyProtection="0"/>
    <xf numFmtId="0" fontId="42" fillId="16" borderId="0" applyNumberFormat="0" applyBorder="0" applyAlignment="0" applyProtection="0"/>
    <xf numFmtId="165" fontId="40" fillId="0" borderId="0" applyFont="0" applyFill="0" applyBorder="0" applyAlignment="0" applyProtection="0"/>
    <xf numFmtId="0" fontId="37" fillId="30" borderId="0" applyNumberFormat="0" applyBorder="0" applyAlignment="0" applyProtection="0"/>
    <xf numFmtId="0" fontId="110" fillId="35" borderId="0" applyNumberFormat="0" applyBorder="0" applyAlignment="0" applyProtection="0"/>
    <xf numFmtId="169" fontId="45" fillId="0" borderId="24" applyFill="0" applyAlignment="0" applyProtection="0"/>
    <xf numFmtId="0" fontId="37" fillId="30" borderId="0" applyNumberFormat="0" applyBorder="0" applyAlignment="0" applyProtection="0"/>
    <xf numFmtId="0" fontId="37" fillId="30" borderId="0" applyNumberFormat="0" applyBorder="0" applyAlignment="0" applyProtection="0"/>
    <xf numFmtId="169" fontId="38" fillId="17" borderId="20" applyAlignment="0" applyProtection="0"/>
    <xf numFmtId="0" fontId="37" fillId="30" borderId="0" applyNumberFormat="0" applyBorder="0" applyAlignment="0" applyProtection="0"/>
    <xf numFmtId="169" fontId="38" fillId="17" borderId="20" applyAlignment="0" applyProtection="0"/>
    <xf numFmtId="0" fontId="37" fillId="30"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4" fontId="55" fillId="88" borderId="27" applyNumberFormat="0" applyProtection="0">
      <alignment horizontal="right" vertical="center"/>
    </xf>
    <xf numFmtId="0" fontId="110" fillId="54" borderId="0" applyNumberFormat="0" applyBorder="0" applyAlignment="0" applyProtection="0"/>
    <xf numFmtId="169" fontId="44" fillId="13" borderId="20" applyAlignment="0" applyProtection="0"/>
    <xf numFmtId="0" fontId="110" fillId="54" borderId="0" applyNumberFormat="0" applyBorder="0" applyAlignment="0" applyProtection="0"/>
    <xf numFmtId="169" fontId="44" fillId="13" borderId="20" applyAlignment="0" applyProtection="0"/>
    <xf numFmtId="0" fontId="45" fillId="0" borderId="24" applyNumberFormat="0" applyFill="0" applyAlignment="0" applyProtection="0"/>
    <xf numFmtId="0" fontId="122" fillId="44" borderId="0" applyNumberFormat="0" applyBorder="0" applyAlignment="0" applyProtection="0">
      <alignment vertical="center"/>
    </xf>
    <xf numFmtId="169" fontId="38" fillId="14" borderId="20" applyAlignment="0" applyProtection="0"/>
    <xf numFmtId="0" fontId="110" fillId="54" borderId="0" applyNumberFormat="0" applyBorder="0" applyAlignment="0" applyProtection="0"/>
    <xf numFmtId="169" fontId="44" fillId="13" borderId="20" applyAlignment="0" applyProtection="0"/>
    <xf numFmtId="0" fontId="122" fillId="65" borderId="0" applyNumberFormat="0" applyBorder="0" applyAlignment="0" applyProtection="0">
      <alignment vertical="center"/>
    </xf>
    <xf numFmtId="169" fontId="38" fillId="14" borderId="20" applyAlignment="0" applyProtection="0"/>
    <xf numFmtId="169" fontId="38" fillId="17" borderId="20" applyAlignment="0" applyProtection="0"/>
    <xf numFmtId="0" fontId="110" fillId="61" borderId="0" applyNumberFormat="0" applyBorder="0" applyAlignment="0" applyProtection="0"/>
    <xf numFmtId="0" fontId="37" fillId="48" borderId="0" applyNumberFormat="0" applyBorder="0" applyAlignment="0" applyProtection="0"/>
    <xf numFmtId="169" fontId="44" fillId="13" borderId="20" applyAlignment="0" applyProtection="0"/>
    <xf numFmtId="0" fontId="37" fillId="48" borderId="0" applyNumberFormat="0" applyBorder="0" applyAlignment="0" applyProtection="0"/>
    <xf numFmtId="0" fontId="37" fillId="48"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169" fontId="44" fillId="13" borderId="20" applyAlignment="0" applyProtection="0"/>
    <xf numFmtId="0" fontId="110" fillId="54" borderId="0" applyNumberFormat="0" applyBorder="0" applyAlignment="0" applyProtection="0"/>
    <xf numFmtId="0" fontId="37" fillId="48" borderId="0" applyNumberFormat="0" applyBorder="0" applyAlignment="0" applyProtection="0"/>
    <xf numFmtId="0" fontId="37" fillId="30" borderId="0" applyNumberFormat="0" applyBorder="0" applyAlignment="0" applyProtection="0"/>
    <xf numFmtId="0" fontId="37" fillId="84"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42" fillId="16" borderId="0" applyNumberFormat="0" applyBorder="0" applyAlignment="0" applyProtection="0"/>
    <xf numFmtId="165" fontId="40" fillId="0" borderId="0" applyFont="0" applyFill="0" applyBorder="0" applyAlignment="0" applyProtection="0"/>
    <xf numFmtId="0" fontId="215" fillId="75" borderId="0" applyNumberFormat="0" applyBorder="0" applyAlignment="0" applyProtection="0">
      <alignment vertical="center"/>
    </xf>
    <xf numFmtId="0" fontId="37" fillId="30" borderId="0" applyNumberFormat="0" applyBorder="0" applyAlignment="0" applyProtection="0"/>
    <xf numFmtId="0" fontId="187" fillId="114" borderId="43" applyNumberFormat="0" applyAlignment="0" applyProtection="0"/>
    <xf numFmtId="169" fontId="44" fillId="13" borderId="20" applyAlignment="0" applyProtection="0"/>
    <xf numFmtId="0" fontId="37" fillId="30" borderId="0" applyNumberFormat="0" applyBorder="0" applyAlignment="0" applyProtection="0"/>
    <xf numFmtId="169" fontId="44" fillId="13" borderId="20" applyAlignment="0" applyProtection="0"/>
    <xf numFmtId="0" fontId="37" fillId="30" borderId="0" applyNumberFormat="0" applyBorder="0" applyAlignment="0" applyProtection="0"/>
    <xf numFmtId="169" fontId="44" fillId="13" borderId="20" applyAlignment="0" applyProtection="0"/>
    <xf numFmtId="0" fontId="37" fillId="30" borderId="0" applyNumberFormat="0" applyBorder="0" applyAlignment="0" applyProtection="0"/>
    <xf numFmtId="0" fontId="37" fillId="29" borderId="0" applyNumberFormat="0" applyBorder="0" applyAlignment="0" applyProtection="0"/>
    <xf numFmtId="0" fontId="136" fillId="0" borderId="60" applyNumberFormat="0" applyAlignment="0" applyProtection="0"/>
    <xf numFmtId="0" fontId="37" fillId="48" borderId="0" applyNumberFormat="0" applyBorder="0" applyAlignment="0" applyProtection="0"/>
    <xf numFmtId="0" fontId="38" fillId="14" borderId="20" applyNumberFormat="0" applyAlignment="0" applyProtection="0"/>
    <xf numFmtId="0" fontId="42" fillId="16" borderId="0" applyNumberFormat="0" applyBorder="0" applyAlignment="0" applyProtection="0"/>
    <xf numFmtId="0" fontId="59" fillId="14" borderId="0" applyNumberFormat="0" applyBorder="0" applyAlignment="0" applyProtection="0"/>
    <xf numFmtId="169" fontId="49" fillId="15" borderId="22" applyAlignment="0" applyProtection="0"/>
    <xf numFmtId="0" fontId="110" fillId="54" borderId="0" applyNumberFormat="0" applyBorder="0" applyAlignment="0" applyProtection="0"/>
    <xf numFmtId="169" fontId="44" fillId="13" borderId="20" applyAlignment="0" applyProtection="0"/>
    <xf numFmtId="0" fontId="285" fillId="0" borderId="0">
      <alignment horizontal="left"/>
    </xf>
    <xf numFmtId="169" fontId="45" fillId="0" borderId="24" applyFill="0" applyAlignment="0" applyProtection="0"/>
    <xf numFmtId="0" fontId="37" fillId="48" borderId="0" applyNumberFormat="0" applyBorder="0" applyAlignment="0" applyProtection="0"/>
    <xf numFmtId="0" fontId="80" fillId="0" borderId="32" applyNumberFormat="0" applyFill="0" applyAlignment="0" applyProtection="0"/>
    <xf numFmtId="169" fontId="45" fillId="0" borderId="24" applyFill="0" applyAlignment="0" applyProtection="0"/>
    <xf numFmtId="0" fontId="89" fillId="87" borderId="0" applyNumberFormat="0" applyBorder="0" applyAlignment="0" applyProtection="0"/>
    <xf numFmtId="0" fontId="37" fillId="48" borderId="0" applyNumberFormat="0" applyBorder="0" applyAlignment="0" applyProtection="0"/>
    <xf numFmtId="0" fontId="80" fillId="0" borderId="32" applyNumberFormat="0" applyFill="0" applyAlignment="0" applyProtection="0"/>
    <xf numFmtId="0" fontId="89" fillId="87" borderId="0" applyNumberFormat="0" applyBorder="0" applyAlignment="0" applyProtection="0"/>
    <xf numFmtId="0" fontId="37" fillId="48" borderId="0" applyNumberFormat="0" applyBorder="0" applyAlignment="0" applyProtection="0"/>
    <xf numFmtId="0" fontId="80" fillId="0" borderId="32" applyNumberFormat="0" applyFill="0" applyAlignment="0" applyProtection="0"/>
    <xf numFmtId="0" fontId="37" fillId="39" borderId="0" applyNumberFormat="0" applyBorder="0" applyAlignment="0" applyProtection="0"/>
    <xf numFmtId="0" fontId="37" fillId="80" borderId="0" applyNumberFormat="0" applyBorder="0" applyAlignment="0" applyProtection="0"/>
    <xf numFmtId="0" fontId="37" fillId="39" borderId="0" applyNumberFormat="0" applyBorder="0" applyAlignment="0" applyProtection="0"/>
    <xf numFmtId="0" fontId="110" fillId="54" borderId="0" applyNumberFormat="0" applyBorder="0" applyAlignment="0" applyProtection="0"/>
    <xf numFmtId="0" fontId="172" fillId="0" borderId="35" applyNumberFormat="0" applyFill="0" applyAlignment="0" applyProtection="0"/>
    <xf numFmtId="9" fontId="31" fillId="0" borderId="0" applyFont="0" applyFill="0" applyBorder="0" applyAlignment="0" applyProtection="0"/>
    <xf numFmtId="0" fontId="37" fillId="80" borderId="0" applyNumberFormat="0" applyBorder="0" applyAlignment="0" applyProtection="0"/>
    <xf numFmtId="0" fontId="285" fillId="0" borderId="0">
      <alignment horizontal="left"/>
    </xf>
    <xf numFmtId="4" fontId="55" fillId="88" borderId="27" applyNumberFormat="0" applyProtection="0">
      <alignment horizontal="right" vertical="center"/>
    </xf>
    <xf numFmtId="0" fontId="110" fillId="54" borderId="0" applyNumberFormat="0" applyBorder="0" applyAlignment="0" applyProtection="0"/>
    <xf numFmtId="0" fontId="37" fillId="93" borderId="0" applyNumberFormat="0" applyBorder="0" applyAlignment="0" applyProtection="0">
      <alignment vertical="center"/>
    </xf>
    <xf numFmtId="169" fontId="38" fillId="17" borderId="20" applyAlignment="0" applyProtection="0"/>
    <xf numFmtId="0" fontId="136" fillId="0" borderId="0">
      <alignment horizontal="left"/>
    </xf>
    <xf numFmtId="0" fontId="110" fillId="54" borderId="0" applyNumberFormat="0" applyBorder="0" applyAlignment="0" applyProtection="0"/>
    <xf numFmtId="0" fontId="55" fillId="66" borderId="0" applyNumberFormat="0" applyBorder="0" applyAlignment="0" applyProtection="0"/>
    <xf numFmtId="0" fontId="285" fillId="0" borderId="0">
      <alignment horizontal="left" vertical="center"/>
    </xf>
    <xf numFmtId="0" fontId="37" fillId="48" borderId="0" applyNumberFormat="0" applyBorder="0" applyAlignment="0" applyProtection="0"/>
    <xf numFmtId="0" fontId="103" fillId="66" borderId="0" applyNumberFormat="0" applyBorder="0" applyAlignment="0" applyProtection="0">
      <alignment vertical="center"/>
    </xf>
    <xf numFmtId="0" fontId="273" fillId="0" borderId="0">
      <alignment horizontal="left"/>
    </xf>
    <xf numFmtId="0" fontId="37" fillId="48" borderId="0" applyNumberFormat="0" applyBorder="0" applyAlignment="0" applyProtection="0"/>
    <xf numFmtId="0" fontId="150" fillId="78" borderId="0" applyNumberFormat="0" applyBorder="0" applyAlignment="0" applyProtection="0"/>
    <xf numFmtId="0" fontId="37" fillId="80" borderId="0" applyNumberFormat="0" applyBorder="0" applyAlignment="0" applyProtection="0"/>
    <xf numFmtId="0" fontId="37" fillId="125" borderId="0" applyNumberFormat="0" applyBorder="0" applyAlignment="0" applyProtection="0"/>
    <xf numFmtId="0" fontId="37" fillId="48"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37" fillId="48" borderId="0" applyNumberFormat="0" applyBorder="0" applyAlignment="0" applyProtection="0"/>
    <xf numFmtId="0" fontId="42" fillId="16" borderId="0" applyNumberFormat="0" applyBorder="0" applyAlignment="0" applyProtection="0"/>
    <xf numFmtId="0" fontId="110" fillId="54" borderId="0" applyNumberFormat="0" applyBorder="0" applyAlignment="0" applyProtection="0"/>
    <xf numFmtId="0" fontId="37" fillId="48" borderId="0" applyNumberFormat="0" applyBorder="0" applyAlignment="0" applyProtection="0"/>
    <xf numFmtId="0" fontId="37" fillId="84" borderId="0" applyNumberFormat="0" applyBorder="0" applyAlignment="0" applyProtection="0"/>
    <xf numFmtId="0" fontId="37" fillId="30" borderId="0" applyNumberFormat="0" applyBorder="0" applyAlignment="0" applyProtection="0"/>
    <xf numFmtId="0" fontId="48" fillId="65" borderId="0" applyNumberFormat="0" applyBorder="0" applyAlignment="0" applyProtection="0"/>
    <xf numFmtId="0" fontId="37" fillId="93" borderId="0" applyNumberFormat="0" applyBorder="0" applyAlignment="0" applyProtection="0"/>
    <xf numFmtId="0" fontId="37" fillId="30" borderId="0" applyNumberFormat="0" applyBorder="0" applyAlignment="0" applyProtection="0"/>
    <xf numFmtId="0" fontId="48" fillId="65" borderId="0" applyNumberFormat="0" applyBorder="0" applyAlignment="0" applyProtection="0"/>
    <xf numFmtId="0" fontId="37" fillId="93" borderId="0" applyNumberFormat="0" applyBorder="0" applyAlignment="0" applyProtection="0"/>
    <xf numFmtId="0" fontId="42" fillId="16" borderId="0" applyNumberFormat="0" applyBorder="0" applyAlignment="0" applyProtection="0"/>
    <xf numFmtId="0" fontId="37" fillId="30" borderId="0" applyNumberFormat="0" applyBorder="0" applyAlignment="0" applyProtection="0"/>
    <xf numFmtId="0" fontId="42" fillId="16" borderId="0" applyNumberFormat="0" applyBorder="0" applyAlignment="0" applyProtection="0"/>
    <xf numFmtId="0" fontId="187" fillId="114" borderId="43" applyNumberFormat="0" applyAlignment="0" applyProtection="0"/>
    <xf numFmtId="169" fontId="44" fillId="13" borderId="20" applyAlignment="0" applyProtection="0"/>
    <xf numFmtId="0" fontId="89" fillId="87"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42" fillId="16" borderId="0" applyNumberFormat="0" applyBorder="0" applyAlignment="0" applyProtection="0"/>
    <xf numFmtId="0" fontId="110" fillId="54" borderId="0" applyNumberFormat="0" applyBorder="0" applyAlignment="0" applyProtection="0"/>
    <xf numFmtId="0" fontId="37" fillId="48" borderId="0" applyNumberFormat="0" applyBorder="0" applyAlignment="0" applyProtection="0"/>
    <xf numFmtId="0" fontId="111" fillId="0" borderId="33" applyNumberFormat="0" applyFill="0" applyAlignment="0" applyProtection="0"/>
    <xf numFmtId="0" fontId="110" fillId="54" borderId="0" applyNumberFormat="0" applyBorder="0" applyAlignment="0" applyProtection="0"/>
    <xf numFmtId="0" fontId="111" fillId="0" borderId="33" applyNumberFormat="0" applyFill="0" applyAlignment="0" applyProtection="0"/>
    <xf numFmtId="169" fontId="44" fillId="13" borderId="20" applyAlignment="0" applyProtection="0"/>
    <xf numFmtId="0" fontId="110" fillId="54" borderId="0" applyNumberFormat="0" applyBorder="0" applyAlignment="0" applyProtection="0"/>
    <xf numFmtId="0" fontId="113" fillId="0" borderId="33" applyNumberFormat="0" applyFill="0" applyAlignment="0" applyProtection="0"/>
    <xf numFmtId="169" fontId="44" fillId="13" borderId="20" applyAlignment="0" applyProtection="0"/>
    <xf numFmtId="0" fontId="110" fillId="54"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110" fillId="54" borderId="0" applyNumberFormat="0" applyBorder="0" applyAlignment="0" applyProtection="0"/>
    <xf numFmtId="0" fontId="67" fillId="0" borderId="29" applyNumberFormat="0" applyFill="0" applyAlignment="0" applyProtection="0"/>
    <xf numFmtId="322" fontId="40" fillId="0" borderId="0" applyFont="0" applyFill="0" applyBorder="0" applyAlignment="0" applyProtection="0"/>
    <xf numFmtId="0" fontId="42" fillId="45" borderId="0" applyNumberFormat="0" applyBorder="0" applyAlignment="0" applyProtection="0"/>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115" fillId="18" borderId="22" applyNumberFormat="0" applyFont="0" applyAlignment="0" applyProtection="0">
      <alignment vertical="center"/>
    </xf>
    <xf numFmtId="0" fontId="110" fillId="54" borderId="0" applyNumberFormat="0" applyBorder="0" applyAlignment="0" applyProtection="0"/>
    <xf numFmtId="0" fontId="67" fillId="0" borderId="29" applyNumberFormat="0" applyFill="0" applyAlignment="0" applyProtection="0"/>
    <xf numFmtId="0" fontId="37" fillId="31" borderId="0" applyNumberFormat="0" applyBorder="0" applyAlignment="0" applyProtection="0"/>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115" fillId="18" borderId="22" applyNumberFormat="0" applyFont="0" applyAlignment="0" applyProtection="0">
      <alignment vertical="center"/>
    </xf>
    <xf numFmtId="0" fontId="110" fillId="54" borderId="0" applyNumberFormat="0" applyBorder="0" applyAlignment="0" applyProtection="0"/>
    <xf numFmtId="0" fontId="67" fillId="0" borderId="29" applyNumberFormat="0" applyFill="0" applyAlignment="0" applyProtection="0"/>
    <xf numFmtId="0" fontId="37" fillId="31" borderId="0" applyNumberFormat="0" applyBorder="0" applyAlignment="0" applyProtection="0"/>
    <xf numFmtId="0" fontId="37" fillId="30" borderId="0" applyNumberFormat="0" applyBorder="0" applyAlignment="0" applyProtection="0"/>
    <xf numFmtId="0" fontId="37" fillId="24" borderId="0" applyNumberFormat="0" applyBorder="0" applyAlignment="0" applyProtection="0"/>
    <xf numFmtId="0" fontId="37" fillId="31" borderId="0" applyNumberFormat="0" applyBorder="0" applyAlignment="0" applyProtection="0"/>
    <xf numFmtId="0" fontId="37" fillId="24" borderId="0" applyNumberFormat="0" applyBorder="0" applyAlignment="0" applyProtection="0"/>
    <xf numFmtId="0" fontId="124" fillId="86" borderId="30" applyNumberFormat="0" applyAlignment="0" applyProtection="0"/>
    <xf numFmtId="0" fontId="37" fillId="31" borderId="0" applyNumberFormat="0" applyBorder="0" applyAlignment="0" applyProtection="0"/>
    <xf numFmtId="0" fontId="37" fillId="93" borderId="0" applyNumberFormat="0" applyBorder="0" applyAlignment="0" applyProtection="0"/>
    <xf numFmtId="0" fontId="89" fillId="64" borderId="0" applyNumberFormat="0" applyBorder="0" applyAlignment="0" applyProtection="0"/>
    <xf numFmtId="0" fontId="124" fillId="86" borderId="30" applyNumberFormat="0" applyAlignment="0" applyProtection="0"/>
    <xf numFmtId="0" fontId="37" fillId="31" borderId="0" applyNumberFormat="0" applyBorder="0" applyAlignment="0" applyProtection="0"/>
    <xf numFmtId="0" fontId="37" fillId="93" borderId="0" applyNumberFormat="0" applyBorder="0" applyAlignment="0" applyProtection="0"/>
    <xf numFmtId="0" fontId="89" fillId="64" borderId="0" applyNumberFormat="0" applyBorder="0" applyAlignment="0" applyProtection="0"/>
    <xf numFmtId="0" fontId="124" fillId="86" borderId="30" applyNumberFormat="0" applyAlignment="0" applyProtection="0"/>
    <xf numFmtId="0" fontId="37" fillId="31" borderId="0" applyNumberFormat="0" applyBorder="0" applyAlignment="0" applyProtection="0"/>
    <xf numFmtId="0" fontId="37" fillId="93" borderId="0" applyNumberFormat="0" applyBorder="0" applyAlignment="0" applyProtection="0"/>
    <xf numFmtId="169" fontId="38" fillId="17" borderId="20" applyAlignment="0" applyProtection="0"/>
    <xf numFmtId="0" fontId="37" fillId="93" borderId="0" applyNumberFormat="0" applyBorder="0" applyAlignment="0" applyProtection="0"/>
    <xf numFmtId="0" fontId="45" fillId="0" borderId="24" applyNumberFormat="0" applyFill="0" applyAlignment="0" applyProtection="0"/>
    <xf numFmtId="0" fontId="110" fillId="52" borderId="0" applyNumberFormat="0" applyBorder="0" applyAlignment="0" applyProtection="0"/>
    <xf numFmtId="0" fontId="186" fillId="0" borderId="49"/>
    <xf numFmtId="0" fontId="124" fillId="86" borderId="30" applyNumberFormat="0" applyAlignment="0" applyProtection="0">
      <alignment vertical="center"/>
    </xf>
    <xf numFmtId="0" fontId="37" fillId="93" borderId="0" applyNumberFormat="0" applyBorder="0" applyAlignment="0" applyProtection="0">
      <alignment vertical="center"/>
    </xf>
    <xf numFmtId="0" fontId="186" fillId="0" borderId="49"/>
    <xf numFmtId="0" fontId="124" fillId="86" borderId="30" applyNumberFormat="0" applyAlignment="0" applyProtection="0">
      <alignment vertical="center"/>
    </xf>
    <xf numFmtId="0" fontId="37" fillId="93" borderId="0" applyNumberFormat="0" applyBorder="0" applyAlignment="0" applyProtection="0"/>
    <xf numFmtId="0" fontId="110" fillId="42" borderId="0" applyNumberFormat="0" applyBorder="0" applyAlignment="0" applyProtection="0"/>
    <xf numFmtId="0" fontId="124" fillId="86" borderId="30" applyNumberFormat="0" applyAlignment="0" applyProtection="0"/>
    <xf numFmtId="0" fontId="37" fillId="93" borderId="0" applyNumberFormat="0" applyBorder="0" applyAlignment="0" applyProtection="0"/>
    <xf numFmtId="0" fontId="45" fillId="0" borderId="24" applyNumberFormat="0" applyFill="0" applyAlignment="0" applyProtection="0"/>
    <xf numFmtId="0" fontId="110" fillId="42" borderId="0" applyNumberFormat="0" applyBorder="0" applyAlignment="0" applyProtection="0"/>
    <xf numFmtId="169" fontId="124" fillId="103" borderId="30" applyAlignment="0" applyProtection="0"/>
    <xf numFmtId="0" fontId="37" fillId="24" borderId="0" applyNumberFormat="0" applyBorder="0" applyAlignment="0" applyProtection="0"/>
    <xf numFmtId="0" fontId="45" fillId="0" borderId="24" applyNumberFormat="0" applyFill="0" applyAlignment="0" applyProtection="0"/>
    <xf numFmtId="169" fontId="124" fillId="103" borderId="30" applyAlignment="0" applyProtection="0"/>
    <xf numFmtId="0" fontId="37" fillId="24" borderId="0" applyNumberFormat="0" applyBorder="0" applyAlignment="0" applyProtection="0"/>
    <xf numFmtId="0" fontId="45" fillId="0" borderId="24" applyNumberFormat="0" applyFill="0" applyAlignment="0" applyProtection="0"/>
    <xf numFmtId="169" fontId="124" fillId="103" borderId="30" applyAlignment="0" applyProtection="0"/>
    <xf numFmtId="0" fontId="37" fillId="24" borderId="0" applyNumberFormat="0" applyBorder="0" applyAlignment="0" applyProtection="0"/>
    <xf numFmtId="0" fontId="45" fillId="0" borderId="24" applyNumberFormat="0" applyFill="0" applyAlignment="0" applyProtection="0"/>
    <xf numFmtId="169" fontId="38" fillId="14" borderId="20" applyAlignment="0" applyProtection="0"/>
    <xf numFmtId="169" fontId="124" fillId="103" borderId="30" applyAlignment="0" applyProtection="0"/>
    <xf numFmtId="0" fontId="37" fillId="24" borderId="0" applyNumberFormat="0" applyBorder="0" applyAlignment="0" applyProtection="0"/>
    <xf numFmtId="0" fontId="110" fillId="42" borderId="0" applyNumberFormat="0" applyBorder="0" applyAlignment="0" applyProtection="0"/>
    <xf numFmtId="169" fontId="49" fillId="15" borderId="22" applyAlignment="0" applyProtection="0"/>
    <xf numFmtId="169" fontId="38" fillId="17" borderId="20" applyAlignment="0" applyProtection="0"/>
    <xf numFmtId="0" fontId="100" fillId="0" borderId="0" applyNumberFormat="0" applyFill="0" applyBorder="0" applyAlignment="0" applyProtection="0"/>
    <xf numFmtId="0" fontId="110" fillId="42" borderId="0" applyNumberFormat="0" applyBorder="0" applyAlignment="0" applyProtection="0"/>
    <xf numFmtId="0" fontId="89" fillId="12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42" borderId="0" applyNumberFormat="0" applyBorder="0" applyAlignment="0" applyProtection="0"/>
    <xf numFmtId="0" fontId="37" fillId="13" borderId="0" applyNumberFormat="0" applyBorder="0" applyAlignment="0" applyProtection="0"/>
    <xf numFmtId="169" fontId="49" fillId="15" borderId="22" applyAlignment="0" applyProtection="0"/>
    <xf numFmtId="0" fontId="60" fillId="91" borderId="0" applyNumberFormat="0" applyBorder="0" applyAlignment="0" applyProtection="0"/>
    <xf numFmtId="0" fontId="110" fillId="42" borderId="0" applyNumberFormat="0" applyBorder="0" applyAlignment="0" applyProtection="0"/>
    <xf numFmtId="0" fontId="48" fillId="20" borderId="0" applyNumberFormat="0" applyBorder="0" applyAlignment="0" applyProtection="0"/>
    <xf numFmtId="0" fontId="110" fillId="4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37" fillId="24" borderId="0" applyNumberFormat="0" applyBorder="0" applyAlignment="0" applyProtection="0">
      <alignment vertical="center"/>
    </xf>
    <xf numFmtId="0" fontId="37" fillId="13" borderId="0" applyNumberFormat="0" applyBorder="0" applyAlignment="0" applyProtection="0"/>
    <xf numFmtId="0" fontId="37" fillId="13" borderId="0" applyNumberFormat="0" applyBorder="0" applyAlignment="0" applyProtection="0"/>
    <xf numFmtId="169" fontId="43" fillId="17" borderId="23"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40" fillId="23" borderId="22" applyNumberFormat="0" applyAlignment="0" applyProtection="0"/>
    <xf numFmtId="0" fontId="110" fillId="42" borderId="0" applyNumberFormat="0" applyBorder="0" applyAlignment="0" applyProtection="0"/>
    <xf numFmtId="0" fontId="46" fillId="0" borderId="0">
      <alignment vertical="center"/>
    </xf>
    <xf numFmtId="169" fontId="43" fillId="17" borderId="23" applyAlignment="0" applyProtection="0"/>
    <xf numFmtId="0" fontId="89" fillId="77" borderId="0" applyNumberFormat="0" applyBorder="0" applyAlignment="0" applyProtection="0"/>
    <xf numFmtId="0" fontId="93" fillId="0" borderId="0" applyNumberFormat="0" applyFill="0" applyBorder="0" applyAlignment="0" applyProtection="0"/>
    <xf numFmtId="0" fontId="37" fillId="13" borderId="0" applyNumberFormat="0" applyBorder="0" applyAlignment="0" applyProtection="0"/>
    <xf numFmtId="0" fontId="37" fillId="24"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42" fillId="16" borderId="0" applyNumberFormat="0" applyBorder="0" applyAlignment="0" applyProtection="0"/>
    <xf numFmtId="0" fontId="37" fillId="24" borderId="0" applyNumberFormat="0" applyBorder="0" applyAlignment="0" applyProtection="0"/>
    <xf numFmtId="0" fontId="110" fillId="42" borderId="0" applyNumberFormat="0" applyBorder="0" applyAlignment="0" applyProtection="0"/>
    <xf numFmtId="0" fontId="114" fillId="0" borderId="37" applyNumberFormat="0" applyFill="0" applyAlignment="0" applyProtection="0"/>
    <xf numFmtId="0" fontId="37" fillId="13" borderId="0" applyNumberFormat="0" applyBorder="0" applyAlignment="0" applyProtection="0"/>
    <xf numFmtId="0" fontId="89" fillId="77"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42" fillId="16" borderId="0" applyNumberFormat="0" applyBorder="0" applyAlignment="0" applyProtection="0"/>
    <xf numFmtId="0" fontId="37" fillId="24" borderId="0" applyNumberFormat="0" applyBorder="0" applyAlignment="0" applyProtection="0"/>
    <xf numFmtId="0" fontId="110" fillId="42" borderId="0" applyNumberFormat="0" applyBorder="0" applyAlignment="0" applyProtection="0"/>
    <xf numFmtId="0" fontId="114" fillId="0" borderId="37" applyNumberFormat="0" applyFill="0" applyAlignment="0" applyProtection="0"/>
    <xf numFmtId="0" fontId="119" fillId="0" borderId="0" applyNumberFormat="0" applyAlignment="0">
      <alignment horizontal="left" vertical="center"/>
    </xf>
    <xf numFmtId="169" fontId="43" fillId="17" borderId="23" applyAlignment="0" applyProtection="0"/>
    <xf numFmtId="0" fontId="60" fillId="58" borderId="0" applyNumberFormat="0" applyBorder="0" applyAlignment="0" applyProtection="0"/>
    <xf numFmtId="0" fontId="110" fillId="42" borderId="0" applyNumberFormat="0" applyBorder="0" applyAlignment="0" applyProtection="0"/>
    <xf numFmtId="205" fontId="40" fillId="0" borderId="0" applyFill="0" applyBorder="0" applyAlignment="0" applyProtection="0"/>
    <xf numFmtId="0" fontId="110" fillId="42" borderId="0" applyNumberFormat="0" applyBorder="0" applyAlignment="0" applyProtection="0"/>
    <xf numFmtId="169" fontId="43" fillId="17" borderId="23" applyAlignment="0" applyProtection="0"/>
    <xf numFmtId="0" fontId="110" fillId="42" borderId="0" applyNumberFormat="0" applyBorder="0" applyAlignment="0" applyProtection="0"/>
    <xf numFmtId="0" fontId="47" fillId="20" borderId="0" applyNumberFormat="0" applyBorder="0" applyAlignment="0" applyProtection="0">
      <alignment vertical="center"/>
    </xf>
    <xf numFmtId="0" fontId="55" fillId="20" borderId="0" applyNumberFormat="0" applyBorder="0" applyAlignment="0" applyProtection="0"/>
    <xf numFmtId="169" fontId="44" fillId="13" borderId="20" applyAlignment="0" applyProtection="0"/>
    <xf numFmtId="0" fontId="31" fillId="0" borderId="0"/>
    <xf numFmtId="0" fontId="42" fillId="72" borderId="0" applyNumberFormat="0" applyBorder="0" applyAlignment="0" applyProtection="0"/>
    <xf numFmtId="0" fontId="37" fillId="13" borderId="0" applyNumberFormat="0" applyBorder="0" applyAlignment="0" applyProtection="0"/>
    <xf numFmtId="0" fontId="157" fillId="91" borderId="0" applyNumberFormat="0" applyBorder="0" applyAlignment="0" applyProtection="0">
      <alignment vertical="center"/>
    </xf>
    <xf numFmtId="0" fontId="37" fillId="72"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29" borderId="0" applyNumberFormat="0" applyBorder="0" applyAlignment="0" applyProtection="0"/>
    <xf numFmtId="0" fontId="31" fillId="0" borderId="0"/>
    <xf numFmtId="0" fontId="37" fillId="13" borderId="0" applyNumberFormat="0" applyBorder="0" applyAlignment="0" applyProtection="0"/>
    <xf numFmtId="0" fontId="37" fillId="29" borderId="0" applyNumberFormat="0" applyBorder="0" applyAlignment="0" applyProtection="0"/>
    <xf numFmtId="0" fontId="124" fillId="86" borderId="30" applyNumberFormat="0" applyAlignment="0" applyProtection="0"/>
    <xf numFmtId="0" fontId="37" fillId="24" borderId="0" applyNumberFormat="0" applyBorder="0" applyAlignment="0" applyProtection="0"/>
    <xf numFmtId="0" fontId="37" fillId="13" borderId="0" applyNumberFormat="0" applyBorder="0" applyAlignment="0" applyProtection="0"/>
    <xf numFmtId="0" fontId="37" fillId="29" borderId="0" applyNumberFormat="0" applyBorder="0" applyAlignment="0" applyProtection="0"/>
    <xf numFmtId="0" fontId="124" fillId="86" borderId="30" applyNumberFormat="0" applyAlignment="0" applyProtection="0"/>
    <xf numFmtId="0" fontId="37" fillId="93" borderId="0" applyNumberFormat="0" applyBorder="0" applyAlignment="0" applyProtection="0"/>
    <xf numFmtId="0" fontId="37" fillId="13" borderId="0" applyNumberFormat="0" applyBorder="0" applyAlignment="0" applyProtection="0"/>
    <xf numFmtId="0" fontId="37" fillId="29" borderId="0" applyNumberFormat="0" applyBorder="0" applyAlignment="0" applyProtection="0"/>
    <xf numFmtId="0" fontId="124" fillId="86" borderId="30" applyNumberFormat="0" applyAlignment="0" applyProtection="0"/>
    <xf numFmtId="0" fontId="37" fillId="93" borderId="0" applyNumberFormat="0" applyBorder="0" applyAlignment="0" applyProtection="0"/>
    <xf numFmtId="0" fontId="37" fillId="24" borderId="0" applyNumberFormat="0" applyBorder="0" applyAlignment="0" applyProtection="0"/>
    <xf numFmtId="0" fontId="124" fillId="86" borderId="30" applyNumberFormat="0" applyAlignment="0" applyProtection="0"/>
    <xf numFmtId="0" fontId="37" fillId="53" borderId="0" applyNumberFormat="0" applyBorder="0" applyAlignment="0" applyProtection="0"/>
    <xf numFmtId="0" fontId="37" fillId="93" borderId="0" applyNumberFormat="0" applyBorder="0" applyAlignment="0" applyProtection="0"/>
    <xf numFmtId="0" fontId="37" fillId="24" borderId="0" applyNumberFormat="0" applyBorder="0" applyAlignment="0" applyProtection="0"/>
    <xf numFmtId="0" fontId="37" fillId="29" borderId="0" applyNumberFormat="0" applyBorder="0" applyAlignment="0" applyProtection="0"/>
    <xf numFmtId="0" fontId="163" fillId="0" borderId="0" applyNumberFormat="0" applyFill="0" applyBorder="0" applyAlignment="0" applyProtection="0"/>
    <xf numFmtId="169" fontId="38" fillId="17" borderId="20" applyAlignment="0" applyProtection="0"/>
    <xf numFmtId="0" fontId="37" fillId="29" borderId="0" applyNumberFormat="0" applyBorder="0" applyAlignment="0" applyProtection="0"/>
    <xf numFmtId="0" fontId="124" fillId="86" borderId="30" applyNumberFormat="0" applyAlignment="0" applyProtection="0"/>
    <xf numFmtId="0" fontId="37" fillId="24" borderId="0" applyNumberFormat="0" applyBorder="0" applyAlignment="0" applyProtection="0"/>
    <xf numFmtId="0" fontId="45" fillId="0" borderId="24" applyNumberFormat="0" applyFill="0" applyAlignment="0" applyProtection="0"/>
    <xf numFmtId="0" fontId="110" fillId="21" borderId="0" applyNumberFormat="0" applyBorder="0" applyAlignment="0" applyProtection="0"/>
    <xf numFmtId="0" fontId="110" fillId="52" borderId="0" applyNumberFormat="0" applyBorder="0" applyAlignment="0" applyProtection="0"/>
    <xf numFmtId="0" fontId="55" fillId="20" borderId="0" applyNumberFormat="0" applyBorder="0" applyAlignment="0" applyProtection="0"/>
    <xf numFmtId="0" fontId="37" fillId="13" borderId="0" applyNumberFormat="0" applyBorder="0" applyAlignment="0" applyProtection="0"/>
    <xf numFmtId="0" fontId="48" fillId="24" borderId="0" applyNumberFormat="0" applyBorder="0" applyAlignment="0" applyProtection="0"/>
    <xf numFmtId="0" fontId="37" fillId="24" borderId="0" applyNumberFormat="0" applyBorder="0" applyAlignment="0" applyProtection="0"/>
    <xf numFmtId="0" fontId="300" fillId="0" borderId="0">
      <alignment horizontal="left"/>
    </xf>
    <xf numFmtId="169" fontId="43" fillId="17" borderId="23" applyAlignment="0" applyProtection="0"/>
    <xf numFmtId="0" fontId="48" fillId="20" borderId="0" applyNumberFormat="0" applyBorder="0" applyAlignment="0" applyProtection="0"/>
    <xf numFmtId="169" fontId="43" fillId="17" borderId="23" applyAlignment="0" applyProtection="0"/>
    <xf numFmtId="0" fontId="48" fillId="20" borderId="0" applyNumberFormat="0" applyBorder="0" applyAlignment="0" applyProtection="0"/>
    <xf numFmtId="0" fontId="110" fillId="61" borderId="0" applyNumberFormat="0" applyBorder="0" applyAlignment="0" applyProtection="0"/>
    <xf numFmtId="169" fontId="43" fillId="17" borderId="23" applyAlignment="0" applyProtection="0"/>
    <xf numFmtId="206" fontId="40" fillId="0" borderId="8" applyBorder="0"/>
    <xf numFmtId="0" fontId="48" fillId="20" borderId="0" applyNumberFormat="0" applyBorder="0" applyAlignment="0" applyProtection="0"/>
    <xf numFmtId="169" fontId="43" fillId="17" borderId="23" applyAlignment="0" applyProtection="0"/>
    <xf numFmtId="206" fontId="40" fillId="0" borderId="8" applyBorder="0"/>
    <xf numFmtId="0" fontId="48" fillId="20" borderId="0" applyNumberFormat="0" applyBorder="0" applyAlignment="0" applyProtection="0"/>
    <xf numFmtId="0" fontId="60" fillId="58" borderId="0" applyNumberFormat="0" applyBorder="0" applyAlignment="0" applyProtection="0"/>
    <xf numFmtId="169" fontId="43" fillId="17" borderId="23" applyAlignment="0" applyProtection="0"/>
    <xf numFmtId="206" fontId="40" fillId="0" borderId="8" applyBorder="0"/>
    <xf numFmtId="0" fontId="48" fillId="20" borderId="0" applyNumberFormat="0" applyBorder="0" applyAlignment="0" applyProtection="0"/>
    <xf numFmtId="0" fontId="60" fillId="58" borderId="0" applyNumberFormat="0" applyBorder="0" applyAlignment="0" applyProtection="0"/>
    <xf numFmtId="169" fontId="43" fillId="17" borderId="23" applyAlignment="0" applyProtection="0"/>
    <xf numFmtId="206" fontId="40" fillId="0" borderId="8" applyBorder="0"/>
    <xf numFmtId="0" fontId="48" fillId="20" borderId="0" applyNumberFormat="0" applyBorder="0" applyAlignment="0" applyProtection="0"/>
    <xf numFmtId="0" fontId="60" fillId="58" borderId="0" applyNumberFormat="0" applyBorder="0" applyAlignment="0" applyProtection="0"/>
    <xf numFmtId="0" fontId="75" fillId="55" borderId="30" applyNumberFormat="0" applyAlignment="0" applyProtection="0"/>
    <xf numFmtId="0" fontId="37" fillId="24" borderId="0" applyNumberFormat="0" applyBorder="0" applyAlignment="0" applyProtection="0"/>
    <xf numFmtId="0" fontId="37" fillId="24" borderId="0" applyNumberFormat="0" applyBorder="0" applyAlignment="0" applyProtection="0"/>
    <xf numFmtId="0" fontId="31" fillId="0" borderId="0"/>
    <xf numFmtId="0" fontId="75" fillId="55" borderId="30" applyNumberFormat="0" applyAlignment="0" applyProtection="0"/>
    <xf numFmtId="0" fontId="37" fillId="24"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3" fillId="17" borderId="23" applyAlignment="0" applyProtection="0"/>
    <xf numFmtId="0" fontId="75" fillId="55" borderId="30" applyNumberFormat="0" applyAlignment="0" applyProtection="0"/>
    <xf numFmtId="0" fontId="110" fillId="68" borderId="0" applyNumberFormat="0" applyBorder="0" applyAlignment="0" applyProtection="0"/>
    <xf numFmtId="0" fontId="55"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169" fontId="43" fillId="17" borderId="23" applyAlignment="0" applyProtection="0"/>
    <xf numFmtId="169" fontId="42" fillId="43" borderId="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3" fillId="17" borderId="23" applyAlignment="0" applyProtection="0"/>
    <xf numFmtId="0" fontId="75" fillId="55" borderId="30" applyNumberFormat="0" applyAlignment="0" applyProtection="0"/>
    <xf numFmtId="0" fontId="40" fillId="38" borderId="27" applyNumberFormat="0" applyProtection="0">
      <alignment horizontal="left" vertical="center" indent="1"/>
    </xf>
    <xf numFmtId="0" fontId="37" fillId="24" borderId="0" applyNumberFormat="0" applyBorder="0" applyAlignment="0" applyProtection="0"/>
    <xf numFmtId="0" fontId="110" fillId="21" borderId="0" applyNumberFormat="0" applyBorder="0" applyAlignment="0" applyProtection="0"/>
    <xf numFmtId="169" fontId="43" fillId="17" borderId="23" applyAlignment="0" applyProtection="0"/>
    <xf numFmtId="0" fontId="75" fillId="55" borderId="30" applyNumberFormat="0" applyAlignment="0" applyProtection="0"/>
    <xf numFmtId="0" fontId="40" fillId="38" borderId="27" applyNumberFormat="0" applyProtection="0">
      <alignment horizontal="left" vertical="center" indent="1"/>
    </xf>
    <xf numFmtId="169" fontId="49" fillId="15" borderId="22" applyAlignment="0" applyProtection="0"/>
    <xf numFmtId="0" fontId="48" fillId="20" borderId="0" applyNumberFormat="0" applyBorder="0" applyAlignment="0" applyProtection="0"/>
    <xf numFmtId="0" fontId="39" fillId="0" borderId="0">
      <alignment vertical="center"/>
    </xf>
    <xf numFmtId="169" fontId="43" fillId="17" borderId="23" applyAlignment="0" applyProtection="0"/>
    <xf numFmtId="0" fontId="75" fillId="55" borderId="30" applyNumberFormat="0" applyAlignment="0" applyProtection="0"/>
    <xf numFmtId="228" fontId="40" fillId="0" borderId="0" applyFill="0" applyBorder="0" applyAlignment="0" applyProtection="0"/>
    <xf numFmtId="0" fontId="40" fillId="38" borderId="27" applyNumberFormat="0" applyProtection="0">
      <alignment horizontal="left" vertical="center" indent="1"/>
    </xf>
    <xf numFmtId="169" fontId="49" fillId="15" borderId="22" applyAlignment="0" applyProtection="0"/>
    <xf numFmtId="0" fontId="37" fillId="24" borderId="0" applyNumberFormat="0" applyBorder="0" applyAlignment="0" applyProtection="0"/>
    <xf numFmtId="169" fontId="43" fillId="17" borderId="23" applyAlignment="0" applyProtection="0"/>
    <xf numFmtId="0" fontId="75" fillId="55" borderId="30" applyNumberFormat="0" applyAlignment="0" applyProtection="0"/>
    <xf numFmtId="0" fontId="40" fillId="38" borderId="27" applyNumberFormat="0" applyProtection="0">
      <alignment horizontal="left" vertical="center" indent="1"/>
    </xf>
    <xf numFmtId="0" fontId="37" fillId="24" borderId="0" applyNumberFormat="0" applyBorder="0" applyAlignment="0" applyProtection="0"/>
    <xf numFmtId="0" fontId="42" fillId="118" borderId="0" applyNumberFormat="0" applyBorder="0" applyAlignment="0" applyProtection="0"/>
    <xf numFmtId="0" fontId="114" fillId="0" borderId="37" applyNumberFormat="0" applyFill="0" applyAlignment="0" applyProtection="0"/>
    <xf numFmtId="0" fontId="75" fillId="55" borderId="30" applyNumberFormat="0" applyAlignment="0" applyProtection="0"/>
    <xf numFmtId="0" fontId="40" fillId="38" borderId="27" applyNumberFormat="0" applyProtection="0">
      <alignment horizontal="left" vertical="center" indent="1"/>
    </xf>
    <xf numFmtId="0" fontId="37" fillId="24" borderId="0" applyNumberFormat="0" applyBorder="0" applyAlignment="0" applyProtection="0"/>
    <xf numFmtId="0" fontId="37" fillId="24" borderId="0" applyNumberFormat="0" applyBorder="0" applyAlignment="0" applyProtection="0"/>
    <xf numFmtId="0" fontId="40" fillId="38" borderId="27" applyNumberFormat="0" applyProtection="0">
      <alignment horizontal="left" vertical="center" indent="1"/>
    </xf>
    <xf numFmtId="0" fontId="37" fillId="24" borderId="0" applyNumberFormat="0" applyBorder="0" applyAlignment="0" applyProtection="0"/>
    <xf numFmtId="0" fontId="46" fillId="0" borderId="0"/>
    <xf numFmtId="0" fontId="124" fillId="86" borderId="30" applyNumberFormat="0" applyAlignment="0" applyProtection="0"/>
    <xf numFmtId="0" fontId="37" fillId="24" borderId="0" applyNumberFormat="0" applyBorder="0" applyAlignment="0" applyProtection="0"/>
    <xf numFmtId="169" fontId="49" fillId="15" borderId="22" applyAlignment="0" applyProtection="0"/>
    <xf numFmtId="0" fontId="37" fillId="24" borderId="0" applyNumberFormat="0" applyBorder="0" applyAlignment="0" applyProtection="0"/>
    <xf numFmtId="0" fontId="45" fillId="0" borderId="24" applyNumberFormat="0" applyFill="0" applyAlignment="0" applyProtection="0"/>
    <xf numFmtId="0" fontId="45" fillId="0" borderId="24" applyNumberFormat="0" applyFill="0" applyAlignment="0" applyProtection="0"/>
    <xf numFmtId="0" fontId="124" fillId="86" borderId="30" applyNumberFormat="0" applyAlignment="0" applyProtection="0"/>
    <xf numFmtId="169" fontId="45" fillId="0" borderId="24" applyFill="0" applyAlignment="0" applyProtection="0"/>
    <xf numFmtId="0" fontId="37" fillId="24" borderId="0" applyNumberFormat="0" applyBorder="0" applyAlignment="0" applyProtection="0"/>
    <xf numFmtId="169" fontId="45" fillId="0" borderId="24" applyFill="0" applyAlignment="0" applyProtection="0"/>
    <xf numFmtId="169" fontId="49" fillId="15" borderId="22" applyAlignment="0" applyProtection="0"/>
    <xf numFmtId="0" fontId="37" fillId="24" borderId="0" applyNumberFormat="0" applyBorder="0" applyAlignment="0" applyProtection="0"/>
    <xf numFmtId="0" fontId="45" fillId="0" borderId="24" applyNumberFormat="0" applyFill="0" applyAlignment="0" applyProtection="0"/>
    <xf numFmtId="0" fontId="45" fillId="0" borderId="24" applyNumberFormat="0" applyFill="0" applyAlignment="0" applyProtection="0"/>
    <xf numFmtId="0" fontId="124" fillId="86" borderId="30" applyNumberFormat="0" applyAlignment="0" applyProtection="0"/>
    <xf numFmtId="169" fontId="45" fillId="0" borderId="24" applyFill="0" applyAlignment="0" applyProtection="0"/>
    <xf numFmtId="0" fontId="37" fillId="24" borderId="0" applyNumberFormat="0" applyBorder="0" applyAlignment="0" applyProtection="0"/>
    <xf numFmtId="169" fontId="45" fillId="0" borderId="24" applyFill="0" applyAlignment="0" applyProtection="0"/>
    <xf numFmtId="169" fontId="49" fillId="15" borderId="22" applyAlignment="0" applyProtection="0"/>
    <xf numFmtId="0" fontId="37" fillId="24" borderId="0" applyNumberFormat="0" applyBorder="0" applyAlignment="0" applyProtection="0"/>
    <xf numFmtId="0" fontId="45" fillId="0" borderId="24" applyNumberFormat="0" applyFill="0" applyAlignment="0" applyProtection="0"/>
    <xf numFmtId="0" fontId="45" fillId="0" borderId="24" applyNumberFormat="0" applyFill="0" applyAlignment="0" applyProtection="0"/>
    <xf numFmtId="0" fontId="124" fillId="86" borderId="30" applyNumberFormat="0" applyAlignment="0" applyProtection="0"/>
    <xf numFmtId="169" fontId="45" fillId="0" borderId="24" applyFill="0" applyAlignment="0" applyProtection="0"/>
    <xf numFmtId="0" fontId="48" fillId="44" borderId="0" applyNumberFormat="0" applyBorder="0" applyAlignment="0" applyProtection="0"/>
    <xf numFmtId="0" fontId="37" fillId="13" borderId="0" applyNumberFormat="0" applyBorder="0" applyAlignment="0" applyProtection="0"/>
    <xf numFmtId="0" fontId="45" fillId="0" borderId="24" applyNumberFormat="0" applyFill="0" applyAlignment="0" applyProtection="0"/>
    <xf numFmtId="0" fontId="45" fillId="0" borderId="24" applyNumberFormat="0" applyFill="0" applyAlignment="0" applyProtection="0"/>
    <xf numFmtId="0" fontId="124" fillId="86" borderId="30" applyNumberFormat="0" applyAlignment="0" applyProtection="0"/>
    <xf numFmtId="169" fontId="45" fillId="0" borderId="24" applyFill="0" applyAlignment="0" applyProtection="0"/>
    <xf numFmtId="0" fontId="48" fillId="44" borderId="0" applyNumberFormat="0" applyBorder="0" applyAlignment="0" applyProtection="0"/>
    <xf numFmtId="0" fontId="37" fillId="13" borderId="0" applyNumberFormat="0" applyBorder="0" applyAlignment="0" applyProtection="0"/>
    <xf numFmtId="0" fontId="119" fillId="0" borderId="0" applyNumberFormat="0" applyAlignment="0">
      <alignment horizontal="left" vertical="center"/>
    </xf>
    <xf numFmtId="0" fontId="53" fillId="58" borderId="0" applyNumberFormat="0" applyBorder="0" applyAlignment="0" applyProtection="0">
      <alignment vertical="center"/>
    </xf>
    <xf numFmtId="0" fontId="37" fillId="24" borderId="0" applyNumberFormat="0" applyBorder="0" applyAlignment="0" applyProtection="0"/>
    <xf numFmtId="0" fontId="37" fillId="24" borderId="0" applyNumberFormat="0" applyBorder="0" applyAlignment="0" applyProtection="0"/>
    <xf numFmtId="0" fontId="37" fillId="1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37" fillId="1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3" fillId="17" borderId="23" applyAlignment="0" applyProtection="0"/>
    <xf numFmtId="0" fontId="124" fillId="86" borderId="30" applyNumberFormat="0" applyAlignment="0" applyProtection="0"/>
    <xf numFmtId="0" fontId="37" fillId="13" borderId="0" applyNumberFormat="0" applyBorder="0" applyAlignment="0" applyProtection="0"/>
    <xf numFmtId="0" fontId="37" fillId="5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37" fillId="19"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29" borderId="0" applyNumberFormat="0" applyBorder="0" applyAlignment="0" applyProtection="0"/>
    <xf numFmtId="0" fontId="162" fillId="0" borderId="0" applyNumberFormat="0" applyFill="0" applyBorder="0" applyAlignment="0" applyProtection="0">
      <alignment vertical="center"/>
    </xf>
    <xf numFmtId="0" fontId="37" fillId="13"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169" fontId="45" fillId="0" borderId="24" applyFill="0" applyAlignment="0" applyProtection="0"/>
    <xf numFmtId="0" fontId="37" fillId="13" borderId="0" applyNumberFormat="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37" fillId="1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37" fillId="1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3" fillId="14" borderId="23" applyAlignment="0" applyProtection="0"/>
    <xf numFmtId="0" fontId="124" fillId="86" borderId="30" applyNumberFormat="0" applyAlignment="0" applyProtection="0"/>
    <xf numFmtId="169" fontId="44" fillId="13" borderId="20" applyAlignment="0" applyProtection="0"/>
    <xf numFmtId="0" fontId="37" fillId="24" borderId="0" applyNumberFormat="0" applyBorder="0" applyAlignment="0" applyProtection="0"/>
    <xf numFmtId="0" fontId="110" fillId="52" borderId="0" applyNumberFormat="0" applyBorder="0" applyAlignment="0" applyProtection="0"/>
    <xf numFmtId="169" fontId="49" fillId="15" borderId="22" applyAlignment="0" applyProtection="0"/>
    <xf numFmtId="0" fontId="37" fillId="24" borderId="0" applyNumberFormat="0" applyBorder="0" applyAlignment="0" applyProtection="0"/>
    <xf numFmtId="0" fontId="110" fillId="52" borderId="0" applyNumberFormat="0" applyBorder="0" applyAlignment="0" applyProtection="0"/>
    <xf numFmtId="169" fontId="45" fillId="0" borderId="24" applyFill="0" applyAlignment="0" applyProtection="0"/>
    <xf numFmtId="169" fontId="49" fillId="15" borderId="22"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0" borderId="0"/>
    <xf numFmtId="0" fontId="110" fillId="42" borderId="0" applyNumberFormat="0" applyBorder="0" applyAlignment="0" applyProtection="0"/>
    <xf numFmtId="0" fontId="110" fillId="42" borderId="0" applyNumberFormat="0" applyBorder="0" applyAlignment="0" applyProtection="0"/>
    <xf numFmtId="0" fontId="31" fillId="0" borderId="0"/>
    <xf numFmtId="0" fontId="110" fillId="52" borderId="0" applyNumberFormat="0" applyBorder="0" applyAlignment="0" applyProtection="0"/>
    <xf numFmtId="169" fontId="43" fillId="14" borderId="23" applyAlignment="0" applyProtection="0"/>
    <xf numFmtId="169" fontId="44" fillId="13" borderId="20" applyAlignment="0" applyProtection="0"/>
    <xf numFmtId="169" fontId="45" fillId="0" borderId="24" applyFill="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169" fontId="38" fillId="17" borderId="20" applyAlignment="0" applyProtection="0"/>
    <xf numFmtId="0" fontId="124" fillId="86" borderId="30" applyNumberFormat="0" applyAlignment="0" applyProtection="0"/>
    <xf numFmtId="0" fontId="110" fillId="0" borderId="0"/>
    <xf numFmtId="0" fontId="110" fillId="0" borderId="0"/>
    <xf numFmtId="0" fontId="37" fillId="84" borderId="0" applyNumberFormat="0" applyBorder="0" applyAlignment="0" applyProtection="0"/>
    <xf numFmtId="0" fontId="110" fillId="42" borderId="0" applyNumberFormat="0" applyBorder="0" applyAlignment="0" applyProtection="0"/>
    <xf numFmtId="169" fontId="41" fillId="15" borderId="22" applyAlignment="0" applyProtection="0"/>
    <xf numFmtId="0" fontId="110" fillId="76" borderId="0" applyNumberFormat="0" applyBorder="0" applyAlignment="0" applyProtection="0"/>
    <xf numFmtId="169" fontId="44" fillId="13" borderId="20" applyAlignment="0" applyProtection="0"/>
    <xf numFmtId="169" fontId="45" fillId="0" borderId="24" applyFill="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169" fontId="44" fillId="13" borderId="20" applyAlignment="0" applyProtection="0"/>
    <xf numFmtId="0" fontId="37" fillId="24"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9" fontId="110" fillId="0" borderId="0" applyFont="0" applyFill="0" applyBorder="0" applyAlignment="0" applyProtection="0"/>
    <xf numFmtId="0" fontId="31" fillId="0" borderId="0"/>
    <xf numFmtId="0" fontId="110" fillId="52" borderId="0" applyNumberFormat="0" applyBorder="0" applyAlignment="0" applyProtection="0"/>
    <xf numFmtId="169" fontId="45" fillId="0" borderId="24" applyFill="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0" fontId="110" fillId="42" borderId="0" applyNumberFormat="0" applyBorder="0" applyAlignment="0" applyProtection="0"/>
    <xf numFmtId="169" fontId="45" fillId="0" borderId="24" applyFill="0" applyAlignment="0" applyProtection="0"/>
    <xf numFmtId="0" fontId="110" fillId="42" borderId="0" applyNumberFormat="0" applyBorder="0" applyAlignment="0" applyProtection="0"/>
    <xf numFmtId="0" fontId="110" fillId="52" borderId="0" applyNumberFormat="0" applyBorder="0" applyAlignment="0" applyProtection="0"/>
    <xf numFmtId="4" fontId="55" fillId="28" borderId="27" applyNumberFormat="0" applyProtection="0">
      <alignment horizontal="left" vertical="center" indent="1"/>
    </xf>
    <xf numFmtId="0" fontId="110" fillId="42" borderId="0" applyNumberFormat="0" applyBorder="0" applyAlignment="0" applyProtection="0"/>
    <xf numFmtId="0" fontId="40" fillId="44" borderId="27" applyNumberFormat="0" applyProtection="0">
      <alignment horizontal="left" vertical="center" indent="1"/>
    </xf>
    <xf numFmtId="0" fontId="110" fillId="21" borderId="0" applyNumberFormat="0" applyBorder="0" applyAlignment="0" applyProtection="0"/>
    <xf numFmtId="0" fontId="110" fillId="42" borderId="0" applyNumberFormat="0" applyBorder="0" applyAlignment="0" applyProtection="0"/>
    <xf numFmtId="0" fontId="105" fillId="0" borderId="0"/>
    <xf numFmtId="0" fontId="110" fillId="42" borderId="0" applyNumberFormat="0" applyBorder="0" applyAlignment="0" applyProtection="0"/>
    <xf numFmtId="169" fontId="108" fillId="0" borderId="36"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4" fillId="24" borderId="20" applyNumberFormat="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4" fillId="24" borderId="20" applyNumberFormat="0" applyAlignment="0" applyProtection="0"/>
    <xf numFmtId="0" fontId="110" fillId="42" borderId="0" applyNumberFormat="0" applyBorder="0" applyAlignment="0" applyProtection="0"/>
    <xf numFmtId="0" fontId="40" fillId="44" borderId="27" applyNumberFormat="0" applyProtection="0">
      <alignment horizontal="left" vertical="center" indent="1"/>
    </xf>
    <xf numFmtId="0" fontId="110" fillId="21" borderId="0" applyNumberFormat="0" applyBorder="0" applyAlignment="0" applyProtection="0"/>
    <xf numFmtId="0" fontId="110" fillId="42" borderId="0" applyNumberFormat="0" applyBorder="0" applyAlignment="0" applyProtection="0"/>
    <xf numFmtId="0" fontId="105" fillId="0" borderId="0"/>
    <xf numFmtId="0" fontId="110" fillId="42" borderId="0" applyNumberFormat="0" applyBorder="0" applyAlignment="0" applyProtection="0"/>
    <xf numFmtId="0" fontId="105" fillId="0" borderId="0"/>
    <xf numFmtId="0" fontId="31" fillId="0" borderId="0"/>
    <xf numFmtId="0" fontId="110" fillId="52" borderId="0" applyNumberFormat="0" applyBorder="0" applyAlignment="0" applyProtection="0"/>
    <xf numFmtId="0" fontId="110" fillId="42" borderId="0" applyNumberFormat="0" applyBorder="0" applyAlignment="0" applyProtection="0"/>
    <xf numFmtId="0" fontId="40" fillId="44" borderId="27" applyNumberFormat="0" applyProtection="0">
      <alignment horizontal="left" vertical="center" indent="1"/>
    </xf>
    <xf numFmtId="0" fontId="110" fillId="21"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110" fillId="42" borderId="0" applyNumberFormat="0" applyBorder="0" applyAlignment="0" applyProtection="0"/>
    <xf numFmtId="0" fontId="44" fillId="24" borderId="20" applyNumberFormat="0" applyAlignment="0" applyProtection="0"/>
    <xf numFmtId="0" fontId="110" fillId="42" borderId="0" applyNumberFormat="0" applyBorder="0" applyAlignment="0" applyProtection="0"/>
    <xf numFmtId="0" fontId="42" fillId="36" borderId="0" applyNumberFormat="0" applyBorder="0" applyAlignment="0" applyProtection="0"/>
    <xf numFmtId="0" fontId="44" fillId="24" borderId="20" applyNumberFormat="0" applyAlignment="0" applyProtection="0"/>
    <xf numFmtId="0" fontId="110" fillId="42" borderId="0" applyNumberFormat="0" applyBorder="0" applyAlignment="0" applyProtection="0"/>
    <xf numFmtId="0" fontId="40" fillId="44" borderId="27" applyNumberFormat="0" applyProtection="0">
      <alignment horizontal="left" vertical="center" indent="1"/>
    </xf>
    <xf numFmtId="0" fontId="37" fillId="72" borderId="0" applyNumberFormat="0" applyBorder="0" applyAlignment="0" applyProtection="0"/>
    <xf numFmtId="0" fontId="37" fillId="72" borderId="0" applyNumberFormat="0" applyBorder="0" applyAlignment="0" applyProtection="0"/>
    <xf numFmtId="0" fontId="110" fillId="0" borderId="0"/>
    <xf numFmtId="0" fontId="110" fillId="4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110" fillId="0" borderId="0"/>
    <xf numFmtId="0" fontId="110" fillId="42" borderId="0" applyNumberFormat="0" applyBorder="0" applyAlignment="0" applyProtection="0"/>
    <xf numFmtId="0" fontId="110" fillId="42" borderId="0" applyNumberFormat="0" applyBorder="0" applyAlignment="0" applyProtection="0"/>
    <xf numFmtId="0" fontId="37" fillId="50" borderId="0" applyNumberFormat="0" applyBorder="0" applyAlignment="0" applyProtection="0"/>
    <xf numFmtId="0" fontId="172" fillId="0" borderId="35" applyNumberFormat="0" applyFill="0" applyAlignment="0" applyProtection="0"/>
    <xf numFmtId="0" fontId="37" fillId="19" borderId="0" applyNumberFormat="0" applyBorder="0" applyAlignment="0" applyProtection="0"/>
    <xf numFmtId="0" fontId="37" fillId="73" borderId="0" applyNumberFormat="0" applyBorder="0" applyAlignment="0" applyProtection="0"/>
    <xf numFmtId="0" fontId="37" fillId="20"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169" fontId="41" fillId="15" borderId="22" applyAlignment="0" applyProtection="0"/>
    <xf numFmtId="0" fontId="37" fillId="83"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0" fontId="37" fillId="50"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0" fontId="37" fillId="75" borderId="0" applyNumberFormat="0" applyBorder="0" applyAlignment="0" applyProtection="0"/>
    <xf numFmtId="0" fontId="37" fillId="53"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40" fillId="38" borderId="27" applyNumberFormat="0" applyProtection="0">
      <alignment horizontal="left" vertical="center" indent="1"/>
    </xf>
    <xf numFmtId="0" fontId="37" fillId="73" borderId="0" applyNumberFormat="0" applyBorder="0" applyAlignment="0" applyProtection="0"/>
    <xf numFmtId="0" fontId="37" fillId="53" borderId="0" applyNumberFormat="0" applyBorder="0" applyAlignment="0" applyProtection="0"/>
    <xf numFmtId="0" fontId="40" fillId="38" borderId="27" applyNumberFormat="0" applyProtection="0">
      <alignment horizontal="left" vertical="center" indent="1"/>
    </xf>
    <xf numFmtId="0" fontId="37" fillId="20" borderId="0" applyNumberFormat="0" applyBorder="0" applyAlignment="0" applyProtection="0"/>
    <xf numFmtId="0" fontId="110" fillId="21"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4" fillId="24" borderId="20" applyNumberFormat="0" applyAlignment="0" applyProtection="0"/>
    <xf numFmtId="0" fontId="37" fillId="53" borderId="0" applyNumberFormat="0" applyBorder="0" applyAlignment="0" applyProtection="0"/>
    <xf numFmtId="0" fontId="44" fillId="24" borderId="20" applyNumberFormat="0" applyAlignment="0" applyProtection="0"/>
    <xf numFmtId="0" fontId="37" fillId="53" borderId="0" applyNumberFormat="0" applyBorder="0" applyAlignment="0" applyProtection="0"/>
    <xf numFmtId="0" fontId="44" fillId="24" borderId="20" applyNumberFormat="0" applyAlignment="0" applyProtection="0"/>
    <xf numFmtId="169" fontId="38" fillId="14" borderId="20" applyAlignment="0" applyProtection="0"/>
    <xf numFmtId="0" fontId="42" fillId="39" borderId="0" applyNumberFormat="0" applyBorder="0" applyAlignment="0" applyProtection="0"/>
    <xf numFmtId="0" fontId="37" fillId="53" borderId="0" applyNumberFormat="0" applyBorder="0" applyAlignment="0" applyProtection="0"/>
    <xf numFmtId="169" fontId="38" fillId="14" borderId="20" applyAlignment="0" applyProtection="0"/>
    <xf numFmtId="0" fontId="37" fillId="53" borderId="0" applyNumberFormat="0" applyBorder="0" applyAlignment="0" applyProtection="0"/>
    <xf numFmtId="169" fontId="38" fillId="14" borderId="20" applyAlignment="0" applyProtection="0"/>
    <xf numFmtId="0" fontId="37" fillId="5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37" fillId="5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37" fillId="53" borderId="0" applyNumberFormat="0" applyBorder="0" applyAlignment="0" applyProtection="0"/>
    <xf numFmtId="0" fontId="89" fillId="70" borderId="0" applyNumberFormat="0" applyBorder="0" applyAlignment="0" applyProtection="0"/>
    <xf numFmtId="0" fontId="103" fillId="83" borderId="0" applyNumberFormat="0" applyBorder="0" applyAlignment="0" applyProtection="0">
      <alignment vertical="center"/>
    </xf>
    <xf numFmtId="0" fontId="138" fillId="8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1" fillId="0" borderId="0"/>
    <xf numFmtId="0" fontId="37" fillId="53" borderId="0" applyNumberFormat="0" applyBorder="0" applyAlignment="0" applyProtection="0"/>
    <xf numFmtId="0" fontId="37" fillId="53" borderId="0" applyNumberFormat="0" applyBorder="0" applyAlignment="0" applyProtection="0"/>
    <xf numFmtId="0" fontId="37" fillId="47" borderId="0" applyNumberFormat="0" applyBorder="0" applyAlignment="0" applyProtection="0"/>
    <xf numFmtId="0" fontId="40" fillId="0" borderId="0">
      <alignment vertical="center"/>
    </xf>
    <xf numFmtId="0" fontId="37" fillId="47" borderId="0" applyNumberFormat="0" applyBorder="0" applyAlignment="0" applyProtection="0"/>
    <xf numFmtId="0" fontId="31" fillId="0" borderId="0"/>
    <xf numFmtId="0" fontId="37" fillId="47" borderId="0" applyNumberFormat="0" applyBorder="0" applyAlignment="0" applyProtection="0"/>
    <xf numFmtId="0" fontId="31" fillId="0" borderId="0"/>
    <xf numFmtId="0" fontId="67" fillId="0" borderId="29" applyNumberFormat="0" applyFill="0" applyAlignment="0" applyProtection="0"/>
    <xf numFmtId="169" fontId="44" fillId="13" borderId="20" applyAlignment="0" applyProtection="0"/>
    <xf numFmtId="0" fontId="37" fillId="29" borderId="0" applyNumberFormat="0" applyBorder="0" applyAlignment="0" applyProtection="0"/>
    <xf numFmtId="0" fontId="37" fillId="47" borderId="0" applyNumberFormat="0" applyBorder="0" applyAlignment="0" applyProtection="0"/>
    <xf numFmtId="0" fontId="67" fillId="0" borderId="29" applyNumberFormat="0" applyFill="0" applyAlignment="0" applyProtection="0"/>
    <xf numFmtId="169" fontId="44" fillId="13" borderId="20" applyAlignment="0" applyProtection="0"/>
    <xf numFmtId="0" fontId="37" fillId="29" borderId="0" applyNumberFormat="0" applyBorder="0" applyAlignment="0" applyProtection="0"/>
    <xf numFmtId="0" fontId="37" fillId="47" borderId="0" applyNumberFormat="0" applyBorder="0" applyAlignment="0" applyProtection="0"/>
    <xf numFmtId="0" fontId="157" fillId="92" borderId="0" applyNumberFormat="0" applyBorder="0" applyAlignment="0" applyProtection="0">
      <alignment vertical="center"/>
    </xf>
    <xf numFmtId="0" fontId="110" fillId="35" borderId="0" applyNumberFormat="0" applyBorder="0" applyAlignment="0" applyProtection="0"/>
    <xf numFmtId="0" fontId="42" fillId="67" borderId="0" applyNumberFormat="0" applyBorder="0" applyAlignment="0" applyProtection="0"/>
    <xf numFmtId="0" fontId="37" fillId="47" borderId="0" applyNumberFormat="0" applyBorder="0" applyAlignment="0" applyProtection="0"/>
    <xf numFmtId="0" fontId="157" fillId="92" borderId="0" applyNumberFormat="0" applyBorder="0" applyAlignment="0" applyProtection="0">
      <alignment vertical="center"/>
    </xf>
    <xf numFmtId="0" fontId="110" fillId="35" borderId="0" applyNumberFormat="0" applyBorder="0" applyAlignment="0" applyProtection="0"/>
    <xf numFmtId="0" fontId="42" fillId="67" borderId="0" applyNumberFormat="0" applyBorder="0" applyAlignment="0" applyProtection="0"/>
    <xf numFmtId="0" fontId="37" fillId="47" borderId="0" applyNumberFormat="0" applyBorder="0" applyAlignment="0" applyProtection="0"/>
    <xf numFmtId="0" fontId="42" fillId="16" borderId="0" applyNumberFormat="0" applyBorder="0" applyAlignment="0" applyProtection="0"/>
    <xf numFmtId="169" fontId="41" fillId="15" borderId="22" applyAlignment="0" applyProtection="0"/>
    <xf numFmtId="0" fontId="110" fillId="76" borderId="0" applyNumberFormat="0" applyBorder="0" applyAlignment="0" applyProtection="0"/>
    <xf numFmtId="0" fontId="42" fillId="67"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37" fillId="47" borderId="0" applyNumberFormat="0" applyBorder="0" applyAlignment="0" applyProtection="0"/>
    <xf numFmtId="0" fontId="42" fillId="16" borderId="0" applyNumberFormat="0" applyBorder="0" applyAlignment="0" applyProtection="0"/>
    <xf numFmtId="169" fontId="41" fillId="15" borderId="22" applyAlignment="0" applyProtection="0"/>
    <xf numFmtId="0" fontId="110" fillId="76" borderId="0" applyNumberFormat="0" applyBorder="0" applyAlignment="0" applyProtection="0"/>
    <xf numFmtId="0" fontId="42" fillId="67"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37" fillId="47" borderId="0" applyNumberFormat="0" applyBorder="0" applyAlignment="0" applyProtection="0"/>
    <xf numFmtId="0" fontId="42" fillId="16" borderId="0" applyNumberFormat="0" applyBorder="0" applyAlignment="0" applyProtection="0"/>
    <xf numFmtId="0" fontId="89" fillId="70" borderId="0" applyNumberFormat="0" applyBorder="0" applyAlignment="0" applyProtection="0"/>
    <xf numFmtId="0" fontId="103" fillId="50" borderId="0" applyNumberFormat="0" applyBorder="0" applyAlignment="0" applyProtection="0">
      <alignment vertical="center"/>
    </xf>
    <xf numFmtId="0" fontId="37" fillId="80" borderId="0" applyNumberFormat="0" applyBorder="0" applyAlignment="0" applyProtection="0"/>
    <xf numFmtId="0" fontId="60" fillId="88" borderId="0" applyNumberFormat="0" applyBorder="0" applyAlignment="0" applyProtection="0"/>
    <xf numFmtId="0" fontId="103" fillId="50" borderId="0" applyNumberFormat="0" applyBorder="0" applyAlignment="0" applyProtection="0">
      <alignment vertical="center"/>
    </xf>
    <xf numFmtId="0" fontId="37" fillId="47" borderId="0" applyNumberFormat="0" applyBorder="0" applyAlignment="0" applyProtection="0"/>
    <xf numFmtId="0" fontId="103" fillId="50" borderId="0" applyNumberFormat="0" applyBorder="0" applyAlignment="0" applyProtection="0">
      <alignment vertical="center"/>
    </xf>
    <xf numFmtId="0" fontId="37" fillId="47" borderId="0" applyNumberFormat="0" applyBorder="0" applyAlignment="0" applyProtection="0"/>
    <xf numFmtId="0" fontId="37" fillId="47" borderId="0" applyNumberFormat="0" applyBorder="0" applyAlignment="0" applyProtection="0"/>
    <xf numFmtId="0" fontId="37" fillId="23" borderId="22" applyNumberFormat="0" applyAlignment="0" applyProtection="0"/>
    <xf numFmtId="0" fontId="37" fillId="47" borderId="0" applyNumberFormat="0" applyBorder="0" applyAlignment="0" applyProtection="0"/>
    <xf numFmtId="0" fontId="37" fillId="78" borderId="0" applyNumberFormat="0" applyBorder="0" applyAlignment="0" applyProtection="0"/>
    <xf numFmtId="232" fontId="40" fillId="0" borderId="0" applyFill="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37" fillId="78" borderId="0" applyNumberFormat="0" applyBorder="0" applyAlignment="0" applyProtection="0"/>
    <xf numFmtId="0" fontId="181" fillId="82" borderId="40" applyNumberFormat="0" applyAlignment="0" applyProtection="0"/>
    <xf numFmtId="0" fontId="44" fillId="24" borderId="20" applyNumberFormat="0" applyAlignment="0" applyProtection="0"/>
    <xf numFmtId="0" fontId="37" fillId="78" borderId="0" applyNumberFormat="0" applyBorder="0" applyAlignment="0" applyProtection="0"/>
    <xf numFmtId="0" fontId="38" fillId="36" borderId="20" applyNumberFormat="0" applyAlignment="0" applyProtection="0"/>
    <xf numFmtId="0" fontId="44" fillId="24" borderId="20" applyNumberFormat="0" applyAlignment="0" applyProtection="0"/>
    <xf numFmtId="0" fontId="37" fillId="78" borderId="0" applyNumberFormat="0" applyBorder="0" applyAlignment="0" applyProtection="0"/>
    <xf numFmtId="0" fontId="38" fillId="36" borderId="20" applyNumberFormat="0" applyAlignment="0" applyProtection="0"/>
    <xf numFmtId="0" fontId="44" fillId="24" borderId="20" applyNumberFormat="0" applyAlignment="0" applyProtection="0"/>
    <xf numFmtId="0" fontId="37" fillId="78" borderId="0" applyNumberFormat="0" applyBorder="0" applyAlignment="0" applyProtection="0"/>
    <xf numFmtId="0" fontId="110" fillId="35" borderId="0" applyNumberFormat="0" applyBorder="0" applyAlignment="0" applyProtection="0"/>
    <xf numFmtId="0" fontId="157" fillId="89" borderId="0" applyNumberFormat="0" applyBorder="0" applyAlignment="0" applyProtection="0">
      <alignment vertical="center"/>
    </xf>
    <xf numFmtId="0" fontId="42" fillId="33" borderId="0" applyNumberFormat="0" applyBorder="0" applyAlignment="0" applyProtection="0"/>
    <xf numFmtId="0" fontId="37" fillId="78" borderId="0" applyNumberFormat="0" applyBorder="0" applyAlignment="0" applyProtection="0"/>
    <xf numFmtId="0" fontId="110" fillId="35" borderId="0" applyNumberFormat="0" applyBorder="0" applyAlignment="0" applyProtection="0"/>
    <xf numFmtId="0" fontId="157" fillId="89" borderId="0" applyNumberFormat="0" applyBorder="0" applyAlignment="0" applyProtection="0">
      <alignment vertical="center"/>
    </xf>
    <xf numFmtId="0" fontId="37" fillId="78" borderId="0" applyNumberFormat="0" applyBorder="0" applyAlignment="0" applyProtection="0"/>
    <xf numFmtId="0" fontId="110" fillId="35" borderId="0" applyNumberFormat="0" applyBorder="0" applyAlignment="0" applyProtection="0"/>
    <xf numFmtId="0" fontId="157" fillId="89" borderId="0" applyNumberFormat="0" applyBorder="0" applyAlignment="0" applyProtection="0">
      <alignment vertical="center"/>
    </xf>
    <xf numFmtId="0" fontId="37" fillId="78" borderId="0" applyNumberFormat="0" applyBorder="0" applyAlignment="0" applyProtection="0"/>
    <xf numFmtId="0" fontId="42" fillId="16" borderId="0" applyNumberFormat="0" applyBorder="0" applyAlignment="0" applyProtection="0"/>
    <xf numFmtId="4" fontId="54" fillId="28" borderId="0" applyNumberFormat="0" applyProtection="0">
      <alignment horizontal="left" vertical="center" indent="1"/>
    </xf>
    <xf numFmtId="0" fontId="37" fillId="78" borderId="0" applyNumberFormat="0" applyBorder="0" applyAlignment="0" applyProtection="0"/>
    <xf numFmtId="0" fontId="42" fillId="49" borderId="0" applyNumberFormat="0" applyBorder="0" applyAlignment="0" applyProtection="0"/>
    <xf numFmtId="0" fontId="37" fillId="78" borderId="0" applyNumberFormat="0" applyBorder="0" applyAlignment="0" applyProtection="0"/>
    <xf numFmtId="0" fontId="103" fillId="75" borderId="0" applyNumberFormat="0" applyBorder="0" applyAlignment="0" applyProtection="0">
      <alignment vertical="center"/>
    </xf>
    <xf numFmtId="169" fontId="38" fillId="14" borderId="20" applyAlignment="0" applyProtection="0"/>
    <xf numFmtId="0" fontId="89" fillId="70" borderId="0" applyNumberFormat="0" applyBorder="0" applyAlignment="0" applyProtection="0"/>
    <xf numFmtId="0" fontId="103" fillId="75" borderId="0" applyNumberFormat="0" applyBorder="0" applyAlignment="0" applyProtection="0">
      <alignment vertical="center"/>
    </xf>
    <xf numFmtId="169" fontId="38" fillId="14" borderId="20" applyAlignment="0" applyProtection="0"/>
    <xf numFmtId="0" fontId="37" fillId="78" borderId="0" applyNumberFormat="0" applyBorder="0" applyAlignment="0" applyProtection="0"/>
    <xf numFmtId="169" fontId="38" fillId="14" borderId="20" applyAlignment="0" applyProtection="0"/>
    <xf numFmtId="0" fontId="103" fillId="75" borderId="0" applyNumberFormat="0" applyBorder="0" applyAlignment="0" applyProtection="0">
      <alignment vertical="center"/>
    </xf>
    <xf numFmtId="169" fontId="38" fillId="14" borderId="20" applyAlignment="0" applyProtection="0"/>
    <xf numFmtId="0" fontId="48" fillId="19" borderId="0" applyNumberFormat="0" applyBorder="0" applyAlignment="0" applyProtection="0">
      <alignment vertical="center"/>
    </xf>
    <xf numFmtId="0" fontId="38" fillId="36" borderId="20" applyNumberFormat="0" applyAlignment="0" applyProtection="0"/>
    <xf numFmtId="0" fontId="124" fillId="86" borderId="30" applyNumberFormat="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46" fillId="18" borderId="22" applyNumberFormat="0" applyFont="0" applyAlignment="0" applyProtection="0"/>
    <xf numFmtId="0" fontId="37" fillId="31" borderId="0" applyNumberFormat="0" applyBorder="0" applyAlignment="0" applyProtection="0"/>
    <xf numFmtId="0" fontId="103" fillId="19" borderId="0" applyNumberFormat="0" applyBorder="0" applyAlignment="0" applyProtection="0">
      <alignment vertical="center"/>
    </xf>
    <xf numFmtId="169" fontId="38" fillId="14" borderId="20" applyAlignment="0" applyProtection="0"/>
    <xf numFmtId="0" fontId="37" fillId="31" borderId="0" applyNumberFormat="0" applyBorder="0" applyAlignment="0" applyProtection="0"/>
    <xf numFmtId="169" fontId="38" fillId="14" borderId="20" applyAlignment="0" applyProtection="0"/>
    <xf numFmtId="0" fontId="60" fillId="58" borderId="0" applyNumberFormat="0" applyBorder="0" applyAlignment="0" applyProtection="0"/>
    <xf numFmtId="0" fontId="37" fillId="31" borderId="0" applyNumberFormat="0" applyBorder="0" applyAlignment="0" applyProtection="0"/>
    <xf numFmtId="169" fontId="38" fillId="14" borderId="20" applyAlignment="0" applyProtection="0"/>
    <xf numFmtId="15" fontId="39" fillId="0" borderId="0"/>
    <xf numFmtId="0" fontId="60" fillId="58" borderId="0" applyNumberFormat="0" applyBorder="0" applyAlignment="0" applyProtection="0"/>
    <xf numFmtId="0" fontId="110" fillId="21" borderId="0" applyNumberFormat="0" applyBorder="0" applyAlignment="0" applyProtection="0"/>
    <xf numFmtId="169" fontId="45" fillId="0" borderId="24" applyFill="0" applyAlignment="0" applyProtection="0"/>
    <xf numFmtId="169" fontId="49" fillId="15" borderId="22" applyAlignment="0" applyProtection="0"/>
    <xf numFmtId="0" fontId="37" fillId="31" borderId="0" applyNumberFormat="0" applyBorder="0" applyAlignment="0" applyProtection="0"/>
    <xf numFmtId="169" fontId="38" fillId="14" borderId="20" applyAlignment="0" applyProtection="0"/>
    <xf numFmtId="169" fontId="45" fillId="0" borderId="24" applyFill="0" applyAlignment="0" applyProtection="0"/>
    <xf numFmtId="169" fontId="49" fillId="15" borderId="22" applyAlignment="0" applyProtection="0"/>
    <xf numFmtId="0" fontId="37" fillId="31" borderId="0" applyNumberFormat="0" applyBorder="0" applyAlignment="0" applyProtection="0"/>
    <xf numFmtId="169" fontId="49" fillId="15" borderId="22" applyAlignment="0" applyProtection="0"/>
    <xf numFmtId="0" fontId="48" fillId="65" borderId="0" applyNumberFormat="0" applyBorder="0" applyAlignment="0" applyProtection="0"/>
    <xf numFmtId="0" fontId="37" fillId="48" borderId="0" applyNumberFormat="0" applyBorder="0" applyAlignment="0" applyProtection="0"/>
    <xf numFmtId="169" fontId="49" fillId="15" borderId="22" applyAlignment="0" applyProtection="0"/>
    <xf numFmtId="0" fontId="48" fillId="65" borderId="0" applyNumberFormat="0" applyBorder="0" applyAlignment="0" applyProtection="0"/>
    <xf numFmtId="0" fontId="37" fillId="48" borderId="0" applyNumberFormat="0" applyBorder="0" applyAlignment="0" applyProtection="0"/>
    <xf numFmtId="0" fontId="89" fillId="122" borderId="0" applyNumberFormat="0" applyBorder="0" applyAlignment="0" applyProtection="0"/>
    <xf numFmtId="169" fontId="49" fillId="15" borderId="22" applyAlignment="0" applyProtection="0"/>
    <xf numFmtId="0" fontId="37" fillId="48" borderId="0" applyNumberFormat="0" applyBorder="0" applyAlignment="0" applyProtection="0"/>
    <xf numFmtId="0" fontId="89" fillId="122" borderId="0" applyNumberFormat="0" applyBorder="0" applyAlignment="0" applyProtection="0"/>
    <xf numFmtId="169" fontId="43" fillId="14" borderId="23" applyAlignment="0" applyProtection="0"/>
    <xf numFmtId="0" fontId="37" fillId="48" borderId="0" applyNumberFormat="0" applyBorder="0" applyAlignment="0" applyProtection="0"/>
    <xf numFmtId="169" fontId="43" fillId="14" borderId="23" applyAlignment="0" applyProtection="0"/>
    <xf numFmtId="0" fontId="37" fillId="48" borderId="0" applyNumberFormat="0" applyBorder="0" applyAlignment="0" applyProtection="0"/>
    <xf numFmtId="169" fontId="43" fillId="14" borderId="23" applyAlignment="0" applyProtection="0"/>
    <xf numFmtId="0" fontId="37" fillId="48" borderId="0" applyNumberFormat="0" applyBorder="0" applyAlignment="0" applyProtection="0"/>
    <xf numFmtId="0" fontId="37" fillId="48" borderId="0" applyNumberFormat="0" applyBorder="0" applyAlignment="0" applyProtection="0"/>
    <xf numFmtId="0" fontId="37" fillId="48" borderId="0" applyNumberFormat="0" applyBorder="0" applyAlignment="0" applyProtection="0"/>
    <xf numFmtId="169" fontId="38" fillId="17" borderId="20" applyAlignment="0" applyProtection="0"/>
    <xf numFmtId="0" fontId="37" fillId="48" borderId="0" applyNumberFormat="0" applyBorder="0" applyAlignment="0" applyProtection="0"/>
    <xf numFmtId="0" fontId="42" fillId="36" borderId="0" applyNumberFormat="0" applyBorder="0" applyAlignment="0" applyProtection="0"/>
    <xf numFmtId="169" fontId="38" fillId="17" borderId="20" applyAlignment="0" applyProtection="0"/>
    <xf numFmtId="0" fontId="42" fillId="74" borderId="0" applyNumberFormat="0" applyBorder="0" applyAlignment="0" applyProtection="0"/>
    <xf numFmtId="0" fontId="37" fillId="30" borderId="0" applyNumberFormat="0" applyBorder="0" applyAlignment="0" applyProtection="0"/>
    <xf numFmtId="169" fontId="38" fillId="17" borderId="20" applyAlignment="0" applyProtection="0"/>
    <xf numFmtId="0" fontId="42" fillId="74" borderId="0" applyNumberFormat="0" applyBorder="0" applyAlignment="0" applyProtection="0"/>
    <xf numFmtId="0" fontId="37" fillId="30" borderId="0" applyNumberFormat="0" applyBorder="0" applyAlignment="0" applyProtection="0"/>
    <xf numFmtId="169" fontId="38" fillId="17" borderId="20" applyAlignment="0" applyProtection="0"/>
    <xf numFmtId="0" fontId="42" fillId="74" borderId="0" applyNumberFormat="0" applyBorder="0" applyAlignment="0" applyProtection="0"/>
    <xf numFmtId="0" fontId="37" fillId="30" borderId="0" applyNumberFormat="0" applyBorder="0" applyAlignment="0" applyProtection="0"/>
    <xf numFmtId="169" fontId="38" fillId="17" borderId="20" applyAlignment="0" applyProtection="0"/>
    <xf numFmtId="0" fontId="37" fillId="30" borderId="0" applyNumberFormat="0" applyBorder="0" applyAlignment="0" applyProtection="0"/>
    <xf numFmtId="0" fontId="37" fillId="30" borderId="0" applyNumberFormat="0" applyBorder="0" applyAlignment="0" applyProtection="0"/>
    <xf numFmtId="0" fontId="103" fillId="73" borderId="0" applyNumberFormat="0" applyBorder="0" applyAlignment="0" applyProtection="0">
      <alignment vertical="center"/>
    </xf>
    <xf numFmtId="0" fontId="103" fillId="73" borderId="0" applyNumberFormat="0" applyBorder="0" applyAlignment="0" applyProtection="0">
      <alignment vertical="center"/>
    </xf>
    <xf numFmtId="169" fontId="45" fillId="0" borderId="24" applyFill="0" applyAlignment="0" applyProtection="0"/>
    <xf numFmtId="0" fontId="48" fillId="44"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37" fillId="30" borderId="0" applyNumberFormat="0" applyBorder="0" applyAlignment="0" applyProtection="0"/>
    <xf numFmtId="0" fontId="48" fillId="44" borderId="0" applyNumberFormat="0" applyBorder="0" applyAlignment="0" applyProtection="0"/>
    <xf numFmtId="169" fontId="45" fillId="0" borderId="24" applyFill="0" applyAlignment="0" applyProtection="0"/>
    <xf numFmtId="0" fontId="37" fillId="30" borderId="0" applyNumberFormat="0" applyBorder="0" applyAlignment="0" applyProtection="0"/>
    <xf numFmtId="0" fontId="48" fillId="44" borderId="0" applyNumberFormat="0" applyBorder="0" applyAlignment="0" applyProtection="0"/>
    <xf numFmtId="0" fontId="48" fillId="20" borderId="0" applyNumberFormat="0" applyBorder="0" applyAlignment="0" applyProtection="0">
      <alignment vertical="center"/>
    </xf>
    <xf numFmtId="169" fontId="38" fillId="14" borderId="20" applyAlignment="0" applyProtection="0"/>
    <xf numFmtId="0" fontId="42" fillId="39" borderId="0" applyNumberFormat="0" applyBorder="0" applyAlignment="0" applyProtection="0"/>
    <xf numFmtId="0" fontId="48" fillId="65" borderId="0" applyNumberFormat="0" applyBorder="0" applyAlignment="0" applyProtection="0"/>
    <xf numFmtId="0" fontId="37" fillId="93" borderId="0" applyNumberFormat="0" applyBorder="0" applyAlignment="0" applyProtection="0"/>
    <xf numFmtId="0" fontId="89" fillId="100" borderId="0" applyNumberFormat="0" applyBorder="0" applyAlignment="0" applyProtection="0"/>
    <xf numFmtId="0" fontId="37" fillId="93" borderId="0" applyNumberFormat="0" applyBorder="0" applyAlignment="0" applyProtection="0"/>
    <xf numFmtId="0" fontId="37" fillId="93" borderId="0" applyNumberFormat="0" applyBorder="0" applyAlignment="0" applyProtection="0"/>
    <xf numFmtId="169" fontId="45" fillId="0" borderId="24" applyFill="0" applyAlignment="0" applyProtection="0"/>
    <xf numFmtId="0" fontId="37" fillId="93" borderId="0" applyNumberFormat="0" applyBorder="0" applyAlignment="0" applyProtection="0"/>
    <xf numFmtId="169" fontId="45" fillId="0" borderId="24" applyFill="0" applyAlignment="0" applyProtection="0"/>
    <xf numFmtId="0" fontId="37" fillId="93" borderId="0" applyNumberFormat="0" applyBorder="0" applyAlignment="0" applyProtection="0"/>
    <xf numFmtId="0" fontId="37" fillId="93" borderId="0" applyNumberFormat="0" applyBorder="0" applyAlignment="0" applyProtection="0"/>
    <xf numFmtId="0" fontId="37" fillId="93" borderId="0" applyNumberFormat="0" applyBorder="0" applyAlignment="0" applyProtection="0"/>
    <xf numFmtId="169" fontId="38" fillId="17" borderId="20" applyAlignment="0" applyProtection="0"/>
    <xf numFmtId="0" fontId="37" fillId="93" borderId="0" applyNumberFormat="0" applyBorder="0" applyAlignment="0" applyProtection="0"/>
    <xf numFmtId="169" fontId="38" fillId="17" borderId="20" applyAlignment="0" applyProtection="0"/>
    <xf numFmtId="0" fontId="42" fillId="45" borderId="0" applyNumberFormat="0" applyBorder="0" applyAlignment="0" applyProtection="0"/>
    <xf numFmtId="0" fontId="37" fillId="53" borderId="0" applyNumberFormat="0" applyBorder="0" applyAlignment="0" applyProtection="0"/>
    <xf numFmtId="0" fontId="37" fillId="24"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138" fillId="20"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169" fontId="45" fillId="0" borderId="24" applyFill="0" applyAlignment="0" applyProtection="0"/>
    <xf numFmtId="0" fontId="37" fillId="24" borderId="0" applyNumberFormat="0" applyBorder="0" applyAlignment="0" applyProtection="0"/>
    <xf numFmtId="169" fontId="45" fillId="0" borderId="24" applyFill="0" applyAlignment="0" applyProtection="0"/>
    <xf numFmtId="0" fontId="37" fillId="24" borderId="0" applyNumberFormat="0" applyBorder="0" applyAlignment="0" applyProtection="0"/>
    <xf numFmtId="0" fontId="122" fillId="50" borderId="0" applyNumberFormat="0" applyBorder="0" applyAlignment="0" applyProtection="0">
      <alignment vertical="center"/>
    </xf>
    <xf numFmtId="43" fontId="37" fillId="0" borderId="0" applyFont="0" applyFill="0" applyBorder="0" applyAlignment="0" applyProtection="0"/>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40" fillId="0" borderId="0"/>
    <xf numFmtId="0" fontId="42" fillId="72" borderId="0" applyNumberFormat="0" applyBorder="0" applyAlignment="0" applyProtection="0"/>
    <xf numFmtId="0" fontId="42" fillId="72" borderId="0" applyNumberFormat="0" applyBorder="0" applyAlignment="0" applyProtection="0"/>
    <xf numFmtId="0" fontId="47" fillId="83" borderId="0" applyNumberFormat="0" applyBorder="0" applyAlignment="0" applyProtection="0">
      <alignment vertical="center"/>
    </xf>
    <xf numFmtId="0" fontId="42" fillId="88" borderId="0" applyNumberFormat="0" applyBorder="0" applyAlignment="0" applyProtection="0"/>
    <xf numFmtId="0" fontId="47" fillId="83" borderId="0" applyNumberFormat="0" applyBorder="0" applyAlignment="0" applyProtection="0">
      <alignment vertical="center"/>
    </xf>
    <xf numFmtId="0" fontId="42" fillId="72" borderId="0" applyNumberFormat="0" applyBorder="0" applyAlignment="0" applyProtection="0"/>
    <xf numFmtId="0" fontId="42" fillId="72" borderId="0" applyNumberFormat="0" applyBorder="0" applyAlignment="0" applyProtection="0"/>
    <xf numFmtId="0" fontId="47" fillId="50" borderId="0" applyNumberFormat="0" applyBorder="0" applyAlignment="0" applyProtection="0">
      <alignment vertical="center"/>
    </xf>
    <xf numFmtId="0" fontId="42" fillId="91" borderId="0" applyNumberFormat="0" applyBorder="0" applyAlignment="0" applyProtection="0"/>
    <xf numFmtId="0" fontId="124" fillId="86" borderId="30" applyNumberFormat="0" applyAlignment="0" applyProtection="0"/>
    <xf numFmtId="38" fontId="115" fillId="0" borderId="0" applyFont="0" applyFill="0" applyBorder="0" applyAlignment="0" applyProtection="0">
      <alignment vertical="center"/>
    </xf>
    <xf numFmtId="169" fontId="45" fillId="0" borderId="24" applyFill="0" applyAlignment="0" applyProtection="0"/>
    <xf numFmtId="0" fontId="48" fillId="44" borderId="0" applyNumberFormat="0" applyBorder="0" applyAlignment="0" applyProtection="0"/>
    <xf numFmtId="0" fontId="47" fillId="50" borderId="0" applyNumberFormat="0" applyBorder="0" applyAlignment="0" applyProtection="0">
      <alignment vertical="center"/>
    </xf>
    <xf numFmtId="0" fontId="57" fillId="0" borderId="0" applyNumberFormat="0" applyAlignment="0">
      <alignment horizontal="left" vertical="center"/>
    </xf>
    <xf numFmtId="0" fontId="42" fillId="72" borderId="0" applyNumberFormat="0" applyBorder="0" applyAlignment="0" applyProtection="0"/>
    <xf numFmtId="0" fontId="47" fillId="75" borderId="0" applyNumberFormat="0" applyBorder="0" applyAlignment="0" applyProtection="0">
      <alignment vertical="center"/>
    </xf>
    <xf numFmtId="0" fontId="42" fillId="25" borderId="0" applyNumberFormat="0" applyBorder="0" applyAlignment="0" applyProtection="0"/>
    <xf numFmtId="0" fontId="89" fillId="110" borderId="0" applyNumberFormat="0" applyBorder="0" applyAlignment="0" applyProtection="0"/>
    <xf numFmtId="0" fontId="55" fillId="44" borderId="0" applyNumberFormat="0" applyBorder="0" applyAlignment="0" applyProtection="0"/>
    <xf numFmtId="0" fontId="47" fillId="75" borderId="0" applyNumberFormat="0" applyBorder="0" applyAlignment="0" applyProtection="0">
      <alignment vertical="center"/>
    </xf>
    <xf numFmtId="169" fontId="44" fillId="13" borderId="20" applyAlignment="0" applyProtection="0"/>
    <xf numFmtId="0" fontId="38" fillId="14" borderId="20" applyNumberFormat="0" applyAlignment="0" applyProtection="0"/>
    <xf numFmtId="0" fontId="47" fillId="19" borderId="0" applyNumberFormat="0" applyBorder="0" applyAlignment="0" applyProtection="0">
      <alignment vertical="center"/>
    </xf>
    <xf numFmtId="0" fontId="42" fillId="58" borderId="0" applyNumberFormat="0" applyBorder="0" applyAlignment="0" applyProtection="0"/>
    <xf numFmtId="0" fontId="47" fillId="19" borderId="0" applyNumberFormat="0" applyBorder="0" applyAlignment="0" applyProtection="0">
      <alignment vertical="center"/>
    </xf>
    <xf numFmtId="0" fontId="47" fillId="73" borderId="0" applyNumberFormat="0" applyBorder="0" applyAlignment="0" applyProtection="0">
      <alignment vertical="center"/>
    </xf>
    <xf numFmtId="0" fontId="42" fillId="105" borderId="0" applyNumberFormat="0" applyBorder="0" applyAlignment="0" applyProtection="0"/>
    <xf numFmtId="0" fontId="47" fillId="73" borderId="0" applyNumberFormat="0" applyBorder="0" applyAlignment="0" applyProtection="0">
      <alignment vertical="center"/>
    </xf>
    <xf numFmtId="0" fontId="47" fillId="20" borderId="0" applyNumberFormat="0" applyBorder="0" applyAlignment="0" applyProtection="0">
      <alignment vertical="center"/>
    </xf>
    <xf numFmtId="0" fontId="47" fillId="20" borderId="0" applyNumberFormat="0" applyBorder="0" applyAlignment="0" applyProtection="0">
      <alignment vertical="center"/>
    </xf>
    <xf numFmtId="42" fontId="40" fillId="0" borderId="0" applyFont="0" applyFill="0" applyBorder="0" applyAlignment="0" applyProtection="0"/>
    <xf numFmtId="0" fontId="175" fillId="0" borderId="0"/>
    <xf numFmtId="0" fontId="42" fillId="16" borderId="0" applyNumberFormat="0" applyBorder="0" applyAlignment="0" applyProtection="0"/>
    <xf numFmtId="169" fontId="43" fillId="14" borderId="23" applyAlignment="0" applyProtection="0"/>
    <xf numFmtId="42" fontId="74" fillId="0" borderId="0" applyFont="0" applyFill="0" applyBorder="0" applyAlignment="0" applyProtection="0"/>
    <xf numFmtId="0" fontId="110" fillId="52" borderId="0" applyNumberFormat="0" applyBorder="0" applyAlignment="0" applyProtection="0"/>
    <xf numFmtId="44" fontId="74" fillId="0" borderId="0" applyFont="0" applyFill="0" applyBorder="0" applyAlignment="0" applyProtection="0"/>
    <xf numFmtId="0" fontId="37" fillId="53" borderId="0" applyNumberFormat="0" applyBorder="0" applyAlignment="0" applyProtection="0"/>
    <xf numFmtId="0" fontId="60" fillId="92" borderId="0" applyNumberFormat="0" applyBorder="0" applyAlignment="0" applyProtection="0"/>
    <xf numFmtId="0" fontId="37" fillId="72" borderId="0" applyNumberFormat="0" applyBorder="0" applyAlignment="0" applyProtection="0"/>
    <xf numFmtId="0" fontId="37" fillId="65" borderId="0" applyNumberFormat="0" applyBorder="0" applyAlignment="0" applyProtection="0"/>
    <xf numFmtId="0" fontId="37" fillId="27" borderId="0" applyNumberFormat="0" applyBorder="0" applyAlignment="0" applyProtection="0"/>
    <xf numFmtId="0" fontId="37" fillId="50" borderId="0" applyNumberFormat="0" applyBorder="0" applyAlignment="0" applyProtection="0"/>
    <xf numFmtId="0" fontId="37" fillId="18" borderId="0" applyNumberFormat="0" applyBorder="0" applyAlignment="0" applyProtection="0"/>
    <xf numFmtId="41" fontId="112" fillId="0" borderId="9" applyNumberFormat="0" applyBorder="0" applyAlignment="0"/>
    <xf numFmtId="0" fontId="37" fillId="29" borderId="0" applyNumberFormat="0" applyBorder="0" applyAlignment="0" applyProtection="0"/>
    <xf numFmtId="0" fontId="106" fillId="0" borderId="0" applyNumberFormat="0" applyFill="0" applyBorder="0" applyAlignment="0" applyProtection="0"/>
    <xf numFmtId="169" fontId="38" fillId="17" borderId="20" applyAlignment="0" applyProtection="0"/>
    <xf numFmtId="0" fontId="37" fillId="29" borderId="0" applyNumberFormat="0" applyBorder="0" applyAlignment="0" applyProtection="0"/>
    <xf numFmtId="0" fontId="37" fillId="109" borderId="0" applyNumberFormat="0" applyBorder="0" applyAlignment="0" applyProtection="0">
      <alignment vertical="center"/>
    </xf>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89" fillId="110" borderId="0" applyNumberFormat="0" applyBorder="0" applyAlignment="0" applyProtection="0"/>
    <xf numFmtId="169" fontId="37" fillId="72" borderId="0" applyBorder="0" applyAlignment="0" applyProtection="0"/>
    <xf numFmtId="0" fontId="37" fillId="29" borderId="0" applyNumberFormat="0" applyBorder="0" applyAlignment="0" applyProtection="0"/>
    <xf numFmtId="0" fontId="42" fillId="16" borderId="0" applyNumberFormat="0" applyBorder="0" applyAlignment="0" applyProtection="0"/>
    <xf numFmtId="0" fontId="110" fillId="68" borderId="0" applyNumberFormat="0" applyBorder="0" applyAlignment="0" applyProtection="0"/>
    <xf numFmtId="0" fontId="40" fillId="28" borderId="27" applyNumberFormat="0" applyProtection="0">
      <alignment horizontal="left" vertical="center" indent="1"/>
    </xf>
    <xf numFmtId="0" fontId="110" fillId="68"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0" fontId="40" fillId="28" borderId="27" applyNumberFormat="0" applyProtection="0">
      <alignment horizontal="left" vertical="center" indent="1"/>
    </xf>
    <xf numFmtId="0" fontId="110" fillId="68" borderId="0" applyNumberFormat="0" applyBorder="0" applyAlignment="0" applyProtection="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0" fontId="110" fillId="68" borderId="0" applyNumberFormat="0" applyBorder="0" applyAlignment="0" applyProtection="0"/>
    <xf numFmtId="0" fontId="31" fillId="0" borderId="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0" fontId="31" fillId="0" borderId="0"/>
    <xf numFmtId="0" fontId="40" fillId="28" borderId="27" applyNumberFormat="0" applyProtection="0">
      <alignment horizontal="left" vertical="center" indent="1"/>
    </xf>
    <xf numFmtId="0" fontId="110" fillId="68" borderId="0" applyNumberFormat="0" applyBorder="0" applyAlignment="0" applyProtection="0"/>
    <xf numFmtId="169" fontId="43" fillId="17" borderId="23" applyAlignment="0" applyProtection="0"/>
    <xf numFmtId="169" fontId="38" fillId="17" borderId="20" applyAlignment="0" applyProtection="0"/>
    <xf numFmtId="0" fontId="110" fillId="68" borderId="0" applyNumberFormat="0" applyBorder="0" applyAlignment="0" applyProtection="0"/>
    <xf numFmtId="41" fontId="112" fillId="0" borderId="9" applyNumberFormat="0" applyBorder="0" applyAlignment="0"/>
    <xf numFmtId="0" fontId="110" fillId="68" borderId="0" applyNumberFormat="0" applyBorder="0" applyAlignment="0" applyProtection="0"/>
    <xf numFmtId="0" fontId="110" fillId="68" borderId="0" applyNumberFormat="0" applyBorder="0" applyAlignment="0" applyProtection="0"/>
    <xf numFmtId="169" fontId="38" fillId="17" borderId="20" applyAlignment="0" applyProtection="0"/>
    <xf numFmtId="41" fontId="31" fillId="0" borderId="0" applyFont="0" applyFill="0" applyBorder="0" applyAlignment="0" applyProtection="0"/>
    <xf numFmtId="0" fontId="110" fillId="68" borderId="0" applyNumberFormat="0" applyBorder="0" applyAlignment="0" applyProtection="0"/>
    <xf numFmtId="0" fontId="37" fillId="23" borderId="22" applyNumberFormat="0" applyAlignment="0" applyProtection="0"/>
    <xf numFmtId="0" fontId="37" fillId="51" borderId="0" applyNumberFormat="0" applyBorder="0" applyAlignment="0" applyProtection="0"/>
    <xf numFmtId="0" fontId="110" fillId="68" borderId="0" applyNumberFormat="0" applyBorder="0" applyAlignment="0" applyProtection="0"/>
    <xf numFmtId="0" fontId="38" fillId="36" borderId="20" applyNumberFormat="0" applyAlignment="0" applyProtection="0"/>
    <xf numFmtId="0" fontId="38" fillId="36" borderId="20" applyNumberFormat="0" applyAlignment="0" applyProtection="0"/>
    <xf numFmtId="169" fontId="44" fillId="13" borderId="20" applyAlignment="0" applyProtection="0"/>
    <xf numFmtId="0" fontId="37" fillId="23" borderId="22" applyNumberFormat="0" applyAlignment="0" applyProtection="0"/>
    <xf numFmtId="0" fontId="37" fillId="51" borderId="0" applyNumberFormat="0" applyBorder="0" applyAlignment="0" applyProtection="0"/>
    <xf numFmtId="0" fontId="110" fillId="68" borderId="0" applyNumberFormat="0" applyBorder="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40" fillId="0" borderId="0"/>
    <xf numFmtId="0" fontId="40" fillId="0" borderId="0"/>
    <xf numFmtId="41" fontId="31" fillId="0" borderId="0" applyFont="0" applyFill="0" applyBorder="0" applyAlignment="0" applyProtection="0"/>
    <xf numFmtId="0" fontId="110" fillId="68" borderId="0" applyNumberFormat="0" applyBorder="0" applyAlignment="0" applyProtection="0"/>
    <xf numFmtId="169" fontId="38" fillId="17" borderId="20" applyAlignment="0" applyProtection="0"/>
    <xf numFmtId="41" fontId="31" fillId="0" borderId="0" applyFont="0" applyFill="0" applyBorder="0" applyAlignment="0" applyProtection="0"/>
    <xf numFmtId="0" fontId="31" fillId="0" borderId="0"/>
    <xf numFmtId="0" fontId="110" fillId="68" borderId="0" applyNumberFormat="0" applyBorder="0" applyAlignment="0" applyProtection="0"/>
    <xf numFmtId="169" fontId="37" fillId="72" borderId="0" applyBorder="0" applyAlignment="0" applyProtection="0"/>
    <xf numFmtId="0" fontId="37" fillId="29" borderId="0" applyNumberFormat="0" applyBorder="0" applyAlignment="0" applyProtection="0">
      <alignment vertical="center"/>
    </xf>
    <xf numFmtId="0" fontId="42" fillId="16" borderId="0" applyNumberFormat="0" applyBorder="0" applyAlignment="0" applyProtection="0"/>
    <xf numFmtId="0" fontId="157" fillId="79" borderId="0" applyNumberFormat="0" applyBorder="0" applyAlignment="0" applyProtection="0">
      <alignment vertical="center"/>
    </xf>
    <xf numFmtId="0" fontId="43" fillId="36" borderId="23" applyNumberFormat="0" applyAlignment="0" applyProtection="0"/>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169" fontId="38" fillId="17" borderId="20" applyAlignment="0" applyProtection="0"/>
    <xf numFmtId="0" fontId="110" fillId="68" borderId="0" applyNumberFormat="0" applyBorder="0" applyAlignment="0" applyProtection="0"/>
    <xf numFmtId="169" fontId="38" fillId="17" borderId="20" applyAlignment="0" applyProtection="0"/>
    <xf numFmtId="0" fontId="31" fillId="0" borderId="0"/>
    <xf numFmtId="0" fontId="110" fillId="68" borderId="0" applyNumberFormat="0" applyBorder="0" applyAlignment="0" applyProtection="0"/>
    <xf numFmtId="0" fontId="77" fillId="115" borderId="1" applyNumberFormat="0" applyAlignment="0" applyProtection="0"/>
    <xf numFmtId="0" fontId="110" fillId="0" borderId="0"/>
    <xf numFmtId="169" fontId="37" fillId="72" borderId="0" applyBorder="0" applyAlignment="0" applyProtection="0"/>
    <xf numFmtId="0" fontId="110" fillId="68" borderId="0" applyNumberFormat="0" applyBorder="0" applyAlignment="0" applyProtection="0"/>
    <xf numFmtId="0" fontId="42" fillId="16"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90" fillId="0" borderId="51" applyNumberFormat="0" applyBorder="0" applyAlignment="0"/>
    <xf numFmtId="0" fontId="110" fillId="68" borderId="0" applyNumberFormat="0" applyBorder="0" applyAlignment="0" applyProtection="0"/>
    <xf numFmtId="0" fontId="136" fillId="0" borderId="41">
      <alignment horizontal="left" vertical="center"/>
    </xf>
    <xf numFmtId="0" fontId="42" fillId="51"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36" fillId="0" borderId="41">
      <alignment horizontal="left" vertical="center"/>
    </xf>
    <xf numFmtId="0" fontId="110" fillId="68"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36" fillId="0" borderId="41">
      <alignment horizontal="left" vertical="center"/>
    </xf>
    <xf numFmtId="0" fontId="37" fillId="29"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36" fillId="0" borderId="41">
      <alignment horizontal="left" vertical="center"/>
    </xf>
    <xf numFmtId="0" fontId="110" fillId="35" borderId="0" applyNumberFormat="0" applyBorder="0" applyAlignment="0" applyProtection="0"/>
    <xf numFmtId="0" fontId="110" fillId="68" borderId="0" applyNumberFormat="0" applyBorder="0" applyAlignment="0" applyProtection="0"/>
    <xf numFmtId="0" fontId="110" fillId="68" borderId="0" applyNumberFormat="0" applyBorder="0" applyAlignment="0" applyProtection="0"/>
    <xf numFmtId="0" fontId="124" fillId="86" borderId="30" applyNumberFormat="0" applyAlignment="0" applyProtection="0"/>
    <xf numFmtId="0" fontId="136" fillId="0" borderId="41">
      <alignment horizontal="left" vertical="center"/>
    </xf>
    <xf numFmtId="0" fontId="110" fillId="68" borderId="0" applyNumberFormat="0" applyBorder="0" applyAlignment="0" applyProtection="0"/>
    <xf numFmtId="0" fontId="287" fillId="55" borderId="30" applyNumberFormat="0" applyAlignment="0" applyProtection="0"/>
    <xf numFmtId="0" fontId="37" fillId="29" borderId="0" applyNumberFormat="0" applyBorder="0" applyAlignment="0" applyProtection="0"/>
    <xf numFmtId="0" fontId="110" fillId="68" borderId="0" applyNumberFormat="0" applyBorder="0" applyAlignment="0" applyProtection="0"/>
    <xf numFmtId="169" fontId="38" fillId="17" borderId="20" applyAlignment="0" applyProtection="0"/>
    <xf numFmtId="0" fontId="110" fillId="68" borderId="0" applyNumberFormat="0" applyBorder="0" applyAlignment="0" applyProtection="0"/>
    <xf numFmtId="169" fontId="38" fillId="17" borderId="20" applyAlignment="0" applyProtection="0"/>
    <xf numFmtId="0" fontId="110" fillId="68"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0" fontId="110" fillId="76" borderId="0" applyNumberFormat="0" applyBorder="0" applyAlignment="0" applyProtection="0"/>
    <xf numFmtId="0" fontId="110" fillId="68" borderId="0" applyNumberFormat="0" applyBorder="0" applyAlignment="0" applyProtection="0"/>
    <xf numFmtId="0" fontId="110" fillId="76" borderId="0" applyNumberFormat="0" applyBorder="0" applyAlignment="0" applyProtection="0"/>
    <xf numFmtId="0" fontId="110" fillId="68" borderId="0" applyNumberFormat="0" applyBorder="0" applyAlignment="0" applyProtection="0"/>
    <xf numFmtId="0" fontId="37" fillId="29" borderId="0" applyNumberFormat="0" applyBorder="0" applyAlignment="0" applyProtection="0"/>
    <xf numFmtId="0" fontId="110" fillId="68" borderId="0" applyNumberFormat="0" applyBorder="0" applyAlignment="0" applyProtection="0"/>
    <xf numFmtId="246" fontId="71" fillId="0" borderId="0" applyFont="0" applyFill="0" applyBorder="0" applyAlignment="0" applyProtection="0"/>
    <xf numFmtId="0" fontId="40" fillId="44" borderId="27" applyNumberFormat="0" applyProtection="0">
      <alignment horizontal="left" vertical="center" indent="1"/>
    </xf>
    <xf numFmtId="0" fontId="110" fillId="21" borderId="0" applyNumberFormat="0" applyBorder="0" applyAlignment="0" applyProtection="0"/>
    <xf numFmtId="0" fontId="110" fillId="76" borderId="0" applyNumberFormat="0" applyBorder="0" applyAlignment="0" applyProtection="0"/>
    <xf numFmtId="0" fontId="110" fillId="68" borderId="0" applyNumberFormat="0" applyBorder="0" applyAlignment="0" applyProtection="0"/>
    <xf numFmtId="0" fontId="105" fillId="0" borderId="0"/>
    <xf numFmtId="0" fontId="110" fillId="68" borderId="0" applyNumberFormat="0" applyBorder="0" applyAlignment="0" applyProtection="0"/>
    <xf numFmtId="0" fontId="175" fillId="0" borderId="0"/>
    <xf numFmtId="0" fontId="110" fillId="68" borderId="0" applyNumberFormat="0" applyBorder="0" applyAlignment="0" applyProtection="0"/>
    <xf numFmtId="0" fontId="105" fillId="0" borderId="0"/>
    <xf numFmtId="0" fontId="55" fillId="44" borderId="0" applyNumberFormat="0" applyBorder="0" applyAlignment="0" applyProtection="0"/>
    <xf numFmtId="4" fontId="55" fillId="18" borderId="27" applyNumberFormat="0" applyProtection="0">
      <alignment vertical="center"/>
    </xf>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29" borderId="0" applyNumberFormat="0" applyBorder="0" applyAlignment="0" applyProtection="0"/>
    <xf numFmtId="0" fontId="37" fillId="53" borderId="0" applyNumberFormat="0" applyBorder="0" applyAlignment="0" applyProtection="0"/>
    <xf numFmtId="0" fontId="37" fillId="29" borderId="0" applyNumberFormat="0" applyBorder="0" applyAlignment="0" applyProtection="0"/>
    <xf numFmtId="0" fontId="37" fillId="53"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89" fillId="77" borderId="0" applyNumberFormat="0" applyBorder="0" applyAlignment="0" applyProtection="0"/>
    <xf numFmtId="0" fontId="55" fillId="44" borderId="0" applyNumberFormat="0" applyBorder="0" applyAlignment="0" applyProtection="0"/>
    <xf numFmtId="0" fontId="37" fillId="53" borderId="0" applyNumberFormat="0" applyBorder="0" applyAlignment="0" applyProtection="0"/>
    <xf numFmtId="0" fontId="48" fillId="29" borderId="0" applyNumberFormat="0" applyBorder="0" applyAlignment="0" applyProtection="0"/>
    <xf numFmtId="0" fontId="37" fillId="29" borderId="0" applyNumberFormat="0" applyBorder="0" applyAlignment="0" applyProtection="0"/>
    <xf numFmtId="0" fontId="110" fillId="21" borderId="0" applyNumberFormat="0" applyBorder="0" applyAlignment="0" applyProtection="0"/>
    <xf numFmtId="0" fontId="48" fillId="19" borderId="0" applyNumberFormat="0" applyBorder="0" applyAlignment="0" applyProtection="0"/>
    <xf numFmtId="0" fontId="55" fillId="44" borderId="0" applyNumberFormat="0" applyBorder="0" applyAlignment="0" applyProtection="0"/>
    <xf numFmtId="0" fontId="37" fillId="53"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8" fillId="44"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55" fillId="44" borderId="0" applyNumberFormat="0" applyBorder="0" applyAlignment="0" applyProtection="0"/>
    <xf numFmtId="0" fontId="37" fillId="29" borderId="0" applyNumberFormat="0" applyBorder="0" applyAlignment="0" applyProtection="0"/>
    <xf numFmtId="169" fontId="45" fillId="0" borderId="24" applyFill="0" applyAlignment="0" applyProtection="0"/>
    <xf numFmtId="0" fontId="37" fillId="29" borderId="0" applyNumberFormat="0" applyBorder="0" applyAlignment="0" applyProtection="0"/>
    <xf numFmtId="169" fontId="45" fillId="0" borderId="24" applyFill="0" applyAlignment="0" applyProtection="0"/>
    <xf numFmtId="0" fontId="55" fillId="44" borderId="0" applyNumberFormat="0" applyBorder="0" applyAlignment="0" applyProtection="0"/>
    <xf numFmtId="43" fontId="40" fillId="0" borderId="0" applyFont="0" applyFill="0" applyBorder="0" applyAlignment="0" applyProtection="0"/>
    <xf numFmtId="0" fontId="48" fillId="44" borderId="0" applyNumberFormat="0" applyBorder="0" applyAlignment="0" applyProtection="0"/>
    <xf numFmtId="169" fontId="38" fillId="17" borderId="20" applyAlignment="0" applyProtection="0"/>
    <xf numFmtId="0" fontId="48" fillId="44" borderId="0" applyNumberFormat="0" applyBorder="0" applyAlignment="0" applyProtection="0"/>
    <xf numFmtId="169" fontId="38" fillId="17" borderId="20" applyAlignment="0" applyProtection="0"/>
    <xf numFmtId="0" fontId="48" fillId="44" borderId="0" applyNumberFormat="0" applyBorder="0" applyAlignment="0" applyProtection="0"/>
    <xf numFmtId="169" fontId="38" fillId="17" borderId="20" applyAlignment="0" applyProtection="0"/>
    <xf numFmtId="0" fontId="48" fillId="44" borderId="0" applyNumberFormat="0" applyBorder="0" applyAlignment="0" applyProtection="0"/>
    <xf numFmtId="169" fontId="38" fillId="17" borderId="2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31" fillId="0" borderId="0"/>
    <xf numFmtId="0" fontId="48" fillId="44" borderId="0" applyNumberFormat="0" applyBorder="0" applyAlignment="0" applyProtection="0"/>
    <xf numFmtId="0" fontId="31" fillId="0" borderId="0"/>
    <xf numFmtId="0" fontId="48" fillId="44" borderId="0" applyNumberFormat="0" applyBorder="0" applyAlignment="0" applyProtection="0"/>
    <xf numFmtId="0" fontId="31" fillId="0" borderId="0"/>
    <xf numFmtId="169" fontId="45" fillId="0" borderId="24" applyFill="0" applyAlignment="0" applyProtection="0"/>
    <xf numFmtId="0" fontId="37" fillId="29" borderId="0" applyNumberFormat="0" applyBorder="0" applyAlignment="0" applyProtection="0"/>
    <xf numFmtId="169" fontId="45" fillId="0" borderId="24" applyFill="0" applyAlignment="0" applyProtection="0"/>
    <xf numFmtId="0" fontId="48" fillId="44" borderId="0" applyNumberFormat="0" applyBorder="0" applyAlignment="0" applyProtection="0"/>
    <xf numFmtId="169" fontId="45" fillId="0" borderId="24" applyFill="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55" fillId="4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53" borderId="0" applyNumberFormat="0" applyBorder="0" applyAlignment="0" applyProtection="0"/>
    <xf numFmtId="0" fontId="37" fillId="29" borderId="0" applyNumberFormat="0" applyBorder="0" applyAlignment="0" applyProtection="0"/>
    <xf numFmtId="0" fontId="46" fillId="18" borderId="22" applyNumberFormat="0" applyFont="0" applyAlignment="0" applyProtection="0"/>
    <xf numFmtId="0" fontId="48" fillId="66"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212" fontId="40" fillId="0" borderId="0" applyFill="0" applyBorder="0" applyAlignment="0" applyProtection="0"/>
    <xf numFmtId="169" fontId="43" fillId="14" borderId="23" applyAlignment="0" applyProtection="0"/>
    <xf numFmtId="212" fontId="37" fillId="0" borderId="0" applyFill="0" applyBorder="0" applyAlignment="0" applyProtection="0"/>
    <xf numFmtId="0" fontId="46" fillId="18" borderId="22" applyNumberFormat="0" applyFont="0" applyAlignment="0" applyProtection="0"/>
    <xf numFmtId="0" fontId="48" fillId="66"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228" fontId="40" fillId="0" borderId="0" applyFill="0" applyBorder="0" applyAlignment="0" applyProtection="0"/>
    <xf numFmtId="0" fontId="37" fillId="53" borderId="0" applyNumberFormat="0" applyBorder="0" applyAlignment="0" applyProtection="0"/>
    <xf numFmtId="0" fontId="37" fillId="29" borderId="0" applyNumberFormat="0" applyBorder="0" applyAlignment="0" applyProtection="0"/>
    <xf numFmtId="0" fontId="31" fillId="68"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2" fillId="16" borderId="0" applyNumberFormat="0" applyBorder="0" applyAlignment="0" applyProtection="0"/>
    <xf numFmtId="0" fontId="110" fillId="0" borderId="0"/>
    <xf numFmtId="0" fontId="37" fillId="53" borderId="0" applyNumberFormat="0" applyBorder="0" applyAlignment="0" applyProtection="0"/>
    <xf numFmtId="0" fontId="42" fillId="16" borderId="0" applyNumberFormat="0" applyBorder="0" applyAlignment="0" applyProtection="0"/>
    <xf numFmtId="0" fontId="110" fillId="0" borderId="0"/>
    <xf numFmtId="0" fontId="37" fillId="53" borderId="0" applyNumberFormat="0" applyBorder="0" applyAlignment="0" applyProtection="0"/>
    <xf numFmtId="0" fontId="42" fillId="16" borderId="0" applyNumberFormat="0" applyBorder="0" applyAlignment="0" applyProtection="0"/>
    <xf numFmtId="0" fontId="37" fillId="53" borderId="0" applyNumberFormat="0" applyBorder="0" applyAlignment="0" applyProtection="0"/>
    <xf numFmtId="0" fontId="46" fillId="18" borderId="22" applyNumberFormat="0" applyFont="0" applyAlignment="0" applyProtection="0"/>
    <xf numFmtId="0" fontId="48" fillId="66" borderId="0" applyNumberFormat="0" applyBorder="0" applyAlignment="0" applyProtection="0"/>
    <xf numFmtId="0" fontId="37" fillId="29" borderId="0" applyNumberFormat="0" applyBorder="0" applyAlignment="0" applyProtection="0"/>
    <xf numFmtId="0" fontId="110" fillId="61" borderId="0" applyNumberFormat="0" applyBorder="0" applyAlignment="0" applyProtection="0"/>
    <xf numFmtId="0" fontId="37" fillId="29" borderId="0" applyNumberFormat="0" applyBorder="0" applyAlignment="0" applyProtection="0"/>
    <xf numFmtId="169" fontId="38" fillId="17" borderId="20" applyAlignment="0" applyProtection="0"/>
    <xf numFmtId="0" fontId="110" fillId="61" borderId="0" applyNumberFormat="0" applyBorder="0" applyAlignment="0" applyProtection="0"/>
    <xf numFmtId="0" fontId="110" fillId="68"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0" fontId="44" fillId="24" borderId="20" applyNumberFormat="0" applyAlignment="0" applyProtection="0"/>
    <xf numFmtId="0" fontId="110" fillId="76" borderId="0" applyNumberFormat="0" applyBorder="0" applyAlignment="0" applyProtection="0"/>
    <xf numFmtId="0" fontId="110" fillId="61" borderId="0" applyNumberFormat="0" applyBorder="0" applyAlignment="0" applyProtection="0"/>
    <xf numFmtId="0" fontId="110" fillId="68" borderId="0" applyNumberFormat="0" applyBorder="0" applyAlignment="0" applyProtection="0"/>
    <xf numFmtId="4" fontId="54" fillId="27" borderId="27" applyNumberFormat="0" applyProtection="0">
      <alignment vertical="center"/>
    </xf>
    <xf numFmtId="0" fontId="110" fillId="68" borderId="0" applyNumberFormat="0" applyBorder="0" applyAlignment="0" applyProtection="0"/>
    <xf numFmtId="4" fontId="54" fillId="27" borderId="27" applyNumberFormat="0" applyProtection="0">
      <alignment vertical="center"/>
    </xf>
    <xf numFmtId="0" fontId="110" fillId="68" borderId="0" applyNumberFormat="0" applyBorder="0" applyAlignment="0" applyProtection="0"/>
    <xf numFmtId="0" fontId="110" fillId="76"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0" fontId="42" fillId="3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48" fillId="66" borderId="0" applyNumberFormat="0" applyBorder="0" applyAlignment="0" applyProtection="0"/>
    <xf numFmtId="0" fontId="37" fillId="13" borderId="0" applyNumberFormat="0" applyBorder="0" applyAlignment="0" applyProtection="0"/>
    <xf numFmtId="4" fontId="54" fillId="27" borderId="27" applyNumberFormat="0" applyProtection="0">
      <alignment vertical="center"/>
    </xf>
    <xf numFmtId="0" fontId="110" fillId="68" borderId="0" applyNumberFormat="0" applyBorder="0" applyAlignment="0" applyProtection="0"/>
    <xf numFmtId="4" fontId="54" fillId="27" borderId="27" applyNumberFormat="0" applyProtection="0">
      <alignment vertical="center"/>
    </xf>
    <xf numFmtId="0" fontId="110" fillId="68" borderId="0" applyNumberFormat="0" applyBorder="0" applyAlignment="0" applyProtection="0"/>
    <xf numFmtId="0" fontId="110" fillId="35" borderId="0" applyNumberFormat="0" applyBorder="0" applyAlignment="0" applyProtection="0"/>
    <xf numFmtId="0" fontId="157" fillId="59" borderId="0" applyNumberFormat="0" applyBorder="0" applyAlignment="0" applyProtection="0">
      <alignment vertical="center"/>
    </xf>
    <xf numFmtId="0" fontId="46" fillId="18" borderId="22" applyNumberFormat="0" applyFont="0" applyAlignment="0" applyProtection="0"/>
    <xf numFmtId="0" fontId="37" fillId="13" borderId="0" applyNumberFormat="0" applyBorder="0" applyAlignment="0" applyProtection="0"/>
    <xf numFmtId="0" fontId="60" fillId="91"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0" fontId="110" fillId="76" borderId="0" applyNumberFormat="0" applyBorder="0" applyAlignment="0" applyProtection="0"/>
    <xf numFmtId="0" fontId="46" fillId="18" borderId="22" applyNumberFormat="0" applyFont="0" applyAlignment="0" applyProtection="0"/>
    <xf numFmtId="0" fontId="37" fillId="13"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110" fillId="68" borderId="0" applyNumberFormat="0" applyBorder="0" applyAlignment="0" applyProtection="0"/>
    <xf numFmtId="0" fontId="38" fillId="36" borderId="20" applyNumberFormat="0" applyAlignment="0" applyProtection="0"/>
    <xf numFmtId="0" fontId="60" fillId="91" borderId="0" applyNumberFormat="0" applyBorder="0" applyAlignment="0" applyProtection="0"/>
    <xf numFmtId="0" fontId="60" fillId="92" borderId="0" applyNumberFormat="0" applyBorder="0" applyAlignment="0" applyProtection="0"/>
    <xf numFmtId="0" fontId="37" fillId="72" borderId="0" applyNumberFormat="0" applyBorder="0" applyAlignment="0" applyProtection="0"/>
    <xf numFmtId="169" fontId="44" fillId="13" borderId="20" applyAlignment="0" applyProtection="0"/>
    <xf numFmtId="0" fontId="60" fillId="92" borderId="0" applyNumberFormat="0" applyBorder="0" applyAlignment="0" applyProtection="0"/>
    <xf numFmtId="0" fontId="37" fillId="72" borderId="0" applyNumberFormat="0" applyBorder="0" applyAlignment="0" applyProtection="0"/>
    <xf numFmtId="169" fontId="44" fillId="13" borderId="20" applyAlignment="0" applyProtection="0"/>
    <xf numFmtId="0" fontId="105" fillId="96" borderId="1"/>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1" fillId="0" borderId="0"/>
    <xf numFmtId="0" fontId="37" fillId="72" borderId="0" applyNumberFormat="0" applyBorder="0" applyAlignment="0" applyProtection="0"/>
    <xf numFmtId="0" fontId="110" fillId="61" borderId="0" applyNumberFormat="0" applyBorder="0" applyAlignment="0" applyProtection="0"/>
    <xf numFmtId="0" fontId="124" fillId="86" borderId="30" applyNumberFormat="0" applyAlignment="0" applyProtection="0"/>
    <xf numFmtId="0" fontId="110" fillId="61" borderId="0" applyNumberFormat="0" applyBorder="0" applyAlignment="0" applyProtection="0"/>
    <xf numFmtId="0" fontId="124" fillId="86" borderId="30" applyNumberFormat="0" applyAlignment="0" applyProtection="0"/>
    <xf numFmtId="0" fontId="110" fillId="61" borderId="0" applyNumberFormat="0" applyBorder="0" applyAlignment="0" applyProtection="0"/>
    <xf numFmtId="169" fontId="45" fillId="0" borderId="24" applyFill="0" applyAlignment="0" applyProtection="0"/>
    <xf numFmtId="0" fontId="110" fillId="61" borderId="0" applyNumberFormat="0" applyBorder="0" applyAlignment="0" applyProtection="0"/>
    <xf numFmtId="169" fontId="45" fillId="0" borderId="24" applyFill="0" applyAlignment="0" applyProtection="0"/>
    <xf numFmtId="0" fontId="110" fillId="61" borderId="0" applyNumberFormat="0" applyBorder="0" applyAlignment="0" applyProtection="0"/>
    <xf numFmtId="169" fontId="45" fillId="0" borderId="24" applyFill="0" applyAlignment="0" applyProtection="0"/>
    <xf numFmtId="0" fontId="110" fillId="61" borderId="0" applyNumberFormat="0" applyBorder="0" applyAlignment="0" applyProtection="0"/>
    <xf numFmtId="169" fontId="45" fillId="0" borderId="24" applyFill="0" applyAlignment="0" applyProtection="0"/>
    <xf numFmtId="0" fontId="110" fillId="61"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169" fontId="43" fillId="17" borderId="23" applyAlignment="0" applyProtection="0"/>
    <xf numFmtId="0" fontId="110" fillId="35" borderId="0" applyNumberFormat="0" applyBorder="0" applyAlignment="0" applyProtection="0"/>
    <xf numFmtId="0" fontId="110" fillId="61"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169" fontId="43" fillId="17" borderId="23" applyAlignment="0" applyProtection="0"/>
    <xf numFmtId="0" fontId="110" fillId="35" borderId="0" applyNumberFormat="0" applyBorder="0" applyAlignment="0" applyProtection="0"/>
    <xf numFmtId="0" fontId="110" fillId="61" borderId="0" applyNumberFormat="0" applyBorder="0" applyAlignment="0" applyProtection="0"/>
    <xf numFmtId="169" fontId="38" fillId="17" borderId="20" applyAlignment="0" applyProtection="0"/>
    <xf numFmtId="0" fontId="110" fillId="61" borderId="0" applyNumberFormat="0" applyBorder="0" applyAlignment="0" applyProtection="0"/>
    <xf numFmtId="0" fontId="42" fillId="36" borderId="0" applyNumberFormat="0" applyBorder="0" applyAlignment="0" applyProtection="0"/>
    <xf numFmtId="0" fontId="165" fillId="20" borderId="20" applyNumberFormat="0" applyAlignment="0" applyProtection="0"/>
    <xf numFmtId="169" fontId="38" fillId="17" borderId="20" applyAlignment="0" applyProtection="0"/>
    <xf numFmtId="0" fontId="110" fillId="61" borderId="0" applyNumberFormat="0" applyBorder="0" applyAlignment="0" applyProtection="0"/>
    <xf numFmtId="169" fontId="38" fillId="17" borderId="20" applyAlignment="0" applyProtection="0"/>
    <xf numFmtId="0" fontId="31" fillId="0" borderId="0"/>
    <xf numFmtId="0" fontId="110" fillId="61" borderId="0" applyNumberFormat="0" applyBorder="0" applyAlignment="0" applyProtection="0"/>
    <xf numFmtId="0" fontId="55" fillId="65" borderId="0" applyNumberFormat="0" applyBorder="0" applyAlignment="0" applyProtection="0"/>
    <xf numFmtId="169" fontId="37" fillId="72" borderId="0" applyBorder="0" applyAlignment="0" applyProtection="0"/>
    <xf numFmtId="0" fontId="37" fillId="72" borderId="0" applyNumberFormat="0" applyBorder="0" applyAlignment="0" applyProtection="0"/>
    <xf numFmtId="169" fontId="43" fillId="17" borderId="23" applyAlignment="0" applyProtection="0"/>
    <xf numFmtId="0" fontId="42" fillId="69" borderId="0" applyNumberFormat="0" applyBorder="0" applyAlignment="0" applyProtection="0"/>
    <xf numFmtId="0" fontId="110" fillId="76"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42" fillId="37"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110" fillId="52" borderId="0" applyNumberFormat="0" applyBorder="0" applyAlignment="0" applyProtection="0"/>
    <xf numFmtId="0" fontId="89" fillId="108" borderId="0" applyNumberFormat="0" applyBorder="0" applyAlignment="0" applyProtection="0"/>
    <xf numFmtId="0" fontId="55" fillId="65" borderId="0" applyNumberFormat="0" applyBorder="0" applyAlignment="0" applyProtection="0"/>
    <xf numFmtId="0" fontId="42" fillId="16" borderId="0" applyNumberFormat="0" applyBorder="0" applyAlignment="0" applyProtection="0"/>
    <xf numFmtId="0" fontId="55" fillId="18" borderId="27" applyNumberFormat="0" applyProtection="0">
      <alignment horizontal="left" vertical="top" indent="1"/>
    </xf>
    <xf numFmtId="0" fontId="37" fillId="72" borderId="0" applyNumberFormat="0" applyBorder="0" applyAlignment="0" applyProtection="0"/>
    <xf numFmtId="0" fontId="37" fillId="72" borderId="0" applyNumberFormat="0" applyBorder="0" applyAlignment="0" applyProtection="0"/>
    <xf numFmtId="0" fontId="157" fillId="25" borderId="0" applyNumberFormat="0" applyBorder="0" applyAlignment="0" applyProtection="0">
      <alignment vertical="center"/>
    </xf>
    <xf numFmtId="0" fontId="37" fillId="72" borderId="0" applyNumberFormat="0" applyBorder="0" applyAlignment="0" applyProtection="0"/>
    <xf numFmtId="0" fontId="48" fillId="65" borderId="0" applyNumberFormat="0" applyBorder="0" applyAlignment="0" applyProtection="0"/>
    <xf numFmtId="0" fontId="48" fillId="72" borderId="0" applyNumberFormat="0" applyBorder="0" applyAlignment="0" applyProtection="0"/>
    <xf numFmtId="0" fontId="160" fillId="0" borderId="0" applyFont="0" applyFill="0" applyBorder="0" applyAlignment="0" applyProtection="0"/>
    <xf numFmtId="0" fontId="55" fillId="44" borderId="0" applyNumberFormat="0" applyBorder="0" applyAlignment="0" applyProtection="0"/>
    <xf numFmtId="3" fontId="39" fillId="0" borderId="0"/>
    <xf numFmtId="0" fontId="48" fillId="65" borderId="0" applyNumberFormat="0" applyBorder="0" applyAlignment="0" applyProtection="0"/>
    <xf numFmtId="0" fontId="55" fillId="18" borderId="27" applyNumberFormat="0" applyProtection="0">
      <alignment horizontal="left" vertical="top" indent="1"/>
    </xf>
    <xf numFmtId="0" fontId="37" fillId="29" borderId="0" applyNumberFormat="0" applyBorder="0" applyAlignment="0" applyProtection="0"/>
    <xf numFmtId="0" fontId="48" fillId="65" borderId="0" applyNumberFormat="0" applyBorder="0" applyAlignment="0" applyProtection="0"/>
    <xf numFmtId="0" fontId="55" fillId="18" borderId="27" applyNumberFormat="0" applyProtection="0">
      <alignment horizontal="left" vertical="top" indent="1"/>
    </xf>
    <xf numFmtId="0" fontId="48" fillId="44" borderId="0" applyNumberFormat="0" applyBorder="0" applyAlignment="0" applyProtection="0"/>
    <xf numFmtId="0" fontId="42" fillId="43" borderId="0" applyNumberFormat="0" applyBorder="0" applyAlignment="0" applyProtection="0"/>
    <xf numFmtId="0" fontId="48" fillId="65" borderId="0" applyNumberFormat="0" applyBorder="0" applyAlignment="0" applyProtection="0"/>
    <xf numFmtId="0" fontId="55" fillId="18" borderId="27" applyNumberFormat="0" applyProtection="0">
      <alignment horizontal="left" vertical="top" indent="1"/>
    </xf>
    <xf numFmtId="0" fontId="37" fillId="29" borderId="0" applyNumberFormat="0" applyBorder="0" applyAlignment="0" applyProtection="0"/>
    <xf numFmtId="0" fontId="48" fillId="65" borderId="0" applyNumberFormat="0" applyBorder="0" applyAlignment="0" applyProtection="0"/>
    <xf numFmtId="0" fontId="42" fillId="74" borderId="0" applyNumberFormat="0" applyBorder="0" applyAlignment="0" applyProtection="0"/>
    <xf numFmtId="169" fontId="37" fillId="72" borderId="0" applyBorder="0" applyAlignment="0" applyProtection="0"/>
    <xf numFmtId="254" fontId="160" fillId="0" borderId="0" applyFont="0" applyFill="0" applyBorder="0" applyAlignment="0" applyProtection="0"/>
    <xf numFmtId="169" fontId="37" fillId="72" borderId="0" applyBorder="0" applyAlignment="0" applyProtection="0"/>
    <xf numFmtId="169" fontId="37" fillId="72" borderId="0" applyBorder="0" applyAlignment="0" applyProtection="0"/>
    <xf numFmtId="169" fontId="42" fillId="37" borderId="0" applyBorder="0" applyAlignment="0" applyProtection="0"/>
    <xf numFmtId="0" fontId="55" fillId="65" borderId="0" applyNumberFormat="0" applyBorder="0" applyAlignment="0" applyProtection="0"/>
    <xf numFmtId="169" fontId="42" fillId="102" borderId="0" applyBorder="0" applyAlignment="0" applyProtection="0"/>
    <xf numFmtId="169" fontId="44" fillId="13" borderId="20" applyAlignment="0" applyProtection="0"/>
    <xf numFmtId="0" fontId="37" fillId="23" borderId="22" applyNumberFormat="0" applyAlignment="0" applyProtection="0"/>
    <xf numFmtId="0" fontId="37" fillId="72" borderId="0" applyNumberFormat="0" applyBorder="0" applyAlignment="0" applyProtection="0"/>
    <xf numFmtId="169" fontId="44" fillId="13" borderId="20" applyAlignment="0" applyProtection="0"/>
    <xf numFmtId="169" fontId="49" fillId="15" borderId="22"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53" fillId="92" borderId="0" applyNumberFormat="0" applyBorder="0" applyAlignment="0" applyProtection="0">
      <alignment vertical="center"/>
    </xf>
    <xf numFmtId="0" fontId="55" fillId="65" borderId="0" applyNumberFormat="0" applyBorder="0" applyAlignment="0" applyProtection="0"/>
    <xf numFmtId="0" fontId="48" fillId="65" borderId="0" applyNumberFormat="0" applyBorder="0" applyAlignment="0" applyProtection="0"/>
    <xf numFmtId="0" fontId="48" fillId="65" borderId="0" applyNumberFormat="0" applyBorder="0" applyAlignment="0" applyProtection="0"/>
    <xf numFmtId="0" fontId="37" fillId="84" borderId="0" applyNumberFormat="0" applyBorder="0" applyAlignment="0" applyProtection="0"/>
    <xf numFmtId="0" fontId="48" fillId="65" borderId="0" applyNumberFormat="0" applyBorder="0" applyAlignment="0" applyProtection="0"/>
    <xf numFmtId="0" fontId="48" fillId="65" borderId="0" applyNumberFormat="0" applyBorder="0" applyAlignment="0" applyProtection="0"/>
    <xf numFmtId="0" fontId="42" fillId="39" borderId="0" applyNumberFormat="0" applyBorder="0" applyAlignment="0" applyProtection="0"/>
    <xf numFmtId="0" fontId="48" fillId="65" borderId="0" applyNumberFormat="0" applyBorder="0" applyAlignment="0" applyProtection="0"/>
    <xf numFmtId="169" fontId="44" fillId="13" borderId="20" applyAlignment="0" applyProtection="0"/>
    <xf numFmtId="0" fontId="48" fillId="65" borderId="0" applyNumberFormat="0" applyBorder="0" applyAlignment="0" applyProtection="0"/>
    <xf numFmtId="169" fontId="44" fillId="13" borderId="20" applyAlignment="0" applyProtection="0"/>
    <xf numFmtId="0" fontId="48" fillId="65" borderId="0" applyNumberFormat="0" applyBorder="0" applyAlignment="0" applyProtection="0"/>
    <xf numFmtId="169" fontId="44" fillId="13" borderId="20" applyAlignment="0" applyProtection="0"/>
    <xf numFmtId="0" fontId="48" fillId="65" borderId="0" applyNumberFormat="0" applyBorder="0" applyAlignment="0" applyProtection="0"/>
    <xf numFmtId="0" fontId="37" fillId="72" borderId="0" applyNumberFormat="0" applyBorder="0" applyAlignment="0" applyProtection="0"/>
    <xf numFmtId="0" fontId="43" fillId="36" borderId="23" applyNumberFormat="0" applyAlignment="0" applyProtection="0"/>
    <xf numFmtId="0" fontId="37" fillId="72" borderId="0" applyNumberFormat="0" applyBorder="0" applyAlignment="0" applyProtection="0"/>
    <xf numFmtId="0" fontId="43" fillId="36" borderId="23" applyNumberFormat="0" applyAlignment="0" applyProtection="0"/>
    <xf numFmtId="0" fontId="37" fillId="72" borderId="0" applyNumberFormat="0" applyBorder="0" applyAlignment="0" applyProtection="0"/>
    <xf numFmtId="0" fontId="40" fillId="0" borderId="0" applyNumberFormat="0" applyFill="0" applyBorder="0" applyAlignment="0" applyProtection="0"/>
    <xf numFmtId="0" fontId="42" fillId="37" borderId="0" applyNumberFormat="0" applyBorder="0" applyAlignment="0" applyProtection="0"/>
    <xf numFmtId="0" fontId="55" fillId="65" borderId="0" applyNumberFormat="0" applyBorder="0" applyAlignment="0" applyProtection="0"/>
    <xf numFmtId="169" fontId="42" fillId="102" borderId="0" applyBorder="0" applyAlignment="0" applyProtection="0"/>
    <xf numFmtId="0" fontId="53" fillId="65" borderId="0" applyNumberFormat="0" applyBorder="0" applyAlignment="0" applyProtection="0">
      <alignment vertical="center"/>
    </xf>
    <xf numFmtId="0" fontId="37" fillId="72" borderId="0" applyNumberFormat="0" applyBorder="0" applyAlignment="0" applyProtection="0"/>
    <xf numFmtId="0" fontId="37" fillId="72" borderId="0" applyNumberFormat="0" applyBorder="0" applyAlignment="0" applyProtection="0"/>
    <xf numFmtId="0" fontId="42" fillId="37" borderId="0" applyNumberFormat="0" applyBorder="0" applyAlignment="0" applyProtection="0"/>
    <xf numFmtId="0" fontId="37" fillId="72" borderId="0" applyNumberFormat="0" applyBorder="0" applyAlignment="0" applyProtection="0"/>
    <xf numFmtId="169" fontId="42" fillId="102" borderId="0" applyBorder="0" applyAlignment="0" applyProtection="0"/>
    <xf numFmtId="0" fontId="53" fillId="59" borderId="0" applyNumberFormat="0" applyBorder="0" applyAlignment="0" applyProtection="0">
      <alignment vertical="center"/>
    </xf>
    <xf numFmtId="0" fontId="37" fillId="72" borderId="0" applyNumberFormat="0" applyBorder="0" applyAlignment="0" applyProtection="0"/>
    <xf numFmtId="0" fontId="42" fillId="37" borderId="0" applyNumberFormat="0" applyBorder="0" applyAlignment="0" applyProtection="0"/>
    <xf numFmtId="0" fontId="37" fillId="72" borderId="0" applyNumberFormat="0" applyBorder="0" applyAlignment="0" applyProtection="0"/>
    <xf numFmtId="169" fontId="42" fillId="102" borderId="0" applyBorder="0" applyAlignment="0" applyProtection="0"/>
    <xf numFmtId="0" fontId="53" fillId="25" borderId="0" applyNumberFormat="0" applyBorder="0" applyAlignment="0" applyProtection="0">
      <alignment vertical="center"/>
    </xf>
    <xf numFmtId="0" fontId="37" fillId="72" borderId="0" applyNumberFormat="0" applyBorder="0" applyAlignment="0" applyProtection="0"/>
    <xf numFmtId="0" fontId="42" fillId="37" borderId="0" applyNumberFormat="0" applyBorder="0" applyAlignment="0" applyProtection="0"/>
    <xf numFmtId="0" fontId="37" fillId="72" borderId="0" applyNumberFormat="0" applyBorder="0" applyAlignment="0" applyProtection="0"/>
    <xf numFmtId="169" fontId="42" fillId="102" borderId="0" applyBorder="0" applyAlignment="0" applyProtection="0"/>
    <xf numFmtId="0" fontId="42" fillId="37" borderId="0" applyNumberFormat="0" applyBorder="0" applyAlignment="0" applyProtection="0"/>
    <xf numFmtId="0" fontId="42" fillId="37" borderId="0" applyNumberFormat="0" applyBorder="0" applyAlignment="0" applyProtection="0"/>
    <xf numFmtId="0" fontId="37" fillId="72" borderId="0" applyNumberFormat="0" applyBorder="0" applyAlignment="0" applyProtection="0"/>
    <xf numFmtId="169" fontId="42" fillId="102" borderId="0" applyBorder="0" applyAlignment="0" applyProtection="0"/>
    <xf numFmtId="0" fontId="42" fillId="37" borderId="0" applyNumberFormat="0" applyBorder="0" applyAlignment="0" applyProtection="0"/>
    <xf numFmtId="169" fontId="37" fillId="72" borderId="0" applyBorder="0" applyAlignment="0" applyProtection="0"/>
    <xf numFmtId="0" fontId="37" fillId="72" borderId="0" applyNumberFormat="0" applyBorder="0" applyAlignment="0" applyProtection="0"/>
    <xf numFmtId="0" fontId="93" fillId="0" borderId="0" applyNumberFormat="0" applyFill="0" applyBorder="0" applyAlignment="0" applyProtection="0"/>
    <xf numFmtId="0" fontId="40" fillId="44" borderId="27" applyNumberFormat="0" applyProtection="0">
      <alignment horizontal="left" vertical="center" indent="1"/>
    </xf>
    <xf numFmtId="0" fontId="110" fillId="21"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110" fillId="76"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110" fillId="61" borderId="0" applyNumberFormat="0" applyBorder="0" applyAlignment="0" applyProtection="0"/>
    <xf numFmtId="0" fontId="103" fillId="65" borderId="0" applyNumberFormat="0" applyBorder="0" applyAlignment="0" applyProtection="0">
      <alignment vertical="center"/>
    </xf>
    <xf numFmtId="0" fontId="110" fillId="61" borderId="0" applyNumberFormat="0" applyBorder="0" applyAlignment="0" applyProtection="0"/>
    <xf numFmtId="0" fontId="37" fillId="72" borderId="0" applyNumberFormat="0" applyBorder="0" applyAlignment="0" applyProtection="0"/>
    <xf numFmtId="0" fontId="42" fillId="16" borderId="0" applyNumberFormat="0" applyBorder="0" applyAlignment="0" applyProtection="0"/>
    <xf numFmtId="0" fontId="110" fillId="61" borderId="0" applyNumberFormat="0" applyBorder="0" applyAlignment="0" applyProtection="0"/>
    <xf numFmtId="169" fontId="37" fillId="72" borderId="0" applyBorder="0" applyAlignment="0" applyProtection="0"/>
    <xf numFmtId="0" fontId="37" fillId="126" borderId="0" applyNumberFormat="0" applyBorder="0" applyAlignment="0" applyProtection="0"/>
    <xf numFmtId="0" fontId="42" fillId="16" borderId="0" applyNumberFormat="0" applyBorder="0" applyAlignment="0" applyProtection="0"/>
    <xf numFmtId="0" fontId="37" fillId="72" borderId="0" applyNumberFormat="0" applyBorder="0" applyAlignment="0" applyProtection="0"/>
    <xf numFmtId="0" fontId="40" fillId="44" borderId="27" applyNumberFormat="0" applyProtection="0">
      <alignment horizontal="left" vertical="top" indent="1"/>
    </xf>
    <xf numFmtId="0" fontId="89" fillId="108" borderId="0" applyNumberFormat="0" applyBorder="0" applyAlignment="0" applyProtection="0"/>
    <xf numFmtId="0" fontId="110" fillId="61" borderId="0" applyNumberFormat="0" applyBorder="0" applyAlignment="0" applyProtection="0"/>
    <xf numFmtId="0" fontId="37" fillId="72" borderId="0" applyNumberFormat="0" applyBorder="0" applyAlignment="0" applyProtection="0"/>
    <xf numFmtId="0" fontId="110" fillId="61" borderId="0" applyNumberFormat="0" applyBorder="0" applyAlignment="0" applyProtection="0"/>
    <xf numFmtId="0" fontId="37" fillId="72" borderId="0" applyNumberFormat="0" applyBorder="0" applyAlignment="0" applyProtection="0"/>
    <xf numFmtId="169" fontId="43" fillId="17" borderId="23" applyAlignment="0" applyProtection="0"/>
    <xf numFmtId="206" fontId="40" fillId="0" borderId="8" applyBorder="0"/>
    <xf numFmtId="0" fontId="38" fillId="22" borderId="20" applyNumberFormat="0" applyAlignment="0" applyProtection="0"/>
    <xf numFmtId="0" fontId="37" fillId="72" borderId="0" applyNumberFormat="0" applyBorder="0" applyAlignment="0" applyProtection="0"/>
    <xf numFmtId="0" fontId="38" fillId="22" borderId="20" applyNumberFormat="0" applyAlignment="0" applyProtection="0"/>
    <xf numFmtId="0" fontId="110" fillId="61" borderId="0" applyNumberFormat="0" applyBorder="0" applyAlignment="0" applyProtection="0"/>
    <xf numFmtId="169" fontId="41" fillId="15" borderId="22" applyAlignment="0" applyProtection="0"/>
    <xf numFmtId="0" fontId="38" fillId="22" borderId="20" applyNumberFormat="0" applyAlignment="0" applyProtection="0"/>
    <xf numFmtId="4" fontId="72" fillId="18" borderId="27" applyNumberFormat="0" applyProtection="0">
      <alignment vertical="center"/>
    </xf>
    <xf numFmtId="0" fontId="110" fillId="61" borderId="0" applyNumberFormat="0" applyBorder="0" applyAlignment="0" applyProtection="0"/>
    <xf numFmtId="0" fontId="38" fillId="22" borderId="20" applyNumberFormat="0" applyAlignment="0" applyProtection="0"/>
    <xf numFmtId="4" fontId="72" fillId="18" borderId="27" applyNumberFormat="0" applyProtection="0">
      <alignment vertical="center"/>
    </xf>
    <xf numFmtId="0" fontId="110" fillId="61" borderId="0" applyNumberFormat="0" applyBorder="0" applyAlignment="0" applyProtection="0"/>
    <xf numFmtId="0" fontId="38" fillId="22" borderId="20" applyNumberFormat="0" applyAlignment="0" applyProtection="0"/>
    <xf numFmtId="0" fontId="110" fillId="61" borderId="0" applyNumberFormat="0" applyBorder="0" applyAlignment="0" applyProtection="0"/>
    <xf numFmtId="0" fontId="38" fillId="22" borderId="20" applyNumberFormat="0" applyAlignment="0" applyProtection="0"/>
    <xf numFmtId="0" fontId="110" fillId="61" borderId="0" applyNumberFormat="0" applyBorder="0" applyAlignment="0" applyProtection="0"/>
    <xf numFmtId="0" fontId="42" fillId="13" borderId="0" applyNumberFormat="0" applyBorder="0" applyAlignment="0" applyProtection="0"/>
    <xf numFmtId="0" fontId="110" fillId="61" borderId="0" applyNumberFormat="0" applyBorder="0" applyAlignment="0" applyProtection="0"/>
    <xf numFmtId="0" fontId="113" fillId="0" borderId="33" applyNumberFormat="0" applyFill="0" applyAlignment="0" applyProtection="0"/>
    <xf numFmtId="0" fontId="40" fillId="44" borderId="27" applyNumberFormat="0" applyProtection="0">
      <alignment horizontal="left" vertical="top" indent="1"/>
    </xf>
    <xf numFmtId="0" fontId="110" fillId="76" borderId="0" applyNumberFormat="0" applyBorder="0" applyAlignment="0" applyProtection="0"/>
    <xf numFmtId="0" fontId="110" fillId="61" borderId="0" applyNumberFormat="0" applyBorder="0" applyAlignment="0" applyProtection="0"/>
    <xf numFmtId="169" fontId="43" fillId="17" borderId="23" applyAlignment="0" applyProtection="0"/>
    <xf numFmtId="206" fontId="40" fillId="0" borderId="8" applyBorder="0"/>
    <xf numFmtId="0" fontId="110" fillId="61" borderId="0" applyNumberFormat="0" applyBorder="0" applyAlignment="0" applyProtection="0"/>
    <xf numFmtId="169" fontId="43" fillId="17" borderId="23" applyAlignment="0" applyProtection="0"/>
    <xf numFmtId="206" fontId="40" fillId="0" borderId="8" applyBorder="0"/>
    <xf numFmtId="0" fontId="110" fillId="61" borderId="0" applyNumberFormat="0" applyBorder="0" applyAlignment="0" applyProtection="0"/>
    <xf numFmtId="0" fontId="110" fillId="61" borderId="0" applyNumberFormat="0" applyBorder="0" applyAlignment="0" applyProtection="0"/>
    <xf numFmtId="41" fontId="112" fillId="0" borderId="9" applyNumberFormat="0" applyBorder="0" applyAlignment="0"/>
    <xf numFmtId="0" fontId="37" fillId="51" borderId="0" applyNumberFormat="0" applyBorder="0" applyAlignment="0" applyProtection="0"/>
    <xf numFmtId="169" fontId="42" fillId="69" borderId="0" applyBorder="0" applyAlignment="0" applyProtection="0"/>
    <xf numFmtId="0" fontId="37" fillId="51" borderId="0" applyNumberFormat="0" applyBorder="0" applyAlignment="0" applyProtection="0"/>
    <xf numFmtId="0" fontId="37" fillId="51" borderId="0" applyNumberFormat="0" applyBorder="0" applyAlignment="0" applyProtection="0"/>
    <xf numFmtId="4" fontId="55" fillId="95" borderId="27" applyNumberFormat="0" applyProtection="0">
      <alignment horizontal="right" vertical="center"/>
    </xf>
    <xf numFmtId="0" fontId="37" fillId="29"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169" fontId="38" fillId="14" borderId="20" applyAlignment="0" applyProtection="0"/>
    <xf numFmtId="0" fontId="37" fillId="51" borderId="0" applyNumberFormat="0" applyBorder="0" applyAlignment="0" applyProtection="0"/>
    <xf numFmtId="169" fontId="38" fillId="14" borderId="20" applyAlignment="0" applyProtection="0"/>
    <xf numFmtId="0" fontId="37" fillId="51" borderId="0" applyNumberFormat="0" applyBorder="0" applyAlignment="0" applyProtection="0"/>
    <xf numFmtId="169" fontId="45" fillId="0" borderId="24" applyFill="0" applyAlignment="0" applyProtection="0"/>
    <xf numFmtId="0" fontId="40" fillId="23" borderId="22" applyNumberFormat="0" applyAlignment="0" applyProtection="0"/>
    <xf numFmtId="0" fontId="110" fillId="52" borderId="0" applyNumberFormat="0" applyBorder="0" applyAlignment="0" applyProtection="0"/>
    <xf numFmtId="169" fontId="45" fillId="0" borderId="24" applyFill="0" applyAlignment="0" applyProtection="0"/>
    <xf numFmtId="0" fontId="40" fillId="23" borderId="22" applyNumberFormat="0" applyAlignment="0" applyProtection="0"/>
    <xf numFmtId="0" fontId="110" fillId="52" borderId="0" applyNumberFormat="0" applyBorder="0" applyAlignment="0" applyProtection="0"/>
    <xf numFmtId="0" fontId="40" fillId="38" borderId="27" applyNumberFormat="0" applyProtection="0">
      <alignment horizontal="left" vertical="top" indent="1"/>
    </xf>
    <xf numFmtId="0" fontId="40" fillId="23" borderId="22" applyNumberFormat="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169" fontId="43" fillId="17" borderId="23" applyAlignment="0" applyProtection="0"/>
    <xf numFmtId="0" fontId="110" fillId="35"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169" fontId="43" fillId="17" borderId="23" applyAlignment="0" applyProtection="0"/>
    <xf numFmtId="0" fontId="48" fillId="66"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48" fillId="66"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35" borderId="0" applyNumberFormat="0" applyBorder="0" applyAlignment="0" applyProtection="0"/>
    <xf numFmtId="0" fontId="48" fillId="66"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36" fillId="0" borderId="41">
      <alignment horizontal="left" vertical="center"/>
    </xf>
    <xf numFmtId="0" fontId="60" fillId="58"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60" fillId="58"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60" fillId="58" borderId="0" applyNumberFormat="0" applyBorder="0" applyAlignment="0" applyProtection="0"/>
    <xf numFmtId="0" fontId="110" fillId="52" borderId="0" applyNumberFormat="0" applyBorder="0" applyAlignment="0" applyProtection="0"/>
    <xf numFmtId="0" fontId="60" fillId="58" borderId="0" applyNumberFormat="0" applyBorder="0" applyAlignment="0" applyProtection="0"/>
    <xf numFmtId="0" fontId="110" fillId="52" borderId="0" applyNumberFormat="0" applyBorder="0" applyAlignment="0" applyProtection="0"/>
    <xf numFmtId="0" fontId="37" fillId="51"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169" fontId="38" fillId="14" borderId="20" applyAlignment="0" applyProtection="0"/>
    <xf numFmtId="0" fontId="110" fillId="52" borderId="0" applyNumberFormat="0" applyBorder="0" applyAlignment="0" applyProtection="0"/>
    <xf numFmtId="0" fontId="110" fillId="52" borderId="0" applyNumberFormat="0" applyBorder="0" applyAlignment="0" applyProtection="0"/>
    <xf numFmtId="0" fontId="37" fillId="51"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169" fontId="38" fillId="14" borderId="20" applyAlignment="0" applyProtection="0"/>
    <xf numFmtId="0" fontId="51" fillId="22" borderId="20" applyNumberFormat="0" applyAlignment="0" applyProtection="0"/>
    <xf numFmtId="0" fontId="48" fillId="66" borderId="0" applyNumberFormat="0" applyBorder="0" applyAlignment="0" applyProtection="0"/>
    <xf numFmtId="0" fontId="40" fillId="44" borderId="27" applyNumberFormat="0" applyProtection="0">
      <alignment horizontal="left" vertical="center" indent="1"/>
    </xf>
    <xf numFmtId="0" fontId="110" fillId="52" borderId="0" applyNumberFormat="0" applyBorder="0" applyAlignment="0" applyProtection="0"/>
    <xf numFmtId="0" fontId="37" fillId="51"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169" fontId="38" fillId="14" borderId="20" applyAlignment="0" applyProtection="0"/>
    <xf numFmtId="0" fontId="37" fillId="51" borderId="0" applyNumberFormat="0" applyBorder="0" applyAlignment="0" applyProtection="0"/>
    <xf numFmtId="0" fontId="110" fillId="52" borderId="0" applyNumberFormat="0" applyBorder="0" applyAlignment="0" applyProtection="0"/>
    <xf numFmtId="0" fontId="110" fillId="21"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55" fillId="59" borderId="0" applyNumberFormat="0" applyBorder="0" applyAlignment="0" applyProtection="0"/>
    <xf numFmtId="0" fontId="37" fillId="39" borderId="0" applyNumberFormat="0" applyBorder="0" applyAlignment="0" applyProtection="0"/>
    <xf numFmtId="169" fontId="43" fillId="17" borderId="23" applyAlignment="0" applyProtection="0"/>
    <xf numFmtId="0" fontId="37" fillId="39" borderId="0" applyNumberFormat="0" applyBorder="0" applyAlignment="0" applyProtection="0"/>
    <xf numFmtId="169" fontId="43" fillId="17" borderId="23" applyAlignment="0" applyProtection="0"/>
    <xf numFmtId="0" fontId="37" fillId="39" borderId="0" applyNumberFormat="0" applyBorder="0" applyAlignment="0" applyProtection="0"/>
    <xf numFmtId="169" fontId="43" fillId="17" borderId="23" applyAlignment="0" applyProtection="0"/>
    <xf numFmtId="0" fontId="37" fillId="39" borderId="0" applyNumberFormat="0" applyBorder="0" applyAlignment="0" applyProtection="0"/>
    <xf numFmtId="169" fontId="43" fillId="17" borderId="23" applyAlignment="0" applyProtection="0"/>
    <xf numFmtId="0" fontId="37" fillId="39" borderId="0" applyNumberFormat="0" applyBorder="0" applyAlignment="0" applyProtection="0"/>
    <xf numFmtId="169" fontId="43" fillId="17" borderId="23" applyAlignment="0" applyProtection="0"/>
    <xf numFmtId="0" fontId="37" fillId="51" borderId="0" applyNumberFormat="0" applyBorder="0" applyAlignment="0" applyProtection="0"/>
    <xf numFmtId="0" fontId="37" fillId="39" borderId="0" applyNumberFormat="0" applyBorder="0" applyAlignment="0" applyProtection="0"/>
    <xf numFmtId="0" fontId="37" fillId="51" borderId="0" applyNumberFormat="0" applyBorder="0" applyAlignment="0" applyProtection="0"/>
    <xf numFmtId="0" fontId="37" fillId="39" borderId="0" applyNumberFormat="0" applyBorder="0" applyAlignment="0" applyProtection="0"/>
    <xf numFmtId="0" fontId="37" fillId="51" borderId="0" applyNumberFormat="0" applyBorder="0" applyAlignment="0" applyProtection="0"/>
    <xf numFmtId="0" fontId="89" fillId="87" borderId="0" applyNumberFormat="0" applyBorder="0" applyAlignment="0" applyProtection="0"/>
    <xf numFmtId="0" fontId="55" fillId="59" borderId="0" applyNumberFormat="0" applyBorder="0" applyAlignment="0" applyProtection="0"/>
    <xf numFmtId="0" fontId="124" fillId="86" borderId="30" applyNumberFormat="0" applyAlignment="0" applyProtection="0"/>
    <xf numFmtId="169" fontId="44" fillId="13" borderId="20" applyAlignment="0" applyProtection="0"/>
    <xf numFmtId="0" fontId="37" fillId="51" borderId="0" applyNumberFormat="0" applyBorder="0" applyAlignment="0" applyProtection="0"/>
    <xf numFmtId="0" fontId="124" fillId="86" borderId="30" applyNumberFormat="0" applyAlignment="0" applyProtection="0"/>
    <xf numFmtId="169" fontId="44" fillId="13" borderId="20" applyAlignment="0" applyProtection="0"/>
    <xf numFmtId="0" fontId="37" fillId="51" borderId="0" applyNumberFormat="0" applyBorder="0" applyAlignment="0" applyProtection="0"/>
    <xf numFmtId="0" fontId="55" fillId="59" borderId="0" applyNumberFormat="0" applyBorder="0" applyAlignment="0" applyProtection="0"/>
    <xf numFmtId="0" fontId="71" fillId="0" borderId="0"/>
    <xf numFmtId="0" fontId="48" fillId="59" borderId="0" applyNumberFormat="0" applyBorder="0" applyAlignment="0" applyProtection="0"/>
    <xf numFmtId="0" fontId="48" fillId="59" borderId="0" applyNumberFormat="0" applyBorder="0" applyAlignment="0" applyProtection="0"/>
    <xf numFmtId="0" fontId="37" fillId="39" borderId="0" applyNumberFormat="0" applyBorder="0" applyAlignment="0" applyProtection="0"/>
    <xf numFmtId="0" fontId="48" fillId="59" borderId="0" applyNumberFormat="0" applyBorder="0" applyAlignment="0" applyProtection="0"/>
    <xf numFmtId="0" fontId="109" fillId="75" borderId="0" applyNumberFormat="0" applyBorder="0" applyAlignment="0" applyProtection="0">
      <alignment vertical="center"/>
    </xf>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40" fillId="28" borderId="27" applyNumberFormat="0" applyProtection="0">
      <alignment horizontal="left" vertical="top" indent="1"/>
    </xf>
    <xf numFmtId="0" fontId="37" fillId="39" borderId="0" applyNumberFormat="0" applyBorder="0" applyAlignment="0" applyProtection="0"/>
    <xf numFmtId="0" fontId="42" fillId="45" borderId="0" applyNumberFormat="0" applyBorder="0" applyAlignment="0" applyProtection="0"/>
    <xf numFmtId="4" fontId="164" fillId="0" borderId="0" applyFill="0" applyBorder="0" applyProtection="0">
      <alignment horizontal="center" vertical="center"/>
    </xf>
    <xf numFmtId="0" fontId="37" fillId="39"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55" fillId="59" borderId="0" applyNumberFormat="0" applyBorder="0" applyAlignment="0" applyProtection="0"/>
    <xf numFmtId="0" fontId="37" fillId="51"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0" fontId="37" fillId="51" borderId="0" applyNumberFormat="0" applyBorder="0" applyAlignment="0" applyProtection="0"/>
    <xf numFmtId="169" fontId="38" fillId="14" borderId="20" applyAlignment="0" applyProtection="0"/>
    <xf numFmtId="169" fontId="45" fillId="0" borderId="24" applyFill="0" applyAlignment="0" applyProtection="0"/>
    <xf numFmtId="0" fontId="42" fillId="16" borderId="0" applyNumberFormat="0" applyBorder="0" applyAlignment="0" applyProtection="0"/>
    <xf numFmtId="0" fontId="37" fillId="51" borderId="0" applyNumberFormat="0" applyBorder="0" applyAlignment="0" applyProtection="0"/>
    <xf numFmtId="169" fontId="38" fillId="14" borderId="20" applyAlignment="0" applyProtection="0"/>
    <xf numFmtId="169" fontId="45" fillId="0" borderId="24" applyFill="0" applyAlignment="0" applyProtection="0"/>
    <xf numFmtId="0" fontId="42" fillId="16" borderId="0" applyNumberFormat="0" applyBorder="0" applyAlignment="0" applyProtection="0"/>
    <xf numFmtId="0" fontId="37" fillId="51" borderId="0" applyNumberFormat="0" applyBorder="0" applyAlignment="0" applyProtection="0"/>
    <xf numFmtId="169" fontId="38" fillId="14" borderId="20" applyAlignment="0" applyProtection="0"/>
    <xf numFmtId="0" fontId="55"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31" fillId="0" borderId="0"/>
    <xf numFmtId="0" fontId="77" fillId="115" borderId="1" applyNumberFormat="0" applyAlignment="0" applyProtection="0"/>
    <xf numFmtId="0" fontId="258" fillId="0" borderId="35" applyNumberFormat="0" applyFill="0" applyAlignment="0" applyProtection="0">
      <alignment vertical="center"/>
    </xf>
    <xf numFmtId="0" fontId="48" fillId="59" borderId="0" applyNumberFormat="0" applyBorder="0" applyAlignment="0" applyProtection="0"/>
    <xf numFmtId="0" fontId="83" fillId="0" borderId="33" applyNumberFormat="0" applyFill="0" applyAlignment="0" applyProtection="0"/>
    <xf numFmtId="0" fontId="48" fillId="59" borderId="0" applyNumberFormat="0" applyBorder="0" applyAlignment="0" applyProtection="0"/>
    <xf numFmtId="0" fontId="48" fillId="59" borderId="0" applyNumberFormat="0" applyBorder="0" applyAlignment="0" applyProtection="0"/>
    <xf numFmtId="0" fontId="48" fillId="59"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55" fillId="59"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41" fontId="31" fillId="0" borderId="0" applyFont="0" applyFill="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193" fontId="40" fillId="0" borderId="0" applyFill="0" applyBorder="0" applyAlignment="0" applyProtection="0"/>
    <xf numFmtId="288" fontId="40" fillId="0" borderId="0" applyFill="0" applyBorder="0" applyAlignment="0" applyProtection="0"/>
    <xf numFmtId="169" fontId="38" fillId="14" borderId="20" applyAlignment="0" applyProtection="0"/>
    <xf numFmtId="0" fontId="37" fillId="51" borderId="0" applyNumberFormat="0" applyBorder="0" applyAlignment="0" applyProtection="0"/>
    <xf numFmtId="0" fontId="45" fillId="0" borderId="24" applyNumberFormat="0" applyFill="0" applyAlignment="0" applyProtection="0"/>
    <xf numFmtId="169" fontId="38" fillId="14" borderId="20" applyAlignment="0" applyProtection="0"/>
    <xf numFmtId="0" fontId="37" fillId="51" borderId="0" applyNumberFormat="0" applyBorder="0" applyAlignment="0" applyProtection="0"/>
    <xf numFmtId="169" fontId="45" fillId="0" borderId="24" applyFill="0" applyAlignment="0" applyProtection="0"/>
    <xf numFmtId="0" fontId="37" fillId="39" borderId="0" applyNumberFormat="0" applyBorder="0" applyAlignment="0" applyProtection="0"/>
    <xf numFmtId="0" fontId="60" fillId="25"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44" fontId="31" fillId="0" borderId="0" applyFont="0" applyFill="0" applyBorder="0" applyAlignment="0" applyProtection="0"/>
    <xf numFmtId="0" fontId="60" fillId="25" borderId="0" applyNumberFormat="0" applyBorder="0" applyAlignment="0" applyProtection="0"/>
    <xf numFmtId="169" fontId="38" fillId="17" borderId="20" applyAlignment="0" applyProtection="0"/>
    <xf numFmtId="0" fontId="37" fillId="51" borderId="0" applyNumberFormat="0" applyBorder="0" applyAlignment="0" applyProtection="0"/>
    <xf numFmtId="0" fontId="37" fillId="51" borderId="0" applyNumberFormat="0" applyBorder="0" applyAlignment="0" applyProtection="0"/>
    <xf numFmtId="169" fontId="38" fillId="17" borderId="20" applyAlignment="0" applyProtection="0"/>
    <xf numFmtId="0" fontId="37" fillId="51" borderId="0" applyNumberFormat="0" applyBorder="0" applyAlignment="0" applyProtection="0"/>
    <xf numFmtId="0" fontId="37" fillId="51" borderId="0" applyNumberFormat="0" applyBorder="0" applyAlignment="0" applyProtection="0"/>
    <xf numFmtId="0" fontId="37" fillId="39" borderId="0" applyNumberFormat="0" applyBorder="0" applyAlignment="0" applyProtection="0"/>
    <xf numFmtId="0" fontId="37" fillId="51" borderId="0" applyNumberFormat="0" applyBorder="0" applyAlignment="0" applyProtection="0"/>
    <xf numFmtId="0" fontId="37" fillId="39" borderId="0" applyNumberFormat="0" applyBorder="0" applyAlignment="0" applyProtection="0"/>
    <xf numFmtId="0" fontId="110" fillId="21" borderId="0" applyNumberFormat="0" applyBorder="0" applyAlignment="0" applyProtection="0"/>
    <xf numFmtId="0" fontId="37" fillId="39" borderId="0" applyNumberFormat="0" applyBorder="0" applyAlignment="0" applyProtection="0"/>
    <xf numFmtId="0" fontId="37" fillId="13" borderId="0" applyNumberFormat="0" applyBorder="0" applyAlignment="0" applyProtection="0">
      <alignment vertical="center"/>
    </xf>
    <xf numFmtId="0" fontId="37" fillId="39" borderId="0" applyNumberFormat="0" applyBorder="0" applyAlignment="0" applyProtection="0"/>
    <xf numFmtId="0" fontId="110" fillId="21" borderId="0" applyNumberFormat="0" applyBorder="0" applyAlignment="0" applyProtection="0"/>
    <xf numFmtId="0" fontId="37" fillId="39" borderId="0" applyNumberFormat="0" applyBorder="0" applyAlignment="0" applyProtection="0"/>
    <xf numFmtId="0" fontId="110" fillId="21" borderId="0" applyNumberFormat="0" applyBorder="0" applyAlignment="0" applyProtection="0"/>
    <xf numFmtId="0" fontId="37" fillId="39"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37" fillId="39" borderId="0" applyNumberFormat="0" applyBorder="0" applyAlignment="0" applyProtection="0"/>
    <xf numFmtId="169" fontId="38" fillId="17" borderId="20" applyAlignment="0" applyProtection="0"/>
    <xf numFmtId="0" fontId="37" fillId="51" borderId="0" applyNumberFormat="0" applyBorder="0" applyAlignment="0" applyProtection="0"/>
    <xf numFmtId="0" fontId="37" fillId="125" borderId="0" applyNumberFormat="0" applyBorder="0" applyAlignment="0" applyProtection="0"/>
    <xf numFmtId="0" fontId="40" fillId="44" borderId="27" applyNumberFormat="0" applyProtection="0">
      <alignment horizontal="left" vertical="top" indent="1"/>
    </xf>
    <xf numFmtId="0" fontId="89" fillId="87" borderId="0" applyNumberFormat="0" applyBorder="0" applyAlignment="0" applyProtection="0"/>
    <xf numFmtId="0" fontId="37" fillId="39" borderId="0" applyNumberFormat="0" applyBorder="0" applyAlignment="0" applyProtection="0"/>
    <xf numFmtId="169" fontId="44" fillId="13" borderId="20" applyAlignment="0" applyProtection="0"/>
    <xf numFmtId="0" fontId="37" fillId="51" borderId="0" applyNumberFormat="0" applyBorder="0" applyAlignment="0" applyProtection="0"/>
    <xf numFmtId="169" fontId="44" fillId="13" borderId="20" applyAlignment="0" applyProtection="0"/>
    <xf numFmtId="0" fontId="37" fillId="51" borderId="0" applyNumberFormat="0" applyBorder="0" applyAlignment="0" applyProtection="0"/>
    <xf numFmtId="300" fontId="40" fillId="0" borderId="0" applyFill="0" applyBorder="0" applyAlignment="0" applyProtection="0"/>
    <xf numFmtId="169" fontId="44" fillId="13" borderId="2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37" fillId="51" borderId="0" applyNumberFormat="0" applyBorder="0" applyAlignment="0" applyProtection="0"/>
    <xf numFmtId="169" fontId="44" fillId="13" borderId="20" applyAlignment="0" applyProtection="0"/>
    <xf numFmtId="0" fontId="40" fillId="44" borderId="27" applyNumberFormat="0" applyProtection="0">
      <alignment horizontal="left" vertical="top" indent="1"/>
    </xf>
    <xf numFmtId="0" fontId="60" fillId="25" borderId="0" applyNumberFormat="0" applyBorder="0" applyAlignment="0" applyProtection="0"/>
    <xf numFmtId="0" fontId="37" fillId="51" borderId="0" applyNumberFormat="0" applyBorder="0" applyAlignment="0" applyProtection="0"/>
    <xf numFmtId="169" fontId="44" fillId="13" borderId="20" applyAlignment="0" applyProtection="0"/>
    <xf numFmtId="0" fontId="110" fillId="52" borderId="0" applyNumberFormat="0" applyBorder="0" applyAlignment="0" applyProtection="0"/>
    <xf numFmtId="169" fontId="44" fillId="13" borderId="2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5" fillId="0" borderId="0">
      <alignment vertical="center"/>
    </xf>
    <xf numFmtId="0" fontId="110" fillId="52" borderId="0" applyNumberFormat="0" applyBorder="0" applyAlignment="0" applyProtection="0"/>
    <xf numFmtId="0" fontId="115" fillId="0" borderId="0">
      <alignment vertical="center"/>
    </xf>
    <xf numFmtId="169" fontId="45" fillId="0" borderId="24" applyFill="0" applyAlignment="0" applyProtection="0"/>
    <xf numFmtId="0" fontId="48" fillId="44" borderId="0" applyNumberFormat="0" applyBorder="0" applyAlignment="0" applyProtection="0"/>
    <xf numFmtId="0" fontId="110" fillId="52" borderId="0" applyNumberFormat="0" applyBorder="0" applyAlignment="0" applyProtection="0"/>
    <xf numFmtId="0" fontId="42" fillId="13" borderId="0" applyNumberFormat="0" applyBorder="0" applyAlignment="0" applyProtection="0"/>
    <xf numFmtId="0" fontId="57" fillId="0" borderId="0" applyNumberFormat="0" applyAlignment="0">
      <alignment horizontal="left" vertical="center"/>
    </xf>
    <xf numFmtId="169" fontId="45" fillId="0" borderId="24" applyFill="0" applyAlignment="0" applyProtection="0"/>
    <xf numFmtId="0" fontId="48" fillId="44" borderId="0" applyNumberFormat="0" applyBorder="0" applyAlignment="0" applyProtection="0"/>
    <xf numFmtId="0" fontId="110" fillId="76"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169" fontId="45" fillId="0" borderId="24" applyFill="0" applyAlignment="0" applyProtection="0"/>
    <xf numFmtId="0" fontId="110" fillId="52" borderId="0" applyNumberFormat="0" applyBorder="0" applyAlignment="0" applyProtection="0"/>
    <xf numFmtId="0" fontId="60" fillId="92"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0" fontId="110" fillId="52" borderId="0" applyNumberFormat="0" applyBorder="0" applyAlignment="0" applyProtection="0"/>
    <xf numFmtId="0" fontId="60" fillId="9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110" fillId="52" borderId="0" applyNumberFormat="0" applyBorder="0" applyAlignment="0" applyProtection="0"/>
    <xf numFmtId="0" fontId="55" fillId="44"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38" fillId="14" borderId="20" applyNumberFormat="0" applyAlignment="0" applyProtection="0"/>
    <xf numFmtId="0" fontId="110" fillId="52" borderId="0" applyNumberFormat="0" applyBorder="0" applyAlignment="0" applyProtection="0"/>
    <xf numFmtId="0" fontId="38" fillId="14" borderId="20" applyNumberFormat="0" applyAlignment="0" applyProtection="0"/>
    <xf numFmtId="0" fontId="55" fillId="44" borderId="0" applyNumberFormat="0" applyBorder="0" applyAlignment="0" applyProtection="0"/>
    <xf numFmtId="0" fontId="110" fillId="52" borderId="0" applyNumberFormat="0" applyBorder="0" applyAlignment="0" applyProtection="0"/>
    <xf numFmtId="0" fontId="115" fillId="0" borderId="0">
      <alignment vertical="center"/>
    </xf>
    <xf numFmtId="0" fontId="110" fillId="52" borderId="0" applyNumberFormat="0" applyBorder="0" applyAlignment="0" applyProtection="0"/>
    <xf numFmtId="0" fontId="42" fillId="37" borderId="0" applyNumberFormat="0" applyBorder="0" applyAlignment="0" applyProtection="0"/>
    <xf numFmtId="204" fontId="110" fillId="0" borderId="0" applyFont="0" applyFill="0" applyBorder="0" applyAlignment="0" applyProtection="0"/>
    <xf numFmtId="0" fontId="110" fillId="52" borderId="0" applyNumberFormat="0" applyBorder="0" applyAlignment="0" applyProtection="0"/>
    <xf numFmtId="0" fontId="37" fillId="60" borderId="0" applyNumberFormat="0" applyBorder="0" applyAlignment="0" applyProtection="0"/>
    <xf numFmtId="0" fontId="42" fillId="37" borderId="0" applyNumberFormat="0" applyBorder="0" applyAlignment="0" applyProtection="0"/>
    <xf numFmtId="44" fontId="40" fillId="0" borderId="0" applyFill="0" applyBorder="0" applyAlignment="0" applyProtection="0"/>
    <xf numFmtId="0" fontId="55" fillId="66" borderId="0" applyNumberFormat="0" applyBorder="0" applyAlignment="0" applyProtection="0"/>
    <xf numFmtId="0" fontId="110" fillId="52" borderId="0" applyNumberFormat="0" applyBorder="0" applyAlignment="0" applyProtection="0"/>
    <xf numFmtId="169" fontId="45" fillId="0" borderId="24" applyFill="0" applyAlignment="0" applyProtection="0"/>
    <xf numFmtId="0" fontId="55" fillId="66" borderId="0" applyNumberFormat="0" applyBorder="0" applyAlignment="0" applyProtection="0"/>
    <xf numFmtId="0" fontId="96" fillId="0" borderId="57"/>
    <xf numFmtId="0" fontId="110" fillId="52" borderId="0" applyNumberFormat="0" applyBorder="0" applyAlignment="0" applyProtection="0"/>
    <xf numFmtId="0" fontId="110" fillId="52" borderId="0" applyNumberFormat="0" applyBorder="0" applyAlignment="0" applyProtection="0"/>
    <xf numFmtId="41" fontId="112" fillId="0" borderId="9" applyNumberFormat="0" applyBorder="0" applyAlignment="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1" fillId="0" borderId="0"/>
    <xf numFmtId="0" fontId="37" fillId="31" borderId="0" applyNumberFormat="0" applyBorder="0" applyAlignment="0" applyProtection="0"/>
    <xf numFmtId="0" fontId="31" fillId="0" borderId="0"/>
    <xf numFmtId="0" fontId="37" fillId="72" borderId="0" applyNumberFormat="0" applyBorder="0" applyAlignment="0" applyProtection="0"/>
    <xf numFmtId="0" fontId="37" fillId="31" borderId="0" applyNumberFormat="0" applyBorder="0" applyAlignment="0" applyProtection="0"/>
    <xf numFmtId="0" fontId="37" fillId="72" borderId="0" applyNumberFormat="0" applyBorder="0" applyAlignment="0" applyProtection="0"/>
    <xf numFmtId="0" fontId="37" fillId="31" borderId="0" applyNumberFormat="0" applyBorder="0" applyAlignment="0" applyProtection="0"/>
    <xf numFmtId="0" fontId="42" fillId="16"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16"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16"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37" fillId="53" borderId="0" applyNumberFormat="0" applyBorder="0" applyAlignment="0" applyProtection="0">
      <alignment vertical="center"/>
    </xf>
    <xf numFmtId="0" fontId="110" fillId="76" borderId="0" applyNumberFormat="0" applyBorder="0" applyAlignment="0" applyProtection="0"/>
    <xf numFmtId="0" fontId="110" fillId="76" borderId="0" applyNumberFormat="0" applyBorder="0" applyAlignment="0" applyProtection="0"/>
    <xf numFmtId="0" fontId="37" fillId="31" borderId="0" applyNumberFormat="0" applyBorder="0" applyAlignment="0" applyProtection="0">
      <alignment vertical="center"/>
    </xf>
    <xf numFmtId="0" fontId="124" fillId="86" borderId="30" applyNumberFormat="0" applyAlignment="0" applyProtection="0"/>
    <xf numFmtId="0" fontId="110" fillId="76" borderId="0" applyNumberFormat="0" applyBorder="0" applyAlignment="0" applyProtection="0"/>
    <xf numFmtId="0" fontId="42" fillId="67"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110" fillId="21" borderId="0" applyNumberFormat="0" applyBorder="0" applyAlignment="0" applyProtection="0"/>
    <xf numFmtId="0" fontId="42" fillId="16" borderId="0" applyNumberFormat="0" applyBorder="0" applyAlignment="0" applyProtection="0"/>
    <xf numFmtId="169" fontId="41" fillId="15" borderId="22" applyAlignment="0" applyProtection="0"/>
    <xf numFmtId="0" fontId="110" fillId="76" borderId="0" applyNumberFormat="0" applyBorder="0" applyAlignment="0" applyProtection="0"/>
    <xf numFmtId="169" fontId="44" fillId="13" borderId="20" applyAlignment="0" applyProtection="0"/>
    <xf numFmtId="169" fontId="41" fillId="15" borderId="22" applyAlignment="0" applyProtection="0"/>
    <xf numFmtId="0" fontId="37" fillId="51" borderId="0" applyNumberFormat="0" applyBorder="0" applyAlignment="0" applyProtection="0"/>
    <xf numFmtId="0" fontId="110" fillId="76" borderId="0" applyNumberFormat="0" applyBorder="0" applyAlignment="0" applyProtection="0"/>
    <xf numFmtId="169" fontId="38" fillId="17" borderId="20" applyAlignment="0" applyProtection="0"/>
    <xf numFmtId="0" fontId="48" fillId="29" borderId="0" applyNumberFormat="0" applyBorder="0" applyAlignment="0" applyProtection="0"/>
    <xf numFmtId="169" fontId="41" fillId="15" borderId="22"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169" fontId="44" fillId="13" borderId="20" applyAlignment="0" applyProtection="0"/>
    <xf numFmtId="169" fontId="41" fillId="15" borderId="22" applyAlignment="0" applyProtection="0"/>
    <xf numFmtId="0" fontId="110" fillId="76" borderId="0" applyNumberFormat="0" applyBorder="0" applyAlignment="0" applyProtection="0"/>
    <xf numFmtId="169" fontId="41" fillId="15" borderId="22" applyAlignment="0" applyProtection="0"/>
    <xf numFmtId="0" fontId="110" fillId="76" borderId="0" applyNumberFormat="0" applyBorder="0" applyAlignment="0" applyProtection="0"/>
    <xf numFmtId="169" fontId="45" fillId="0" borderId="24" applyFill="0" applyAlignment="0" applyProtection="0"/>
    <xf numFmtId="0" fontId="60" fillId="58"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48" fillId="44"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0" fontId="60" fillId="92" borderId="0" applyNumberFormat="0" applyBorder="0" applyAlignment="0" applyProtection="0"/>
    <xf numFmtId="169" fontId="45" fillId="0" borderId="24" applyFill="0" applyAlignment="0" applyProtection="0"/>
    <xf numFmtId="0" fontId="42" fillId="45" borderId="0" applyNumberFormat="0" applyBorder="0" applyAlignment="0" applyProtection="0"/>
    <xf numFmtId="169" fontId="38" fillId="14" borderId="20" applyAlignment="0" applyProtection="0"/>
    <xf numFmtId="0" fontId="76" fillId="0" borderId="31" applyNumberFormat="0" applyFill="0" applyAlignment="0" applyProtection="0"/>
    <xf numFmtId="0" fontId="110" fillId="0" borderId="0"/>
    <xf numFmtId="0" fontId="31" fillId="0" borderId="0"/>
    <xf numFmtId="0" fontId="40" fillId="44" borderId="27" applyNumberFormat="0" applyProtection="0">
      <alignment horizontal="left" vertical="top" indent="1"/>
    </xf>
    <xf numFmtId="0" fontId="110" fillId="76" borderId="0" applyNumberFormat="0" applyBorder="0" applyAlignment="0" applyProtection="0"/>
    <xf numFmtId="0" fontId="37" fillId="31" borderId="0" applyNumberFormat="0" applyBorder="0" applyAlignment="0" applyProtection="0"/>
    <xf numFmtId="0" fontId="110" fillId="76" borderId="0" applyNumberFormat="0" applyBorder="0" applyAlignment="0" applyProtection="0"/>
    <xf numFmtId="169" fontId="38" fillId="17" borderId="20" applyAlignment="0" applyProtection="0"/>
    <xf numFmtId="0" fontId="37" fillId="31"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0" fontId="40" fillId="44" borderId="27" applyNumberFormat="0" applyProtection="0">
      <alignment horizontal="left" vertical="top" indent="1"/>
    </xf>
    <xf numFmtId="0" fontId="37" fillId="31" borderId="0" applyNumberFormat="0" applyBorder="0" applyAlignment="0" applyProtection="0"/>
    <xf numFmtId="0" fontId="110" fillId="76" borderId="0" applyNumberFormat="0" applyBorder="0" applyAlignment="0" applyProtection="0"/>
    <xf numFmtId="0" fontId="31" fillId="0" borderId="0"/>
    <xf numFmtId="0" fontId="40" fillId="44" borderId="27" applyNumberFormat="0" applyProtection="0">
      <alignment horizontal="left" vertical="top" indent="1"/>
    </xf>
    <xf numFmtId="0" fontId="37" fillId="31" borderId="0" applyNumberFormat="0" applyBorder="0" applyAlignment="0" applyProtection="0"/>
    <xf numFmtId="0" fontId="110" fillId="76" borderId="0" applyNumberFormat="0" applyBorder="0" applyAlignment="0" applyProtection="0"/>
    <xf numFmtId="0" fontId="40" fillId="44" borderId="27" applyNumberFormat="0" applyProtection="0">
      <alignment horizontal="left" vertical="top" indent="1"/>
    </xf>
    <xf numFmtId="0" fontId="110" fillId="76" borderId="0" applyNumberFormat="0" applyBorder="0" applyAlignment="0" applyProtection="0"/>
    <xf numFmtId="0" fontId="37" fillId="31"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169" fontId="45" fillId="0" borderId="24" applyFill="0" applyAlignment="0" applyProtection="0"/>
    <xf numFmtId="0" fontId="110" fillId="76" borderId="0" applyNumberFormat="0" applyBorder="0" applyAlignment="0" applyProtection="0"/>
    <xf numFmtId="0" fontId="165" fillId="20" borderId="20" applyNumberFormat="0" applyAlignment="0" applyProtection="0"/>
    <xf numFmtId="0" fontId="44" fillId="24" borderId="20" applyNumberFormat="0" applyAlignment="0" applyProtection="0"/>
    <xf numFmtId="169" fontId="45" fillId="0" borderId="24" applyFill="0" applyAlignment="0" applyProtection="0"/>
    <xf numFmtId="0" fontId="110" fillId="76" borderId="0" applyNumberFormat="0" applyBorder="0" applyAlignment="0" applyProtection="0"/>
    <xf numFmtId="169" fontId="44" fillId="13" borderId="20" applyAlignment="0" applyProtection="0"/>
    <xf numFmtId="0" fontId="44" fillId="24" borderId="20" applyNumberFormat="0" applyAlignment="0" applyProtection="0"/>
    <xf numFmtId="0" fontId="110" fillId="76" borderId="0" applyNumberFormat="0" applyBorder="0" applyAlignment="0" applyProtection="0"/>
    <xf numFmtId="0" fontId="110" fillId="76" borderId="0" applyNumberFormat="0" applyBorder="0" applyAlignment="0" applyProtection="0"/>
    <xf numFmtId="169" fontId="38" fillId="14" borderId="20" applyAlignment="0" applyProtection="0"/>
    <xf numFmtId="0" fontId="37" fillId="53" borderId="0" applyNumberFormat="0" applyBorder="0" applyAlignment="0" applyProtection="0"/>
    <xf numFmtId="0" fontId="37" fillId="53" borderId="0" applyNumberFormat="0" applyBorder="0" applyAlignment="0" applyProtection="0"/>
    <xf numFmtId="169" fontId="38" fillId="14" borderId="20" applyAlignment="0" applyProtection="0"/>
    <xf numFmtId="0" fontId="37" fillId="53" borderId="0" applyNumberFormat="0" applyBorder="0" applyAlignment="0" applyProtection="0"/>
    <xf numFmtId="169" fontId="38" fillId="14" borderId="20" applyAlignment="0" applyProtection="0"/>
    <xf numFmtId="0" fontId="37" fillId="53" borderId="0" applyNumberFormat="0" applyBorder="0" applyAlignment="0" applyProtection="0"/>
    <xf numFmtId="0" fontId="37" fillId="53" borderId="0" applyNumberFormat="0" applyBorder="0" applyAlignment="0" applyProtection="0"/>
    <xf numFmtId="0" fontId="40" fillId="41" borderId="1" applyNumberFormat="0">
      <protection locked="0"/>
    </xf>
    <xf numFmtId="0" fontId="37" fillId="53" borderId="0" applyNumberFormat="0" applyBorder="0" applyAlignment="0" applyProtection="0"/>
    <xf numFmtId="169" fontId="45" fillId="0" borderId="24" applyFill="0" applyAlignment="0" applyProtection="0"/>
    <xf numFmtId="0" fontId="40" fillId="41" borderId="1" applyNumberFormat="0">
      <protection locked="0"/>
    </xf>
    <xf numFmtId="0" fontId="37" fillId="31" borderId="0" applyNumberFormat="0" applyBorder="0" applyAlignment="0" applyProtection="0"/>
    <xf numFmtId="0" fontId="37" fillId="53" borderId="0" applyNumberFormat="0" applyBorder="0" applyAlignment="0" applyProtection="0"/>
    <xf numFmtId="169" fontId="45" fillId="0" borderId="24" applyFill="0" applyAlignment="0" applyProtection="0"/>
    <xf numFmtId="0" fontId="40" fillId="41" borderId="1" applyNumberFormat="0">
      <protection locked="0"/>
    </xf>
    <xf numFmtId="0" fontId="37" fillId="31" borderId="0" applyNumberFormat="0" applyBorder="0" applyAlignment="0" applyProtection="0"/>
    <xf numFmtId="169" fontId="45" fillId="0" borderId="24" applyFill="0" applyAlignment="0" applyProtection="0"/>
    <xf numFmtId="0" fontId="37" fillId="31" borderId="0" applyNumberFormat="0" applyBorder="0" applyAlignment="0" applyProtection="0"/>
    <xf numFmtId="0" fontId="37" fillId="31" borderId="0" applyNumberFormat="0" applyBorder="0" applyAlignment="0" applyProtection="0"/>
    <xf numFmtId="235" fontId="177" fillId="0" borderId="0">
      <alignment vertical="center"/>
    </xf>
    <xf numFmtId="0" fontId="89" fillId="98" borderId="0" applyNumberFormat="0" applyBorder="0" applyAlignment="0" applyProtection="0"/>
    <xf numFmtId="0" fontId="55" fillId="19" borderId="0" applyNumberFormat="0" applyBorder="0" applyAlignment="0" applyProtection="0"/>
    <xf numFmtId="169" fontId="44" fillId="13" borderId="20" applyAlignment="0" applyProtection="0"/>
    <xf numFmtId="0" fontId="114" fillId="0" borderId="37" applyNumberFormat="0" applyFill="0" applyAlignment="0" applyProtection="0"/>
    <xf numFmtId="169" fontId="45" fillId="0" borderId="24" applyFill="0" applyAlignment="0" applyProtection="0"/>
    <xf numFmtId="0" fontId="48" fillId="31" borderId="0" applyNumberFormat="0" applyBorder="0" applyAlignment="0" applyProtection="0"/>
    <xf numFmtId="169" fontId="45" fillId="0" borderId="24" applyFill="0" applyAlignment="0" applyProtection="0"/>
    <xf numFmtId="0" fontId="37" fillId="31" borderId="0" applyNumberFormat="0" applyBorder="0" applyAlignment="0" applyProtection="0"/>
    <xf numFmtId="169" fontId="45" fillId="0" borderId="24" applyFill="0" applyAlignment="0" applyProtection="0"/>
    <xf numFmtId="0" fontId="37" fillId="31"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0" fontId="48" fillId="19"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0" fillId="0" borderId="0" applyFill="0" applyBorder="0" applyAlignment="0" applyProtection="0"/>
    <xf numFmtId="0" fontId="37" fillId="53" borderId="0" applyNumberFormat="0" applyBorder="0" applyAlignment="0" applyProtection="0"/>
    <xf numFmtId="0" fontId="37" fillId="53" borderId="0" applyNumberFormat="0" applyBorder="0" applyAlignment="0" applyProtection="0"/>
    <xf numFmtId="0" fontId="40" fillId="23" borderId="22" applyNumberFormat="0" applyAlignment="0" applyProtection="0"/>
    <xf numFmtId="0" fontId="175" fillId="0" borderId="0"/>
    <xf numFmtId="0" fontId="37" fillId="53" borderId="0" applyNumberFormat="0" applyBorder="0" applyAlignment="0" applyProtection="0"/>
    <xf numFmtId="0" fontId="42" fillId="45"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45"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45"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45" borderId="0" applyNumberFormat="0" applyBorder="0" applyAlignment="0" applyProtection="0">
      <alignment vertical="center"/>
    </xf>
    <xf numFmtId="0" fontId="55" fillId="19" borderId="0" applyNumberFormat="0" applyBorder="0" applyAlignment="0" applyProtection="0"/>
    <xf numFmtId="0" fontId="42" fillId="118" borderId="0" applyNumberFormat="0" applyBorder="0" applyAlignment="0" applyProtection="0"/>
    <xf numFmtId="0" fontId="48" fillId="19" borderId="0" applyNumberFormat="0" applyBorder="0" applyAlignment="0" applyProtection="0"/>
    <xf numFmtId="38" fontId="110" fillId="0" borderId="0" applyFont="0" applyFill="0" applyBorder="0" applyAlignment="0" applyProtection="0">
      <alignment vertical="center"/>
    </xf>
    <xf numFmtId="0" fontId="44" fillId="24" borderId="20" applyNumberFormat="0" applyAlignment="0" applyProtection="0"/>
    <xf numFmtId="0" fontId="44" fillId="24" borderId="20" applyNumberFormat="0" applyAlignment="0" applyProtection="0"/>
    <xf numFmtId="0" fontId="42" fillId="118" borderId="0" applyNumberFormat="0" applyBorder="0" applyAlignment="0" applyProtection="0"/>
    <xf numFmtId="0" fontId="48" fillId="19" borderId="0" applyNumberFormat="0" applyBorder="0" applyAlignment="0" applyProtection="0"/>
    <xf numFmtId="0" fontId="42" fillId="118" borderId="0" applyNumberFormat="0" applyBorder="0" applyAlignment="0" applyProtection="0"/>
    <xf numFmtId="0" fontId="48" fillId="19" borderId="0" applyNumberFormat="0" applyBorder="0" applyAlignment="0" applyProtection="0"/>
    <xf numFmtId="0" fontId="42" fillId="93" borderId="0" applyNumberFormat="0" applyBorder="0" applyAlignment="0" applyProtection="0">
      <alignment vertical="center"/>
    </xf>
    <xf numFmtId="0" fontId="37" fillId="31" borderId="0" applyNumberFormat="0" applyBorder="0" applyAlignment="0" applyProtection="0"/>
    <xf numFmtId="0" fontId="42" fillId="45" borderId="0" applyNumberFormat="0" applyBorder="0" applyAlignment="0" applyProtection="0"/>
    <xf numFmtId="0" fontId="37" fillId="31" borderId="0" applyNumberFormat="0" applyBorder="0" applyAlignment="0" applyProtection="0"/>
    <xf numFmtId="0" fontId="42" fillId="45" borderId="0" applyNumberFormat="0" applyBorder="0" applyAlignment="0" applyProtection="0"/>
    <xf numFmtId="0" fontId="37" fillId="31" borderId="0" applyNumberFormat="0" applyBorder="0" applyAlignment="0" applyProtection="0"/>
    <xf numFmtId="0" fontId="42" fillId="45" borderId="0" applyNumberFormat="0" applyBorder="0" applyAlignment="0" applyProtection="0"/>
    <xf numFmtId="0" fontId="37" fillId="31" borderId="0" applyNumberFormat="0" applyBorder="0" applyAlignment="0" applyProtection="0"/>
    <xf numFmtId="0" fontId="127" fillId="89" borderId="0" applyNumberFormat="0" applyBorder="0" applyAlignment="0" applyProtection="0"/>
    <xf numFmtId="0" fontId="37" fillId="31" borderId="0" applyNumberFormat="0" applyBorder="0" applyAlignment="0" applyProtection="0"/>
    <xf numFmtId="169" fontId="38" fillId="17" borderId="20" applyAlignment="0" applyProtection="0"/>
    <xf numFmtId="0" fontId="127" fillId="89" borderId="0" applyNumberFormat="0" applyBorder="0" applyAlignment="0" applyProtection="0"/>
    <xf numFmtId="0" fontId="37" fillId="31" borderId="0" applyNumberFormat="0" applyBorder="0" applyAlignment="0" applyProtection="0"/>
    <xf numFmtId="169" fontId="38" fillId="17" borderId="20" applyAlignment="0" applyProtection="0"/>
    <xf numFmtId="0" fontId="53" fillId="89" borderId="0" applyNumberFormat="0" applyBorder="0" applyAlignment="0" applyProtection="0">
      <alignment vertical="center"/>
    </xf>
    <xf numFmtId="0" fontId="37" fillId="31" borderId="0" applyNumberFormat="0" applyBorder="0" applyAlignment="0" applyProtection="0"/>
    <xf numFmtId="0" fontId="42" fillId="13"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13" borderId="0" applyNumberFormat="0" applyBorder="0" applyAlignment="0" applyProtection="0"/>
    <xf numFmtId="0" fontId="37" fillId="31" borderId="0" applyNumberFormat="0" applyBorder="0" applyAlignment="0" applyProtection="0"/>
    <xf numFmtId="169" fontId="38" fillId="17" borderId="20" applyAlignment="0" applyProtection="0"/>
    <xf numFmtId="0" fontId="42" fillId="45" borderId="0" applyNumberFormat="0" applyBorder="0" applyAlignment="0" applyProtection="0"/>
    <xf numFmtId="0" fontId="37" fillId="31" borderId="0" applyNumberFormat="0" applyBorder="0" applyAlignment="0" applyProtection="0"/>
    <xf numFmtId="169" fontId="38" fillId="17" borderId="20" applyAlignment="0" applyProtection="0"/>
    <xf numFmtId="0" fontId="37" fillId="31" borderId="0" applyNumberFormat="0" applyBorder="0" applyAlignment="0" applyProtection="0"/>
    <xf numFmtId="169" fontId="38" fillId="17" borderId="20" applyAlignment="0" applyProtection="0"/>
    <xf numFmtId="0" fontId="37" fillId="53" borderId="0" applyNumberFormat="0" applyBorder="0" applyAlignment="0" applyProtection="0"/>
    <xf numFmtId="0" fontId="42" fillId="69" borderId="0" applyNumberFormat="0" applyBorder="0" applyAlignment="0" applyProtection="0"/>
    <xf numFmtId="0" fontId="89" fillId="101" borderId="0" applyNumberFormat="0" applyBorder="0" applyAlignment="0" applyProtection="0"/>
    <xf numFmtId="0" fontId="37" fillId="53"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4" fontId="55" fillId="105" borderId="27" applyNumberFormat="0" applyProtection="0">
      <alignment horizontal="right" vertical="center"/>
    </xf>
    <xf numFmtId="0" fontId="37" fillId="31" borderId="0" applyNumberFormat="0" applyBorder="0" applyAlignment="0" applyProtection="0"/>
    <xf numFmtId="0" fontId="37" fillId="31" borderId="0" applyNumberFormat="0" applyBorder="0" applyAlignment="0" applyProtection="0"/>
    <xf numFmtId="0" fontId="37" fillId="53" borderId="0" applyNumberFormat="0" applyBorder="0" applyAlignment="0" applyProtection="0"/>
    <xf numFmtId="0" fontId="37" fillId="31" borderId="0" applyNumberFormat="0" applyBorder="0" applyAlignment="0" applyProtection="0"/>
    <xf numFmtId="0" fontId="31" fillId="76" borderId="0" applyNumberFormat="0" applyBorder="0" applyAlignment="0" applyProtection="0"/>
    <xf numFmtId="0" fontId="89" fillId="98" borderId="0" applyNumberFormat="0" applyBorder="0" applyAlignment="0" applyProtection="0"/>
    <xf numFmtId="0" fontId="37" fillId="53" borderId="0" applyNumberFormat="0" applyBorder="0" applyAlignment="0" applyProtection="0"/>
    <xf numFmtId="169" fontId="44" fillId="13" borderId="20" applyAlignment="0" applyProtection="0"/>
    <xf numFmtId="0" fontId="37" fillId="53" borderId="0" applyNumberFormat="0" applyBorder="0" applyAlignment="0" applyProtection="0"/>
    <xf numFmtId="0" fontId="37" fillId="53" borderId="0" applyNumberFormat="0" applyBorder="0" applyAlignment="0" applyProtection="0"/>
    <xf numFmtId="169" fontId="38" fillId="17" borderId="20" applyAlignment="0" applyProtection="0"/>
    <xf numFmtId="0" fontId="37" fillId="53" borderId="0" applyNumberFormat="0" applyBorder="0" applyAlignment="0" applyProtection="0"/>
    <xf numFmtId="169" fontId="38" fillId="17" borderId="20" applyAlignment="0" applyProtection="0"/>
    <xf numFmtId="0" fontId="37" fillId="53" borderId="0" applyNumberFormat="0" applyBorder="0" applyAlignment="0" applyProtection="0"/>
    <xf numFmtId="0" fontId="37" fillId="53" borderId="0" applyNumberFormat="0" applyBorder="0" applyAlignment="0" applyProtection="0"/>
    <xf numFmtId="0" fontId="89" fillId="98" borderId="0" applyNumberFormat="0" applyBorder="0" applyAlignment="0" applyProtection="0"/>
    <xf numFmtId="4" fontId="55" fillId="38" borderId="27" applyNumberFormat="0" applyProtection="0">
      <alignment horizontal="right" vertical="center"/>
    </xf>
    <xf numFmtId="0" fontId="37" fillId="53" borderId="0" applyNumberFormat="0" applyBorder="0" applyAlignment="0" applyProtection="0"/>
    <xf numFmtId="169" fontId="44" fillId="13" borderId="20" applyAlignment="0" applyProtection="0"/>
    <xf numFmtId="169" fontId="44" fillId="13" borderId="20" applyAlignment="0" applyProtection="0"/>
    <xf numFmtId="4" fontId="55" fillId="38" borderId="27" applyNumberFormat="0" applyProtection="0">
      <alignment horizontal="right" vertical="center"/>
    </xf>
    <xf numFmtId="0" fontId="37" fillId="31" borderId="0" applyNumberFormat="0" applyBorder="0" applyAlignment="0" applyProtection="0"/>
    <xf numFmtId="169" fontId="44" fillId="13" borderId="20" applyAlignment="0" applyProtection="0"/>
    <xf numFmtId="0" fontId="37" fillId="31" borderId="0" applyNumberFormat="0" applyBorder="0" applyAlignment="0" applyProtection="0"/>
    <xf numFmtId="169" fontId="38" fillId="17" borderId="20" applyAlignment="0" applyProtection="0"/>
    <xf numFmtId="169" fontId="44" fillId="13" borderId="20" applyAlignment="0" applyProtection="0"/>
    <xf numFmtId="0" fontId="31" fillId="0" borderId="0"/>
    <xf numFmtId="0" fontId="37" fillId="31" borderId="0" applyNumberFormat="0" applyBorder="0" applyAlignment="0" applyProtection="0"/>
    <xf numFmtId="169" fontId="44" fillId="13" borderId="20" applyAlignment="0" applyProtection="0"/>
    <xf numFmtId="0" fontId="110" fillId="76" borderId="0" applyNumberFormat="0" applyBorder="0" applyAlignment="0" applyProtection="0"/>
    <xf numFmtId="0" fontId="110" fillId="76" borderId="0" applyNumberFormat="0" applyBorder="0" applyAlignment="0" applyProtection="0"/>
    <xf numFmtId="0" fontId="46" fillId="18" borderId="22" applyNumberFormat="0" applyFont="0" applyAlignment="0" applyProtection="0"/>
    <xf numFmtId="0" fontId="48" fillId="6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31" fillId="0" borderId="0"/>
    <xf numFmtId="0" fontId="110" fillId="76" borderId="0" applyNumberFormat="0" applyBorder="0" applyAlignment="0" applyProtection="0"/>
    <xf numFmtId="0" fontId="110" fillId="76" borderId="0" applyNumberFormat="0" applyBorder="0" applyAlignment="0" applyProtection="0"/>
    <xf numFmtId="169" fontId="61" fillId="0" borderId="0" applyFill="0" applyBorder="0" applyAlignment="0" applyProtection="0"/>
    <xf numFmtId="0" fontId="31" fillId="0" borderId="0"/>
    <xf numFmtId="0" fontId="110" fillId="76"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10" fillId="76"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10" fillId="76" borderId="0" applyNumberFormat="0" applyBorder="0" applyAlignment="0" applyProtection="0"/>
    <xf numFmtId="0" fontId="37" fillId="94" borderId="0" applyNumberFormat="0" applyBorder="0" applyAlignment="0" applyProtection="0"/>
    <xf numFmtId="0" fontId="110" fillId="76" borderId="0" applyNumberFormat="0" applyBorder="0" applyAlignment="0" applyProtection="0"/>
    <xf numFmtId="0" fontId="31" fillId="0" borderId="0"/>
    <xf numFmtId="0" fontId="40" fillId="23" borderId="22" applyNumberFormat="0" applyAlignment="0" applyProtection="0"/>
    <xf numFmtId="0" fontId="40" fillId="23" borderId="22" applyNumberFormat="0" applyAlignment="0" applyProtection="0"/>
    <xf numFmtId="0" fontId="42" fillId="43" borderId="0" applyNumberFormat="0" applyBorder="0" applyAlignment="0" applyProtection="0"/>
    <xf numFmtId="0" fontId="110" fillId="76" borderId="0" applyNumberFormat="0" applyBorder="0" applyAlignment="0" applyProtection="0"/>
    <xf numFmtId="0" fontId="110" fillId="76" borderId="0" applyNumberFormat="0" applyBorder="0" applyAlignment="0" applyProtection="0"/>
    <xf numFmtId="0" fontId="31" fillId="0" borderId="0"/>
    <xf numFmtId="0" fontId="110" fillId="76"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169" fontId="45" fillId="0" borderId="24" applyFill="0" applyAlignment="0" applyProtection="0"/>
    <xf numFmtId="169" fontId="38" fillId="14" borderId="20" applyAlignment="0" applyProtection="0"/>
    <xf numFmtId="0" fontId="37" fillId="29" borderId="0" applyNumberFormat="0" applyBorder="0" applyAlignment="0" applyProtection="0"/>
    <xf numFmtId="0" fontId="42" fillId="39" borderId="0" applyNumberFormat="0" applyBorder="0" applyAlignment="0" applyProtection="0"/>
    <xf numFmtId="4" fontId="82" fillId="27" borderId="27" applyNumberFormat="0" applyProtection="0">
      <alignment vertical="center"/>
    </xf>
    <xf numFmtId="0" fontId="37" fillId="29"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168" fillId="22" borderId="23" applyNumberFormat="0" applyAlignment="0" applyProtection="0"/>
    <xf numFmtId="0" fontId="110" fillId="35" borderId="0" applyNumberFormat="0" applyBorder="0" applyAlignment="0" applyProtection="0"/>
    <xf numFmtId="0" fontId="122" fillId="44" borderId="0" applyNumberFormat="0" applyBorder="0" applyAlignment="0" applyProtection="0">
      <alignment vertical="center"/>
    </xf>
    <xf numFmtId="169" fontId="38" fillId="14" borderId="20" applyAlignment="0" applyProtection="0"/>
    <xf numFmtId="169" fontId="43" fillId="17" borderId="23" applyAlignment="0" applyProtection="0"/>
    <xf numFmtId="0" fontId="110" fillId="35"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37" fillId="80" borderId="0" applyNumberFormat="0" applyBorder="0" applyAlignment="0" applyProtection="0"/>
    <xf numFmtId="0" fontId="110" fillId="21" borderId="0" applyNumberFormat="0" applyBorder="0" applyAlignment="0" applyProtection="0"/>
    <xf numFmtId="0" fontId="110" fillId="35" borderId="0" applyNumberFormat="0" applyBorder="0" applyAlignment="0" applyProtection="0"/>
    <xf numFmtId="169" fontId="43" fillId="17" borderId="23" applyAlignment="0" applyProtection="0"/>
    <xf numFmtId="0" fontId="110" fillId="35" borderId="0" applyNumberFormat="0" applyBorder="0" applyAlignment="0" applyProtection="0"/>
    <xf numFmtId="0" fontId="42" fillId="74" borderId="0" applyNumberFormat="0" applyBorder="0" applyAlignment="0" applyProtection="0"/>
    <xf numFmtId="169" fontId="45" fillId="0" borderId="24" applyFill="0" applyAlignment="0" applyProtection="0"/>
    <xf numFmtId="0" fontId="110" fillId="21" borderId="0" applyNumberFormat="0" applyBorder="0" applyAlignment="0" applyProtection="0"/>
    <xf numFmtId="0" fontId="37" fillId="80" borderId="0" applyNumberFormat="0" applyBorder="0" applyAlignment="0" applyProtection="0"/>
    <xf numFmtId="0" fontId="110" fillId="21" borderId="0" applyNumberFormat="0" applyBorder="0" applyAlignment="0" applyProtection="0"/>
    <xf numFmtId="0" fontId="110" fillId="35" borderId="0" applyNumberFormat="0" applyBorder="0" applyAlignment="0" applyProtection="0"/>
    <xf numFmtId="0" fontId="42" fillId="39" borderId="0" applyNumberFormat="0" applyBorder="0" applyAlignment="0" applyProtection="0"/>
    <xf numFmtId="0" fontId="37" fillId="84" borderId="0" applyNumberFormat="0" applyBorder="0" applyAlignment="0" applyProtection="0">
      <alignment vertical="center"/>
    </xf>
    <xf numFmtId="0" fontId="42" fillId="39" borderId="0" applyNumberFormat="0" applyBorder="0" applyAlignment="0" applyProtection="0"/>
    <xf numFmtId="0" fontId="110" fillId="35" borderId="0" applyNumberFormat="0" applyBorder="0" applyAlignment="0" applyProtection="0"/>
    <xf numFmtId="0" fontId="89" fillId="100" borderId="0" applyNumberFormat="0" applyBorder="0" applyAlignment="0" applyProtection="0"/>
    <xf numFmtId="169" fontId="45" fillId="0" borderId="24" applyFill="0" applyAlignment="0" applyProtection="0"/>
    <xf numFmtId="0" fontId="37" fillId="80" borderId="0" applyNumberFormat="0" applyBorder="0" applyAlignment="0" applyProtection="0"/>
    <xf numFmtId="169" fontId="38" fillId="17" borderId="20" applyAlignment="0" applyProtection="0"/>
    <xf numFmtId="0" fontId="110" fillId="35" borderId="0" applyNumberFormat="0" applyBorder="0" applyAlignment="0" applyProtection="0"/>
    <xf numFmtId="169" fontId="45" fillId="0" borderId="24" applyFill="0" applyAlignment="0" applyProtection="0"/>
    <xf numFmtId="0" fontId="37" fillId="80" borderId="0" applyNumberFormat="0" applyBorder="0" applyAlignment="0" applyProtection="0"/>
    <xf numFmtId="169" fontId="38" fillId="17" borderId="20" applyAlignment="0" applyProtection="0"/>
    <xf numFmtId="0" fontId="110" fillId="35"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0" fontId="42" fillId="39" borderId="0" applyNumberFormat="0" applyBorder="0" applyAlignment="0" applyProtection="0"/>
    <xf numFmtId="0" fontId="38" fillId="36" borderId="20" applyNumberFormat="0" applyAlignment="0" applyProtection="0"/>
    <xf numFmtId="0" fontId="37" fillId="29" borderId="0" applyNumberFormat="0" applyBorder="0" applyAlignment="0" applyProtection="0">
      <alignment vertical="center"/>
    </xf>
    <xf numFmtId="169" fontId="38" fillId="14" borderId="20" applyAlignment="0" applyProtection="0"/>
    <xf numFmtId="0" fontId="110" fillId="35" borderId="0" applyNumberFormat="0" applyBorder="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0" fontId="45" fillId="0" borderId="24" applyNumberFormat="0" applyFill="0" applyAlignment="0" applyProtection="0"/>
    <xf numFmtId="0" fontId="38" fillId="36" borderId="20" applyNumberFormat="0" applyAlignment="0" applyProtection="0"/>
    <xf numFmtId="0" fontId="110" fillId="35" borderId="0" applyNumberFormat="0" applyBorder="0" applyAlignment="0" applyProtection="0"/>
    <xf numFmtId="0" fontId="42" fillId="51" borderId="0" applyNumberFormat="0" applyBorder="0" applyAlignment="0" applyProtection="0"/>
    <xf numFmtId="169" fontId="38" fillId="14" borderId="20" applyAlignment="0" applyProtection="0"/>
    <xf numFmtId="0" fontId="60" fillId="58" borderId="0" applyNumberFormat="0" applyBorder="0" applyAlignment="0" applyProtection="0"/>
    <xf numFmtId="0" fontId="110" fillId="35" borderId="0" applyNumberFormat="0" applyBorder="0" applyAlignment="0" applyProtection="0"/>
    <xf numFmtId="0" fontId="110" fillId="21" borderId="0" applyNumberFormat="0" applyBorder="0" applyAlignment="0" applyProtection="0"/>
    <xf numFmtId="0" fontId="37" fillId="126" borderId="0" applyNumberFormat="0" applyBorder="0" applyAlignment="0" applyProtection="0"/>
    <xf numFmtId="0" fontId="110" fillId="35" borderId="0" applyNumberFormat="0" applyBorder="0" applyAlignment="0" applyProtection="0"/>
    <xf numFmtId="0" fontId="42" fillId="125" borderId="0" applyNumberFormat="0" applyBorder="0" applyAlignment="0" applyProtection="0"/>
    <xf numFmtId="169" fontId="38" fillId="14" borderId="20" applyAlignment="0" applyProtection="0"/>
    <xf numFmtId="0" fontId="60" fillId="58" borderId="0" applyNumberFormat="0" applyBorder="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0" fontId="110" fillId="21" borderId="0" applyNumberFormat="0" applyBorder="0" applyAlignment="0" applyProtection="0"/>
    <xf numFmtId="169" fontId="38" fillId="14" borderId="2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0" fontId="42" fillId="39" borderId="0" applyNumberFormat="0" applyBorder="0" applyAlignment="0" applyProtection="0"/>
    <xf numFmtId="0" fontId="38" fillId="36" borderId="20" applyNumberFormat="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169" fontId="38" fillId="14" borderId="20" applyAlignment="0" applyProtection="0"/>
    <xf numFmtId="0" fontId="110" fillId="35" borderId="0" applyNumberFormat="0" applyBorder="0" applyAlignment="0" applyProtection="0"/>
    <xf numFmtId="0" fontId="38" fillId="36" borderId="20" applyNumberFormat="0" applyAlignment="0" applyProtection="0"/>
    <xf numFmtId="0" fontId="157" fillId="92" borderId="0" applyNumberFormat="0" applyBorder="0" applyAlignment="0" applyProtection="0">
      <alignment vertical="center"/>
    </xf>
    <xf numFmtId="0" fontId="110" fillId="35" borderId="0" applyNumberFormat="0" applyBorder="0" applyAlignment="0" applyProtection="0"/>
    <xf numFmtId="0" fontId="38" fillId="36" borderId="20" applyNumberFormat="0" applyAlignment="0" applyProtection="0"/>
    <xf numFmtId="0" fontId="157" fillId="65" borderId="0" applyNumberFormat="0" applyBorder="0" applyAlignment="0" applyProtection="0">
      <alignment vertical="center"/>
    </xf>
    <xf numFmtId="0" fontId="37" fillId="29" borderId="0" applyNumberFormat="0" applyBorder="0" applyAlignment="0" applyProtection="0"/>
    <xf numFmtId="0" fontId="110" fillId="35" borderId="0" applyNumberFormat="0" applyBorder="0" applyAlignment="0" applyProtection="0"/>
    <xf numFmtId="169" fontId="38" fillId="14" borderId="20" applyAlignment="0" applyProtection="0"/>
    <xf numFmtId="0" fontId="37" fillId="29" borderId="0" applyNumberFormat="0" applyBorder="0" applyAlignment="0" applyProtection="0"/>
    <xf numFmtId="0" fontId="110" fillId="35" borderId="0" applyNumberFormat="0" applyBorder="0" applyAlignment="0" applyProtection="0"/>
    <xf numFmtId="0" fontId="157" fillId="59" borderId="0" applyNumberFormat="0" applyBorder="0" applyAlignment="0" applyProtection="0">
      <alignment vertical="center"/>
    </xf>
    <xf numFmtId="0" fontId="110" fillId="35" borderId="0" applyNumberFormat="0" applyBorder="0" applyAlignment="0" applyProtection="0"/>
    <xf numFmtId="0" fontId="157" fillId="59" borderId="0" applyNumberFormat="0" applyBorder="0" applyAlignment="0" applyProtection="0">
      <alignment vertical="center"/>
    </xf>
    <xf numFmtId="0" fontId="46" fillId="18" borderId="22" applyNumberFormat="0" applyFont="0" applyAlignment="0" applyProtection="0"/>
    <xf numFmtId="0" fontId="37" fillId="13" borderId="0" applyNumberFormat="0" applyBorder="0" applyAlignment="0" applyProtection="0"/>
    <xf numFmtId="169" fontId="38" fillId="14" borderId="20" applyAlignment="0" applyProtection="0"/>
    <xf numFmtId="0" fontId="37" fillId="29" borderId="0" applyNumberFormat="0" applyBorder="0" applyAlignment="0" applyProtection="0"/>
    <xf numFmtId="0" fontId="110" fillId="35" borderId="0" applyNumberFormat="0" applyBorder="0" applyAlignment="0" applyProtection="0"/>
    <xf numFmtId="0" fontId="157" fillId="25" borderId="0" applyNumberFormat="0" applyBorder="0" applyAlignment="0" applyProtection="0">
      <alignment vertical="center"/>
    </xf>
    <xf numFmtId="0" fontId="110" fillId="35"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37" fillId="29" borderId="0" applyNumberFormat="0" applyBorder="0" applyAlignment="0" applyProtection="0"/>
    <xf numFmtId="0" fontId="110" fillId="35" borderId="0" applyNumberFormat="0" applyBorder="0" applyAlignment="0" applyProtection="0"/>
    <xf numFmtId="0" fontId="157" fillId="58" borderId="0" applyNumberFormat="0" applyBorder="0" applyAlignment="0" applyProtection="0">
      <alignment vertical="center"/>
    </xf>
    <xf numFmtId="0" fontId="110" fillId="35" borderId="0" applyNumberFormat="0" applyBorder="0" applyAlignment="0" applyProtection="0"/>
    <xf numFmtId="0" fontId="157" fillId="58" borderId="0" applyNumberFormat="0" applyBorder="0" applyAlignment="0" applyProtection="0">
      <alignment vertical="center"/>
    </xf>
    <xf numFmtId="0" fontId="110" fillId="35" borderId="0" applyNumberFormat="0" applyBorder="0" applyAlignment="0" applyProtection="0"/>
    <xf numFmtId="169" fontId="44" fillId="13" borderId="20" applyAlignment="0" applyProtection="0"/>
    <xf numFmtId="0" fontId="42" fillId="72" borderId="0" applyNumberFormat="0" applyBorder="0" applyAlignment="0" applyProtection="0"/>
    <xf numFmtId="0" fontId="110" fillId="35" borderId="0" applyNumberFormat="0" applyBorder="0" applyAlignment="0" applyProtection="0"/>
    <xf numFmtId="169" fontId="44" fillId="13" borderId="20" applyAlignment="0" applyProtection="0"/>
    <xf numFmtId="0" fontId="110" fillId="35" borderId="0" applyNumberFormat="0" applyBorder="0" applyAlignment="0" applyProtection="0"/>
    <xf numFmtId="0" fontId="157" fillId="58" borderId="0" applyNumberFormat="0" applyBorder="0" applyAlignment="0" applyProtection="0">
      <alignment vertical="center"/>
    </xf>
    <xf numFmtId="0" fontId="110" fillId="35" borderId="0" applyNumberFormat="0" applyBorder="0" applyAlignment="0" applyProtection="0"/>
    <xf numFmtId="0" fontId="157" fillId="58" borderId="0" applyNumberFormat="0" applyBorder="0" applyAlignment="0" applyProtection="0">
      <alignment vertical="center"/>
    </xf>
    <xf numFmtId="0" fontId="38" fillId="36" borderId="20" applyNumberFormat="0" applyAlignment="0" applyProtection="0"/>
    <xf numFmtId="0" fontId="38" fillId="36" borderId="20" applyNumberFormat="0" applyAlignment="0" applyProtection="0"/>
    <xf numFmtId="0" fontId="37" fillId="29" borderId="0" applyNumberFormat="0" applyBorder="0" applyAlignment="0" applyProtection="0"/>
    <xf numFmtId="0" fontId="110" fillId="35" borderId="0" applyNumberFormat="0" applyBorder="0" applyAlignment="0" applyProtection="0"/>
    <xf numFmtId="0" fontId="157" fillId="89" borderId="0" applyNumberFormat="0" applyBorder="0" applyAlignment="0" applyProtection="0">
      <alignment vertical="center"/>
    </xf>
    <xf numFmtId="0" fontId="37" fillId="84" borderId="0" applyNumberFormat="0" applyBorder="0" applyAlignment="0" applyProtection="0"/>
    <xf numFmtId="0" fontId="37" fillId="84" borderId="0" applyNumberFormat="0" applyBorder="0" applyAlignment="0" applyProtection="0"/>
    <xf numFmtId="0" fontId="37" fillId="84" borderId="0" applyNumberFormat="0" applyBorder="0" applyAlignment="0" applyProtection="0"/>
    <xf numFmtId="169" fontId="43" fillId="14" borderId="23" applyAlignment="0" applyProtection="0"/>
    <xf numFmtId="0" fontId="37" fillId="84" borderId="0" applyNumberFormat="0" applyBorder="0" applyAlignment="0" applyProtection="0"/>
    <xf numFmtId="169" fontId="43" fillId="14" borderId="23" applyAlignment="0" applyProtection="0"/>
    <xf numFmtId="0" fontId="37" fillId="29" borderId="0" applyNumberFormat="0" applyBorder="0" applyAlignment="0" applyProtection="0"/>
    <xf numFmtId="0" fontId="37" fillId="84" borderId="0" applyNumberFormat="0" applyBorder="0" applyAlignment="0" applyProtection="0"/>
    <xf numFmtId="0" fontId="37" fillId="29" borderId="0" applyNumberFormat="0" applyBorder="0" applyAlignment="0" applyProtection="0"/>
    <xf numFmtId="4" fontId="128" fillId="38" borderId="27" applyNumberFormat="0" applyProtection="0">
      <alignment horizontal="right" vertical="center"/>
    </xf>
    <xf numFmtId="169" fontId="49" fillId="15" borderId="22" applyAlignment="0" applyProtection="0"/>
    <xf numFmtId="0" fontId="42" fillId="51" borderId="0" applyNumberFormat="0" applyBorder="0" applyAlignment="0" applyProtection="0">
      <alignment vertical="center"/>
    </xf>
    <xf numFmtId="0" fontId="37" fillId="29" borderId="0" applyNumberFormat="0" applyBorder="0" applyAlignment="0" applyProtection="0"/>
    <xf numFmtId="169" fontId="44" fillId="13" borderId="20" applyAlignment="0" applyProtection="0"/>
    <xf numFmtId="4" fontId="128" fillId="38" borderId="27" applyNumberFormat="0" applyProtection="0">
      <alignment horizontal="right" vertical="center"/>
    </xf>
    <xf numFmtId="0" fontId="42" fillId="39" borderId="0" applyNumberFormat="0" applyBorder="0" applyAlignment="0" applyProtection="0">
      <alignment vertical="center"/>
    </xf>
    <xf numFmtId="0" fontId="37" fillId="29" borderId="0" applyNumberFormat="0" applyBorder="0" applyAlignment="0" applyProtection="0"/>
    <xf numFmtId="0" fontId="37" fillId="29" borderId="0" applyNumberFormat="0" applyBorder="0" applyAlignment="0" applyProtection="0"/>
    <xf numFmtId="0" fontId="55" fillId="44" borderId="0" applyNumberFormat="0" applyBorder="0" applyAlignment="0" applyProtection="0"/>
    <xf numFmtId="0" fontId="42" fillId="33" borderId="0" applyNumberFormat="0" applyBorder="0" applyAlignment="0" applyProtection="0"/>
    <xf numFmtId="0" fontId="42" fillId="74" borderId="0" applyNumberFormat="0" applyBorder="0" applyAlignment="0" applyProtection="0"/>
    <xf numFmtId="169" fontId="38" fillId="17" borderId="20" applyAlignment="0" applyProtection="0"/>
    <xf numFmtId="0" fontId="44" fillId="13" borderId="20" applyNumberFormat="0" applyAlignment="0" applyProtection="0"/>
    <xf numFmtId="4" fontId="55" fillId="89" borderId="27" applyNumberFormat="0" applyProtection="0">
      <alignment horizontal="right" vertical="center"/>
    </xf>
    <xf numFmtId="0" fontId="48" fillId="44" borderId="0" applyNumberFormat="0" applyBorder="0" applyAlignment="0" applyProtection="0"/>
    <xf numFmtId="212" fontId="40" fillId="0" borderId="0" applyFill="0" applyBorder="0" applyAlignment="0" applyProtection="0"/>
    <xf numFmtId="0" fontId="42" fillId="33" borderId="0" applyNumberFormat="0" applyBorder="0" applyAlignment="0" applyProtection="0"/>
    <xf numFmtId="0" fontId="127" fillId="92" borderId="0" applyNumberFormat="0" applyBorder="0" applyAlignment="0" applyProtection="0"/>
    <xf numFmtId="169" fontId="38" fillId="17" borderId="20" applyAlignment="0" applyProtection="0"/>
    <xf numFmtId="0" fontId="44" fillId="13" borderId="20" applyNumberFormat="0" applyAlignment="0" applyProtection="0"/>
    <xf numFmtId="4" fontId="55" fillId="89" borderId="27" applyNumberFormat="0" applyProtection="0">
      <alignment horizontal="right" vertical="center"/>
    </xf>
    <xf numFmtId="0" fontId="48" fillId="44" borderId="0" applyNumberFormat="0" applyBorder="0" applyAlignment="0" applyProtection="0"/>
    <xf numFmtId="43" fontId="40" fillId="0" borderId="0" applyFont="0" applyFill="0" applyBorder="0" applyAlignment="0" applyProtection="0"/>
    <xf numFmtId="0" fontId="42" fillId="33" borderId="0" applyNumberFormat="0" applyBorder="0" applyAlignment="0" applyProtection="0"/>
    <xf numFmtId="0" fontId="48" fillId="44" borderId="0" applyNumberFormat="0" applyBorder="0" applyAlignment="0" applyProtection="0"/>
    <xf numFmtId="0" fontId="53" fillId="92" borderId="0" applyNumberFormat="0" applyBorder="0" applyAlignment="0" applyProtection="0">
      <alignment vertical="center"/>
    </xf>
    <xf numFmtId="0" fontId="55" fillId="18" borderId="27" applyNumberFormat="0" applyProtection="0">
      <alignment horizontal="left" vertical="top" indent="1"/>
    </xf>
    <xf numFmtId="0" fontId="37" fillId="84" borderId="0" applyNumberFormat="0" applyBorder="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55" fillId="18" borderId="27" applyNumberFormat="0" applyProtection="0">
      <alignment horizontal="left" vertical="top" indent="1"/>
    </xf>
    <xf numFmtId="0" fontId="37" fillId="84" borderId="0" applyNumberFormat="0" applyBorder="0" applyAlignment="0" applyProtection="0"/>
    <xf numFmtId="0" fontId="124" fillId="86" borderId="30" applyNumberFormat="0" applyAlignment="0" applyProtection="0"/>
    <xf numFmtId="0" fontId="124" fillId="86" borderId="30" applyNumberFormat="0" applyAlignment="0" applyProtection="0"/>
    <xf numFmtId="0" fontId="37" fillId="29" borderId="0" applyNumberFormat="0" applyBorder="0" applyAlignment="0" applyProtection="0"/>
    <xf numFmtId="0" fontId="124" fillId="86" borderId="30" applyNumberFormat="0" applyAlignment="0" applyProtection="0"/>
    <xf numFmtId="0" fontId="37" fillId="29"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84" borderId="0" applyNumberFormat="0" applyBorder="0" applyAlignment="0" applyProtection="0"/>
    <xf numFmtId="0" fontId="37" fillId="84" borderId="0" applyNumberFormat="0" applyBorder="0" applyAlignment="0" applyProtection="0"/>
    <xf numFmtId="0" fontId="37" fillId="84" borderId="0" applyNumberFormat="0" applyBorder="0" applyAlignment="0" applyProtection="0"/>
    <xf numFmtId="0" fontId="31" fillId="0" borderId="0"/>
    <xf numFmtId="0" fontId="37" fillId="29" borderId="0" applyNumberFormat="0" applyBorder="0" applyAlignment="0" applyProtection="0"/>
    <xf numFmtId="167" fontId="40" fillId="0" borderId="0" applyFill="0" applyBorder="0" applyAlignment="0" applyProtection="0"/>
    <xf numFmtId="0" fontId="38" fillId="36" borderId="20" applyNumberFormat="0" applyAlignment="0" applyProtection="0"/>
    <xf numFmtId="0" fontId="37" fillId="29" borderId="0" applyNumberFormat="0" applyBorder="0" applyAlignment="0" applyProtection="0"/>
    <xf numFmtId="0" fontId="37" fillId="29" borderId="0" applyNumberFormat="0" applyBorder="0" applyAlignment="0" applyProtection="0"/>
    <xf numFmtId="0" fontId="38" fillId="36" borderId="20" applyNumberFormat="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169" fontId="44" fillId="13" borderId="20" applyAlignment="0" applyProtection="0"/>
    <xf numFmtId="0" fontId="37" fillId="29" borderId="0" applyNumberFormat="0" applyBorder="0" applyAlignment="0" applyProtection="0"/>
    <xf numFmtId="0" fontId="37" fillId="29" borderId="0" applyNumberFormat="0" applyBorder="0" applyAlignment="0" applyProtection="0"/>
    <xf numFmtId="169" fontId="38" fillId="17" borderId="20" applyAlignment="0" applyProtection="0"/>
    <xf numFmtId="169" fontId="44" fillId="13" borderId="20" applyAlignment="0" applyProtection="0"/>
    <xf numFmtId="0" fontId="37" fillId="29" borderId="0" applyNumberFormat="0" applyBorder="0" applyAlignment="0" applyProtection="0"/>
    <xf numFmtId="0" fontId="37" fillId="29" borderId="0" applyNumberFormat="0" applyBorder="0" applyAlignment="0" applyProtection="0"/>
    <xf numFmtId="0" fontId="60" fillId="58" borderId="0" applyNumberFormat="0" applyBorder="0" applyAlignment="0" applyProtection="0"/>
    <xf numFmtId="0" fontId="37" fillId="29" borderId="0" applyNumberFormat="0" applyBorder="0" applyAlignment="0" applyProtection="0"/>
    <xf numFmtId="0" fontId="60" fillId="58" borderId="0" applyNumberFormat="0" applyBorder="0" applyAlignment="0" applyProtection="0"/>
    <xf numFmtId="0" fontId="31" fillId="35" borderId="0" applyNumberFormat="0" applyBorder="0" applyAlignment="0" applyProtection="0"/>
    <xf numFmtId="0" fontId="89" fillId="110" borderId="0" applyNumberFormat="0" applyBorder="0" applyAlignment="0" applyProtection="0"/>
    <xf numFmtId="0" fontId="37" fillId="84" borderId="0" applyNumberFormat="0" applyBorder="0" applyAlignment="0" applyProtection="0"/>
    <xf numFmtId="169" fontId="44" fillId="13" borderId="20" applyAlignment="0" applyProtection="0"/>
    <xf numFmtId="0" fontId="38" fillId="14" borderId="20" applyNumberFormat="0" applyAlignment="0" applyProtection="0"/>
    <xf numFmtId="0" fontId="37" fillId="84" borderId="0" applyNumberFormat="0" applyBorder="0" applyAlignment="0" applyProtection="0"/>
    <xf numFmtId="0" fontId="37" fillId="84"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38" fillId="14" borderId="20" applyNumberFormat="0" applyAlignment="0" applyProtection="0"/>
    <xf numFmtId="0" fontId="38" fillId="14" borderId="20" applyNumberFormat="0" applyAlignment="0" applyProtection="0"/>
    <xf numFmtId="0" fontId="37" fillId="84" borderId="0" applyNumberFormat="0" applyBorder="0" applyAlignment="0" applyProtection="0"/>
    <xf numFmtId="0" fontId="103" fillId="0" borderId="0">
      <alignment vertical="center"/>
    </xf>
    <xf numFmtId="0" fontId="42" fillId="39" borderId="0" applyNumberFormat="0" applyBorder="0" applyAlignment="0" applyProtection="0"/>
    <xf numFmtId="0" fontId="37" fillId="84" borderId="0" applyNumberFormat="0" applyBorder="0" applyAlignment="0" applyProtection="0"/>
    <xf numFmtId="0" fontId="37" fillId="84" borderId="0" applyNumberFormat="0" applyBorder="0" applyAlignment="0" applyProtection="0"/>
    <xf numFmtId="0" fontId="45" fillId="0" borderId="39" applyNumberFormat="0" applyFill="0" applyAlignment="0" applyProtection="0"/>
    <xf numFmtId="337" fontId="55" fillId="0" borderId="0" applyFill="0" applyBorder="0" applyAlignment="0">
      <alignment vertical="center"/>
    </xf>
    <xf numFmtId="0" fontId="37" fillId="84" borderId="0" applyNumberFormat="0" applyBorder="0" applyAlignment="0" applyProtection="0"/>
    <xf numFmtId="0" fontId="37" fillId="84" borderId="0" applyNumberFormat="0" applyBorder="0" applyAlignment="0" applyProtection="0"/>
    <xf numFmtId="169" fontId="38" fillId="17" borderId="20" applyAlignment="0" applyProtection="0"/>
    <xf numFmtId="169" fontId="44" fillId="13" borderId="20" applyAlignment="0" applyProtection="0"/>
    <xf numFmtId="0" fontId="37" fillId="29"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169" fontId="45" fillId="0" borderId="24" applyFill="0" applyAlignment="0" applyProtection="0"/>
    <xf numFmtId="0" fontId="110" fillId="35" borderId="0" applyNumberFormat="0" applyBorder="0" applyAlignment="0" applyProtection="0"/>
    <xf numFmtId="169" fontId="49" fillId="15" borderId="22" applyAlignment="0" applyProtection="0"/>
    <xf numFmtId="0" fontId="134" fillId="92" borderId="0" applyNumberFormat="0" applyBorder="0" applyAlignment="0" applyProtection="0">
      <alignment vertical="center"/>
    </xf>
    <xf numFmtId="0" fontId="136" fillId="0" borderId="41">
      <alignment horizontal="left" vertical="center"/>
    </xf>
    <xf numFmtId="0" fontId="110" fillId="35" borderId="0" applyNumberFormat="0" applyBorder="0" applyAlignment="0" applyProtection="0"/>
    <xf numFmtId="0" fontId="110" fillId="35" borderId="0" applyNumberFormat="0" applyBorder="0" applyAlignment="0" applyProtection="0"/>
    <xf numFmtId="173" fontId="40" fillId="0" borderId="0" applyFont="0" applyFill="0" applyBorder="0" applyAlignment="0" applyProtection="0"/>
    <xf numFmtId="169" fontId="45" fillId="0" borderId="24" applyFill="0" applyAlignment="0" applyProtection="0"/>
    <xf numFmtId="0" fontId="110" fillId="35" borderId="0" applyNumberFormat="0" applyBorder="0" applyAlignment="0" applyProtection="0"/>
    <xf numFmtId="169" fontId="45" fillId="0" borderId="24" applyFill="0" applyAlignment="0" applyProtection="0"/>
    <xf numFmtId="0" fontId="37" fillId="72"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0" fontId="37" fillId="80" borderId="0" applyNumberFormat="0" applyBorder="0" applyAlignment="0" applyProtection="0"/>
    <xf numFmtId="0" fontId="110" fillId="35" borderId="0" applyNumberFormat="0" applyBorder="0" applyAlignment="0" applyProtection="0"/>
    <xf numFmtId="169" fontId="44" fillId="13" borderId="20" applyAlignment="0" applyProtection="0"/>
    <xf numFmtId="169" fontId="45" fillId="0" borderId="24" applyFill="0" applyAlignment="0" applyProtection="0"/>
    <xf numFmtId="0" fontId="110" fillId="35"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0" fontId="37" fillId="120" borderId="0" applyNumberFormat="0" applyBorder="0" applyAlignment="0" applyProtection="0"/>
    <xf numFmtId="0" fontId="204" fillId="0" borderId="0"/>
    <xf numFmtId="0" fontId="157" fillId="25" borderId="0" applyNumberFormat="0" applyBorder="0" applyAlignment="0" applyProtection="0">
      <alignment vertical="center"/>
    </xf>
    <xf numFmtId="0" fontId="37" fillId="23" borderId="22" applyNumberFormat="0" applyAlignment="0" applyProtection="0"/>
    <xf numFmtId="0" fontId="110" fillId="35" borderId="0" applyNumberFormat="0" applyBorder="0" applyAlignment="0" applyProtection="0"/>
    <xf numFmtId="0" fontId="157" fillId="58" borderId="0" applyNumberFormat="0" applyBorder="0" applyAlignment="0" applyProtection="0">
      <alignment vertical="center"/>
    </xf>
    <xf numFmtId="0" fontId="40" fillId="18" borderId="22" applyNumberFormat="0" applyFont="0" applyAlignment="0" applyProtection="0"/>
    <xf numFmtId="0" fontId="110" fillId="35" borderId="0" applyNumberFormat="0" applyBorder="0" applyAlignment="0" applyProtection="0"/>
    <xf numFmtId="0" fontId="110" fillId="35" borderId="0" applyNumberFormat="0" applyBorder="0" applyAlignment="0" applyProtection="0"/>
    <xf numFmtId="0" fontId="110" fillId="35" borderId="0" applyNumberFormat="0" applyBorder="0" applyAlignment="0" applyProtection="0"/>
    <xf numFmtId="241" fontId="40" fillId="0" borderId="0" applyFont="0" applyFill="0" applyBorder="0" applyAlignment="0" applyProtection="0"/>
    <xf numFmtId="0" fontId="42" fillId="33" borderId="0" applyNumberFormat="0" applyBorder="0" applyAlignment="0" applyProtection="0"/>
    <xf numFmtId="0" fontId="37" fillId="31" borderId="0" applyNumberFormat="0" applyBorder="0" applyAlignment="0" applyProtection="0"/>
    <xf numFmtId="0" fontId="37" fillId="80" borderId="0" applyNumberFormat="0" applyBorder="0" applyAlignment="0" applyProtection="0"/>
    <xf numFmtId="0" fontId="42" fillId="33" borderId="0" applyNumberFormat="0" applyBorder="0" applyAlignment="0" applyProtection="0"/>
    <xf numFmtId="0" fontId="37" fillId="31" borderId="0" applyNumberFormat="0" applyBorder="0" applyAlignment="0" applyProtection="0"/>
    <xf numFmtId="0" fontId="37" fillId="80" borderId="0" applyNumberFormat="0" applyBorder="0" applyAlignment="0" applyProtection="0"/>
    <xf numFmtId="169" fontId="45" fillId="0" borderId="24" applyFill="0" applyAlignment="0" applyProtection="0"/>
    <xf numFmtId="0" fontId="37" fillId="80" borderId="0" applyNumberFormat="0" applyBorder="0" applyAlignment="0" applyProtection="0"/>
    <xf numFmtId="0" fontId="184" fillId="0" borderId="34"/>
    <xf numFmtId="169" fontId="45" fillId="0" borderId="24" applyFill="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1" fillId="0" borderId="0"/>
    <xf numFmtId="0" fontId="31" fillId="0" borderId="0"/>
    <xf numFmtId="0" fontId="110" fillId="21" borderId="0" applyNumberFormat="0" applyBorder="0" applyAlignment="0" applyProtection="0"/>
    <xf numFmtId="0" fontId="110" fillId="21" borderId="0" applyNumberFormat="0" applyBorder="0" applyAlignment="0" applyProtection="0"/>
    <xf numFmtId="169" fontId="44" fillId="13" borderId="20" applyAlignment="0" applyProtection="0"/>
    <xf numFmtId="169" fontId="38" fillId="17" borderId="20" applyAlignment="0" applyProtection="0"/>
    <xf numFmtId="0" fontId="110" fillId="21" borderId="0" applyNumberFormat="0" applyBorder="0" applyAlignment="0" applyProtection="0"/>
    <xf numFmtId="169" fontId="38" fillId="17" borderId="20" applyAlignment="0" applyProtection="0"/>
    <xf numFmtId="0" fontId="110" fillId="21" borderId="0" applyNumberFormat="0" applyBorder="0" applyAlignment="0" applyProtection="0"/>
    <xf numFmtId="0" fontId="110" fillId="21" borderId="0" applyNumberFormat="0" applyBorder="0" applyAlignment="0" applyProtection="0"/>
    <xf numFmtId="169" fontId="44" fillId="13" borderId="20" applyAlignment="0" applyProtection="0"/>
    <xf numFmtId="0" fontId="38" fillId="36" borderId="20" applyNumberFormat="0" applyAlignment="0" applyProtection="0"/>
    <xf numFmtId="0" fontId="38" fillId="36" borderId="20" applyNumberFormat="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169" fontId="44" fillId="13" borderId="20" applyAlignment="0" applyProtection="0"/>
    <xf numFmtId="0" fontId="42" fillId="67" borderId="0" applyNumberFormat="0" applyBorder="0" applyAlignment="0" applyProtection="0"/>
    <xf numFmtId="169" fontId="38" fillId="17" borderId="20" applyAlignment="0" applyProtection="0"/>
    <xf numFmtId="0" fontId="110" fillId="21" borderId="0" applyNumberFormat="0" applyBorder="0" applyAlignment="0" applyProtection="0"/>
    <xf numFmtId="0" fontId="42" fillId="67"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280" fillId="0" borderId="0"/>
    <xf numFmtId="0" fontId="110" fillId="21" borderId="0" applyNumberFormat="0" applyBorder="0" applyAlignment="0" applyProtection="0"/>
    <xf numFmtId="0" fontId="42" fillId="16" borderId="0" applyNumberFormat="0" applyBorder="0" applyAlignment="0" applyProtection="0"/>
    <xf numFmtId="0" fontId="110" fillId="21" borderId="0" applyNumberFormat="0" applyBorder="0" applyAlignment="0" applyProtection="0"/>
    <xf numFmtId="169" fontId="44" fillId="13" borderId="20" applyAlignment="0" applyProtection="0"/>
    <xf numFmtId="4" fontId="54" fillId="27" borderId="27" applyNumberFormat="0" applyProtection="0">
      <alignment vertical="center"/>
    </xf>
    <xf numFmtId="0" fontId="42" fillId="3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110" fillId="21" borderId="0" applyNumberFormat="0" applyBorder="0" applyAlignment="0" applyProtection="0"/>
    <xf numFmtId="0" fontId="45" fillId="0" borderId="39" applyNumberFormat="0" applyFill="0" applyAlignment="0" applyProtection="0"/>
    <xf numFmtId="169" fontId="45" fillId="0" borderId="24" applyFill="0" applyAlignment="0" applyProtection="0"/>
    <xf numFmtId="0" fontId="110" fillId="21" borderId="0" applyNumberFormat="0" applyBorder="0" applyAlignment="0" applyProtection="0"/>
    <xf numFmtId="0" fontId="37" fillId="23" borderId="22" applyNumberFormat="0" applyAlignment="0" applyProtection="0"/>
    <xf numFmtId="0" fontId="38" fillId="36" borderId="20" applyNumberFormat="0" applyAlignment="0" applyProtection="0"/>
    <xf numFmtId="0" fontId="38" fillId="36" borderId="20" applyNumberFormat="0" applyAlignment="0" applyProtection="0"/>
    <xf numFmtId="0" fontId="37" fillId="80"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37" fillId="23" borderId="22" applyNumberFormat="0" applyAlignment="0" applyProtection="0"/>
    <xf numFmtId="0" fontId="38" fillId="36" borderId="20" applyNumberFormat="0" applyAlignment="0" applyProtection="0"/>
    <xf numFmtId="0" fontId="38" fillId="36" borderId="20" applyNumberFormat="0" applyAlignment="0" applyProtection="0"/>
    <xf numFmtId="0" fontId="37" fillId="80" borderId="0" applyNumberFormat="0" applyBorder="0" applyAlignment="0" applyProtection="0"/>
    <xf numFmtId="0" fontId="110" fillId="21" borderId="0" applyNumberFormat="0" applyBorder="0" applyAlignment="0" applyProtection="0"/>
    <xf numFmtId="0" fontId="40" fillId="23" borderId="22" applyNumberFormat="0" applyAlignment="0" applyProtection="0"/>
    <xf numFmtId="169" fontId="49" fillId="15" borderId="22" applyAlignment="0" applyProtection="0"/>
    <xf numFmtId="0" fontId="37" fillId="26" borderId="26" applyNumberFormat="0" applyFont="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38" fillId="36" borderId="20" applyNumberFormat="0" applyAlignment="0" applyProtection="0"/>
    <xf numFmtId="0" fontId="42" fillId="74" borderId="0" applyNumberFormat="0" applyBorder="0" applyAlignment="0" applyProtection="0"/>
    <xf numFmtId="0" fontId="100" fillId="0" borderId="0" applyNumberFormat="0" applyFill="0" applyBorder="0" applyAlignment="0" applyProtection="0">
      <alignment vertical="center"/>
    </xf>
    <xf numFmtId="0" fontId="37" fillId="80" borderId="0" applyNumberFormat="0" applyBorder="0" applyAlignment="0" applyProtection="0"/>
    <xf numFmtId="0" fontId="37" fillId="13" borderId="0" applyNumberFormat="0" applyBorder="0" applyAlignment="0" applyProtection="0"/>
    <xf numFmtId="0" fontId="38" fillId="36" borderId="20" applyNumberFormat="0" applyAlignment="0" applyProtection="0"/>
    <xf numFmtId="0" fontId="42" fillId="74" borderId="0" applyNumberFormat="0" applyBorder="0" applyAlignment="0" applyProtection="0"/>
    <xf numFmtId="0" fontId="37" fillId="80" borderId="0" applyNumberFormat="0" applyBorder="0" applyAlignment="0" applyProtection="0"/>
    <xf numFmtId="0" fontId="37" fillId="13" borderId="0" applyNumberFormat="0" applyBorder="0" applyAlignment="0" applyProtection="0"/>
    <xf numFmtId="0" fontId="37" fillId="80" borderId="0" applyNumberFormat="0" applyBorder="0" applyAlignment="0" applyProtection="0"/>
    <xf numFmtId="0" fontId="89" fillId="101" borderId="0" applyNumberFormat="0" applyBorder="0" applyAlignment="0" applyProtection="0"/>
    <xf numFmtId="0" fontId="55" fillId="66" borderId="0" applyNumberFormat="0" applyBorder="0" applyAlignment="0" applyProtection="0"/>
    <xf numFmtId="0" fontId="37" fillId="13"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169" fontId="45" fillId="0" borderId="24" applyFill="0" applyAlignment="0" applyProtection="0"/>
    <xf numFmtId="0" fontId="46" fillId="18" borderId="22" applyNumberFormat="0" applyFont="0" applyAlignment="0" applyProtection="0"/>
    <xf numFmtId="0" fontId="37" fillId="13" borderId="0" applyNumberFormat="0" applyBorder="0" applyAlignment="0" applyProtection="0"/>
    <xf numFmtId="0" fontId="46" fillId="18" borderId="22" applyNumberFormat="0" applyFont="0" applyAlignment="0" applyProtection="0"/>
    <xf numFmtId="0" fontId="48" fillId="66" borderId="0" applyNumberFormat="0" applyBorder="0" applyAlignment="0" applyProtection="0"/>
    <xf numFmtId="0" fontId="40" fillId="23" borderId="22" applyNumberFormat="0" applyAlignment="0" applyProtection="0"/>
    <xf numFmtId="0" fontId="46" fillId="18" borderId="22" applyNumberFormat="0" applyFont="0" applyAlignment="0" applyProtection="0"/>
    <xf numFmtId="0" fontId="48" fillId="66" borderId="0" applyNumberFormat="0" applyBorder="0" applyAlignment="0" applyProtection="0"/>
    <xf numFmtId="0" fontId="37" fillId="23" borderId="22" applyNumberFormat="0" applyAlignment="0" applyProtection="0"/>
    <xf numFmtId="0" fontId="48" fillId="66" borderId="0" applyNumberFormat="0" applyBorder="0" applyAlignment="0" applyProtection="0"/>
    <xf numFmtId="0" fontId="40" fillId="23" borderId="22" applyNumberFormat="0" applyAlignment="0" applyProtection="0"/>
    <xf numFmtId="0" fontId="48" fillId="66" borderId="0" applyNumberFormat="0" applyBorder="0" applyAlignment="0" applyProtection="0"/>
    <xf numFmtId="0" fontId="46" fillId="18" borderId="22" applyNumberFormat="0" applyFont="0" applyAlignment="0" applyProtection="0"/>
    <xf numFmtId="0" fontId="37" fillId="13" borderId="0" applyNumberFormat="0" applyBorder="0" applyAlignment="0" applyProtection="0"/>
    <xf numFmtId="169" fontId="45" fillId="0" borderId="24" applyFill="0" applyAlignment="0" applyProtection="0"/>
    <xf numFmtId="0" fontId="46" fillId="18" borderId="22" applyNumberFormat="0" applyFont="0" applyAlignment="0" applyProtection="0"/>
    <xf numFmtId="0" fontId="37" fillId="13" borderId="0" applyNumberFormat="0" applyBorder="0" applyAlignment="0" applyProtection="0"/>
    <xf numFmtId="0" fontId="37" fillId="13"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42" fillId="104" borderId="0" applyNumberFormat="0" applyBorder="0" applyAlignment="0" applyProtection="0"/>
    <xf numFmtId="169" fontId="44" fillId="13" borderId="20" applyAlignment="0" applyProtection="0"/>
    <xf numFmtId="212" fontId="40" fillId="0" borderId="0" applyFill="0" applyBorder="0" applyAlignment="0" applyProtection="0"/>
    <xf numFmtId="0" fontId="46" fillId="18" borderId="22" applyNumberFormat="0" applyFont="0" applyAlignment="0" applyProtection="0"/>
    <xf numFmtId="0" fontId="55" fillId="66" borderId="0" applyNumberFormat="0" applyBorder="0" applyAlignment="0" applyProtection="0"/>
    <xf numFmtId="169" fontId="38" fillId="17" borderId="20" applyAlignment="0" applyProtection="0"/>
    <xf numFmtId="0" fontId="48" fillId="66" borderId="0" applyNumberFormat="0" applyBorder="0" applyAlignment="0" applyProtection="0"/>
    <xf numFmtId="0" fontId="48" fillId="66" borderId="0" applyNumberFormat="0" applyBorder="0" applyAlignment="0" applyProtection="0"/>
    <xf numFmtId="0" fontId="48" fillId="66"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158" fillId="0" borderId="44" applyNumberFormat="0" applyFill="0" applyAlignment="0" applyProtection="0"/>
    <xf numFmtId="0" fontId="46" fillId="18" borderId="22" applyNumberFormat="0" applyFont="0" applyAlignment="0" applyProtection="0"/>
    <xf numFmtId="0" fontId="37" fillId="80" borderId="0" applyNumberFormat="0" applyBorder="0" applyAlignment="0" applyProtection="0"/>
    <xf numFmtId="0" fontId="46" fillId="18" borderId="22" applyNumberFormat="0" applyFont="0" applyAlignment="0" applyProtection="0"/>
    <xf numFmtId="0" fontId="37" fillId="80" borderId="0" applyNumberFormat="0" applyBorder="0" applyAlignment="0" applyProtection="0"/>
    <xf numFmtId="169" fontId="45" fillId="0" borderId="24" applyFill="0" applyAlignment="0" applyProtection="0"/>
    <xf numFmtId="0" fontId="37" fillId="80" borderId="0" applyNumberFormat="0" applyBorder="0" applyAlignment="0" applyProtection="0"/>
    <xf numFmtId="0" fontId="37" fillId="80" borderId="0" applyNumberFormat="0" applyBorder="0" applyAlignment="0" applyProtection="0"/>
    <xf numFmtId="0" fontId="37" fillId="13" borderId="0" applyNumberFormat="0" applyBorder="0" applyAlignment="0" applyProtection="0"/>
    <xf numFmtId="169" fontId="44" fillId="13" borderId="20" applyAlignment="0" applyProtection="0"/>
    <xf numFmtId="0" fontId="37" fillId="13" borderId="0" applyNumberFormat="0" applyBorder="0" applyAlignment="0" applyProtection="0"/>
    <xf numFmtId="0" fontId="37" fillId="13" borderId="0" applyNumberFormat="0" applyBorder="0" applyAlignment="0" applyProtection="0"/>
    <xf numFmtId="0" fontId="37" fillId="80" borderId="0" applyNumberFormat="0" applyBorder="0" applyAlignment="0" applyProtection="0"/>
    <xf numFmtId="0" fontId="41" fillId="0" borderId="1"/>
    <xf numFmtId="0" fontId="38" fillId="36" borderId="20" applyNumberFormat="0" applyAlignment="0" applyProtection="0"/>
    <xf numFmtId="0" fontId="38" fillId="36" borderId="20" applyNumberFormat="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127" fillId="25" borderId="0" applyNumberFormat="0" applyBorder="0" applyAlignment="0" applyProtection="0"/>
    <xf numFmtId="0" fontId="37" fillId="13" borderId="0" applyNumberFormat="0" applyBorder="0" applyAlignment="0" applyProtection="0"/>
    <xf numFmtId="0" fontId="127" fillId="105"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80"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60" fillId="25" borderId="0" applyNumberFormat="0" applyBorder="0" applyAlignment="0" applyProtection="0"/>
    <xf numFmtId="38" fontId="59" fillId="41" borderId="0" applyNumberFormat="0" applyBorder="0" applyAlignment="0" applyProtection="0"/>
    <xf numFmtId="169" fontId="44" fillId="13" borderId="20" applyAlignment="0" applyProtection="0"/>
    <xf numFmtId="0" fontId="37" fillId="44" borderId="0" applyNumberFormat="0" applyBorder="0" applyAlignment="0" applyProtection="0"/>
    <xf numFmtId="290" fontId="91" fillId="0" borderId="0" applyFont="0" applyFill="0" applyBorder="0" applyAlignment="0" applyProtection="0"/>
    <xf numFmtId="0" fontId="60" fillId="25" borderId="0" applyNumberFormat="0" applyBorder="0" applyAlignment="0" applyProtection="0"/>
    <xf numFmtId="169" fontId="38" fillId="17" borderId="20" applyAlignment="0" applyProtection="0"/>
    <xf numFmtId="169" fontId="44" fillId="13" borderId="20" applyAlignment="0" applyProtection="0"/>
    <xf numFmtId="0" fontId="37" fillId="44" borderId="0" applyNumberFormat="0" applyBorder="0" applyAlignment="0" applyProtection="0"/>
    <xf numFmtId="0" fontId="42" fillId="49" borderId="0" applyNumberFormat="0" applyBorder="0" applyAlignment="0" applyProtection="0"/>
    <xf numFmtId="0" fontId="37" fillId="65" borderId="0" applyNumberFormat="0" applyBorder="0" applyAlignment="0" applyProtection="0"/>
    <xf numFmtId="0" fontId="42" fillId="49" borderId="0" applyNumberFormat="0" applyBorder="0" applyAlignment="0" applyProtection="0">
      <alignment vertical="center"/>
    </xf>
    <xf numFmtId="0" fontId="37" fillId="59" borderId="0" applyNumberFormat="0" applyBorder="0" applyAlignment="0" applyProtection="0"/>
    <xf numFmtId="0" fontId="48" fillId="44" borderId="0" applyNumberFormat="0" applyBorder="0" applyAlignment="0" applyProtection="0">
      <alignment vertical="center"/>
    </xf>
    <xf numFmtId="4" fontId="55" fillId="95" borderId="27" applyNumberFormat="0" applyProtection="0">
      <alignment horizontal="right" vertical="center"/>
    </xf>
    <xf numFmtId="0" fontId="37" fillId="29" borderId="0" applyNumberFormat="0" applyBorder="0" applyAlignment="0" applyProtection="0"/>
    <xf numFmtId="0" fontId="42" fillId="3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42" fillId="3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169" fontId="38" fillId="17" borderId="20" applyAlignment="0" applyProtection="0"/>
    <xf numFmtId="0" fontId="37" fillId="29" borderId="0" applyNumberFormat="0" applyBorder="0" applyAlignment="0" applyProtection="0"/>
    <xf numFmtId="169" fontId="38" fillId="17" borderId="20" applyAlignment="0" applyProtection="0"/>
    <xf numFmtId="0" fontId="37" fillId="29" borderId="0" applyNumberFormat="0" applyBorder="0" applyAlignment="0" applyProtection="0"/>
    <xf numFmtId="0" fontId="37" fillId="29" borderId="0" applyNumberFormat="0" applyBorder="0" applyAlignment="0" applyProtection="0"/>
    <xf numFmtId="0" fontId="40" fillId="28" borderId="27" applyNumberFormat="0" applyProtection="0">
      <alignment horizontal="left" vertical="center" indent="1"/>
    </xf>
    <xf numFmtId="0" fontId="37" fillId="29" borderId="0" applyNumberFormat="0" applyBorder="0" applyAlignment="0" applyProtection="0"/>
    <xf numFmtId="0" fontId="40" fillId="28" borderId="27" applyNumberFormat="0" applyProtection="0">
      <alignment horizontal="left" vertical="center" indent="1"/>
    </xf>
    <xf numFmtId="0" fontId="37" fillId="29" borderId="0" applyNumberFormat="0" applyBorder="0" applyAlignment="0" applyProtection="0"/>
    <xf numFmtId="0" fontId="103" fillId="44" borderId="0" applyNumberFormat="0" applyBorder="0" applyAlignment="0" applyProtection="0">
      <alignment vertical="center"/>
    </xf>
    <xf numFmtId="0" fontId="103" fillId="44" borderId="0" applyNumberFormat="0" applyBorder="0" applyAlignment="0" applyProtection="0">
      <alignment vertical="center"/>
    </xf>
    <xf numFmtId="0" fontId="138" fillId="4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169" fontId="41" fillId="15" borderId="22" applyAlignment="0" applyProtection="0"/>
    <xf numFmtId="0" fontId="48" fillId="65" borderId="0" applyNumberFormat="0" applyBorder="0" applyAlignment="0" applyProtection="0">
      <alignment vertical="center"/>
    </xf>
    <xf numFmtId="169" fontId="49" fillId="15" borderId="22" applyAlignment="0" applyProtection="0"/>
    <xf numFmtId="0" fontId="37" fillId="72" borderId="0" applyNumberFormat="0" applyBorder="0" applyAlignment="0" applyProtection="0"/>
    <xf numFmtId="169" fontId="44" fillId="13" borderId="20" applyAlignment="0" applyProtection="0"/>
    <xf numFmtId="0" fontId="37" fillId="72" borderId="0" applyNumberFormat="0" applyBorder="0" applyAlignment="0" applyProtection="0"/>
    <xf numFmtId="4" fontId="72" fillId="38" borderId="27" applyNumberFormat="0" applyProtection="0">
      <alignment horizontal="right" vertical="center"/>
    </xf>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169" fontId="44" fillId="13" borderId="20" applyAlignment="0" applyProtection="0"/>
    <xf numFmtId="0" fontId="42" fillId="72" borderId="0" applyNumberFormat="0" applyBorder="0" applyAlignment="0" applyProtection="0"/>
    <xf numFmtId="0" fontId="37" fillId="72" borderId="0" applyNumberFormat="0" applyBorder="0" applyAlignment="0" applyProtection="0"/>
    <xf numFmtId="169" fontId="44" fillId="13" borderId="20" applyAlignment="0" applyProtection="0"/>
    <xf numFmtId="0" fontId="110" fillId="0" borderId="0"/>
    <xf numFmtId="0" fontId="42" fillId="72" borderId="0" applyNumberFormat="0" applyBorder="0" applyAlignment="0" applyProtection="0"/>
    <xf numFmtId="0" fontId="37" fillId="72" borderId="0" applyNumberFormat="0" applyBorder="0" applyAlignment="0" applyProtection="0"/>
    <xf numFmtId="169" fontId="44" fillId="13" borderId="20" applyAlignment="0" applyProtection="0"/>
    <xf numFmtId="0" fontId="31" fillId="0" borderId="0"/>
    <xf numFmtId="0" fontId="42"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0" fontId="37" fillId="72" borderId="0" applyNumberFormat="0" applyBorder="0" applyAlignment="0" applyProtection="0"/>
    <xf numFmtId="169" fontId="45" fillId="0" borderId="24" applyFill="0" applyAlignment="0" applyProtection="0"/>
    <xf numFmtId="0" fontId="37" fillId="72" borderId="0" applyNumberFormat="0" applyBorder="0" applyAlignment="0" applyProtection="0"/>
    <xf numFmtId="169" fontId="45" fillId="0" borderId="24" applyFill="0" applyAlignment="0" applyProtection="0"/>
    <xf numFmtId="0" fontId="37" fillId="72" borderId="0" applyNumberFormat="0" applyBorder="0" applyAlignment="0" applyProtection="0"/>
    <xf numFmtId="0" fontId="103" fillId="65" borderId="0" applyNumberFormat="0" applyBorder="0" applyAlignment="0" applyProtection="0">
      <alignment vertical="center"/>
    </xf>
    <xf numFmtId="169" fontId="41" fillId="15" borderId="22" applyAlignment="0" applyProtection="0"/>
    <xf numFmtId="0" fontId="48" fillId="59" borderId="0" applyNumberFormat="0" applyBorder="0" applyAlignment="0" applyProtection="0">
      <alignment vertical="center"/>
    </xf>
    <xf numFmtId="0" fontId="31" fillId="26" borderId="26" applyNumberFormat="0" applyFont="0" applyAlignment="0" applyProtection="0"/>
    <xf numFmtId="0" fontId="37" fillId="51" borderId="0" applyNumberFormat="0" applyBorder="0" applyAlignment="0" applyProtection="0"/>
    <xf numFmtId="4" fontId="55" fillId="18" borderId="27" applyNumberFormat="0" applyProtection="0">
      <alignment vertical="center"/>
    </xf>
    <xf numFmtId="169" fontId="44" fillId="13" borderId="20" applyAlignment="0" applyProtection="0"/>
    <xf numFmtId="0" fontId="37" fillId="51" borderId="0" applyNumberFormat="0" applyBorder="0" applyAlignment="0" applyProtection="0"/>
    <xf numFmtId="4" fontId="55" fillId="18" borderId="27" applyNumberFormat="0" applyProtection="0">
      <alignment vertical="center"/>
    </xf>
    <xf numFmtId="169" fontId="44" fillId="13" borderId="2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15" fontId="39" fillId="0" borderId="0" applyFont="0" applyFill="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7" fillId="51" borderId="0" applyNumberFormat="0" applyBorder="0" applyAlignment="0" applyProtection="0"/>
    <xf numFmtId="0" fontId="31" fillId="26" borderId="26" applyNumberFormat="0" applyFont="0" applyAlignment="0" applyProtection="0"/>
    <xf numFmtId="0" fontId="103" fillId="59" borderId="0" applyNumberFormat="0" applyBorder="0" applyAlignment="0" applyProtection="0">
      <alignment vertical="center"/>
    </xf>
    <xf numFmtId="0" fontId="138" fillId="59" borderId="0" applyNumberFormat="0" applyBorder="0" applyAlignment="0" applyProtection="0"/>
    <xf numFmtId="0" fontId="37" fillId="51" borderId="0" applyNumberFormat="0" applyBorder="0" applyAlignment="0" applyProtection="0"/>
    <xf numFmtId="6" fontId="39" fillId="0" borderId="0" applyFont="0" applyFill="0" applyBorder="0" applyAlignment="0" applyProtection="0"/>
    <xf numFmtId="0" fontId="103" fillId="59" borderId="0" applyNumberFormat="0" applyBorder="0" applyAlignment="0" applyProtection="0">
      <alignment vertical="center"/>
    </xf>
    <xf numFmtId="0" fontId="37" fillId="51" borderId="0" applyNumberFormat="0" applyBorder="0" applyAlignment="0" applyProtection="0"/>
    <xf numFmtId="0" fontId="67" fillId="0" borderId="29" applyNumberFormat="0" applyFill="0" applyAlignment="0" applyProtection="0"/>
    <xf numFmtId="0" fontId="37" fillId="51" borderId="0" applyNumberFormat="0" applyBorder="0" applyAlignment="0" applyProtection="0"/>
    <xf numFmtId="169" fontId="41" fillId="15" borderId="22" applyAlignment="0" applyProtection="0"/>
    <xf numFmtId="0" fontId="48" fillId="19" borderId="0" applyNumberFormat="0" applyBorder="0" applyAlignment="0" applyProtection="0">
      <alignment vertical="center"/>
    </xf>
    <xf numFmtId="0" fontId="31" fillId="26" borderId="26" applyNumberFormat="0" applyFont="0" applyAlignment="0" applyProtection="0"/>
    <xf numFmtId="0" fontId="37" fillId="31" borderId="0" applyNumberFormat="0" applyBorder="0" applyAlignment="0" applyProtection="0"/>
    <xf numFmtId="4" fontId="55" fillId="38" borderId="27" applyNumberFormat="0" applyProtection="0">
      <alignment horizontal="right" vertical="center"/>
    </xf>
    <xf numFmtId="0" fontId="37" fillId="23" borderId="22" applyNumberFormat="0" applyAlignment="0" applyProtection="0"/>
    <xf numFmtId="169" fontId="44" fillId="13" borderId="20" applyAlignment="0" applyProtection="0"/>
    <xf numFmtId="0" fontId="42" fillId="33" borderId="0" applyNumberFormat="0" applyBorder="0" applyAlignment="0" applyProtection="0"/>
    <xf numFmtId="0" fontId="37" fillId="31" borderId="0" applyNumberFormat="0" applyBorder="0" applyAlignment="0" applyProtection="0"/>
    <xf numFmtId="4" fontId="55" fillId="38" borderId="27" applyNumberFormat="0" applyProtection="0">
      <alignment horizontal="right" vertical="center"/>
    </xf>
    <xf numFmtId="0" fontId="37" fillId="23" borderId="22" applyNumberFormat="0" applyAlignment="0" applyProtection="0"/>
    <xf numFmtId="169" fontId="44" fillId="13" borderId="20" applyAlignment="0" applyProtection="0"/>
    <xf numFmtId="0" fontId="37" fillId="31" borderId="0" applyNumberFormat="0" applyBorder="0" applyAlignment="0" applyProtection="0"/>
    <xf numFmtId="0" fontId="121" fillId="50" borderId="0" applyNumberFormat="0" applyBorder="0" applyAlignment="0" applyProtection="0">
      <alignment vertical="center"/>
    </xf>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1" fillId="0" borderId="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37" fillId="31" borderId="0" applyNumberFormat="0" applyBorder="0" applyAlignment="0" applyProtection="0"/>
    <xf numFmtId="0" fontId="42" fillId="13" borderId="0" applyNumberFormat="0" applyBorder="0" applyAlignment="0" applyProtection="0"/>
    <xf numFmtId="41" fontId="31"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0" fontId="103" fillId="19" borderId="0" applyNumberFormat="0" applyBorder="0" applyAlignment="0" applyProtection="0">
      <alignment vertical="center"/>
    </xf>
    <xf numFmtId="0" fontId="42" fillId="13" borderId="0" applyNumberFormat="0" applyBorder="0" applyAlignment="0" applyProtection="0"/>
    <xf numFmtId="0" fontId="103" fillId="19" borderId="0" applyNumberFormat="0" applyBorder="0" applyAlignment="0" applyProtection="0">
      <alignment vertical="center"/>
    </xf>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138" fillId="19" borderId="0" applyNumberFormat="0" applyBorder="0" applyAlignment="0" applyProtection="0"/>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23" borderId="22" applyNumberFormat="0" applyAlignment="0" applyProtection="0"/>
    <xf numFmtId="0" fontId="37" fillId="31" borderId="0" applyNumberFormat="0" applyBorder="0" applyAlignment="0" applyProtection="0"/>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23" borderId="22" applyNumberFormat="0" applyAlignment="0" applyProtection="0"/>
    <xf numFmtId="0" fontId="103" fillId="19" borderId="0" applyNumberFormat="0" applyBorder="0" applyAlignment="0" applyProtection="0">
      <alignment vertical="center"/>
    </xf>
    <xf numFmtId="0" fontId="42" fillId="13"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23" borderId="22" applyNumberFormat="0" applyAlignment="0" applyProtection="0"/>
    <xf numFmtId="0" fontId="37" fillId="31" borderId="0" applyNumberFormat="0" applyBorder="0" applyAlignment="0" applyProtection="0"/>
    <xf numFmtId="0" fontId="42" fillId="45" borderId="0" applyNumberFormat="0" applyBorder="0" applyAlignment="0" applyProtection="0"/>
    <xf numFmtId="232" fontId="40" fillId="0" borderId="0" applyFill="0" applyBorder="0" applyAlignment="0" applyProtection="0"/>
    <xf numFmtId="232" fontId="40" fillId="0" borderId="0" applyFill="0" applyBorder="0" applyAlignment="0" applyProtection="0"/>
    <xf numFmtId="0" fontId="37" fillId="31" borderId="0" applyNumberFormat="0" applyBorder="0" applyAlignment="0" applyProtection="0"/>
    <xf numFmtId="0" fontId="39" fillId="0" borderId="0" applyFont="0" applyFill="0" applyBorder="0" applyProtection="0"/>
    <xf numFmtId="0" fontId="37" fillId="29" borderId="0" applyNumberFormat="0" applyBorder="0" applyAlignment="0" applyProtection="0"/>
    <xf numFmtId="0" fontId="37" fillId="29" borderId="0" applyNumberFormat="0" applyBorder="0" applyAlignment="0" applyProtection="0"/>
    <xf numFmtId="0" fontId="55" fillId="28" borderId="27" applyNumberFormat="0" applyProtection="0">
      <alignment horizontal="left" vertical="top" indent="1"/>
    </xf>
    <xf numFmtId="169" fontId="43" fillId="17" borderId="23" applyAlignment="0" applyProtection="0"/>
    <xf numFmtId="169" fontId="41" fillId="15" borderId="22" applyAlignment="0" applyProtection="0"/>
    <xf numFmtId="0" fontId="37" fillId="29" borderId="0" applyNumberFormat="0" applyBorder="0" applyAlignment="0" applyProtection="0"/>
    <xf numFmtId="0" fontId="42" fillId="13" borderId="0" applyNumberFormat="0" applyBorder="0" applyAlignment="0" applyProtection="0"/>
    <xf numFmtId="169" fontId="43" fillId="17" borderId="23" applyAlignment="0" applyProtection="0"/>
    <xf numFmtId="169" fontId="41" fillId="15" borderId="22" applyAlignment="0" applyProtection="0"/>
    <xf numFmtId="0" fontId="37" fillId="29" borderId="0" applyNumberFormat="0" applyBorder="0" applyAlignment="0" applyProtection="0"/>
    <xf numFmtId="169" fontId="43" fillId="17" borderId="23"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103" fillId="44" borderId="0" applyNumberFormat="0" applyBorder="0" applyAlignment="0" applyProtection="0">
      <alignment vertical="center"/>
    </xf>
    <xf numFmtId="0" fontId="60" fillId="65" borderId="0" applyNumberFormat="0" applyBorder="0" applyAlignment="0" applyProtection="0"/>
    <xf numFmtId="0" fontId="103" fillId="44" borderId="0" applyNumberFormat="0" applyBorder="0" applyAlignment="0" applyProtection="0">
      <alignment vertical="center"/>
    </xf>
    <xf numFmtId="0" fontId="103" fillId="44" borderId="0" applyNumberFormat="0" applyBorder="0" applyAlignment="0" applyProtection="0">
      <alignment vertical="center"/>
    </xf>
    <xf numFmtId="0" fontId="37" fillId="80" borderId="0" applyNumberFormat="0" applyBorder="0" applyAlignment="0" applyProtection="0"/>
    <xf numFmtId="4" fontId="55" fillId="59" borderId="27" applyNumberFormat="0" applyProtection="0">
      <alignment horizontal="right" vertical="center"/>
    </xf>
    <xf numFmtId="0" fontId="37" fillId="80" borderId="0" applyNumberFormat="0" applyBorder="0" applyAlignment="0" applyProtection="0"/>
    <xf numFmtId="0" fontId="37" fillId="80" borderId="0" applyNumberFormat="0" applyBorder="0" applyAlignment="0" applyProtection="0"/>
    <xf numFmtId="0" fontId="42" fillId="67"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37" fillId="80" borderId="0" applyNumberFormat="0" applyBorder="0" applyAlignment="0" applyProtection="0"/>
    <xf numFmtId="0" fontId="40" fillId="28" borderId="27" applyNumberFormat="0" applyProtection="0">
      <alignment horizontal="left" vertical="center" indent="1"/>
    </xf>
    <xf numFmtId="0" fontId="37" fillId="80" borderId="0" applyNumberFormat="0" applyBorder="0" applyAlignment="0" applyProtection="0"/>
    <xf numFmtId="0" fontId="103" fillId="66" borderId="0" applyNumberFormat="0" applyBorder="0" applyAlignment="0" applyProtection="0">
      <alignment vertical="center"/>
    </xf>
    <xf numFmtId="0" fontId="138" fillId="66" borderId="0" applyNumberFormat="0" applyBorder="0" applyAlignment="0" applyProtection="0"/>
    <xf numFmtId="0" fontId="67" fillId="0" borderId="29" applyNumberFormat="0" applyFill="0" applyAlignment="0" applyProtection="0"/>
    <xf numFmtId="169" fontId="44" fillId="13" borderId="20" applyAlignment="0" applyProtection="0"/>
    <xf numFmtId="0" fontId="37" fillId="80" borderId="0" applyNumberFormat="0" applyBorder="0" applyAlignment="0" applyProtection="0"/>
    <xf numFmtId="0" fontId="67" fillId="0" borderId="29" applyNumberFormat="0" applyFill="0" applyAlignment="0" applyProtection="0"/>
    <xf numFmtId="169" fontId="44" fillId="13" borderId="20" applyAlignment="0" applyProtection="0"/>
    <xf numFmtId="0" fontId="37" fillId="80" borderId="0" applyNumberFormat="0" applyBorder="0" applyAlignment="0" applyProtection="0"/>
    <xf numFmtId="169" fontId="44" fillId="13" borderId="20" applyAlignment="0" applyProtection="0"/>
    <xf numFmtId="0" fontId="37" fillId="80" borderId="0" applyNumberFormat="0" applyBorder="0" applyAlignment="0" applyProtection="0"/>
    <xf numFmtId="169" fontId="38" fillId="17" borderId="20" applyAlignment="0" applyProtection="0"/>
    <xf numFmtId="169" fontId="44" fillId="13" borderId="20" applyAlignment="0" applyProtection="0"/>
    <xf numFmtId="0" fontId="122" fillId="59" borderId="0" applyNumberFormat="0" applyBorder="0" applyAlignment="0" applyProtection="0">
      <alignment vertical="center"/>
    </xf>
    <xf numFmtId="169" fontId="38" fillId="14" borderId="20" applyAlignment="0" applyProtection="0"/>
    <xf numFmtId="212" fontId="40" fillId="0" borderId="0" applyFill="0" applyBorder="0" applyAlignment="0" applyProtection="0"/>
    <xf numFmtId="0" fontId="47" fillId="44" borderId="0" applyNumberFormat="0" applyBorder="0" applyAlignment="0" applyProtection="0">
      <alignment vertical="center"/>
    </xf>
    <xf numFmtId="0" fontId="46" fillId="0" borderId="0">
      <alignment vertical="center"/>
    </xf>
    <xf numFmtId="0" fontId="47" fillId="44" borderId="0" applyNumberFormat="0" applyBorder="0" applyAlignment="0" applyProtection="0">
      <alignment vertical="center"/>
    </xf>
    <xf numFmtId="0" fontId="31" fillId="0" borderId="0"/>
    <xf numFmtId="0" fontId="132" fillId="0" borderId="0">
      <alignment vertical="center"/>
    </xf>
    <xf numFmtId="228" fontId="40" fillId="0" borderId="0" applyFill="0" applyBorder="0" applyAlignment="0" applyProtection="0"/>
    <xf numFmtId="0" fontId="46" fillId="0" borderId="0">
      <alignment vertical="center"/>
    </xf>
    <xf numFmtId="0" fontId="47" fillId="44" borderId="0" applyNumberFormat="0" applyBorder="0" applyAlignment="0" applyProtection="0">
      <alignment vertical="center"/>
    </xf>
    <xf numFmtId="0" fontId="31" fillId="0" borderId="0"/>
    <xf numFmtId="0" fontId="110" fillId="0" borderId="0"/>
    <xf numFmtId="228" fontId="40" fillId="0" borderId="0" applyFill="0" applyBorder="0" applyAlignment="0" applyProtection="0"/>
    <xf numFmtId="0" fontId="46" fillId="0" borderId="0">
      <alignment vertical="center"/>
    </xf>
    <xf numFmtId="0" fontId="47" fillId="44" borderId="0" applyNumberFormat="0" applyBorder="0" applyAlignment="0" applyProtection="0">
      <alignment vertical="center"/>
    </xf>
    <xf numFmtId="0" fontId="76" fillId="0" borderId="31" applyNumberFormat="0" applyFill="0" applyAlignment="0" applyProtection="0"/>
    <xf numFmtId="0" fontId="31" fillId="0" borderId="0"/>
    <xf numFmtId="0" fontId="110" fillId="0" borderId="0"/>
    <xf numFmtId="0" fontId="31" fillId="0" borderId="0"/>
    <xf numFmtId="169" fontId="45" fillId="0" borderId="24" applyFill="0" applyAlignment="0" applyProtection="0"/>
    <xf numFmtId="0" fontId="47" fillId="44" borderId="0" applyNumberFormat="0" applyBorder="0" applyAlignment="0" applyProtection="0">
      <alignment vertical="center"/>
    </xf>
    <xf numFmtId="228" fontId="40" fillId="0" borderId="0" applyFill="0" applyBorder="0" applyAlignment="0" applyProtection="0"/>
    <xf numFmtId="0" fontId="47" fillId="65" borderId="0" applyNumberFormat="0" applyBorder="0" applyAlignment="0" applyProtection="0">
      <alignment vertical="center"/>
    </xf>
    <xf numFmtId="169" fontId="38" fillId="17" borderId="20" applyAlignment="0" applyProtection="0"/>
    <xf numFmtId="0" fontId="47" fillId="65" borderId="0" applyNumberFormat="0" applyBorder="0" applyAlignment="0" applyProtection="0">
      <alignment vertical="center"/>
    </xf>
    <xf numFmtId="169" fontId="38" fillId="17" borderId="20" applyAlignment="0" applyProtection="0"/>
    <xf numFmtId="0" fontId="47" fillId="65" borderId="0" applyNumberFormat="0" applyBorder="0" applyAlignment="0" applyProtection="0">
      <alignment vertical="center"/>
    </xf>
    <xf numFmtId="169" fontId="38" fillId="17" borderId="20" applyAlignment="0" applyProtection="0"/>
    <xf numFmtId="0" fontId="47" fillId="65" borderId="0" applyNumberFormat="0" applyBorder="0" applyAlignment="0" applyProtection="0">
      <alignment vertical="center"/>
    </xf>
    <xf numFmtId="228" fontId="40" fillId="0" borderId="0" applyFill="0" applyBorder="0" applyAlignment="0" applyProtection="0"/>
    <xf numFmtId="0" fontId="47" fillId="59" borderId="0" applyNumberFormat="0" applyBorder="0" applyAlignment="0" applyProtection="0">
      <alignment vertical="center"/>
    </xf>
    <xf numFmtId="169" fontId="38" fillId="17" borderId="20" applyAlignment="0" applyProtection="0"/>
    <xf numFmtId="0" fontId="47" fillId="59" borderId="0" applyNumberFormat="0" applyBorder="0" applyAlignment="0" applyProtection="0">
      <alignment vertical="center"/>
    </xf>
    <xf numFmtId="169" fontId="38" fillId="17" borderId="20" applyAlignment="0" applyProtection="0"/>
    <xf numFmtId="0" fontId="110" fillId="0" borderId="0"/>
    <xf numFmtId="0" fontId="47" fillId="59" borderId="0" applyNumberFormat="0" applyBorder="0" applyAlignment="0" applyProtection="0">
      <alignment vertical="center"/>
    </xf>
    <xf numFmtId="169" fontId="38" fillId="17" borderId="20" applyAlignment="0" applyProtection="0"/>
    <xf numFmtId="279" fontId="40" fillId="0" borderId="0" applyFill="0" applyBorder="0" applyAlignment="0"/>
    <xf numFmtId="0" fontId="47" fillId="59" borderId="0" applyNumberFormat="0" applyBorder="0" applyAlignment="0" applyProtection="0">
      <alignment vertical="center"/>
    </xf>
    <xf numFmtId="169" fontId="38" fillId="17" borderId="20" applyAlignment="0" applyProtection="0"/>
    <xf numFmtId="0" fontId="47" fillId="19" borderId="0" applyNumberFormat="0" applyBorder="0" applyAlignment="0" applyProtection="0">
      <alignment vertical="center"/>
    </xf>
    <xf numFmtId="169" fontId="38" fillId="17" borderId="20" applyAlignment="0" applyProtection="0"/>
    <xf numFmtId="0" fontId="47" fillId="19" borderId="0" applyNumberFormat="0" applyBorder="0" applyAlignment="0" applyProtection="0">
      <alignment vertical="center"/>
    </xf>
    <xf numFmtId="169" fontId="38" fillId="17" borderId="20" applyAlignment="0" applyProtection="0"/>
    <xf numFmtId="0" fontId="127" fillId="58" borderId="0" applyNumberFormat="0" applyBorder="0" applyAlignment="0" applyProtection="0"/>
    <xf numFmtId="0" fontId="47" fillId="19" borderId="0" applyNumberFormat="0" applyBorder="0" applyAlignment="0" applyProtection="0">
      <alignment vertical="center"/>
    </xf>
    <xf numFmtId="169" fontId="38" fillId="17" borderId="20" applyAlignment="0" applyProtection="0"/>
    <xf numFmtId="298" fontId="40" fillId="0" borderId="0" applyFill="0" applyBorder="0" applyAlignment="0" applyProtection="0"/>
    <xf numFmtId="0" fontId="47" fillId="44" borderId="0" applyNumberFormat="0" applyBorder="0" applyAlignment="0" applyProtection="0">
      <alignment vertical="center"/>
    </xf>
    <xf numFmtId="169" fontId="38" fillId="17" borderId="20" applyAlignment="0" applyProtection="0"/>
    <xf numFmtId="0" fontId="47" fillId="44" borderId="0" applyNumberFormat="0" applyBorder="0" applyAlignment="0" applyProtection="0">
      <alignment vertical="center"/>
    </xf>
    <xf numFmtId="169" fontId="38" fillId="17" borderId="20" applyAlignment="0" applyProtection="0"/>
    <xf numFmtId="0" fontId="110" fillId="0" borderId="0"/>
    <xf numFmtId="165" fontId="40" fillId="0" borderId="0" applyFill="0" applyBorder="0" applyAlignment="0" applyProtection="0"/>
    <xf numFmtId="0" fontId="47" fillId="66" borderId="0" applyNumberFormat="0" applyBorder="0" applyAlignment="0" applyProtection="0">
      <alignment vertical="center"/>
    </xf>
    <xf numFmtId="169" fontId="38" fillId="17" borderId="20" applyAlignment="0" applyProtection="0"/>
    <xf numFmtId="0" fontId="47" fillId="66" borderId="0" applyNumberFormat="0" applyBorder="0" applyAlignment="0" applyProtection="0">
      <alignment vertical="center"/>
    </xf>
    <xf numFmtId="0" fontId="76" fillId="0" borderId="0" applyNumberFormat="0" applyFill="0" applyBorder="0" applyAlignment="0" applyProtection="0"/>
    <xf numFmtId="0" fontId="42" fillId="66" borderId="0" applyNumberFormat="0" applyBorder="0" applyAlignment="0" applyProtection="0"/>
    <xf numFmtId="0" fontId="105" fillId="119" borderId="1"/>
    <xf numFmtId="0" fontId="42" fillId="50" borderId="0" applyNumberFormat="0" applyBorder="0" applyAlignment="0" applyProtection="0"/>
    <xf numFmtId="0" fontId="42" fillId="16" borderId="0" applyNumberFormat="0" applyBorder="0" applyAlignment="0" applyProtection="0"/>
    <xf numFmtId="0" fontId="42" fillId="65" borderId="0" applyNumberFormat="0" applyBorder="0" applyAlignment="0" applyProtection="0"/>
    <xf numFmtId="0" fontId="175" fillId="0" borderId="0"/>
    <xf numFmtId="169" fontId="45" fillId="0" borderId="24" applyFill="0" applyAlignment="0" applyProtection="0"/>
    <xf numFmtId="0" fontId="42" fillId="104" borderId="0" applyNumberFormat="0" applyBorder="0" applyAlignment="0" applyProtection="0"/>
    <xf numFmtId="0" fontId="31" fillId="0" borderId="0"/>
    <xf numFmtId="169" fontId="45" fillId="0" borderId="24" applyFill="0" applyAlignment="0" applyProtection="0"/>
    <xf numFmtId="0" fontId="42" fillId="104" borderId="0" applyNumberFormat="0" applyBorder="0" applyAlignment="0" applyProtection="0"/>
    <xf numFmtId="0" fontId="31" fillId="0" borderId="0"/>
    <xf numFmtId="0" fontId="121" fillId="50" borderId="0" applyNumberFormat="0" applyBorder="0" applyAlignment="0" applyProtection="0">
      <alignment vertical="center"/>
    </xf>
    <xf numFmtId="0" fontId="42" fillId="104" borderId="0" applyNumberFormat="0" applyBorder="0" applyAlignment="0" applyProtection="0"/>
    <xf numFmtId="0" fontId="31" fillId="0" borderId="0"/>
    <xf numFmtId="0" fontId="42" fillId="104" borderId="0" applyNumberFormat="0" applyBorder="0" applyAlignment="0" applyProtection="0"/>
    <xf numFmtId="0" fontId="80" fillId="0" borderId="32" applyNumberFormat="0" applyFill="0" applyAlignment="0" applyProtection="0"/>
    <xf numFmtId="0" fontId="31" fillId="0" borderId="0"/>
    <xf numFmtId="212" fontId="40" fillId="0" borderId="0" applyFill="0" applyBorder="0" applyAlignment="0" applyProtection="0"/>
    <xf numFmtId="0" fontId="40" fillId="0" borderId="0">
      <alignment vertical="center"/>
    </xf>
    <xf numFmtId="0" fontId="42" fillId="104" borderId="0" applyNumberFormat="0" applyBorder="0" applyAlignment="0" applyProtection="0"/>
    <xf numFmtId="169" fontId="44" fillId="13" borderId="20" applyAlignment="0" applyProtection="0"/>
    <xf numFmtId="0" fontId="42" fillId="74" borderId="0" applyNumberFormat="0" applyBorder="0" applyAlignment="0" applyProtection="0"/>
    <xf numFmtId="169" fontId="44" fillId="13" borderId="20" applyAlignment="0" applyProtection="0"/>
    <xf numFmtId="0" fontId="42" fillId="74" borderId="0" applyNumberFormat="0" applyBorder="0" applyAlignment="0" applyProtection="0"/>
    <xf numFmtId="169" fontId="43" fillId="17" borderId="23" applyAlignment="0" applyProtection="0"/>
    <xf numFmtId="0" fontId="89" fillId="77" borderId="0" applyNumberFormat="0" applyBorder="0" applyAlignment="0" applyProtection="0"/>
    <xf numFmtId="0" fontId="93" fillId="0" borderId="0" applyNumberFormat="0" applyFill="0" applyBorder="0" applyAlignment="0" applyProtection="0"/>
    <xf numFmtId="169" fontId="38" fillId="17" borderId="20" applyAlignment="0" applyProtection="0"/>
    <xf numFmtId="0" fontId="42" fillId="74" borderId="0" applyNumberFormat="0" applyBorder="0" applyAlignment="0" applyProtection="0">
      <alignment vertical="center"/>
    </xf>
    <xf numFmtId="0" fontId="42" fillId="33" borderId="0" applyNumberFormat="0" applyBorder="0" applyAlignment="0" applyProtection="0"/>
    <xf numFmtId="0" fontId="113" fillId="0" borderId="33" applyNumberFormat="0" applyFill="0" applyAlignment="0" applyProtection="0">
      <alignment vertical="center"/>
    </xf>
    <xf numFmtId="0" fontId="89" fillId="77" borderId="0" applyNumberFormat="0" applyBorder="0" applyAlignment="0" applyProtection="0"/>
    <xf numFmtId="169" fontId="38" fillId="17" borderId="20" applyAlignment="0" applyProtection="0"/>
    <xf numFmtId="0" fontId="89" fillId="77" borderId="0" applyNumberFormat="0" applyBorder="0" applyAlignment="0" applyProtection="0"/>
    <xf numFmtId="169" fontId="38" fillId="17" borderId="20" applyAlignment="0" applyProtection="0"/>
    <xf numFmtId="0" fontId="89" fillId="77" borderId="0" applyNumberFormat="0" applyBorder="0" applyAlignment="0" applyProtection="0"/>
    <xf numFmtId="169" fontId="49" fillId="15" borderId="22" applyAlignment="0" applyProtection="0"/>
    <xf numFmtId="0" fontId="42" fillId="74" borderId="0" applyNumberFormat="0" applyBorder="0" applyAlignment="0" applyProtection="0"/>
    <xf numFmtId="0" fontId="89" fillId="77" borderId="0" applyNumberFormat="0" applyBorder="0" applyAlignment="0" applyProtection="0"/>
    <xf numFmtId="169" fontId="49" fillId="15" borderId="22" applyAlignment="0" applyProtection="0"/>
    <xf numFmtId="0" fontId="42" fillId="74" borderId="0" applyNumberFormat="0" applyBorder="0" applyAlignment="0" applyProtection="0"/>
    <xf numFmtId="0" fontId="89" fillId="77" borderId="0" applyNumberFormat="0" applyBorder="0" applyAlignment="0" applyProtection="0"/>
    <xf numFmtId="0" fontId="42" fillId="74" borderId="0" applyNumberFormat="0" applyBorder="0" applyAlignment="0" applyProtection="0"/>
    <xf numFmtId="0" fontId="89" fillId="77" borderId="0" applyNumberFormat="0" applyBorder="0" applyAlignment="0" applyProtection="0"/>
    <xf numFmtId="0" fontId="135" fillId="88" borderId="6" applyNumberFormat="0" applyFont="0" applyAlignment="0" applyProtection="0">
      <alignment horizontal="left"/>
    </xf>
    <xf numFmtId="0" fontId="42" fillId="74" borderId="0" applyNumberFormat="0" applyBorder="0" applyAlignment="0" applyProtection="0"/>
    <xf numFmtId="0" fontId="89" fillId="77"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74" borderId="0" applyNumberFormat="0" applyBorder="0" applyAlignment="0" applyProtection="0"/>
    <xf numFmtId="193" fontId="37" fillId="0" borderId="0" applyFill="0" applyBorder="0" applyAlignment="0" applyProtection="0"/>
    <xf numFmtId="169" fontId="45" fillId="0" borderId="24" applyFill="0" applyAlignment="0" applyProtection="0"/>
    <xf numFmtId="0" fontId="42" fillId="16" borderId="0" applyNumberFormat="0" applyBorder="0" applyAlignment="0" applyProtection="0"/>
    <xf numFmtId="169" fontId="44" fillId="13" borderId="20" applyAlignment="0" applyProtection="0"/>
    <xf numFmtId="0" fontId="40" fillId="0" borderId="0"/>
    <xf numFmtId="0" fontId="42" fillId="74" borderId="0" applyNumberFormat="0" applyBorder="0" applyAlignment="0" applyProtection="0"/>
    <xf numFmtId="0" fontId="42" fillId="74" borderId="0" applyNumberFormat="0" applyBorder="0" applyAlignment="0" applyProtection="0"/>
    <xf numFmtId="0" fontId="60" fillId="92" borderId="0" applyNumberFormat="0" applyBorder="0" applyAlignment="0" applyProtection="0"/>
    <xf numFmtId="0" fontId="42" fillId="16" borderId="0" applyNumberFormat="0" applyBorder="0" applyAlignment="0" applyProtection="0"/>
    <xf numFmtId="169" fontId="44" fillId="13" borderId="20" applyAlignment="0" applyProtection="0"/>
    <xf numFmtId="0" fontId="31" fillId="0" borderId="0"/>
    <xf numFmtId="0" fontId="42" fillId="16" borderId="0" applyNumberFormat="0" applyBorder="0" applyAlignment="0" applyProtection="0"/>
    <xf numFmtId="169" fontId="44" fillId="13" borderId="20" applyAlignment="0" applyProtection="0"/>
    <xf numFmtId="0" fontId="31" fillId="0" borderId="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0" fontId="42" fillId="16" borderId="0" applyNumberFormat="0" applyBorder="0" applyAlignment="0" applyProtection="0"/>
    <xf numFmtId="49" fontId="240" fillId="0" borderId="0" applyFill="0" applyBorder="0">
      <alignment horizontal="left"/>
    </xf>
    <xf numFmtId="169" fontId="38" fillId="14" borderId="20" applyAlignment="0" applyProtection="0"/>
    <xf numFmtId="0" fontId="42" fillId="74" borderId="0" applyNumberFormat="0" applyBorder="0" applyAlignment="0" applyProtection="0"/>
    <xf numFmtId="169" fontId="44" fillId="13" borderId="20" applyAlignment="0" applyProtection="0"/>
    <xf numFmtId="0" fontId="42" fillId="74" borderId="0" applyNumberFormat="0" applyBorder="0" applyAlignment="0" applyProtection="0"/>
    <xf numFmtId="169" fontId="44" fillId="13" borderId="20" applyAlignment="0" applyProtection="0"/>
    <xf numFmtId="0" fontId="42" fillId="74" borderId="0" applyNumberFormat="0" applyBorder="0" applyAlignment="0" applyProtection="0"/>
    <xf numFmtId="0" fontId="60" fillId="92" borderId="0" applyNumberFormat="0" applyBorder="0" applyAlignment="0" applyProtection="0"/>
    <xf numFmtId="0" fontId="60" fillId="92" borderId="0" applyNumberFormat="0" applyBorder="0" applyAlignment="0" applyProtection="0"/>
    <xf numFmtId="0" fontId="31" fillId="0" borderId="0"/>
    <xf numFmtId="0" fontId="60" fillId="92" borderId="0" applyNumberFormat="0" applyBorder="0" applyAlignment="0" applyProtection="0"/>
    <xf numFmtId="169" fontId="44" fillId="13" borderId="20" applyAlignment="0" applyProtection="0"/>
    <xf numFmtId="0" fontId="31" fillId="0" borderId="0"/>
    <xf numFmtId="0" fontId="60" fillId="92" borderId="0" applyNumberFormat="0" applyBorder="0" applyAlignment="0" applyProtection="0"/>
    <xf numFmtId="169" fontId="38" fillId="17" borderId="20" applyAlignment="0" applyProtection="0"/>
    <xf numFmtId="169" fontId="44" fillId="13" borderId="20" applyAlignment="0" applyProtection="0"/>
    <xf numFmtId="0" fontId="31" fillId="0" borderId="0"/>
    <xf numFmtId="0" fontId="60" fillId="92" borderId="0" applyNumberFormat="0" applyBorder="0" applyAlignment="0" applyProtection="0"/>
    <xf numFmtId="169" fontId="38" fillId="17" borderId="20" applyAlignment="0" applyProtection="0"/>
    <xf numFmtId="0" fontId="60" fillId="92" borderId="0" applyNumberFormat="0" applyBorder="0" applyAlignment="0" applyProtection="0"/>
    <xf numFmtId="0" fontId="42" fillId="74" borderId="0" applyNumberFormat="0" applyBorder="0" applyAlignment="0" applyProtection="0"/>
    <xf numFmtId="169" fontId="44" fillId="13" borderId="20" applyAlignment="0" applyProtection="0"/>
    <xf numFmtId="0" fontId="42" fillId="74" borderId="0" applyNumberFormat="0" applyBorder="0" applyAlignment="0" applyProtection="0"/>
    <xf numFmtId="169" fontId="44" fillId="13" borderId="20" applyAlignment="0" applyProtection="0"/>
    <xf numFmtId="0" fontId="42" fillId="74" borderId="0" applyNumberFormat="0" applyBorder="0" applyAlignment="0" applyProtection="0"/>
    <xf numFmtId="193" fontId="37" fillId="0" borderId="0" applyFill="0" applyBorder="0" applyAlignment="0" applyProtection="0"/>
    <xf numFmtId="169" fontId="44" fillId="13" borderId="20" applyAlignment="0" applyProtection="0"/>
    <xf numFmtId="0" fontId="42" fillId="74" borderId="0" applyNumberFormat="0" applyBorder="0" applyAlignment="0" applyProtection="0"/>
    <xf numFmtId="193" fontId="37" fillId="0" borderId="0" applyFill="0" applyBorder="0" applyAlignment="0" applyProtection="0"/>
    <xf numFmtId="0" fontId="42" fillId="16"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42" fillId="16"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42" fillId="16" borderId="0" applyNumberFormat="0" applyBorder="0" applyAlignment="0" applyProtection="0"/>
    <xf numFmtId="193" fontId="37" fillId="0" borderId="0" applyFill="0" applyBorder="0" applyAlignment="0" applyProtection="0"/>
    <xf numFmtId="193" fontId="37" fillId="0" borderId="0" applyFill="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74"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169" fontId="43" fillId="14" borderId="23" applyAlignment="0" applyProtection="0"/>
    <xf numFmtId="0" fontId="42" fillId="16" borderId="0" applyNumberFormat="0" applyBorder="0" applyAlignment="0" applyProtection="0"/>
    <xf numFmtId="0" fontId="42" fillId="36" borderId="0" applyNumberFormat="0" applyBorder="0" applyAlignment="0" applyProtection="0"/>
    <xf numFmtId="169" fontId="38" fillId="17" borderId="20" applyAlignment="0" applyProtection="0"/>
    <xf numFmtId="0" fontId="42" fillId="74" borderId="0" applyNumberFormat="0" applyBorder="0" applyAlignment="0" applyProtection="0"/>
    <xf numFmtId="0" fontId="89" fillId="77" borderId="0" applyNumberFormat="0" applyBorder="0" applyAlignment="0" applyProtection="0"/>
    <xf numFmtId="0" fontId="42" fillId="36" borderId="0" applyNumberFormat="0" applyBorder="0" applyAlignment="0" applyProtection="0"/>
    <xf numFmtId="4" fontId="55" fillId="89" borderId="27" applyNumberFormat="0" applyProtection="0">
      <alignment horizontal="right" vertical="center"/>
    </xf>
    <xf numFmtId="212" fontId="40" fillId="0" borderId="0" applyFill="0" applyBorder="0" applyAlignment="0" applyProtection="0"/>
    <xf numFmtId="4" fontId="128" fillId="38" borderId="27" applyNumberFormat="0" applyProtection="0">
      <alignment horizontal="right" vertical="center"/>
    </xf>
    <xf numFmtId="0" fontId="42" fillId="72" borderId="0" applyNumberFormat="0" applyBorder="0" applyAlignment="0" applyProtection="0"/>
    <xf numFmtId="169" fontId="45" fillId="0" borderId="24" applyFill="0" applyAlignment="0" applyProtection="0"/>
    <xf numFmtId="0" fontId="42" fillId="72" borderId="0" applyNumberFormat="0" applyBorder="0" applyAlignment="0" applyProtection="0"/>
    <xf numFmtId="0" fontId="89" fillId="108" borderId="0" applyNumberFormat="0" applyBorder="0" applyAlignment="0" applyProtection="0"/>
    <xf numFmtId="0" fontId="89" fillId="108" borderId="0" applyNumberFormat="0" applyBorder="0" applyAlignment="0" applyProtection="0"/>
    <xf numFmtId="43" fontId="40" fillId="0" borderId="0" applyFont="0" applyFill="0" applyBorder="0" applyAlignment="0" applyProtection="0"/>
    <xf numFmtId="38" fontId="46" fillId="0" borderId="0" applyFont="0" applyFill="0" applyBorder="0" applyAlignment="0" applyProtection="0"/>
    <xf numFmtId="169" fontId="45" fillId="0" borderId="24" applyFill="0" applyAlignment="0" applyProtection="0"/>
    <xf numFmtId="0" fontId="42" fillId="72" borderId="0" applyNumberFormat="0" applyBorder="0" applyAlignment="0" applyProtection="0">
      <alignment vertical="center"/>
    </xf>
    <xf numFmtId="0" fontId="89" fillId="108" borderId="0" applyNumberFormat="0" applyBorder="0" applyAlignment="0" applyProtection="0"/>
    <xf numFmtId="287" fontId="40" fillId="0" borderId="0" applyFill="0" applyBorder="0" applyAlignment="0" applyProtection="0"/>
    <xf numFmtId="0" fontId="89" fillId="108" borderId="0" applyNumberFormat="0" applyBorder="0" applyAlignment="0" applyProtection="0"/>
    <xf numFmtId="169" fontId="45" fillId="0" borderId="24" applyFill="0" applyAlignment="0" applyProtection="0"/>
    <xf numFmtId="0" fontId="89" fillId="108" borderId="0" applyNumberFormat="0" applyBorder="0" applyAlignment="0" applyProtection="0"/>
    <xf numFmtId="0" fontId="89" fillId="108" borderId="0" applyNumberFormat="0" applyBorder="0" applyAlignment="0" applyProtection="0"/>
    <xf numFmtId="287" fontId="40" fillId="0" borderId="0" applyFill="0" applyBorder="0" applyAlignment="0" applyProtection="0"/>
    <xf numFmtId="0" fontId="89" fillId="108" borderId="0" applyNumberFormat="0" applyBorder="0" applyAlignment="0" applyProtection="0"/>
    <xf numFmtId="0" fontId="89" fillId="108" borderId="0" applyNumberFormat="0" applyBorder="0" applyAlignment="0" applyProtection="0"/>
    <xf numFmtId="0" fontId="42" fillId="72" borderId="0" applyNumberFormat="0" applyBorder="0" applyAlignment="0" applyProtection="0"/>
    <xf numFmtId="0" fontId="89" fillId="108" borderId="0" applyNumberFormat="0" applyBorder="0" applyAlignment="0" applyProtection="0"/>
    <xf numFmtId="169" fontId="38" fillId="14" borderId="20" applyAlignment="0" applyProtection="0"/>
    <xf numFmtId="0" fontId="42" fillId="72" borderId="0" applyNumberFormat="0" applyBorder="0" applyAlignment="0" applyProtection="0"/>
    <xf numFmtId="0" fontId="89" fillId="108" borderId="0" applyNumberFormat="0" applyBorder="0" applyAlignment="0" applyProtection="0"/>
    <xf numFmtId="169" fontId="38" fillId="14" borderId="20" applyAlignment="0" applyProtection="0"/>
    <xf numFmtId="0" fontId="60" fillId="59" borderId="0" applyNumberFormat="0" applyBorder="0" applyAlignment="0" applyProtection="0"/>
    <xf numFmtId="0" fontId="42" fillId="72" borderId="0" applyNumberFormat="0" applyBorder="0" applyAlignment="0" applyProtection="0"/>
    <xf numFmtId="0" fontId="89" fillId="108" borderId="0" applyNumberFormat="0" applyBorder="0" applyAlignment="0" applyProtection="0"/>
    <xf numFmtId="0" fontId="46" fillId="0" borderId="0"/>
    <xf numFmtId="169" fontId="38" fillId="14" borderId="20" applyAlignment="0" applyProtection="0"/>
    <xf numFmtId="0" fontId="60" fillId="59" borderId="0" applyNumberFormat="0" applyBorder="0" applyAlignment="0" applyProtection="0"/>
    <xf numFmtId="0" fontId="42" fillId="72" borderId="0" applyNumberFormat="0" applyBorder="0" applyAlignment="0" applyProtection="0"/>
    <xf numFmtId="0" fontId="89" fillId="108" borderId="0" applyNumberFormat="0" applyBorder="0" applyAlignment="0" applyProtection="0"/>
    <xf numFmtId="0" fontId="42" fillId="36" borderId="0" applyNumberFormat="0" applyBorder="0" applyAlignment="0" applyProtection="0"/>
    <xf numFmtId="4" fontId="55" fillId="89" borderId="27" applyNumberFormat="0" applyProtection="0">
      <alignment horizontal="right" vertical="center"/>
    </xf>
    <xf numFmtId="43" fontId="40" fillId="0" borderId="0" applyFont="0" applyFill="0" applyBorder="0" applyAlignment="0" applyProtection="0"/>
    <xf numFmtId="4" fontId="128" fillId="38" borderId="27" applyNumberFormat="0" applyProtection="0">
      <alignment horizontal="right" vertical="center"/>
    </xf>
    <xf numFmtId="0" fontId="127" fillId="65" borderId="0" applyNumberFormat="0" applyBorder="0" applyAlignment="0" applyProtection="0"/>
    <xf numFmtId="0" fontId="140" fillId="0" borderId="42">
      <alignment horizontal="center" vertical="center" wrapText="1"/>
    </xf>
    <xf numFmtId="169" fontId="42" fillId="72" borderId="0" applyBorder="0" applyAlignment="0" applyProtection="0"/>
    <xf numFmtId="0" fontId="42" fillId="36" borderId="0" applyNumberFormat="0" applyBorder="0" applyAlignment="0" applyProtection="0"/>
    <xf numFmtId="4" fontId="128" fillId="38" borderId="27" applyNumberFormat="0" applyProtection="0">
      <alignment horizontal="right" vertical="center"/>
    </xf>
    <xf numFmtId="169" fontId="49" fillId="15" borderId="22" applyAlignment="0" applyProtection="0"/>
    <xf numFmtId="0" fontId="127" fillId="65" borderId="0" applyNumberFormat="0" applyBorder="0" applyAlignment="0" applyProtection="0"/>
    <xf numFmtId="169" fontId="38" fillId="17" borderId="20" applyAlignment="0" applyProtection="0"/>
    <xf numFmtId="0" fontId="42" fillId="72" borderId="0" applyNumberFormat="0" applyBorder="0" applyAlignment="0" applyProtection="0"/>
    <xf numFmtId="0" fontId="42" fillId="72" borderId="0" applyNumberFormat="0" applyBorder="0" applyAlignment="0" applyProtection="0"/>
    <xf numFmtId="169" fontId="38" fillId="14" borderId="20" applyAlignment="0" applyProtection="0"/>
    <xf numFmtId="0" fontId="42" fillId="72" borderId="0" applyNumberFormat="0" applyBorder="0" applyAlignment="0" applyProtection="0"/>
    <xf numFmtId="0" fontId="60" fillId="72" borderId="0" applyNumberFormat="0" applyBorder="0" applyAlignment="0" applyProtection="0"/>
    <xf numFmtId="0" fontId="31" fillId="0" borderId="0"/>
    <xf numFmtId="0" fontId="60" fillId="65" borderId="0" applyNumberFormat="0" applyBorder="0" applyAlignment="0" applyProtection="0"/>
    <xf numFmtId="0" fontId="89" fillId="122" borderId="0" applyNumberFormat="0" applyBorder="0" applyAlignment="0" applyProtection="0"/>
    <xf numFmtId="0" fontId="60" fillId="65" borderId="0" applyNumberFormat="0" applyBorder="0" applyAlignment="0" applyProtection="0"/>
    <xf numFmtId="0" fontId="89" fillId="122" borderId="0" applyNumberFormat="0" applyBorder="0" applyAlignment="0" applyProtection="0"/>
    <xf numFmtId="0" fontId="31" fillId="0" borderId="0"/>
    <xf numFmtId="0" fontId="45" fillId="0" borderId="24" applyNumberFormat="0"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0" fontId="42" fillId="72" borderId="0" applyNumberFormat="0" applyBorder="0" applyAlignment="0" applyProtection="0"/>
    <xf numFmtId="169" fontId="42" fillId="72" borderId="0" applyBorder="0" applyAlignment="0" applyProtection="0"/>
    <xf numFmtId="0" fontId="31" fillId="0" borderId="0"/>
    <xf numFmtId="0" fontId="44" fillId="24" borderId="20" applyNumberFormat="0" applyAlignment="0" applyProtection="0"/>
    <xf numFmtId="0" fontId="44" fillId="24" borderId="20" applyNumberFormat="0" applyAlignment="0" applyProtection="0"/>
    <xf numFmtId="169" fontId="42" fillId="72" borderId="0" applyBorder="0" applyAlignment="0" applyProtection="0"/>
    <xf numFmtId="0" fontId="31" fillId="0" borderId="0"/>
    <xf numFmtId="0" fontId="44" fillId="24" borderId="20" applyNumberFormat="0" applyAlignment="0" applyProtection="0"/>
    <xf numFmtId="0" fontId="44" fillId="24" borderId="20" applyNumberFormat="0" applyAlignment="0" applyProtection="0"/>
    <xf numFmtId="41" fontId="74" fillId="0" borderId="0" applyFont="0" applyFill="0" applyBorder="0" applyAlignment="0" applyProtection="0">
      <alignment vertical="center"/>
    </xf>
    <xf numFmtId="0" fontId="44" fillId="24" borderId="20" applyNumberFormat="0" applyAlignment="0" applyProtection="0"/>
    <xf numFmtId="0" fontId="44" fillId="24" borderId="20" applyNumberFormat="0" applyAlignment="0" applyProtection="0"/>
    <xf numFmtId="0" fontId="110" fillId="0" borderId="0"/>
    <xf numFmtId="169" fontId="42" fillId="72" borderId="0" applyBorder="0" applyAlignment="0" applyProtection="0"/>
    <xf numFmtId="4" fontId="128" fillId="38" borderId="27" applyNumberFormat="0" applyProtection="0">
      <alignment horizontal="right" vertical="center"/>
    </xf>
    <xf numFmtId="0" fontId="127" fillId="65" borderId="0" applyNumberFormat="0" applyBorder="0" applyAlignment="0" applyProtection="0"/>
    <xf numFmtId="169" fontId="38" fillId="17" borderId="20" applyAlignment="0" applyProtection="0"/>
    <xf numFmtId="0" fontId="42" fillId="72" borderId="0" applyNumberFormat="0" applyBorder="0" applyAlignment="0" applyProtection="0"/>
    <xf numFmtId="0" fontId="108" fillId="0" borderId="36" applyNumberFormat="0" applyFill="0" applyAlignment="0" applyProtection="0"/>
    <xf numFmtId="0" fontId="108" fillId="0" borderId="36" applyNumberFormat="0" applyFill="0" applyAlignment="0" applyProtection="0"/>
    <xf numFmtId="169" fontId="43" fillId="17" borderId="23" applyAlignment="0" applyProtection="0"/>
    <xf numFmtId="0" fontId="60" fillId="65" borderId="0" applyNumberFormat="0" applyBorder="0" applyAlignment="0" applyProtection="0"/>
    <xf numFmtId="0" fontId="108" fillId="0" borderId="36" applyNumberFormat="0" applyFill="0" applyAlignment="0" applyProtection="0"/>
    <xf numFmtId="0" fontId="108" fillId="0" borderId="36" applyNumberFormat="0" applyFill="0" applyAlignment="0" applyProtection="0"/>
    <xf numFmtId="169" fontId="43" fillId="17" borderId="23" applyAlignment="0" applyProtection="0"/>
    <xf numFmtId="0" fontId="60" fillId="65" borderId="0" applyNumberFormat="0" applyBorder="0" applyAlignment="0" applyProtection="0"/>
    <xf numFmtId="169" fontId="43" fillId="17" borderId="23" applyAlignment="0" applyProtection="0"/>
    <xf numFmtId="0" fontId="60" fillId="65" borderId="0" applyNumberFormat="0" applyBorder="0" applyAlignment="0" applyProtection="0"/>
    <xf numFmtId="0" fontId="157" fillId="58" borderId="0" applyNumberFormat="0" applyBorder="0" applyAlignment="0" applyProtection="0">
      <alignment vertical="center"/>
    </xf>
    <xf numFmtId="169" fontId="45" fillId="0" borderId="24"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169" fontId="45" fillId="0" borderId="24" applyFill="0" applyAlignment="0" applyProtection="0"/>
    <xf numFmtId="0" fontId="60" fillId="65" borderId="0" applyNumberFormat="0" applyBorder="0" applyAlignment="0" applyProtection="0"/>
    <xf numFmtId="0" fontId="60" fillId="65" borderId="0" applyNumberFormat="0" applyBorder="0" applyAlignment="0" applyProtection="0"/>
    <xf numFmtId="0" fontId="42" fillId="72" borderId="0" applyNumberFormat="0" applyBorder="0" applyAlignment="0" applyProtection="0"/>
    <xf numFmtId="0" fontId="44" fillId="24" borderId="20" applyNumberFormat="0" applyAlignment="0" applyProtection="0"/>
    <xf numFmtId="0" fontId="44" fillId="24" borderId="20" applyNumberFormat="0" applyAlignment="0" applyProtection="0"/>
    <xf numFmtId="0" fontId="42" fillId="72" borderId="0" applyNumberFormat="0" applyBorder="0" applyAlignment="0" applyProtection="0"/>
    <xf numFmtId="0" fontId="44" fillId="24" borderId="20" applyNumberFormat="0" applyAlignment="0" applyProtection="0"/>
    <xf numFmtId="0" fontId="44" fillId="24" borderId="20" applyNumberFormat="0" applyAlignment="0" applyProtection="0"/>
    <xf numFmtId="0" fontId="42" fillId="72" borderId="0" applyNumberFormat="0" applyBorder="0" applyAlignment="0" applyProtection="0"/>
    <xf numFmtId="300" fontId="40" fillId="0" borderId="0" applyFill="0" applyBorder="0" applyAlignment="0" applyProtection="0">
      <alignment vertical="center"/>
    </xf>
    <xf numFmtId="0" fontId="44" fillId="24" borderId="20" applyNumberFormat="0" applyAlignment="0" applyProtection="0"/>
    <xf numFmtId="0" fontId="44" fillId="24" borderId="20" applyNumberFormat="0" applyAlignment="0" applyProtection="0"/>
    <xf numFmtId="0" fontId="110" fillId="0" borderId="0"/>
    <xf numFmtId="0" fontId="42" fillId="72" borderId="0" applyNumberFormat="0" applyBorder="0" applyAlignment="0" applyProtection="0"/>
    <xf numFmtId="228" fontId="40" fillId="0" borderId="0" applyFill="0" applyBorder="0" applyAlignment="0" applyProtection="0"/>
    <xf numFmtId="0" fontId="42" fillId="72" borderId="0" applyNumberFormat="0" applyBorder="0" applyAlignment="0" applyProtection="0"/>
    <xf numFmtId="4" fontId="128" fillId="38" borderId="27" applyNumberFormat="0" applyProtection="0">
      <alignment horizontal="right" vertical="center"/>
    </xf>
    <xf numFmtId="0" fontId="42" fillId="72"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60" fillId="59"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60" fillId="59" borderId="0" applyNumberFormat="0" applyBorder="0" applyAlignment="0" applyProtection="0"/>
    <xf numFmtId="0" fontId="42" fillId="72" borderId="0" applyNumberFormat="0" applyBorder="0" applyAlignment="0" applyProtection="0"/>
    <xf numFmtId="0" fontId="42" fillId="72" borderId="0" applyNumberFormat="0" applyBorder="0" applyAlignment="0" applyProtection="0"/>
    <xf numFmtId="0" fontId="42" fillId="36" borderId="0" applyNumberFormat="0" applyBorder="0" applyAlignment="0" applyProtection="0"/>
    <xf numFmtId="4" fontId="128" fillId="38" borderId="27" applyNumberFormat="0" applyProtection="0">
      <alignment horizontal="right" vertical="center"/>
    </xf>
    <xf numFmtId="0" fontId="53" fillId="65" borderId="0" applyNumberFormat="0" applyBorder="0" applyAlignment="0" applyProtection="0">
      <alignment vertical="center"/>
    </xf>
    <xf numFmtId="4" fontId="128" fillId="38" borderId="27" applyNumberFormat="0" applyProtection="0">
      <alignment horizontal="right" vertical="center"/>
    </xf>
    <xf numFmtId="0" fontId="42" fillId="72" borderId="0" applyNumberFormat="0" applyBorder="0" applyAlignment="0" applyProtection="0"/>
    <xf numFmtId="4" fontId="128" fillId="38" borderId="27" applyNumberFormat="0" applyProtection="0">
      <alignment horizontal="right" vertical="center"/>
    </xf>
    <xf numFmtId="169" fontId="42" fillId="72" borderId="0" applyBorder="0" applyAlignment="0" applyProtection="0"/>
    <xf numFmtId="169" fontId="42" fillId="72" borderId="0" applyBorder="0" applyAlignment="0" applyProtection="0"/>
    <xf numFmtId="0" fontId="31" fillId="0" borderId="0"/>
    <xf numFmtId="169" fontId="42" fillId="72" borderId="0" applyBorder="0" applyAlignment="0" applyProtection="0"/>
    <xf numFmtId="169" fontId="42" fillId="72" borderId="0" applyBorder="0" applyAlignment="0" applyProtection="0"/>
    <xf numFmtId="169" fontId="42" fillId="72" borderId="0" applyBorder="0" applyAlignment="0" applyProtection="0"/>
    <xf numFmtId="0" fontId="42" fillId="36"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72" borderId="0" applyNumberFormat="0" applyBorder="0" applyAlignment="0" applyProtection="0"/>
    <xf numFmtId="0" fontId="42" fillId="36"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72"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72" borderId="0" applyNumberFormat="0" applyBorder="0" applyAlignment="0" applyProtection="0"/>
    <xf numFmtId="0" fontId="89" fillId="108"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72" borderId="0" applyNumberFormat="0" applyBorder="0" applyAlignment="0" applyProtection="0"/>
    <xf numFmtId="4" fontId="128" fillId="38" borderId="27" applyNumberFormat="0" applyProtection="0">
      <alignment horizontal="right" vertical="center"/>
    </xf>
    <xf numFmtId="0" fontId="42" fillId="51" borderId="0" applyNumberFormat="0" applyBorder="0" applyAlignment="0" applyProtection="0"/>
    <xf numFmtId="169" fontId="61" fillId="0" borderId="0" applyFill="0" applyBorder="0" applyAlignment="0" applyProtection="0"/>
    <xf numFmtId="0" fontId="42" fillId="51" borderId="0" applyNumberFormat="0" applyBorder="0" applyAlignment="0" applyProtection="0"/>
    <xf numFmtId="169" fontId="44" fillId="13" borderId="20" applyAlignment="0" applyProtection="0"/>
    <xf numFmtId="0" fontId="89" fillId="87" borderId="0" applyNumberFormat="0" applyBorder="0" applyAlignment="0" applyProtection="0"/>
    <xf numFmtId="169" fontId="44" fillId="13" borderId="20" applyAlignment="0" applyProtection="0"/>
    <xf numFmtId="0" fontId="89" fillId="87" borderId="0" applyNumberFormat="0" applyBorder="0" applyAlignment="0" applyProtection="0"/>
    <xf numFmtId="169" fontId="44" fillId="13" borderId="20" applyAlignment="0" applyProtection="0"/>
    <xf numFmtId="0" fontId="43" fillId="36" borderId="23" applyNumberFormat="0" applyAlignment="0" applyProtection="0"/>
    <xf numFmtId="0" fontId="89" fillId="87" borderId="0" applyNumberFormat="0" applyBorder="0" applyAlignment="0" applyProtection="0"/>
    <xf numFmtId="169" fontId="61" fillId="0" borderId="0" applyFill="0" applyBorder="0" applyAlignment="0" applyProtection="0"/>
    <xf numFmtId="0" fontId="42" fillId="125" borderId="0" applyNumberFormat="0" applyBorder="0" applyAlignment="0" applyProtection="0">
      <alignment vertical="center"/>
    </xf>
    <xf numFmtId="0" fontId="43" fillId="36" borderId="23" applyNumberFormat="0" applyAlignment="0" applyProtection="0"/>
    <xf numFmtId="0" fontId="89" fillId="87" borderId="0" applyNumberFormat="0" applyBorder="0" applyAlignment="0" applyProtection="0"/>
    <xf numFmtId="169" fontId="61" fillId="0" borderId="0" applyFill="0" applyBorder="0" applyAlignment="0" applyProtection="0"/>
    <xf numFmtId="0" fontId="89" fillId="87" borderId="0" applyNumberFormat="0" applyBorder="0" applyAlignment="0" applyProtection="0"/>
    <xf numFmtId="0" fontId="37" fillId="23" borderId="22" applyNumberFormat="0" applyAlignment="0" applyProtection="0"/>
    <xf numFmtId="0" fontId="42" fillId="51" borderId="0" applyNumberFormat="0" applyBorder="0" applyAlignment="0" applyProtection="0"/>
    <xf numFmtId="0" fontId="89" fillId="87" borderId="0" applyNumberFormat="0" applyBorder="0" applyAlignment="0" applyProtection="0"/>
    <xf numFmtId="4" fontId="128" fillId="38" borderId="27" applyNumberFormat="0" applyProtection="0">
      <alignment horizontal="right" vertical="center"/>
    </xf>
    <xf numFmtId="0" fontId="127" fillId="59" borderId="0" applyNumberFormat="0" applyBorder="0" applyAlignment="0" applyProtection="0"/>
    <xf numFmtId="169" fontId="42" fillId="102" borderId="0" applyBorder="0" applyAlignment="0" applyProtection="0"/>
    <xf numFmtId="0" fontId="42" fillId="39" borderId="0" applyNumberFormat="0" applyBorder="0" applyAlignment="0" applyProtection="0"/>
    <xf numFmtId="0" fontId="69" fillId="0" borderId="24" applyNumberFormat="0" applyFill="0" applyAlignment="0" applyProtection="0">
      <alignment vertical="center"/>
    </xf>
    <xf numFmtId="0" fontId="105" fillId="96" borderId="1"/>
    <xf numFmtId="0" fontId="42" fillId="39" borderId="0" applyNumberFormat="0" applyBorder="0" applyAlignment="0" applyProtection="0"/>
    <xf numFmtId="169" fontId="42" fillId="102" borderId="0" applyBorder="0" applyAlignment="0" applyProtection="0"/>
    <xf numFmtId="0" fontId="42" fillId="39" borderId="0" applyNumberFormat="0" applyBorder="0" applyAlignment="0" applyProtection="0"/>
    <xf numFmtId="169" fontId="42" fillId="102" borderId="0" applyBorder="0" applyAlignment="0" applyProtection="0"/>
    <xf numFmtId="0" fontId="42" fillId="39" borderId="0" applyNumberFormat="0" applyBorder="0" applyAlignment="0" applyProtection="0"/>
    <xf numFmtId="169" fontId="42" fillId="102" borderId="0" applyBorder="0" applyAlignment="0" applyProtection="0"/>
    <xf numFmtId="0" fontId="42" fillId="39" borderId="0" applyNumberFormat="0" applyBorder="0" applyAlignment="0" applyProtection="0"/>
    <xf numFmtId="0" fontId="127" fillId="105" borderId="0" applyNumberFormat="0" applyBorder="0" applyAlignment="0" applyProtection="0"/>
    <xf numFmtId="0" fontId="42" fillId="39" borderId="0" applyNumberFormat="0" applyBorder="0" applyAlignment="0" applyProtection="0"/>
    <xf numFmtId="0" fontId="127" fillId="105"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169" fontId="44" fillId="13" borderId="20" applyAlignment="0" applyProtection="0"/>
    <xf numFmtId="0" fontId="42" fillId="37" borderId="0" applyNumberFormat="0" applyBorder="0" applyAlignment="0" applyProtection="0"/>
    <xf numFmtId="0" fontId="42" fillId="51" borderId="0" applyNumberFormat="0" applyBorder="0" applyAlignment="0" applyProtection="0"/>
    <xf numFmtId="169" fontId="44" fillId="13" borderId="20" applyAlignment="0" applyProtection="0"/>
    <xf numFmtId="0" fontId="42" fillId="37" borderId="0" applyNumberFormat="0" applyBorder="0" applyAlignment="0" applyProtection="0"/>
    <xf numFmtId="4" fontId="128" fillId="38" borderId="27" applyNumberFormat="0" applyProtection="0">
      <alignment horizontal="right" vertical="center"/>
    </xf>
    <xf numFmtId="0" fontId="127" fillId="59" borderId="0" applyNumberFormat="0" applyBorder="0" applyAlignment="0" applyProtection="0"/>
    <xf numFmtId="169" fontId="38" fillId="17" borderId="20" applyAlignment="0" applyProtection="0"/>
    <xf numFmtId="0" fontId="42" fillId="39" borderId="0" applyNumberFormat="0" applyBorder="0" applyAlignment="0" applyProtection="0"/>
    <xf numFmtId="0" fontId="60" fillId="51" borderId="0" applyNumberFormat="0" applyBorder="0" applyAlignment="0" applyProtection="0"/>
    <xf numFmtId="0" fontId="42" fillId="51" borderId="0" applyNumberFormat="0" applyBorder="0" applyAlignment="0" applyProtection="0"/>
    <xf numFmtId="169" fontId="44" fillId="13" borderId="20" applyAlignment="0" applyProtection="0"/>
    <xf numFmtId="0" fontId="42" fillId="39" borderId="0" applyNumberFormat="0" applyBorder="0" applyAlignment="0" applyProtection="0"/>
    <xf numFmtId="0" fontId="48" fillId="0" borderId="0">
      <alignment vertical="center"/>
    </xf>
    <xf numFmtId="0" fontId="60" fillId="59" borderId="0" applyNumberFormat="0" applyBorder="0" applyAlignment="0" applyProtection="0"/>
    <xf numFmtId="169" fontId="38" fillId="17" borderId="20" applyAlignment="0" applyProtection="0"/>
    <xf numFmtId="0" fontId="42" fillId="3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31" fillId="0" borderId="0"/>
    <xf numFmtId="0" fontId="42" fillId="39" borderId="0" applyNumberFormat="0" applyBorder="0" applyAlignment="0" applyProtection="0"/>
    <xf numFmtId="0" fontId="42" fillId="39" borderId="0" applyNumberFormat="0" applyBorder="0" applyAlignment="0" applyProtection="0"/>
    <xf numFmtId="0" fontId="45" fillId="0" borderId="39" applyNumberFormat="0" applyFill="0" applyAlignment="0" applyProtection="0"/>
    <xf numFmtId="0" fontId="42" fillId="39" borderId="0" applyNumberFormat="0" applyBorder="0" applyAlignment="0" applyProtection="0"/>
    <xf numFmtId="0" fontId="42" fillId="39" borderId="0" applyNumberFormat="0" applyBorder="0" applyAlignment="0" applyProtection="0"/>
    <xf numFmtId="0" fontId="42" fillId="51" borderId="0" applyNumberFormat="0" applyBorder="0" applyAlignment="0" applyProtection="0"/>
    <xf numFmtId="0" fontId="40" fillId="28" borderId="27" applyNumberFormat="0" applyProtection="0">
      <alignment horizontal="left" vertical="top" indent="1"/>
    </xf>
    <xf numFmtId="169" fontId="38" fillId="17" borderId="20" applyAlignment="0" applyProtection="0"/>
    <xf numFmtId="0" fontId="42" fillId="51" borderId="0" applyNumberFormat="0" applyBorder="0" applyAlignment="0" applyProtection="0"/>
    <xf numFmtId="0" fontId="42" fillId="51"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0" fontId="60" fillId="59" borderId="0" applyNumberFormat="0" applyBorder="0" applyAlignment="0" applyProtection="0"/>
    <xf numFmtId="169" fontId="43" fillId="14" borderId="23" applyAlignment="0" applyProtection="0"/>
    <xf numFmtId="0" fontId="60" fillId="59" borderId="0" applyNumberFormat="0" applyBorder="0" applyAlignment="0" applyProtection="0"/>
    <xf numFmtId="169" fontId="43" fillId="14" borderId="23" applyAlignment="0" applyProtection="0"/>
    <xf numFmtId="0" fontId="60" fillId="59" borderId="0" applyNumberFormat="0" applyBorder="0" applyAlignment="0" applyProtection="0"/>
    <xf numFmtId="169" fontId="43" fillId="14" borderId="23" applyAlignment="0" applyProtection="0"/>
    <xf numFmtId="0" fontId="60" fillId="59" borderId="0" applyNumberFormat="0" applyBorder="0" applyAlignment="0" applyProtection="0"/>
    <xf numFmtId="169" fontId="43" fillId="14" borderId="23" applyAlignment="0" applyProtection="0"/>
    <xf numFmtId="0" fontId="60" fillId="59"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37" borderId="0" applyNumberFormat="0" applyBorder="0" applyAlignment="0" applyProtection="0"/>
    <xf numFmtId="0" fontId="42" fillId="51" borderId="0" applyNumberFormat="0" applyBorder="0" applyAlignment="0" applyProtection="0"/>
    <xf numFmtId="0" fontId="237" fillId="0" borderId="0" applyFont="0" applyFill="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136" fillId="0" borderId="41">
      <alignment horizontal="left" vertical="center"/>
    </xf>
    <xf numFmtId="0" fontId="60" fillId="58" borderId="0" applyNumberFormat="0" applyBorder="0" applyAlignment="0" applyProtection="0"/>
    <xf numFmtId="4" fontId="128" fillId="38" borderId="27" applyNumberFormat="0" applyProtection="0">
      <alignment horizontal="right" vertical="center"/>
    </xf>
    <xf numFmtId="0" fontId="53" fillId="59" borderId="0" applyNumberFormat="0" applyBorder="0" applyAlignment="0" applyProtection="0">
      <alignment vertical="center"/>
    </xf>
    <xf numFmtId="4" fontId="128" fillId="38" borderId="27" applyNumberFormat="0" applyProtection="0">
      <alignment horizontal="right" vertical="center"/>
    </xf>
    <xf numFmtId="0" fontId="42" fillId="39" borderId="0" applyNumberFormat="0" applyBorder="0" applyAlignment="0" applyProtection="0"/>
    <xf numFmtId="169" fontId="38" fillId="17" borderId="20" applyAlignment="0" applyProtection="0"/>
    <xf numFmtId="169" fontId="38" fillId="14" borderId="20" applyAlignment="0" applyProtection="0"/>
    <xf numFmtId="0" fontId="42" fillId="39" borderId="0" applyNumberFormat="0" applyBorder="0" applyAlignment="0" applyProtection="0"/>
    <xf numFmtId="4" fontId="128" fillId="38" borderId="27" applyNumberFormat="0" applyProtection="0">
      <alignment horizontal="right" vertical="center"/>
    </xf>
    <xf numFmtId="0" fontId="42" fillId="39" borderId="0" applyNumberFormat="0" applyBorder="0" applyAlignment="0" applyProtection="0"/>
    <xf numFmtId="4" fontId="128" fillId="38" borderId="27" applyNumberFormat="0" applyProtection="0">
      <alignment horizontal="right" vertical="center"/>
    </xf>
    <xf numFmtId="0" fontId="42" fillId="39" borderId="0" applyNumberFormat="0" applyBorder="0" applyAlignment="0" applyProtection="0"/>
    <xf numFmtId="4" fontId="128" fillId="38" borderId="27" applyNumberFormat="0" applyProtection="0">
      <alignment horizontal="right" vertical="center"/>
    </xf>
    <xf numFmtId="0" fontId="42" fillId="39" borderId="0" applyNumberFormat="0" applyBorder="0" applyAlignment="0" applyProtection="0"/>
    <xf numFmtId="4" fontId="128" fillId="38" borderId="27" applyNumberFormat="0" applyProtection="0">
      <alignment horizontal="right" vertical="center"/>
    </xf>
    <xf numFmtId="0" fontId="42" fillId="51" borderId="0" applyNumberFormat="0" applyBorder="0" applyAlignment="0" applyProtection="0"/>
    <xf numFmtId="0" fontId="42" fillId="39"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51" borderId="0" applyNumberFormat="0" applyBorder="0" applyAlignment="0" applyProtection="0"/>
    <xf numFmtId="169" fontId="38" fillId="17" borderId="20" applyAlignment="0" applyProtection="0"/>
    <xf numFmtId="4" fontId="128" fillId="38" borderId="27" applyNumberFormat="0" applyProtection="0">
      <alignment horizontal="right" vertical="center"/>
    </xf>
    <xf numFmtId="0" fontId="42" fillId="51" borderId="0" applyNumberFormat="0" applyBorder="0" applyAlignment="0" applyProtection="0"/>
    <xf numFmtId="169" fontId="45" fillId="0" borderId="24" applyFill="0" applyAlignment="0" applyProtection="0"/>
    <xf numFmtId="0" fontId="89" fillId="87" borderId="0" applyNumberFormat="0" applyBorder="0" applyAlignment="0" applyProtection="0"/>
    <xf numFmtId="169" fontId="38" fillId="17" borderId="20" applyAlignment="0" applyProtection="0"/>
    <xf numFmtId="0" fontId="42" fillId="51" borderId="0" applyNumberFormat="0" applyBorder="0" applyAlignment="0" applyProtection="0"/>
    <xf numFmtId="169" fontId="45" fillId="0" borderId="24" applyFill="0" applyAlignment="0" applyProtection="0"/>
    <xf numFmtId="0" fontId="89" fillId="87" borderId="0" applyNumberFormat="0" applyBorder="0" applyAlignment="0" applyProtection="0"/>
    <xf numFmtId="4" fontId="128" fillId="38" borderId="27" applyNumberFormat="0" applyProtection="0">
      <alignment horizontal="right" vertical="center"/>
    </xf>
    <xf numFmtId="0" fontId="42" fillId="33" borderId="0" applyNumberFormat="0" applyBorder="0" applyAlignment="0" applyProtection="0"/>
    <xf numFmtId="0" fontId="42" fillId="33" borderId="0" applyNumberFormat="0" applyBorder="0" applyAlignment="0" applyProtection="0"/>
    <xf numFmtId="0" fontId="89" fillId="98" borderId="0" applyNumberFormat="0" applyBorder="0" applyAlignment="0" applyProtection="0"/>
    <xf numFmtId="41" fontId="112" fillId="0" borderId="9" applyNumberFormat="0" applyBorder="0" applyAlignment="0"/>
    <xf numFmtId="0" fontId="89" fillId="98" borderId="0" applyNumberFormat="0" applyBorder="0" applyAlignment="0" applyProtection="0"/>
    <xf numFmtId="41" fontId="112" fillId="0" borderId="9" applyNumberFormat="0" applyBorder="0" applyAlignment="0"/>
    <xf numFmtId="0" fontId="40" fillId="81" borderId="27" applyNumberFormat="0" applyProtection="0">
      <alignment horizontal="left" vertical="center" indent="1"/>
    </xf>
    <xf numFmtId="0" fontId="42" fillId="36" borderId="0" applyNumberFormat="0" applyBorder="0" applyAlignment="0" applyProtection="0">
      <alignment vertical="center"/>
    </xf>
    <xf numFmtId="0" fontId="43" fillId="36" borderId="23" applyNumberFormat="0" applyAlignment="0" applyProtection="0"/>
    <xf numFmtId="0" fontId="89" fillId="98" borderId="0" applyNumberFormat="0" applyBorder="0" applyAlignment="0" applyProtection="0"/>
    <xf numFmtId="41" fontId="112" fillId="0" borderId="9" applyNumberFormat="0" applyBorder="0" applyAlignment="0"/>
    <xf numFmtId="0" fontId="40" fillId="81" borderId="27" applyNumberFormat="0" applyProtection="0">
      <alignment horizontal="left" vertical="center" indent="1"/>
    </xf>
    <xf numFmtId="0" fontId="42" fillId="33" borderId="0" applyNumberFormat="0" applyBorder="0" applyAlignment="0" applyProtection="0">
      <alignment vertical="center"/>
    </xf>
    <xf numFmtId="0" fontId="89" fillId="98" borderId="0" applyNumberFormat="0" applyBorder="0" applyAlignment="0" applyProtection="0"/>
    <xf numFmtId="41" fontId="112" fillId="0" borderId="9" applyNumberFormat="0" applyBorder="0" applyAlignment="0"/>
    <xf numFmtId="0" fontId="89" fillId="98" borderId="0" applyNumberFormat="0" applyBorder="0" applyAlignment="0" applyProtection="0"/>
    <xf numFmtId="41" fontId="112" fillId="0" borderId="9" applyNumberFormat="0" applyBorder="0" applyAlignment="0"/>
    <xf numFmtId="0" fontId="40" fillId="81" borderId="27" applyNumberFormat="0" applyProtection="0">
      <alignment horizontal="left" vertical="center" indent="1"/>
    </xf>
    <xf numFmtId="0" fontId="89" fillId="98" borderId="0" applyNumberFormat="0" applyBorder="0" applyAlignment="0" applyProtection="0"/>
    <xf numFmtId="169" fontId="49" fillId="15" borderId="22" applyAlignment="0" applyProtection="0"/>
    <xf numFmtId="0" fontId="42" fillId="33" borderId="0" applyNumberFormat="0" applyBorder="0" applyAlignment="0" applyProtection="0"/>
    <xf numFmtId="0" fontId="89" fillId="98" borderId="0" applyNumberFormat="0" applyBorder="0" applyAlignment="0" applyProtection="0"/>
    <xf numFmtId="4" fontId="128" fillId="38" borderId="27" applyNumberFormat="0" applyProtection="0">
      <alignment horizontal="right" vertical="center"/>
    </xf>
    <xf numFmtId="0" fontId="127" fillId="25" borderId="0" applyNumberFormat="0" applyBorder="0" applyAlignment="0" applyProtection="0"/>
    <xf numFmtId="4" fontId="55" fillId="18" borderId="27" applyNumberFormat="0" applyProtection="0">
      <alignment vertical="center"/>
    </xf>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2" fillId="36" borderId="0" applyNumberFormat="0" applyBorder="0" applyAlignment="0" applyProtection="0"/>
    <xf numFmtId="0" fontId="127" fillId="25" borderId="0" applyNumberFormat="0" applyBorder="0" applyAlignment="0" applyProtection="0"/>
    <xf numFmtId="169" fontId="38" fillId="17" borderId="20" applyAlignment="0" applyProtection="0"/>
    <xf numFmtId="0" fontId="135" fillId="88" borderId="6" applyNumberFormat="0" applyFont="0" applyAlignment="0" applyProtection="0">
      <alignment horizontal="left"/>
    </xf>
    <xf numFmtId="169" fontId="45" fillId="0" borderId="24" applyFill="0" applyAlignment="0" applyProtection="0"/>
    <xf numFmtId="0" fontId="60" fillId="25" borderId="0" applyNumberFormat="0" applyBorder="0" applyAlignment="0" applyProtection="0"/>
    <xf numFmtId="0" fontId="135" fillId="88" borderId="6" applyNumberFormat="0" applyFont="0" applyAlignment="0" applyProtection="0">
      <alignment horizontal="left"/>
    </xf>
    <xf numFmtId="0" fontId="232" fillId="0" borderId="33" applyNumberFormat="0" applyFill="0" applyAlignment="0" applyProtection="0">
      <alignment vertical="center"/>
    </xf>
    <xf numFmtId="169" fontId="45" fillId="0" borderId="24" applyFill="0" applyAlignment="0" applyProtection="0"/>
    <xf numFmtId="0" fontId="60" fillId="25" borderId="0" applyNumberFormat="0" applyBorder="0" applyAlignment="0" applyProtection="0"/>
    <xf numFmtId="169" fontId="45" fillId="0" borderId="24" applyFill="0" applyAlignment="0" applyProtection="0"/>
    <xf numFmtId="0" fontId="60" fillId="25" borderId="0" applyNumberFormat="0" applyBorder="0" applyAlignment="0" applyProtection="0"/>
    <xf numFmtId="0" fontId="60" fillId="25" borderId="0" applyNumberFormat="0" applyBorder="0" applyAlignment="0" applyProtection="0"/>
    <xf numFmtId="0" fontId="110" fillId="0" borderId="0"/>
    <xf numFmtId="0" fontId="42" fillId="36" borderId="0" applyNumberFormat="0" applyBorder="0" applyAlignment="0" applyProtection="0"/>
    <xf numFmtId="0" fontId="60" fillId="25" borderId="0" applyNumberFormat="0" applyBorder="0" applyAlignment="0" applyProtection="0"/>
    <xf numFmtId="0" fontId="40" fillId="44" borderId="27" applyNumberFormat="0" applyProtection="0">
      <alignment horizontal="left" vertical="top" indent="1"/>
    </xf>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6"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6" borderId="0" applyNumberFormat="0" applyBorder="0" applyAlignment="0" applyProtection="0"/>
    <xf numFmtId="169" fontId="38" fillId="17" borderId="20" applyAlignment="0" applyProtection="0"/>
    <xf numFmtId="0" fontId="42" fillId="36" borderId="0" applyNumberFormat="0" applyBorder="0" applyAlignment="0" applyProtection="0"/>
    <xf numFmtId="0" fontId="42" fillId="36" borderId="0" applyNumberFormat="0" applyBorder="0" applyAlignment="0" applyProtection="0"/>
    <xf numFmtId="0" fontId="40" fillId="81" borderId="27" applyNumberFormat="0" applyProtection="0">
      <alignment horizontal="left" vertical="center" indent="1"/>
    </xf>
    <xf numFmtId="252" fontId="40" fillId="0" borderId="0" applyFill="0" applyBorder="0" applyAlignment="0" applyProtection="0"/>
    <xf numFmtId="0" fontId="42" fillId="36" borderId="0" applyNumberFormat="0" applyBorder="0" applyAlignment="0" applyProtection="0"/>
    <xf numFmtId="212" fontId="37" fillId="0" borderId="0" applyFill="0" applyBorder="0" applyAlignment="0" applyProtection="0"/>
    <xf numFmtId="0" fontId="42" fillId="36" borderId="0" applyNumberFormat="0" applyBorder="0" applyAlignment="0" applyProtection="0"/>
    <xf numFmtId="0" fontId="42" fillId="36" borderId="0" applyNumberFormat="0" applyBorder="0" applyAlignment="0" applyProtection="0"/>
    <xf numFmtId="0" fontId="40" fillId="0" borderId="0"/>
    <xf numFmtId="0" fontId="40" fillId="0" borderId="0"/>
    <xf numFmtId="0" fontId="42" fillId="33" borderId="0" applyNumberFormat="0" applyBorder="0" applyAlignment="0" applyProtection="0"/>
    <xf numFmtId="4" fontId="128" fillId="38" borderId="27" applyNumberFormat="0" applyProtection="0">
      <alignment horizontal="right" vertical="center"/>
    </xf>
    <xf numFmtId="0" fontId="42" fillId="33" borderId="0" applyNumberFormat="0" applyBorder="0" applyAlignment="0" applyProtection="0"/>
    <xf numFmtId="169" fontId="38" fillId="17" borderId="20" applyAlignment="0" applyProtection="0"/>
    <xf numFmtId="0" fontId="42" fillId="33" borderId="0" applyNumberFormat="0" applyBorder="0" applyAlignment="0" applyProtection="0"/>
    <xf numFmtId="169" fontId="45" fillId="0" borderId="24" applyFill="0" applyAlignment="0" applyProtection="0"/>
    <xf numFmtId="0" fontId="89" fillId="98" borderId="0" applyNumberFormat="0" applyBorder="0" applyAlignment="0" applyProtection="0"/>
    <xf numFmtId="169" fontId="38" fillId="17" borderId="20" applyAlignment="0" applyProtection="0"/>
    <xf numFmtId="0" fontId="42" fillId="33" borderId="0" applyNumberFormat="0" applyBorder="0" applyAlignment="0" applyProtection="0"/>
    <xf numFmtId="169" fontId="45" fillId="0" borderId="24" applyFill="0" applyAlignment="0" applyProtection="0"/>
    <xf numFmtId="0" fontId="89" fillId="98" borderId="0" applyNumberFormat="0" applyBorder="0" applyAlignment="0" applyProtection="0"/>
    <xf numFmtId="169" fontId="38" fillId="17" borderId="20" applyAlignment="0" applyProtection="0"/>
    <xf numFmtId="0" fontId="42" fillId="33" borderId="0" applyNumberFormat="0" applyBorder="0" applyAlignment="0" applyProtection="0"/>
    <xf numFmtId="169" fontId="45" fillId="0" borderId="24" applyFill="0" applyAlignment="0" applyProtection="0"/>
    <xf numFmtId="0" fontId="89" fillId="98" borderId="0" applyNumberFormat="0" applyBorder="0" applyAlignment="0" applyProtection="0"/>
    <xf numFmtId="0" fontId="40" fillId="44" borderId="27" applyNumberFormat="0" applyProtection="0">
      <alignment horizontal="left" vertical="center" indent="1"/>
    </xf>
    <xf numFmtId="0" fontId="31" fillId="0" borderId="0"/>
    <xf numFmtId="4" fontId="72" fillId="38" borderId="27" applyNumberFormat="0" applyProtection="0">
      <alignment horizontal="right" vertical="center"/>
    </xf>
    <xf numFmtId="0" fontId="42" fillId="16" borderId="0" applyNumberFormat="0" applyBorder="0" applyAlignment="0" applyProtection="0"/>
    <xf numFmtId="0" fontId="89" fillId="110" borderId="0" applyNumberFormat="0" applyBorder="0" applyAlignment="0" applyProtection="0"/>
    <xf numFmtId="0" fontId="89" fillId="110" borderId="0" applyNumberFormat="0" applyBorder="0" applyAlignment="0" applyProtection="0"/>
    <xf numFmtId="0" fontId="89" fillId="110" borderId="0" applyNumberFormat="0" applyBorder="0" applyAlignment="0" applyProtection="0"/>
    <xf numFmtId="0" fontId="89" fillId="110" borderId="0" applyNumberFormat="0" applyBorder="0" applyAlignment="0" applyProtection="0"/>
    <xf numFmtId="0" fontId="42" fillId="92" borderId="0" applyNumberFormat="0" applyBorder="0" applyAlignment="0" applyProtection="0"/>
    <xf numFmtId="0" fontId="89" fillId="110" borderId="0" applyNumberFormat="0" applyBorder="0" applyAlignment="0" applyProtection="0"/>
    <xf numFmtId="169" fontId="43" fillId="17" borderId="23" applyAlignment="0" applyProtection="0"/>
    <xf numFmtId="0" fontId="89" fillId="110" borderId="0" applyNumberFormat="0" applyBorder="0" applyAlignment="0" applyProtection="0"/>
    <xf numFmtId="169" fontId="43" fillId="17" borderId="23" applyAlignment="0" applyProtection="0"/>
    <xf numFmtId="0" fontId="42" fillId="16" borderId="0" applyNumberFormat="0" applyBorder="0" applyAlignment="0" applyProtection="0"/>
    <xf numFmtId="0" fontId="89" fillId="110" borderId="0" applyNumberFormat="0" applyBorder="0" applyAlignment="0" applyProtection="0"/>
    <xf numFmtId="169" fontId="38" fillId="17" borderId="20" applyAlignment="0" applyProtection="0"/>
    <xf numFmtId="0" fontId="42" fillId="16" borderId="0" applyNumberFormat="0" applyBorder="0" applyAlignment="0" applyProtection="0"/>
    <xf numFmtId="0" fontId="89" fillId="110" borderId="0" applyNumberFormat="0" applyBorder="0" applyAlignment="0" applyProtection="0"/>
    <xf numFmtId="169" fontId="38" fillId="17" borderId="20" applyAlignment="0" applyProtection="0"/>
    <xf numFmtId="0" fontId="42" fillId="16" borderId="0" applyNumberFormat="0" applyBorder="0" applyAlignment="0" applyProtection="0"/>
    <xf numFmtId="0" fontId="89" fillId="110" borderId="0" applyNumberFormat="0" applyBorder="0" applyAlignment="0" applyProtection="0"/>
    <xf numFmtId="0" fontId="31" fillId="0" borderId="0"/>
    <xf numFmtId="0" fontId="31" fillId="0" borderId="0"/>
    <xf numFmtId="0" fontId="275" fillId="75" borderId="0" applyNumberFormat="0" applyBorder="0" applyAlignment="0" applyProtection="0"/>
    <xf numFmtId="169" fontId="42" fillId="84" borderId="0" applyBorder="0" applyAlignment="0" applyProtection="0"/>
    <xf numFmtId="169" fontId="38" fillId="17" borderId="20" applyAlignment="0" applyProtection="0"/>
    <xf numFmtId="252" fontId="40" fillId="0" borderId="0" applyFill="0" applyBorder="0" applyAlignment="0" applyProtection="0"/>
    <xf numFmtId="252" fontId="40" fillId="0" borderId="0" applyFill="0" applyBorder="0" applyAlignment="0" applyProtection="0"/>
    <xf numFmtId="0" fontId="38" fillId="36" borderId="20" applyNumberFormat="0" applyAlignment="0" applyProtection="0"/>
    <xf numFmtId="0" fontId="60" fillId="16" borderId="0" applyNumberFormat="0" applyBorder="0" applyAlignment="0" applyProtection="0"/>
    <xf numFmtId="0" fontId="110" fillId="0" borderId="0"/>
    <xf numFmtId="0" fontId="157" fillId="105" borderId="0" applyNumberFormat="0" applyBorder="0" applyAlignment="0" applyProtection="0">
      <alignment vertical="center"/>
    </xf>
    <xf numFmtId="0" fontId="60" fillId="58" borderId="0" applyNumberFormat="0" applyBorder="0" applyAlignment="0" applyProtection="0"/>
    <xf numFmtId="0" fontId="110" fillId="0" borderId="0"/>
    <xf numFmtId="0" fontId="60" fillId="58" borderId="0" applyNumberFormat="0" applyBorder="0" applyAlignment="0" applyProtection="0"/>
    <xf numFmtId="0" fontId="42" fillId="16" borderId="0" applyNumberFormat="0" applyBorder="0" applyAlignment="0" applyProtection="0"/>
    <xf numFmtId="169" fontId="42" fillId="102" borderId="0" applyBorder="0" applyAlignment="0" applyProtection="0"/>
    <xf numFmtId="169" fontId="45" fillId="0" borderId="24" applyFill="0" applyAlignment="0" applyProtection="0"/>
    <xf numFmtId="0" fontId="60" fillId="58" borderId="0" applyNumberFormat="0" applyBorder="0" applyAlignment="0" applyProtection="0"/>
    <xf numFmtId="169" fontId="45" fillId="0" borderId="24" applyFill="0" applyAlignment="0" applyProtection="0"/>
    <xf numFmtId="0" fontId="60" fillId="58" borderId="0" applyNumberFormat="0" applyBorder="0" applyAlignment="0" applyProtection="0"/>
    <xf numFmtId="169" fontId="38" fillId="14" borderId="20" applyAlignment="0" applyProtection="0"/>
    <xf numFmtId="0" fontId="60" fillId="58"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0" fontId="31" fillId="0" borderId="0"/>
    <xf numFmtId="0" fontId="38" fillId="22" borderId="20" applyNumberFormat="0" applyAlignment="0" applyProtection="0"/>
    <xf numFmtId="0" fontId="38" fillId="22" borderId="20" applyNumberFormat="0" applyAlignment="0" applyProtection="0"/>
    <xf numFmtId="169" fontId="45" fillId="0" borderId="24" applyFill="0" applyAlignment="0" applyProtection="0"/>
    <xf numFmtId="0" fontId="42" fillId="16" borderId="0" applyNumberFormat="0" applyBorder="0" applyAlignment="0" applyProtection="0"/>
    <xf numFmtId="0" fontId="42" fillId="16"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0" fontId="42" fillId="16"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0" fontId="42" fillId="16" borderId="0" applyNumberFormat="0" applyBorder="0" applyAlignment="0" applyProtection="0"/>
    <xf numFmtId="0" fontId="42" fillId="43" borderId="0" applyNumberFormat="0" applyBorder="0" applyAlignment="0" applyProtection="0"/>
    <xf numFmtId="0" fontId="105" fillId="119" borderId="1"/>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169" fontId="42" fillId="84" borderId="0" applyBorder="0" applyAlignment="0" applyProtection="0"/>
    <xf numFmtId="0" fontId="275" fillId="75"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150" fillId="7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150" fillId="7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150" fillId="7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150" fillId="7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169" fontId="42" fillId="102" borderId="0" applyBorder="0" applyAlignment="0" applyProtection="0"/>
    <xf numFmtId="0" fontId="150" fillId="78" borderId="0" applyNumberFormat="0" applyBorder="0" applyAlignment="0" applyProtection="0"/>
    <xf numFmtId="0" fontId="42" fillId="16" borderId="0" applyNumberFormat="0" applyBorder="0" applyAlignment="0" applyProtection="0"/>
    <xf numFmtId="0" fontId="89" fillId="110" borderId="0" applyNumberFormat="0" applyBorder="0" applyAlignment="0" applyProtection="0"/>
    <xf numFmtId="169" fontId="38" fillId="17" borderId="20" applyAlignment="0" applyProtection="0"/>
    <xf numFmtId="0" fontId="42" fillId="16" borderId="0" applyNumberFormat="0" applyBorder="0" applyAlignment="0" applyProtection="0"/>
    <xf numFmtId="0" fontId="89" fillId="110" borderId="0" applyNumberFormat="0" applyBorder="0" applyAlignment="0" applyProtection="0"/>
    <xf numFmtId="169" fontId="38" fillId="17" borderId="20" applyAlignment="0" applyProtection="0"/>
    <xf numFmtId="0" fontId="42" fillId="16" borderId="0" applyNumberFormat="0" applyBorder="0" applyAlignment="0" applyProtection="0"/>
    <xf numFmtId="0" fontId="89" fillId="110" borderId="0" applyNumberFormat="0" applyBorder="0" applyAlignment="0" applyProtection="0"/>
    <xf numFmtId="0" fontId="188" fillId="0" borderId="0" applyNumberFormat="0" applyFill="0" applyBorder="0" applyAlignment="0" applyProtection="0"/>
    <xf numFmtId="0" fontId="89" fillId="101" borderId="0" applyNumberFormat="0" applyBorder="0" applyAlignment="0" applyProtection="0"/>
    <xf numFmtId="0" fontId="89" fillId="101" borderId="0" applyNumberFormat="0" applyBorder="0" applyAlignment="0" applyProtection="0"/>
    <xf numFmtId="0" fontId="42" fillId="13" borderId="0" applyNumberFormat="0" applyBorder="0" applyAlignment="0" applyProtection="0">
      <alignment vertical="center"/>
    </xf>
    <xf numFmtId="0" fontId="188" fillId="0" borderId="0" applyNumberFormat="0" applyFill="0" applyBorder="0" applyAlignment="0" applyProtection="0"/>
    <xf numFmtId="0" fontId="89" fillId="101" borderId="0" applyNumberFormat="0" applyBorder="0" applyAlignment="0" applyProtection="0"/>
    <xf numFmtId="0" fontId="89" fillId="101" borderId="0" applyNumberFormat="0" applyBorder="0" applyAlignment="0" applyProtection="0"/>
    <xf numFmtId="0" fontId="42" fillId="45" borderId="0" applyNumberFormat="0" applyBorder="0" applyAlignment="0" applyProtection="0">
      <alignment vertical="center"/>
    </xf>
    <xf numFmtId="0" fontId="89" fillId="101" borderId="0" applyNumberFormat="0" applyBorder="0" applyAlignment="0" applyProtection="0"/>
    <xf numFmtId="0" fontId="89" fillId="101" borderId="0" applyNumberFormat="0" applyBorder="0" applyAlignment="0" applyProtection="0"/>
    <xf numFmtId="0" fontId="40" fillId="28" borderId="27" applyNumberFormat="0" applyProtection="0">
      <alignment horizontal="left" vertical="center" indent="1"/>
    </xf>
    <xf numFmtId="169" fontId="49" fillId="15" borderId="22" applyAlignment="0" applyProtection="0"/>
    <xf numFmtId="0" fontId="42" fillId="45" borderId="0" applyNumberFormat="0" applyBorder="0" applyAlignment="0" applyProtection="0"/>
    <xf numFmtId="0" fontId="89" fillId="101"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13" borderId="0" applyNumberFormat="0" applyBorder="0" applyAlignment="0" applyProtection="0"/>
    <xf numFmtId="0" fontId="111" fillId="0" borderId="33" applyNumberFormat="0" applyFill="0" applyAlignment="0" applyProtection="0"/>
    <xf numFmtId="0" fontId="60" fillId="89" borderId="0" applyNumberFormat="0" applyBorder="0" applyAlignment="0" applyProtection="0"/>
    <xf numFmtId="0" fontId="60" fillId="89" borderId="0" applyNumberFormat="0" applyBorder="0" applyAlignment="0" applyProtection="0"/>
    <xf numFmtId="0" fontId="42" fillId="13" borderId="0" applyNumberFormat="0" applyBorder="0" applyAlignment="0" applyProtection="0"/>
    <xf numFmtId="0" fontId="113" fillId="0" borderId="33" applyNumberFormat="0" applyFill="0" applyAlignment="0" applyProtection="0"/>
    <xf numFmtId="0" fontId="42" fillId="13" borderId="0" applyNumberFormat="0" applyBorder="0" applyAlignment="0" applyProtection="0"/>
    <xf numFmtId="0" fontId="42" fillId="13" borderId="0" applyNumberFormat="0" applyBorder="0" applyAlignment="0" applyProtection="0"/>
    <xf numFmtId="169" fontId="38" fillId="14" borderId="20" applyAlignment="0" applyProtection="0"/>
    <xf numFmtId="338" fontId="40" fillId="0" borderId="0" applyFont="0" applyFill="0" applyBorder="0" applyAlignment="0" applyProtection="0"/>
    <xf numFmtId="0" fontId="42" fillId="13" borderId="0" applyNumberFormat="0" applyBorder="0" applyAlignment="0" applyProtection="0"/>
    <xf numFmtId="0" fontId="42" fillId="13" borderId="0" applyNumberFormat="0" applyBorder="0" applyAlignment="0" applyProtection="0"/>
    <xf numFmtId="0" fontId="57" fillId="0" borderId="0" applyNumberFormat="0" applyAlignment="0">
      <alignment horizontal="left" vertical="center"/>
    </xf>
    <xf numFmtId="169" fontId="45" fillId="0" borderId="24" applyFill="0" applyAlignment="0" applyProtection="0"/>
    <xf numFmtId="4" fontId="55" fillId="50" borderId="27" applyNumberFormat="0" applyProtection="0">
      <alignment horizontal="right" vertical="center"/>
    </xf>
    <xf numFmtId="0" fontId="40" fillId="0" borderId="0">
      <alignment vertical="center"/>
    </xf>
    <xf numFmtId="0" fontId="60" fillId="89" borderId="0" applyNumberFormat="0" applyBorder="0" applyAlignment="0" applyProtection="0"/>
    <xf numFmtId="169" fontId="44" fillId="13" borderId="20" applyAlignment="0" applyProtection="0"/>
    <xf numFmtId="169" fontId="45" fillId="0" borderId="24" applyFill="0" applyAlignment="0" applyProtection="0"/>
    <xf numFmtId="4" fontId="55" fillId="65" borderId="27" applyNumberFormat="0" applyProtection="0">
      <alignment horizontal="right" vertical="center"/>
    </xf>
    <xf numFmtId="0" fontId="39" fillId="0" borderId="0">
      <alignment vertical="center"/>
    </xf>
    <xf numFmtId="0" fontId="60" fillId="89" borderId="0" applyNumberFormat="0" applyBorder="0" applyAlignment="0" applyProtection="0"/>
    <xf numFmtId="169" fontId="44" fillId="13" borderId="20" applyAlignment="0" applyProtection="0"/>
    <xf numFmtId="0" fontId="60" fillId="89" borderId="0" applyNumberFormat="0" applyBorder="0" applyAlignment="0" applyProtection="0"/>
    <xf numFmtId="169" fontId="44" fillId="13" borderId="20" applyAlignment="0" applyProtection="0"/>
    <xf numFmtId="169" fontId="45" fillId="0" borderId="24" applyFill="0" applyAlignment="0" applyProtection="0"/>
    <xf numFmtId="0" fontId="60" fillId="89" borderId="0" applyNumberFormat="0" applyBorder="0" applyAlignment="0" applyProtection="0"/>
    <xf numFmtId="0" fontId="67" fillId="0" borderId="29" applyNumberFormat="0" applyFill="0" applyAlignment="0" applyProtection="0"/>
    <xf numFmtId="169" fontId="45" fillId="0" borderId="24" applyFill="0" applyAlignment="0" applyProtection="0"/>
    <xf numFmtId="0" fontId="60" fillId="89" borderId="0" applyNumberFormat="0" applyBorder="0" applyAlignment="0" applyProtection="0"/>
    <xf numFmtId="169" fontId="43" fillId="17" borderId="23" applyAlignment="0" applyProtection="0"/>
    <xf numFmtId="0" fontId="60" fillId="89" borderId="0" applyNumberFormat="0" applyBorder="0" applyAlignment="0" applyProtection="0"/>
    <xf numFmtId="169" fontId="43" fillId="17" borderId="23" applyAlignment="0" applyProtection="0"/>
    <xf numFmtId="0" fontId="60" fillId="89" borderId="0" applyNumberFormat="0" applyBorder="0" applyAlignment="0" applyProtection="0"/>
    <xf numFmtId="169" fontId="38" fillId="17" borderId="20" applyAlignment="0" applyProtection="0"/>
    <xf numFmtId="169" fontId="43" fillId="17" borderId="23" applyAlignment="0" applyProtection="0"/>
    <xf numFmtId="0" fontId="60" fillId="89" borderId="0" applyNumberFormat="0" applyBorder="0" applyAlignment="0" applyProtection="0"/>
    <xf numFmtId="169" fontId="45" fillId="0" borderId="24" applyFill="0" applyAlignment="0" applyProtection="0"/>
    <xf numFmtId="0" fontId="42" fillId="45" borderId="0" applyNumberFormat="0" applyBorder="0" applyAlignment="0" applyProtection="0"/>
    <xf numFmtId="169" fontId="38" fillId="14" borderId="20" applyAlignment="0" applyProtection="0"/>
    <xf numFmtId="0" fontId="31" fillId="0" borderId="0"/>
    <xf numFmtId="0" fontId="42" fillId="45" borderId="0" applyNumberFormat="0" applyBorder="0" applyAlignment="0" applyProtection="0"/>
    <xf numFmtId="169" fontId="38" fillId="14" borderId="20" applyAlignment="0" applyProtection="0"/>
    <xf numFmtId="0" fontId="42" fillId="45" borderId="0" applyNumberFormat="0" applyBorder="0" applyAlignment="0" applyProtection="0"/>
    <xf numFmtId="169" fontId="44" fillId="13" borderId="20" applyAlignment="0" applyProtection="0"/>
    <xf numFmtId="169" fontId="45" fillId="0" borderId="24" applyFill="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13" borderId="0" applyNumberFormat="0" applyBorder="0" applyAlignment="0" applyProtection="0"/>
    <xf numFmtId="0" fontId="120" fillId="85" borderId="0" applyNumberFormat="0" applyBorder="0" applyAlignment="0" applyProtection="0"/>
    <xf numFmtId="0" fontId="40" fillId="28" borderId="27" applyNumberFormat="0" applyProtection="0">
      <alignment horizontal="left" vertical="center" indent="1"/>
    </xf>
    <xf numFmtId="0" fontId="42" fillId="45" borderId="0" applyNumberFormat="0" applyBorder="0" applyAlignment="0" applyProtection="0"/>
    <xf numFmtId="0" fontId="42" fillId="45" borderId="0" applyNumberFormat="0" applyBorder="0" applyAlignment="0" applyProtection="0"/>
    <xf numFmtId="0" fontId="42" fillId="13" borderId="0" applyNumberFormat="0" applyBorder="0" applyAlignment="0" applyProtection="0"/>
    <xf numFmtId="169" fontId="45" fillId="0" borderId="24" applyFill="0" applyAlignment="0" applyProtection="0"/>
    <xf numFmtId="0" fontId="42" fillId="13" borderId="0" applyNumberFormat="0" applyBorder="0" applyAlignment="0" applyProtection="0"/>
    <xf numFmtId="0" fontId="96" fillId="0" borderId="57"/>
    <xf numFmtId="0" fontId="42" fillId="13" borderId="0" applyNumberFormat="0" applyBorder="0" applyAlignment="0" applyProtection="0"/>
    <xf numFmtId="0" fontId="61" fillId="0" borderId="0" applyNumberFormat="0" applyFill="0" applyBorder="0" applyAlignment="0" applyProtection="0"/>
    <xf numFmtId="169" fontId="44" fillId="13" borderId="20" applyAlignment="0" applyProtection="0"/>
    <xf numFmtId="169" fontId="45" fillId="0" borderId="24" applyFill="0" applyAlignment="0" applyProtection="0"/>
    <xf numFmtId="0" fontId="42" fillId="13" borderId="0" applyNumberFormat="0" applyBorder="0" applyAlignment="0" applyProtection="0"/>
    <xf numFmtId="0" fontId="109" fillId="75" borderId="0" applyNumberFormat="0" applyBorder="0" applyAlignment="0" applyProtection="0">
      <alignment vertical="center"/>
    </xf>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45" borderId="0" applyNumberFormat="0" applyBorder="0" applyAlignment="0" applyProtection="0"/>
    <xf numFmtId="169" fontId="44" fillId="13" borderId="20" applyAlignment="0" applyProtection="0"/>
    <xf numFmtId="169" fontId="38" fillId="14" borderId="20" applyAlignment="0" applyProtection="0"/>
    <xf numFmtId="0" fontId="89" fillId="101" borderId="0" applyNumberFormat="0" applyBorder="0" applyAlignment="0" applyProtection="0"/>
    <xf numFmtId="0" fontId="89" fillId="101" borderId="0" applyNumberFormat="0" applyBorder="0" applyAlignment="0" applyProtection="0"/>
    <xf numFmtId="0" fontId="117" fillId="47" borderId="0" applyNumberFormat="0" applyBorder="0" applyAlignment="0" applyProtection="0"/>
    <xf numFmtId="0" fontId="42" fillId="59" borderId="0" applyNumberFormat="0" applyBorder="0" applyAlignment="0" applyProtection="0"/>
    <xf numFmtId="0" fontId="42" fillId="25" borderId="0" applyNumberFormat="0" applyBorder="0" applyAlignment="0" applyProtection="0"/>
    <xf numFmtId="0" fontId="42" fillId="58" borderId="0" applyNumberFormat="0" applyBorder="0" applyAlignment="0" applyProtection="0"/>
    <xf numFmtId="0" fontId="40" fillId="23" borderId="22" applyNumberFormat="0" applyAlignment="0" applyProtection="0"/>
    <xf numFmtId="0" fontId="42" fillId="65" borderId="0" applyNumberFormat="0" applyBorder="0" applyAlignment="0" applyProtection="0"/>
    <xf numFmtId="0" fontId="40" fillId="23" borderId="22" applyNumberFormat="0" applyAlignment="0" applyProtection="0"/>
    <xf numFmtId="0" fontId="42" fillId="59" borderId="0" applyNumberFormat="0" applyBorder="0" applyAlignment="0" applyProtection="0"/>
    <xf numFmtId="0" fontId="42" fillId="89" borderId="0" applyNumberFormat="0" applyBorder="0" applyAlignment="0" applyProtection="0"/>
    <xf numFmtId="0" fontId="38" fillId="36" borderId="20" applyNumberFormat="0" applyAlignment="0" applyProtection="0"/>
    <xf numFmtId="0" fontId="60" fillId="92" borderId="0" applyNumberFormat="0" applyBorder="0" applyAlignment="0" applyProtection="0">
      <alignment vertical="center"/>
    </xf>
    <xf numFmtId="0" fontId="60" fillId="65" borderId="0" applyNumberFormat="0" applyBorder="0" applyAlignment="0" applyProtection="0"/>
    <xf numFmtId="0" fontId="218" fillId="65" borderId="0" applyNumberFormat="0" applyBorder="0" applyAlignment="0" applyProtection="0"/>
    <xf numFmtId="0" fontId="53" fillId="65" borderId="0" applyNumberFormat="0" applyBorder="0" applyAlignment="0" applyProtection="0">
      <alignment vertical="center"/>
    </xf>
    <xf numFmtId="0" fontId="60" fillId="59" borderId="0" applyNumberFormat="0" applyBorder="0" applyAlignment="0" applyProtection="0">
      <alignment vertical="center"/>
    </xf>
    <xf numFmtId="0" fontId="42" fillId="51" borderId="0" applyNumberFormat="0" applyBorder="0" applyAlignment="0" applyProtection="0"/>
    <xf numFmtId="0" fontId="218" fillId="59" borderId="0" applyNumberFormat="0" applyBorder="0" applyAlignment="0" applyProtection="0"/>
    <xf numFmtId="0" fontId="53" fillId="59" borderId="0" applyNumberFormat="0" applyBorder="0" applyAlignment="0" applyProtection="0">
      <alignment vertical="center"/>
    </xf>
    <xf numFmtId="0" fontId="60" fillId="25" borderId="0" applyNumberFormat="0" applyBorder="0" applyAlignment="0" applyProtection="0">
      <alignment vertical="center"/>
    </xf>
    <xf numFmtId="0" fontId="42" fillId="33" borderId="0" applyNumberFormat="0" applyBorder="0" applyAlignment="0" applyProtection="0"/>
    <xf numFmtId="0" fontId="60" fillId="25" borderId="0" applyNumberFormat="0" applyBorder="0" applyAlignment="0" applyProtection="0"/>
    <xf numFmtId="232" fontId="40" fillId="0" borderId="0" applyFill="0" applyBorder="0" applyAlignment="0" applyProtection="0"/>
    <xf numFmtId="0" fontId="218" fillId="25" borderId="0" applyNumberFormat="0" applyBorder="0" applyAlignment="0" applyProtection="0"/>
    <xf numFmtId="0" fontId="60" fillId="58" borderId="0" applyNumberFormat="0" applyBorder="0" applyAlignment="0" applyProtection="0">
      <alignment vertical="center"/>
    </xf>
    <xf numFmtId="0" fontId="139" fillId="0" borderId="0" applyNumberFormat="0" applyFill="0" applyBorder="0" applyAlignment="0" applyProtection="0">
      <alignment vertical="center"/>
    </xf>
    <xf numFmtId="0" fontId="42" fillId="45" borderId="0" applyNumberFormat="0" applyBorder="0" applyAlignment="0" applyProtection="0"/>
    <xf numFmtId="0" fontId="114" fillId="0" borderId="37" applyNumberFormat="0" applyFill="0" applyAlignment="0" applyProtection="0"/>
    <xf numFmtId="0" fontId="139" fillId="0" borderId="0" applyNumberFormat="0" applyFill="0" applyBorder="0" applyAlignment="0" applyProtection="0">
      <alignment vertical="center"/>
    </xf>
    <xf numFmtId="169" fontId="43" fillId="17" borderId="23" applyAlignment="0" applyProtection="0"/>
    <xf numFmtId="169" fontId="41" fillId="15" borderId="22" applyAlignment="0" applyProtection="0"/>
    <xf numFmtId="0" fontId="60" fillId="89" borderId="0" applyNumberFormat="0" applyBorder="0" applyAlignment="0" applyProtection="0"/>
    <xf numFmtId="0" fontId="218" fillId="89" borderId="0" applyNumberFormat="0" applyBorder="0" applyAlignment="0" applyProtection="0"/>
    <xf numFmtId="0" fontId="53" fillId="89" borderId="0" applyNumberFormat="0" applyBorder="0" applyAlignment="0" applyProtection="0">
      <alignment vertical="center"/>
    </xf>
    <xf numFmtId="0" fontId="309" fillId="27" borderId="0" applyNumberFormat="0" applyBorder="0" applyAlignment="0" applyProtection="0">
      <alignment vertical="center"/>
    </xf>
    <xf numFmtId="169" fontId="43" fillId="17" borderId="23" applyAlignment="0" applyProtection="0"/>
    <xf numFmtId="0" fontId="157" fillId="25" borderId="0" applyNumberFormat="0" applyBorder="0" applyAlignment="0" applyProtection="0">
      <alignment vertical="center"/>
    </xf>
    <xf numFmtId="169" fontId="43" fillId="17" borderId="23" applyAlignment="0" applyProtection="0"/>
    <xf numFmtId="0" fontId="157" fillId="89" borderId="0" applyNumberFormat="0" applyBorder="0" applyAlignment="0" applyProtection="0">
      <alignment vertical="center"/>
    </xf>
    <xf numFmtId="0" fontId="39" fillId="0" borderId="0"/>
    <xf numFmtId="0" fontId="39" fillId="0" borderId="0"/>
    <xf numFmtId="0" fontId="39" fillId="0" borderId="0"/>
    <xf numFmtId="169" fontId="49" fillId="15" borderId="22" applyAlignment="0" applyProtection="0"/>
    <xf numFmtId="0" fontId="39" fillId="0" borderId="0"/>
    <xf numFmtId="169" fontId="38" fillId="14" borderId="20" applyAlignment="0" applyProtection="0"/>
    <xf numFmtId="169" fontId="44" fillId="13" borderId="20" applyAlignment="0" applyProtection="0"/>
    <xf numFmtId="169" fontId="49" fillId="15" borderId="22" applyAlignment="0" applyProtection="0"/>
    <xf numFmtId="0" fontId="39" fillId="0" borderId="0"/>
    <xf numFmtId="169" fontId="44" fillId="13" borderId="20" applyAlignment="0" applyProtection="0"/>
    <xf numFmtId="169" fontId="49" fillId="15" borderId="22" applyAlignment="0" applyProtection="0"/>
    <xf numFmtId="0" fontId="39" fillId="0" borderId="0"/>
    <xf numFmtId="169" fontId="44" fillId="13" borderId="20" applyAlignment="0" applyProtection="0"/>
    <xf numFmtId="169" fontId="49" fillId="15" borderId="22" applyAlignment="0" applyProtection="0"/>
    <xf numFmtId="0" fontId="39" fillId="0" borderId="0"/>
    <xf numFmtId="169" fontId="44" fillId="13" borderId="2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4" fillId="13" borderId="20" applyAlignment="0" applyProtection="0"/>
    <xf numFmtId="0" fontId="39" fillId="0" borderId="0"/>
    <xf numFmtId="0" fontId="70" fillId="0" borderId="12" applyBorder="0"/>
    <xf numFmtId="0" fontId="42" fillId="107" borderId="0" applyNumberFormat="0" applyBorder="0" applyAlignment="0" applyProtection="0"/>
    <xf numFmtId="0" fontId="70" fillId="0" borderId="12" applyBorder="0"/>
    <xf numFmtId="0" fontId="37" fillId="113" borderId="0" applyNumberFormat="0" applyBorder="0" applyAlignment="0" applyProtection="0"/>
    <xf numFmtId="0" fontId="181" fillId="82" borderId="40" applyNumberFormat="0" applyAlignment="0" applyProtection="0"/>
    <xf numFmtId="0" fontId="38" fillId="36" borderId="20" applyNumberFormat="0" applyAlignment="0" applyProtection="0"/>
    <xf numFmtId="0" fontId="42" fillId="124" borderId="0" applyNumberFormat="0" applyBorder="0" applyAlignment="0" applyProtection="0"/>
    <xf numFmtId="169" fontId="43" fillId="17" borderId="23" applyAlignment="0" applyProtection="0"/>
    <xf numFmtId="0" fontId="42" fillId="16" borderId="0" applyNumberFormat="0" applyBorder="0" applyAlignment="0" applyProtection="0">
      <alignment vertical="center"/>
    </xf>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42" fillId="49" borderId="0" applyNumberFormat="0" applyBorder="0" applyAlignment="0" applyProtection="0"/>
    <xf numFmtId="0" fontId="31" fillId="0" borderId="0"/>
    <xf numFmtId="0" fontId="31" fillId="0" borderId="0"/>
    <xf numFmtId="0" fontId="89" fillId="63" borderId="0" applyNumberFormat="0" applyBorder="0" applyAlignment="0" applyProtection="0"/>
    <xf numFmtId="0" fontId="42" fillId="49" borderId="0" applyNumberFormat="0" applyBorder="0" applyAlignment="0" applyProtection="0"/>
    <xf numFmtId="4" fontId="55" fillId="18" borderId="27" applyNumberFormat="0" applyProtection="0">
      <alignment horizontal="left" vertical="center" indent="1"/>
    </xf>
    <xf numFmtId="0" fontId="42" fillId="67" borderId="0" applyNumberFormat="0" applyBorder="0" applyAlignment="0" applyProtection="0"/>
    <xf numFmtId="169" fontId="38" fillId="17" borderId="20" applyAlignment="0" applyProtection="0"/>
    <xf numFmtId="0" fontId="42" fillId="16" borderId="0" applyNumberFormat="0" applyBorder="0" applyAlignment="0" applyProtection="0"/>
    <xf numFmtId="0" fontId="42" fillId="16" borderId="0" applyNumberFormat="0" applyBorder="0" applyAlignment="0" applyProtection="0"/>
    <xf numFmtId="169" fontId="43" fillId="17" borderId="23" applyAlignment="0" applyProtection="0"/>
    <xf numFmtId="0" fontId="127" fillId="79" borderId="0" applyNumberFormat="0" applyBorder="0" applyAlignment="0" applyProtection="0"/>
    <xf numFmtId="0" fontId="42" fillId="16" borderId="0" applyNumberFormat="0" applyBorder="0" applyAlignment="0" applyProtection="0"/>
    <xf numFmtId="0" fontId="60" fillId="49" borderId="0" applyNumberFormat="0" applyBorder="0" applyAlignment="0" applyProtection="0"/>
    <xf numFmtId="0" fontId="40" fillId="0" borderId="0"/>
    <xf numFmtId="0" fontId="40" fillId="0" borderId="0"/>
    <xf numFmtId="0" fontId="42" fillId="49" borderId="0" applyNumberFormat="0" applyBorder="0" applyAlignment="0" applyProtection="0"/>
    <xf numFmtId="0" fontId="40" fillId="0" borderId="0"/>
    <xf numFmtId="0" fontId="60" fillId="79" borderId="0" applyNumberFormat="0" applyBorder="0" applyAlignment="0" applyProtection="0"/>
    <xf numFmtId="0" fontId="96" fillId="0" borderId="57"/>
    <xf numFmtId="0" fontId="60" fillId="79" borderId="0" applyNumberFormat="0" applyBorder="0" applyAlignment="0" applyProtection="0"/>
    <xf numFmtId="0" fontId="67" fillId="0" borderId="29" applyNumberFormat="0" applyFill="0" applyAlignment="0" applyProtection="0"/>
    <xf numFmtId="0" fontId="42" fillId="16" borderId="0" applyNumberFormat="0" applyBorder="0" applyAlignment="0" applyProtection="0"/>
    <xf numFmtId="0" fontId="60" fillId="79" borderId="0" applyNumberFormat="0" applyBorder="0" applyAlignment="0" applyProtection="0"/>
    <xf numFmtId="0" fontId="60" fillId="79" borderId="0" applyNumberFormat="0" applyBorder="0" applyAlignment="0" applyProtection="0"/>
    <xf numFmtId="0" fontId="40" fillId="44" borderId="27" applyNumberFormat="0" applyProtection="0">
      <alignment horizontal="left" vertical="center" indent="1"/>
    </xf>
    <xf numFmtId="169" fontId="38" fillId="14" borderId="20" applyAlignment="0" applyProtection="0"/>
    <xf numFmtId="0" fontId="60" fillId="79" borderId="0" applyNumberFormat="0" applyBorder="0" applyAlignment="0" applyProtection="0"/>
    <xf numFmtId="0" fontId="40" fillId="44" borderId="27" applyNumberFormat="0" applyProtection="0">
      <alignment horizontal="left" vertical="center" indent="1"/>
    </xf>
    <xf numFmtId="169" fontId="38" fillId="14" borderId="20" applyAlignment="0" applyProtection="0"/>
    <xf numFmtId="0" fontId="60" fillId="79" borderId="0" applyNumberFormat="0" applyBorder="0" applyAlignment="0" applyProtection="0"/>
    <xf numFmtId="0" fontId="39" fillId="0" borderId="0"/>
    <xf numFmtId="0" fontId="40" fillId="44" borderId="27" applyNumberFormat="0" applyProtection="0">
      <alignment horizontal="left" vertical="center" indent="1"/>
    </xf>
    <xf numFmtId="169" fontId="38" fillId="14" borderId="20" applyAlignment="0" applyProtection="0"/>
    <xf numFmtId="0" fontId="55" fillId="28" borderId="27" applyNumberFormat="0" applyProtection="0">
      <alignment horizontal="left" vertical="top" indent="1"/>
    </xf>
    <xf numFmtId="0" fontId="60" fillId="79" borderId="0" applyNumberFormat="0" applyBorder="0" applyAlignment="0" applyProtection="0"/>
    <xf numFmtId="169" fontId="38" fillId="14" borderId="20" applyAlignment="0" applyProtection="0"/>
    <xf numFmtId="0" fontId="55" fillId="28" borderId="27" applyNumberFormat="0" applyProtection="0">
      <alignment horizontal="left" vertical="top" indent="1"/>
    </xf>
    <xf numFmtId="0" fontId="37" fillId="23" borderId="22" applyNumberFormat="0" applyAlignment="0" applyProtection="0"/>
    <xf numFmtId="0" fontId="60" fillId="79" borderId="0" applyNumberFormat="0" applyBorder="0" applyAlignment="0" applyProtection="0"/>
    <xf numFmtId="0" fontId="55" fillId="28" borderId="27" applyNumberFormat="0" applyProtection="0">
      <alignment horizontal="left" vertical="top" indent="1"/>
    </xf>
    <xf numFmtId="0" fontId="37" fillId="23" borderId="22" applyNumberFormat="0" applyAlignment="0" applyProtection="0"/>
    <xf numFmtId="0" fontId="60" fillId="79" borderId="0" applyNumberFormat="0" applyBorder="0" applyAlignment="0" applyProtection="0"/>
    <xf numFmtId="169" fontId="43" fillId="17" borderId="23" applyAlignment="0" applyProtection="0"/>
    <xf numFmtId="0" fontId="42" fillId="16" borderId="0" applyNumberFormat="0" applyBorder="0" applyAlignment="0" applyProtection="0"/>
    <xf numFmtId="0" fontId="42" fillId="16" borderId="0" applyNumberFormat="0" applyBorder="0" applyAlignment="0" applyProtection="0"/>
    <xf numFmtId="169" fontId="44" fillId="13" borderId="20" applyAlignment="0" applyProtection="0"/>
    <xf numFmtId="169" fontId="43" fillId="17" borderId="23"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169" fontId="44" fillId="13" borderId="20" applyAlignment="0" applyProtection="0"/>
    <xf numFmtId="169" fontId="43" fillId="17" borderId="23" applyAlignment="0" applyProtection="0"/>
    <xf numFmtId="0" fontId="42" fillId="16" borderId="0" applyNumberFormat="0" applyBorder="0" applyAlignment="0" applyProtection="0"/>
    <xf numFmtId="0" fontId="40" fillId="81" borderId="27" applyNumberFormat="0" applyProtection="0">
      <alignment horizontal="left" vertical="center" indent="1"/>
    </xf>
    <xf numFmtId="169" fontId="44" fillId="13" borderId="2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0" fontId="40" fillId="28" borderId="27" applyNumberFormat="0" applyProtection="0">
      <alignment horizontal="left" vertical="center" indent="1"/>
    </xf>
    <xf numFmtId="169" fontId="44" fillId="13" borderId="20" applyAlignment="0" applyProtection="0"/>
    <xf numFmtId="169" fontId="45" fillId="0" borderId="24" applyFill="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0" fontId="40" fillId="44" borderId="27" applyNumberFormat="0" applyProtection="0">
      <alignment horizontal="left" vertical="center" indent="1"/>
    </xf>
    <xf numFmtId="169" fontId="44" fillId="13" borderId="20" applyAlignment="0" applyProtection="0"/>
    <xf numFmtId="0" fontId="145" fillId="97" borderId="20" applyNumberFormat="0" applyAlignment="0" applyProtection="0"/>
    <xf numFmtId="169" fontId="45" fillId="0" borderId="24" applyFill="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169" fontId="45" fillId="0" borderId="24" applyFill="0" applyAlignment="0" applyProtection="0"/>
    <xf numFmtId="0" fontId="42" fillId="16" borderId="0" applyNumberFormat="0" applyBorder="0" applyAlignment="0" applyProtection="0"/>
    <xf numFmtId="169" fontId="44" fillId="13" borderId="20" applyAlignment="0" applyProtection="0"/>
    <xf numFmtId="0" fontId="42" fillId="16" borderId="0" applyNumberFormat="0" applyBorder="0" applyAlignment="0" applyProtection="0"/>
    <xf numFmtId="0" fontId="42" fillId="16" borderId="0" applyNumberFormat="0" applyBorder="0" applyAlignment="0" applyProtection="0"/>
    <xf numFmtId="169" fontId="43" fillId="17" borderId="23" applyAlignment="0" applyProtection="0"/>
    <xf numFmtId="0" fontId="127" fillId="79"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31" fillId="0" borderId="0"/>
    <xf numFmtId="0" fontId="42" fillId="49" borderId="0" applyNumberFormat="0" applyBorder="0" applyAlignment="0" applyProtection="0"/>
    <xf numFmtId="0" fontId="31" fillId="0" borderId="0"/>
    <xf numFmtId="0" fontId="42" fillId="49" borderId="0" applyNumberFormat="0" applyBorder="0" applyAlignment="0" applyProtection="0"/>
    <xf numFmtId="0" fontId="42" fillId="49" borderId="0" applyNumberFormat="0" applyBorder="0" applyAlignment="0" applyProtection="0"/>
    <xf numFmtId="0" fontId="60" fillId="79" borderId="0" applyNumberFormat="0" applyBorder="0" applyAlignment="0" applyProtection="0"/>
    <xf numFmtId="0" fontId="60" fillId="79" borderId="0" applyNumberFormat="0" applyBorder="0" applyAlignment="0" applyProtection="0"/>
    <xf numFmtId="0" fontId="60" fillId="79" borderId="0" applyNumberFormat="0" applyBorder="0" applyAlignment="0" applyProtection="0"/>
    <xf numFmtId="0" fontId="55" fillId="28" borderId="27" applyNumberFormat="0" applyProtection="0">
      <alignment horizontal="left" vertical="top" indent="1"/>
    </xf>
    <xf numFmtId="0" fontId="60" fillId="79" borderId="0" applyNumberFormat="0" applyBorder="0" applyAlignment="0" applyProtection="0"/>
    <xf numFmtId="0" fontId="55" fillId="28" borderId="27" applyNumberFormat="0" applyProtection="0">
      <alignment horizontal="left" vertical="top" indent="1"/>
    </xf>
    <xf numFmtId="0" fontId="37" fillId="23" borderId="22" applyNumberFormat="0" applyAlignment="0" applyProtection="0"/>
    <xf numFmtId="0" fontId="60" fillId="79" borderId="0" applyNumberFormat="0" applyBorder="0" applyAlignment="0" applyProtection="0"/>
    <xf numFmtId="0" fontId="55" fillId="28" borderId="27" applyNumberFormat="0" applyProtection="0">
      <alignment horizontal="left" vertical="top" indent="1"/>
    </xf>
    <xf numFmtId="0" fontId="37" fillId="23" borderId="22" applyNumberFormat="0" applyAlignment="0" applyProtection="0"/>
    <xf numFmtId="0" fontId="60" fillId="79" borderId="0" applyNumberFormat="0" applyBorder="0" applyAlignment="0" applyProtection="0"/>
    <xf numFmtId="0" fontId="42" fillId="49" borderId="0" applyNumberFormat="0" applyBorder="0" applyAlignment="0" applyProtection="0"/>
    <xf numFmtId="169" fontId="44" fillId="13" borderId="20" applyAlignment="0" applyProtection="0"/>
    <xf numFmtId="0" fontId="42" fillId="49" borderId="0" applyNumberFormat="0" applyBorder="0" applyAlignment="0" applyProtection="0"/>
    <xf numFmtId="169" fontId="44" fillId="13" borderId="20" applyAlignment="0" applyProtection="0"/>
    <xf numFmtId="0" fontId="42" fillId="49" borderId="0" applyNumberFormat="0" applyBorder="0" applyAlignment="0" applyProtection="0"/>
    <xf numFmtId="169" fontId="44" fillId="13" borderId="20" applyAlignment="0" applyProtection="0"/>
    <xf numFmtId="0" fontId="42" fillId="49" borderId="0" applyNumberFormat="0" applyBorder="0" applyAlignment="0" applyProtection="0"/>
    <xf numFmtId="169" fontId="44" fillId="13" borderId="20" applyAlignment="0" applyProtection="0"/>
    <xf numFmtId="0" fontId="42" fillId="49" borderId="0" applyNumberFormat="0" applyBorder="0" applyAlignment="0" applyProtection="0"/>
    <xf numFmtId="169" fontId="44" fillId="13" borderId="20" applyAlignment="0" applyProtection="0"/>
    <xf numFmtId="0" fontId="42" fillId="49" borderId="0" applyNumberFormat="0" applyBorder="0" applyAlignment="0" applyProtection="0"/>
    <xf numFmtId="169" fontId="43" fillId="17" borderId="23" applyAlignment="0" applyProtection="0"/>
    <xf numFmtId="0" fontId="42" fillId="49" borderId="0" applyNumberFormat="0" applyBorder="0" applyAlignment="0" applyProtection="0"/>
    <xf numFmtId="0" fontId="42" fillId="49" borderId="0" applyNumberFormat="0" applyBorder="0" applyAlignment="0" applyProtection="0"/>
    <xf numFmtId="169" fontId="43" fillId="17" borderId="23" applyAlignment="0" applyProtection="0"/>
    <xf numFmtId="0" fontId="42" fillId="49" borderId="0" applyNumberFormat="0" applyBorder="0" applyAlignment="0" applyProtection="0"/>
    <xf numFmtId="0" fontId="42" fillId="49" borderId="0" applyNumberFormat="0" applyBorder="0" applyAlignment="0" applyProtection="0"/>
    <xf numFmtId="169" fontId="43" fillId="17" borderId="23" applyAlignment="0" applyProtection="0"/>
    <xf numFmtId="0" fontId="42" fillId="49"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169" fontId="38" fillId="14" borderId="20" applyAlignment="0" applyProtection="0"/>
    <xf numFmtId="169" fontId="43" fillId="17" borderId="23" applyAlignment="0" applyProtection="0"/>
    <xf numFmtId="0" fontId="42" fillId="16" borderId="0" applyNumberFormat="0" applyBorder="0" applyAlignment="0" applyProtection="0"/>
    <xf numFmtId="0" fontId="42" fillId="16" borderId="0" applyNumberFormat="0" applyBorder="0" applyAlignment="0" applyProtection="0"/>
    <xf numFmtId="169" fontId="43" fillId="17" borderId="23"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9" fontId="40" fillId="0" borderId="0" applyFont="0" applyFill="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166" fillId="111" borderId="0" applyNumberFormat="0" applyBorder="0" applyAlignment="0" applyProtection="0"/>
    <xf numFmtId="0" fontId="117" fillId="47" borderId="0" applyNumberFormat="0" applyBorder="0" applyAlignment="0" applyProtection="0"/>
    <xf numFmtId="0" fontId="42" fillId="49" borderId="0" applyNumberFormat="0" applyBorder="0" applyAlignment="0" applyProtection="0"/>
    <xf numFmtId="169" fontId="38" fillId="14" borderId="20" applyAlignment="0" applyProtection="0"/>
    <xf numFmtId="0" fontId="42" fillId="49" borderId="0" applyNumberFormat="0" applyBorder="0" applyAlignment="0" applyProtection="0"/>
    <xf numFmtId="169" fontId="38" fillId="14" borderId="20" applyAlignment="0" applyProtection="0"/>
    <xf numFmtId="0" fontId="42" fillId="16" borderId="0" applyNumberFormat="0" applyBorder="0" applyAlignment="0" applyProtection="0"/>
    <xf numFmtId="0" fontId="42" fillId="49" borderId="0" applyNumberFormat="0" applyBorder="0" applyAlignment="0" applyProtection="0"/>
    <xf numFmtId="0" fontId="42" fillId="128" borderId="0" applyNumberFormat="0" applyBorder="0" applyAlignment="0" applyProtection="0"/>
    <xf numFmtId="0" fontId="42" fillId="49" borderId="0" applyNumberFormat="0" applyBorder="0" applyAlignment="0" applyProtection="0"/>
    <xf numFmtId="10" fontId="59" fillId="41" borderId="1" applyNumberFormat="0" applyBorder="0" applyAlignment="0" applyProtection="0"/>
    <xf numFmtId="0" fontId="42" fillId="49" borderId="0" applyNumberFormat="0" applyBorder="0" applyAlignment="0" applyProtection="0"/>
    <xf numFmtId="10" fontId="59" fillId="41" borderId="1"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42" fillId="49" borderId="0" applyNumberFormat="0" applyBorder="0" applyAlignment="0" applyProtection="0"/>
    <xf numFmtId="10" fontId="59" fillId="41" borderId="1" applyNumberFormat="0" applyBorder="0" applyAlignment="0" applyProtection="0"/>
    <xf numFmtId="0" fontId="89" fillId="63" borderId="0" applyNumberFormat="0" applyBorder="0" applyAlignment="0" applyProtection="0"/>
    <xf numFmtId="0" fontId="42" fillId="49" borderId="0" applyNumberFormat="0" applyBorder="0" applyAlignment="0" applyProtection="0"/>
    <xf numFmtId="0" fontId="40" fillId="23" borderId="22" applyNumberFormat="0" applyAlignment="0" applyProtection="0"/>
    <xf numFmtId="0" fontId="89" fillId="63" borderId="0" applyNumberFormat="0" applyBorder="0" applyAlignment="0" applyProtection="0"/>
    <xf numFmtId="0" fontId="108" fillId="0" borderId="36" applyNumberFormat="0" applyFill="0" applyAlignment="0" applyProtection="0"/>
    <xf numFmtId="0" fontId="51" fillId="22" borderId="20" applyNumberFormat="0" applyAlignment="0" applyProtection="0"/>
    <xf numFmtId="0" fontId="37" fillId="121" borderId="0" applyNumberFormat="0" applyBorder="0" applyAlignment="0" applyProtection="0"/>
    <xf numFmtId="0" fontId="40" fillId="44" borderId="27" applyNumberFormat="0" applyProtection="0">
      <alignment horizontal="left" vertical="top" indent="1"/>
    </xf>
    <xf numFmtId="0" fontId="37" fillId="121" borderId="0" applyNumberFormat="0" applyBorder="0" applyAlignment="0" applyProtection="0"/>
    <xf numFmtId="0" fontId="42" fillId="117" borderId="0" applyNumberFormat="0" applyBorder="0" applyAlignment="0" applyProtection="0"/>
    <xf numFmtId="164" fontId="110" fillId="0" borderId="0" applyFont="0" applyFill="0" applyBorder="0" applyAlignment="0" applyProtection="0"/>
    <xf numFmtId="0" fontId="31" fillId="0" borderId="0"/>
    <xf numFmtId="0" fontId="42" fillId="69" borderId="0" applyNumberFormat="0" applyBorder="0" applyAlignment="0" applyProtection="0"/>
    <xf numFmtId="0" fontId="89" fillId="64" borderId="0" applyNumberFormat="0" applyBorder="0" applyAlignment="0" applyProtection="0"/>
    <xf numFmtId="0" fontId="89" fillId="64" borderId="0" applyNumberFormat="0" applyBorder="0" applyAlignment="0" applyProtection="0"/>
    <xf numFmtId="0" fontId="89" fillId="64" borderId="0" applyNumberFormat="0" applyBorder="0" applyAlignment="0" applyProtection="0"/>
    <xf numFmtId="0" fontId="42" fillId="69" borderId="0" applyNumberFormat="0" applyBorder="0" applyAlignment="0" applyProtection="0"/>
    <xf numFmtId="0" fontId="89" fillId="64" borderId="0" applyNumberFormat="0" applyBorder="0" applyAlignment="0" applyProtection="0"/>
    <xf numFmtId="0" fontId="42" fillId="69" borderId="0" applyNumberFormat="0" applyBorder="0" applyAlignment="0" applyProtection="0"/>
    <xf numFmtId="169" fontId="45" fillId="0" borderId="24" applyFill="0" applyAlignment="0" applyProtection="0"/>
    <xf numFmtId="169" fontId="42" fillId="103" borderId="0" applyBorder="0" applyAlignment="0" applyProtection="0"/>
    <xf numFmtId="169" fontId="43" fillId="17" borderId="23" applyAlignment="0" applyProtection="0"/>
    <xf numFmtId="0" fontId="127" fillId="88" borderId="0" applyNumberFormat="0" applyBorder="0" applyAlignment="0" applyProtection="0"/>
    <xf numFmtId="0" fontId="42" fillId="69" borderId="0" applyNumberFormat="0" applyBorder="0" applyAlignment="0" applyProtection="0"/>
    <xf numFmtId="0" fontId="80" fillId="0" borderId="32" applyNumberFormat="0" applyFill="0" applyAlignment="0" applyProtection="0"/>
    <xf numFmtId="0" fontId="110" fillId="0" borderId="0"/>
    <xf numFmtId="0" fontId="42" fillId="69" borderId="0" applyNumberFormat="0" applyBorder="0" applyAlignment="0" applyProtection="0"/>
    <xf numFmtId="0" fontId="80" fillId="0" borderId="32" applyNumberFormat="0" applyFill="0" applyAlignment="0" applyProtection="0"/>
    <xf numFmtId="41" fontId="31" fillId="0" borderId="0" applyFont="0" applyFill="0" applyBorder="0" applyAlignment="0" applyProtection="0"/>
    <xf numFmtId="0" fontId="42" fillId="69" borderId="0" applyNumberFormat="0" applyBorder="0" applyAlignment="0" applyProtection="0"/>
    <xf numFmtId="169" fontId="43" fillId="17" borderId="23" applyAlignment="0" applyProtection="0"/>
    <xf numFmtId="0" fontId="60" fillId="69"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169" fontId="38" fillId="17" borderId="20" applyAlignment="0" applyProtection="0"/>
    <xf numFmtId="0" fontId="60" fillId="88" borderId="0" applyNumberFormat="0" applyBorder="0" applyAlignment="0" applyProtection="0"/>
    <xf numFmtId="169" fontId="38" fillId="17" borderId="20" applyAlignment="0" applyProtection="0"/>
    <xf numFmtId="0" fontId="31" fillId="0" borderId="0"/>
    <xf numFmtId="0" fontId="60" fillId="88" borderId="0" applyNumberFormat="0" applyBorder="0" applyAlignment="0" applyProtection="0"/>
    <xf numFmtId="169" fontId="38" fillId="17" borderId="20" applyAlignment="0" applyProtection="0"/>
    <xf numFmtId="0" fontId="31" fillId="0" borderId="0"/>
    <xf numFmtId="0" fontId="60" fillId="88" borderId="0" applyNumberFormat="0" applyBorder="0" applyAlignment="0" applyProtection="0"/>
    <xf numFmtId="169" fontId="38" fillId="17" borderId="20" applyAlignment="0" applyProtection="0"/>
    <xf numFmtId="169" fontId="49" fillId="15" borderId="22" applyAlignment="0" applyProtection="0"/>
    <xf numFmtId="0" fontId="60" fillId="88" borderId="0" applyNumberFormat="0" applyBorder="0" applyAlignment="0" applyProtection="0"/>
    <xf numFmtId="169" fontId="49" fillId="15" borderId="22" applyAlignment="0" applyProtection="0"/>
    <xf numFmtId="0" fontId="60" fillId="88" borderId="0" applyNumberFormat="0" applyBorder="0" applyAlignment="0" applyProtection="0"/>
    <xf numFmtId="169" fontId="43" fillId="17" borderId="23" applyAlignment="0" applyProtection="0"/>
    <xf numFmtId="0" fontId="42" fillId="69" borderId="0" applyNumberFormat="0" applyBorder="0" applyAlignment="0" applyProtection="0"/>
    <xf numFmtId="0" fontId="157" fillId="79" borderId="0" applyNumberFormat="0" applyBorder="0" applyAlignment="0" applyProtection="0">
      <alignment vertical="center"/>
    </xf>
    <xf numFmtId="169" fontId="43" fillId="17" borderId="23" applyAlignment="0" applyProtection="0"/>
    <xf numFmtId="169" fontId="42" fillId="69" borderId="0" applyBorder="0" applyAlignment="0" applyProtection="0"/>
    <xf numFmtId="0" fontId="157" fillId="79" borderId="0" applyNumberFormat="0" applyBorder="0" applyAlignment="0" applyProtection="0">
      <alignment vertical="center"/>
    </xf>
    <xf numFmtId="169" fontId="43" fillId="17" borderId="23" applyAlignment="0" applyProtection="0"/>
    <xf numFmtId="169" fontId="42" fillId="69" borderId="0" applyBorder="0" applyAlignment="0" applyProtection="0"/>
    <xf numFmtId="169" fontId="42" fillId="69" borderId="0" applyBorder="0" applyAlignment="0" applyProtection="0"/>
    <xf numFmtId="169" fontId="42" fillId="69" borderId="0" applyBorder="0" applyAlignment="0" applyProtection="0"/>
    <xf numFmtId="169" fontId="43" fillId="17" borderId="23" applyAlignment="0" applyProtection="0"/>
    <xf numFmtId="0" fontId="127" fillId="88" borderId="0" applyNumberFormat="0" applyBorder="0" applyAlignment="0" applyProtection="0"/>
    <xf numFmtId="169" fontId="44" fillId="13" borderId="20" applyAlignment="0" applyProtection="0"/>
    <xf numFmtId="0" fontId="42" fillId="69" borderId="0" applyNumberFormat="0" applyBorder="0" applyAlignment="0" applyProtection="0"/>
    <xf numFmtId="0" fontId="42" fillId="69" borderId="0" applyNumberFormat="0" applyBorder="0" applyAlignment="0" applyProtection="0"/>
    <xf numFmtId="0" fontId="186" fillId="0" borderId="49"/>
    <xf numFmtId="0" fontId="42" fillId="69" borderId="0" applyNumberFormat="0" applyBorder="0" applyAlignment="0" applyProtection="0"/>
    <xf numFmtId="0" fontId="60" fillId="88" borderId="0" applyNumberFormat="0" applyBorder="0" applyAlignment="0" applyProtection="0"/>
    <xf numFmtId="0" fontId="60" fillId="88" borderId="0" applyNumberFormat="0" applyBorder="0" applyAlignment="0" applyProtection="0"/>
    <xf numFmtId="0" fontId="31" fillId="0" borderId="0"/>
    <xf numFmtId="0" fontId="60" fillId="88" borderId="0" applyNumberFormat="0" applyBorder="0" applyAlignment="0" applyProtection="0"/>
    <xf numFmtId="169" fontId="49" fillId="15" borderId="22" applyAlignment="0" applyProtection="0"/>
    <xf numFmtId="0" fontId="60" fillId="88" borderId="0" applyNumberFormat="0" applyBorder="0" applyAlignment="0" applyProtection="0"/>
    <xf numFmtId="169" fontId="49" fillId="15" borderId="22" applyAlignment="0" applyProtection="0"/>
    <xf numFmtId="0" fontId="60" fillId="88" borderId="0" applyNumberFormat="0" applyBorder="0" applyAlignment="0" applyProtection="0"/>
    <xf numFmtId="0" fontId="157" fillId="88" borderId="0" applyNumberFormat="0" applyBorder="0" applyAlignment="0" applyProtection="0">
      <alignment vertical="center"/>
    </xf>
    <xf numFmtId="0" fontId="40" fillId="18" borderId="22" applyNumberFormat="0" applyFont="0" applyAlignment="0" applyProtection="0"/>
    <xf numFmtId="0" fontId="42" fillId="69" borderId="0" applyNumberFormat="0" applyBorder="0" applyAlignment="0" applyProtection="0"/>
    <xf numFmtId="0" fontId="157" fillId="88" borderId="0" applyNumberFormat="0" applyBorder="0" applyAlignment="0" applyProtection="0">
      <alignment vertical="center"/>
    </xf>
    <xf numFmtId="0" fontId="40" fillId="18" borderId="22" applyNumberFormat="0" applyFont="0" applyAlignment="0" applyProtection="0"/>
    <xf numFmtId="0" fontId="42" fillId="69" borderId="0" applyNumberFormat="0" applyBorder="0" applyAlignment="0" applyProtection="0"/>
    <xf numFmtId="0" fontId="157" fillId="88" borderId="0" applyNumberFormat="0" applyBorder="0" applyAlignment="0" applyProtection="0">
      <alignment vertical="center"/>
    </xf>
    <xf numFmtId="0" fontId="40" fillId="18" borderId="22" applyNumberFormat="0" applyFont="0" applyAlignment="0" applyProtection="0"/>
    <xf numFmtId="0" fontId="42" fillId="69" borderId="0" applyNumberFormat="0" applyBorder="0" applyAlignment="0" applyProtection="0"/>
    <xf numFmtId="0" fontId="40" fillId="18" borderId="22" applyNumberFormat="0" applyFont="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169" fontId="43" fillId="17" borderId="23" applyAlignment="0" applyProtection="0"/>
    <xf numFmtId="0" fontId="42" fillId="69" borderId="0" applyNumberFormat="0" applyBorder="0" applyAlignment="0" applyProtection="0"/>
    <xf numFmtId="0" fontId="42" fillId="69" borderId="0" applyNumberFormat="0" applyBorder="0" applyAlignment="0" applyProtection="0"/>
    <xf numFmtId="169" fontId="44" fillId="13" borderId="20" applyAlignment="0" applyProtection="0"/>
    <xf numFmtId="0" fontId="42" fillId="69" borderId="0" applyNumberFormat="0" applyBorder="0" applyAlignment="0" applyProtection="0"/>
    <xf numFmtId="0" fontId="42" fillId="69" borderId="0" applyNumberFormat="0" applyBorder="0" applyAlignment="0" applyProtection="0"/>
    <xf numFmtId="169" fontId="44" fillId="13" borderId="20" applyAlignment="0" applyProtection="0"/>
    <xf numFmtId="0" fontId="42" fillId="69" borderId="0" applyNumberFormat="0" applyBorder="0" applyAlignment="0" applyProtection="0"/>
    <xf numFmtId="0" fontId="42" fillId="69" borderId="0" applyNumberFormat="0" applyBorder="0" applyAlignment="0" applyProtection="0"/>
    <xf numFmtId="0" fontId="224" fillId="0" borderId="0"/>
    <xf numFmtId="169" fontId="42" fillId="103" borderId="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169" fontId="42" fillId="69" borderId="0" applyBorder="0" applyAlignment="0" applyProtection="0"/>
    <xf numFmtId="169" fontId="42" fillId="69" borderId="0" applyBorder="0" applyAlignment="0" applyProtection="0"/>
    <xf numFmtId="169" fontId="42" fillId="69" borderId="0" applyBorder="0" applyAlignment="0" applyProtection="0"/>
    <xf numFmtId="169" fontId="42" fillId="69" borderId="0" applyBorder="0" applyAlignment="0" applyProtection="0"/>
    <xf numFmtId="169" fontId="42" fillId="69" borderId="0" applyBorder="0" applyAlignment="0" applyProtection="0"/>
    <xf numFmtId="0" fontId="42" fillId="69" borderId="0" applyNumberFormat="0" applyBorder="0" applyAlignment="0" applyProtection="0"/>
    <xf numFmtId="0" fontId="40" fillId="23" borderId="22" applyNumberFormat="0" applyAlignment="0" applyProtection="0"/>
    <xf numFmtId="0" fontId="42" fillId="69" borderId="0" applyNumberFormat="0" applyBorder="0" applyAlignment="0" applyProtection="0"/>
    <xf numFmtId="0" fontId="42" fillId="69" borderId="0" applyNumberFormat="0" applyBorder="0" applyAlignment="0" applyProtection="0"/>
    <xf numFmtId="0" fontId="42" fillId="62" borderId="0" applyNumberFormat="0" applyBorder="0" applyAlignment="0" applyProtection="0"/>
    <xf numFmtId="0" fontId="42" fillId="69" borderId="0" applyNumberFormat="0" applyBorder="0" applyAlignment="0" applyProtection="0"/>
    <xf numFmtId="0" fontId="42" fillId="69" borderId="0" applyNumberFormat="0" applyBorder="0" applyAlignment="0" applyProtection="0"/>
    <xf numFmtId="0" fontId="89" fillId="64" borderId="0" applyNumberFormat="0" applyBorder="0" applyAlignment="0" applyProtection="0"/>
    <xf numFmtId="0" fontId="89" fillId="64" borderId="0" applyNumberFormat="0" applyBorder="0" applyAlignment="0" applyProtection="0"/>
    <xf numFmtId="0" fontId="42" fillId="69" borderId="0" applyNumberFormat="0" applyBorder="0" applyAlignment="0" applyProtection="0"/>
    <xf numFmtId="0" fontId="294" fillId="0" borderId="0" applyNumberFormat="0" applyFill="0" applyBorder="0" applyAlignment="0" applyProtection="0">
      <alignment vertical="center"/>
    </xf>
    <xf numFmtId="0" fontId="89" fillId="64" borderId="0" applyNumberFormat="0" applyBorder="0" applyAlignment="0" applyProtection="0"/>
    <xf numFmtId="0" fontId="162" fillId="0" borderId="0" applyNumberFormat="0" applyFill="0" applyBorder="0" applyAlignment="0" applyProtection="0"/>
    <xf numFmtId="0" fontId="89" fillId="64" borderId="0" applyNumberFormat="0" applyBorder="0" applyAlignment="0" applyProtection="0"/>
    <xf numFmtId="0" fontId="89" fillId="64" borderId="0" applyNumberFormat="0" applyBorder="0" applyAlignment="0" applyProtection="0"/>
    <xf numFmtId="0" fontId="37" fillId="131" borderId="0" applyNumberFormat="0" applyBorder="0" applyAlignment="0" applyProtection="0"/>
    <xf numFmtId="0" fontId="37" fillId="131" borderId="0" applyNumberFormat="0" applyBorder="0" applyAlignment="0" applyProtection="0"/>
    <xf numFmtId="0" fontId="42" fillId="120" borderId="0" applyNumberFormat="0" applyBorder="0" applyAlignment="0" applyProtection="0"/>
    <xf numFmtId="0" fontId="42" fillId="120"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169" fontId="38" fillId="17" borderId="20" applyAlignment="0" applyProtection="0"/>
    <xf numFmtId="0" fontId="89" fillId="122" borderId="0" applyNumberFormat="0" applyBorder="0" applyAlignment="0" applyProtection="0"/>
    <xf numFmtId="0" fontId="89" fillId="122" borderId="0" applyNumberFormat="0" applyBorder="0" applyAlignment="0" applyProtection="0"/>
    <xf numFmtId="0" fontId="89" fillId="122" borderId="0" applyNumberFormat="0" applyBorder="0" applyAlignment="0" applyProtection="0"/>
    <xf numFmtId="0" fontId="89" fillId="122" borderId="0" applyNumberFormat="0" applyBorder="0" applyAlignment="0" applyProtection="0"/>
    <xf numFmtId="0" fontId="42" fillId="43" borderId="0" applyNumberFormat="0" applyBorder="0" applyAlignment="0" applyProtection="0"/>
    <xf numFmtId="0" fontId="31" fillId="0" borderId="0"/>
    <xf numFmtId="0" fontId="89" fillId="122" borderId="0" applyNumberFormat="0" applyBorder="0" applyAlignment="0" applyProtection="0"/>
    <xf numFmtId="0" fontId="42" fillId="43" borderId="0" applyNumberFormat="0" applyBorder="0" applyAlignment="0" applyProtection="0"/>
    <xf numFmtId="0" fontId="89" fillId="122" borderId="0" applyNumberFormat="0" applyBorder="0" applyAlignment="0" applyProtection="0"/>
    <xf numFmtId="0" fontId="42" fillId="43" borderId="0" applyNumberFormat="0" applyBorder="0" applyAlignment="0" applyProtection="0"/>
    <xf numFmtId="0" fontId="89" fillId="122" borderId="0" applyNumberFormat="0" applyBorder="0" applyAlignment="0" applyProtection="0"/>
    <xf numFmtId="0" fontId="42" fillId="43" borderId="0" applyNumberFormat="0" applyBorder="0" applyAlignment="0" applyProtection="0"/>
    <xf numFmtId="0" fontId="37" fillId="71" borderId="0" applyNumberFormat="0" applyBorder="0" applyAlignment="0" applyProtection="0"/>
    <xf numFmtId="0" fontId="89" fillId="122" borderId="0" applyNumberFormat="0" applyBorder="0" applyAlignment="0" applyProtection="0"/>
    <xf numFmtId="0" fontId="42" fillId="43" borderId="0" applyNumberFormat="0" applyBorder="0" applyAlignment="0" applyProtection="0"/>
    <xf numFmtId="169" fontId="42" fillId="103" borderId="0" applyBorder="0" applyAlignment="0" applyProtection="0"/>
    <xf numFmtId="0" fontId="127" fillId="91" borderId="0" applyNumberFormat="0" applyBorder="0" applyAlignment="0" applyProtection="0"/>
    <xf numFmtId="0" fontId="105" fillId="96" borderId="1"/>
    <xf numFmtId="212" fontId="40" fillId="0" borderId="0" applyFill="0" applyBorder="0" applyAlignment="0" applyProtection="0"/>
    <xf numFmtId="0" fontId="42" fillId="43" borderId="0" applyNumberFormat="0" applyBorder="0" applyAlignment="0" applyProtection="0"/>
    <xf numFmtId="212" fontId="40" fillId="0" borderId="0" applyFill="0" applyBorder="0" applyAlignment="0" applyProtection="0"/>
    <xf numFmtId="0" fontId="42" fillId="43" borderId="0" applyNumberFormat="0" applyBorder="0" applyAlignment="0" applyProtection="0"/>
    <xf numFmtId="212" fontId="40" fillId="0" borderId="0" applyFill="0" applyBorder="0" applyAlignment="0" applyProtection="0"/>
    <xf numFmtId="0" fontId="42" fillId="43" borderId="0" applyNumberFormat="0" applyBorder="0" applyAlignment="0" applyProtection="0"/>
    <xf numFmtId="0" fontId="42" fillId="43" borderId="0" applyNumberFormat="0" applyBorder="0" applyAlignment="0" applyProtection="0"/>
    <xf numFmtId="169" fontId="43" fillId="17" borderId="23" applyAlignment="0" applyProtection="0"/>
    <xf numFmtId="0" fontId="42" fillId="43" borderId="0" applyNumberFormat="0" applyBorder="0" applyAlignment="0" applyProtection="0"/>
    <xf numFmtId="0" fontId="60" fillId="43" borderId="0" applyNumberFormat="0" applyBorder="0" applyAlignment="0" applyProtection="0"/>
    <xf numFmtId="0" fontId="60" fillId="91" borderId="0" applyNumberFormat="0" applyBorder="0" applyAlignment="0" applyProtection="0"/>
    <xf numFmtId="0" fontId="60" fillId="91" borderId="0" applyNumberFormat="0" applyBorder="0" applyAlignment="0" applyProtection="0"/>
    <xf numFmtId="0" fontId="60" fillId="91" borderId="0" applyNumberFormat="0" applyBorder="0" applyAlignment="0" applyProtection="0"/>
    <xf numFmtId="0" fontId="60" fillId="91" borderId="0" applyNumberFormat="0" applyBorder="0" applyAlignment="0" applyProtection="0"/>
    <xf numFmtId="4" fontId="82" fillId="27" borderId="27" applyNumberFormat="0" applyProtection="0">
      <alignment vertical="center"/>
    </xf>
    <xf numFmtId="4" fontId="54" fillId="27" borderId="27" applyNumberFormat="0" applyProtection="0">
      <alignment vertical="center"/>
    </xf>
    <xf numFmtId="0" fontId="42" fillId="33" borderId="0" applyNumberFormat="0" applyBorder="0" applyAlignment="0" applyProtection="0"/>
    <xf numFmtId="0" fontId="60" fillId="91" borderId="0" applyNumberFormat="0" applyBorder="0" applyAlignment="0" applyProtection="0"/>
    <xf numFmtId="4" fontId="54" fillId="27" borderId="27" applyNumberFormat="0" applyProtection="0">
      <alignment vertical="center"/>
    </xf>
    <xf numFmtId="0" fontId="38" fillId="36" borderId="20" applyNumberFormat="0" applyAlignment="0" applyProtection="0"/>
    <xf numFmtId="0" fontId="60" fillId="91" borderId="0" applyNumberFormat="0" applyBorder="0" applyAlignment="0" applyProtection="0"/>
    <xf numFmtId="4" fontId="54" fillId="27" borderId="27" applyNumberFormat="0" applyProtection="0">
      <alignment vertical="center"/>
    </xf>
    <xf numFmtId="0" fontId="38" fillId="36" borderId="20" applyNumberFormat="0" applyAlignment="0" applyProtection="0"/>
    <xf numFmtId="0" fontId="60" fillId="91" borderId="0" applyNumberFormat="0" applyBorder="0" applyAlignment="0" applyProtection="0"/>
    <xf numFmtId="0" fontId="42" fillId="43" borderId="0" applyNumberFormat="0" applyBorder="0" applyAlignment="0" applyProtection="0"/>
    <xf numFmtId="169" fontId="42" fillId="43" borderId="0" applyBorder="0" applyAlignment="0" applyProtection="0"/>
    <xf numFmtId="169" fontId="42" fillId="43" borderId="0" applyBorder="0" applyAlignment="0" applyProtection="0"/>
    <xf numFmtId="169" fontId="42" fillId="43" borderId="0" applyBorder="0" applyAlignment="0" applyProtection="0"/>
    <xf numFmtId="169" fontId="42" fillId="43" borderId="0" applyBorder="0" applyAlignment="0" applyProtection="0"/>
    <xf numFmtId="169" fontId="42" fillId="43" borderId="0" applyBorder="0" applyAlignment="0" applyProtection="0"/>
    <xf numFmtId="169" fontId="42" fillId="43" borderId="0" applyBorder="0" applyAlignment="0" applyProtection="0"/>
    <xf numFmtId="0" fontId="60" fillId="91" borderId="0" applyNumberFormat="0" applyBorder="0" applyAlignment="0" applyProtection="0"/>
    <xf numFmtId="0" fontId="60" fillId="91" borderId="0" applyNumberFormat="0" applyBorder="0" applyAlignment="0" applyProtection="0"/>
    <xf numFmtId="169" fontId="44" fillId="13" borderId="20" applyAlignment="0" applyProtection="0"/>
    <xf numFmtId="0" fontId="60" fillId="91" borderId="0" applyNumberFormat="0" applyBorder="0" applyAlignment="0" applyProtection="0"/>
    <xf numFmtId="169" fontId="44" fillId="13" borderId="20" applyAlignment="0" applyProtection="0"/>
    <xf numFmtId="0" fontId="60" fillId="91"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56" fillId="0" borderId="28" applyNumberFormat="0" applyFill="0" applyAlignment="0" applyProtection="0"/>
    <xf numFmtId="0" fontId="108" fillId="0" borderId="36" applyNumberFormat="0" applyFill="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42" fillId="43" borderId="0" applyNumberFormat="0" applyBorder="0" applyAlignment="0" applyProtection="0"/>
    <xf numFmtId="0" fontId="51" fillId="22" borderId="20" applyNumberFormat="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105" fillId="119" borderId="1"/>
    <xf numFmtId="0" fontId="53" fillId="91" borderId="0" applyNumberFormat="0" applyBorder="0" applyAlignment="0" applyProtection="0">
      <alignment vertical="center"/>
    </xf>
    <xf numFmtId="0" fontId="42" fillId="43" borderId="0" applyNumberFormat="0" applyBorder="0" applyAlignment="0" applyProtection="0"/>
    <xf numFmtId="169" fontId="42" fillId="43" borderId="0" applyBorder="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2" fillId="43" borderId="0" applyBorder="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2" fillId="43" borderId="0" applyBorder="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2" fillId="43" borderId="0" applyBorder="0" applyAlignment="0" applyProtection="0"/>
    <xf numFmtId="0" fontId="42" fillId="43" borderId="0" applyNumberFormat="0" applyBorder="0" applyAlignment="0" applyProtection="0"/>
    <xf numFmtId="0" fontId="105" fillId="119" borderId="1"/>
    <xf numFmtId="0" fontId="42" fillId="43" borderId="0" applyNumberFormat="0" applyBorder="0" applyAlignment="0" applyProtection="0"/>
    <xf numFmtId="0" fontId="105" fillId="119" borderId="1"/>
    <xf numFmtId="0" fontId="42" fillId="43" borderId="0" applyNumberFormat="0" applyBorder="0" applyAlignment="0" applyProtection="0"/>
    <xf numFmtId="0" fontId="105" fillId="119" borderId="1"/>
    <xf numFmtId="0" fontId="124" fillId="55" borderId="30" applyNumberFormat="0" applyAlignment="0" applyProtection="0"/>
    <xf numFmtId="0" fontId="42" fillId="43" borderId="0" applyNumberFormat="0" applyBorder="0" applyAlignment="0" applyProtection="0"/>
    <xf numFmtId="0" fontId="105" fillId="119" borderId="1"/>
    <xf numFmtId="0" fontId="42" fillId="117" borderId="0" applyNumberFormat="0" applyBorder="0" applyAlignment="0" applyProtection="0"/>
    <xf numFmtId="169" fontId="44" fillId="13" borderId="20" applyAlignment="0" applyProtection="0"/>
    <xf numFmtId="0" fontId="42" fillId="43" borderId="0" applyNumberFormat="0" applyBorder="0" applyAlignment="0" applyProtection="0"/>
    <xf numFmtId="0" fontId="42" fillId="117" borderId="0" applyNumberFormat="0" applyBorder="0" applyAlignment="0" applyProtection="0"/>
    <xf numFmtId="169" fontId="44" fillId="13" borderId="20" applyAlignment="0" applyProtection="0"/>
    <xf numFmtId="0" fontId="42" fillId="43" borderId="0" applyNumberFormat="0" applyBorder="0" applyAlignment="0" applyProtection="0"/>
    <xf numFmtId="0" fontId="42" fillId="43" borderId="0" applyNumberFormat="0" applyBorder="0" applyAlignment="0" applyProtection="0"/>
    <xf numFmtId="0" fontId="89" fillId="122" borderId="0" applyNumberFormat="0" applyBorder="0" applyAlignment="0" applyProtection="0"/>
    <xf numFmtId="169" fontId="44" fillId="13" borderId="20" applyAlignment="0" applyProtection="0"/>
    <xf numFmtId="0" fontId="89" fillId="122" borderId="0" applyNumberFormat="0" applyBorder="0" applyAlignment="0" applyProtection="0"/>
    <xf numFmtId="169" fontId="44" fillId="13" borderId="20" applyAlignment="0" applyProtection="0"/>
    <xf numFmtId="169" fontId="44" fillId="13" borderId="20" applyAlignment="0" applyProtection="0"/>
    <xf numFmtId="0" fontId="42" fillId="43" borderId="0" applyNumberFormat="0" applyBorder="0" applyAlignment="0" applyProtection="0"/>
    <xf numFmtId="0" fontId="89" fillId="122" borderId="0" applyNumberFormat="0" applyBorder="0" applyAlignment="0" applyProtection="0"/>
    <xf numFmtId="0" fontId="89" fillId="122" borderId="0" applyNumberFormat="0" applyBorder="0" applyAlignment="0" applyProtection="0"/>
    <xf numFmtId="0" fontId="42" fillId="43" borderId="0" applyNumberFormat="0" applyBorder="0" applyAlignment="0" applyProtection="0"/>
    <xf numFmtId="0" fontId="42" fillId="120" borderId="0" applyNumberFormat="0" applyBorder="0" applyAlignment="0" applyProtection="0"/>
    <xf numFmtId="0" fontId="31" fillId="0" borderId="0"/>
    <xf numFmtId="0" fontId="42" fillId="33" borderId="0" applyNumberFormat="0" applyBorder="0" applyAlignment="0" applyProtection="0"/>
    <xf numFmtId="43" fontId="37" fillId="0" borderId="0" applyFont="0" applyFill="0" applyBorder="0" applyAlignment="0" applyProtection="0"/>
    <xf numFmtId="0" fontId="42" fillId="33" borderId="0" applyNumberFormat="0" applyBorder="0" applyAlignment="0" applyProtection="0">
      <alignment vertical="center"/>
    </xf>
    <xf numFmtId="4" fontId="82" fillId="27" borderId="27" applyNumberFormat="0" applyProtection="0">
      <alignment vertical="center"/>
    </xf>
    <xf numFmtId="0" fontId="42" fillId="67" borderId="0" applyNumberFormat="0" applyBorder="0" applyAlignment="0" applyProtection="0">
      <alignment vertical="center"/>
    </xf>
    <xf numFmtId="0" fontId="89" fillId="100"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alignment vertical="center"/>
    </xf>
    <xf numFmtId="0" fontId="42" fillId="107" borderId="0" applyNumberFormat="0" applyBorder="0" applyAlignment="0" applyProtection="0"/>
    <xf numFmtId="0" fontId="89" fillId="100" borderId="0" applyNumberFormat="0" applyBorder="0" applyAlignment="0" applyProtection="0"/>
    <xf numFmtId="0" fontId="89" fillId="100" borderId="0" applyNumberFormat="0" applyBorder="0" applyAlignment="0" applyProtection="0"/>
    <xf numFmtId="0" fontId="89" fillId="100" borderId="0" applyNumberFormat="0" applyBorder="0" applyAlignment="0" applyProtection="0"/>
    <xf numFmtId="0" fontId="89" fillId="100"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169" fontId="43" fillId="17" borderId="23" applyAlignment="0" applyProtection="0"/>
    <xf numFmtId="0" fontId="42" fillId="67" borderId="0" applyNumberFormat="0" applyBorder="0" applyAlignment="0" applyProtection="0"/>
    <xf numFmtId="169" fontId="44" fillId="13" borderId="20" applyAlignment="0" applyProtection="0"/>
    <xf numFmtId="169" fontId="43" fillId="17" borderId="23" applyAlignment="0" applyProtection="0"/>
    <xf numFmtId="0" fontId="42" fillId="67" borderId="0" applyNumberFormat="0" applyBorder="0" applyAlignment="0" applyProtection="0"/>
    <xf numFmtId="169" fontId="44" fillId="13" borderId="20" applyAlignment="0" applyProtection="0"/>
    <xf numFmtId="0" fontId="77" fillId="0" borderId="0">
      <alignment horizontal="center"/>
    </xf>
    <xf numFmtId="169" fontId="43" fillId="17" borderId="23" applyAlignment="0" applyProtection="0"/>
    <xf numFmtId="0" fontId="42" fillId="67" borderId="0" applyNumberFormat="0" applyBorder="0" applyAlignment="0" applyProtection="0"/>
    <xf numFmtId="169" fontId="44" fillId="13" borderId="20" applyAlignment="0" applyProtection="0"/>
    <xf numFmtId="0" fontId="42" fillId="67" borderId="0" applyNumberFormat="0" applyBorder="0" applyAlignment="0" applyProtection="0"/>
    <xf numFmtId="169" fontId="44" fillId="13" borderId="20" applyAlignment="0" applyProtection="0"/>
    <xf numFmtId="0" fontId="42" fillId="67" borderId="0" applyNumberFormat="0" applyBorder="0" applyAlignment="0" applyProtection="0"/>
    <xf numFmtId="0" fontId="42" fillId="67" borderId="0" applyNumberFormat="0" applyBorder="0" applyAlignment="0" applyProtection="0"/>
    <xf numFmtId="0" fontId="127" fillId="25" borderId="0" applyNumberFormat="0" applyBorder="0" applyAlignment="0" applyProtection="0"/>
    <xf numFmtId="0" fontId="40" fillId="28" borderId="27" applyNumberFormat="0" applyProtection="0">
      <alignment horizontal="left" vertical="top" indent="1"/>
    </xf>
    <xf numFmtId="4" fontId="55" fillId="91" borderId="27" applyNumberFormat="0" applyProtection="0">
      <alignment horizontal="right" vertical="center"/>
    </xf>
    <xf numFmtId="0" fontId="42" fillId="67" borderId="0" applyNumberFormat="0" applyBorder="0" applyAlignment="0" applyProtection="0"/>
    <xf numFmtId="0" fontId="40" fillId="28" borderId="27" applyNumberFormat="0" applyProtection="0">
      <alignment horizontal="left" vertical="top" indent="1"/>
    </xf>
    <xf numFmtId="4" fontId="55" fillId="91" borderId="27" applyNumberFormat="0" applyProtection="0">
      <alignment horizontal="right" vertical="center"/>
    </xf>
    <xf numFmtId="0" fontId="60" fillId="33" borderId="0" applyNumberFormat="0" applyBorder="0" applyAlignment="0" applyProtection="0"/>
    <xf numFmtId="0" fontId="40" fillId="28" borderId="27" applyNumberFormat="0" applyProtection="0">
      <alignment horizontal="left" vertical="top" indent="1"/>
    </xf>
    <xf numFmtId="4" fontId="55" fillId="91" borderId="27" applyNumberFormat="0" applyProtection="0">
      <alignment horizontal="right" vertical="center"/>
    </xf>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299" fillId="0" borderId="0" applyNumberFormat="0" applyFill="0" applyBorder="0" applyAlignment="0" applyProtection="0"/>
    <xf numFmtId="0" fontId="60" fillId="25" borderId="0" applyNumberFormat="0" applyBorder="0" applyAlignment="0" applyProtection="0"/>
    <xf numFmtId="0" fontId="162" fillId="0" borderId="0" applyNumberFormat="0" applyFill="0" applyBorder="0" applyAlignment="0" applyProtection="0"/>
    <xf numFmtId="0" fontId="60" fillId="25" borderId="0" applyNumberFormat="0" applyBorder="0" applyAlignment="0" applyProtection="0"/>
    <xf numFmtId="169" fontId="162" fillId="0" borderId="0" applyFill="0" applyBorder="0" applyAlignment="0" applyProtection="0"/>
    <xf numFmtId="0" fontId="60" fillId="25" borderId="0" applyNumberFormat="0" applyBorder="0" applyAlignment="0" applyProtection="0"/>
    <xf numFmtId="0" fontId="31" fillId="0" borderId="0"/>
    <xf numFmtId="169" fontId="162" fillId="0" borderId="0" applyFill="0" applyBorder="0" applyAlignment="0" applyProtection="0"/>
    <xf numFmtId="0" fontId="60" fillId="25"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169" fontId="38" fillId="17" borderId="20" applyAlignment="0" applyProtection="0"/>
    <xf numFmtId="0" fontId="31" fillId="0" borderId="0"/>
    <xf numFmtId="0" fontId="110" fillId="0" borderId="0"/>
    <xf numFmtId="0" fontId="42" fillId="67" borderId="0" applyNumberFormat="0" applyBorder="0" applyAlignment="0" applyProtection="0"/>
    <xf numFmtId="169" fontId="38" fillId="17" borderId="20" applyAlignment="0" applyProtection="0"/>
    <xf numFmtId="0" fontId="42" fillId="67" borderId="0" applyNumberFormat="0" applyBorder="0" applyAlignment="0" applyProtection="0"/>
    <xf numFmtId="0" fontId="42" fillId="67" borderId="0" applyNumberFormat="0" applyBorder="0" applyAlignment="0" applyProtection="0"/>
    <xf numFmtId="4" fontId="82" fillId="27" borderId="27" applyNumberFormat="0" applyProtection="0">
      <alignment vertical="center"/>
    </xf>
    <xf numFmtId="0" fontId="127" fillId="25" borderId="0" applyNumberFormat="0" applyBorder="0" applyAlignment="0" applyProtection="0"/>
    <xf numFmtId="41" fontId="31" fillId="0" borderId="0" applyFont="0" applyFill="0" applyBorder="0" applyAlignment="0" applyProtection="0"/>
    <xf numFmtId="0" fontId="222" fillId="0" borderId="0">
      <alignment vertical="center"/>
    </xf>
    <xf numFmtId="0" fontId="46" fillId="0" borderId="0">
      <alignment vertical="center"/>
    </xf>
    <xf numFmtId="0" fontId="42" fillId="33" borderId="0" applyNumberFormat="0" applyBorder="0" applyAlignment="0" applyProtection="0"/>
    <xf numFmtId="41" fontId="31" fillId="0" borderId="0" applyFont="0" applyFill="0" applyBorder="0" applyAlignment="0" applyProtection="0"/>
    <xf numFmtId="0" fontId="46" fillId="0" borderId="0">
      <alignment vertical="center"/>
    </xf>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31" fillId="0" borderId="0"/>
    <xf numFmtId="0" fontId="60" fillId="25" borderId="0" applyNumberFormat="0" applyBorder="0" applyAlignment="0" applyProtection="0"/>
    <xf numFmtId="0" fontId="31" fillId="0" borderId="0"/>
    <xf numFmtId="0" fontId="40" fillId="81" borderId="27" applyNumberFormat="0" applyProtection="0">
      <alignment horizontal="left" vertical="top" indent="1"/>
    </xf>
    <xf numFmtId="0" fontId="60" fillId="25" borderId="0" applyNumberFormat="0" applyBorder="0" applyAlignment="0" applyProtection="0"/>
    <xf numFmtId="4" fontId="54" fillId="27" borderId="27" applyNumberFormat="0" applyProtection="0">
      <alignment vertical="center"/>
    </xf>
    <xf numFmtId="0" fontId="42" fillId="33" borderId="0" applyNumberFormat="0" applyBorder="0" applyAlignment="0" applyProtection="0"/>
    <xf numFmtId="0" fontId="38" fillId="36" borderId="20" applyNumberFormat="0" applyAlignment="0" applyProtection="0"/>
    <xf numFmtId="0" fontId="38" fillId="36" borderId="20" applyNumberFormat="0" applyAlignment="0" applyProtection="0"/>
    <xf numFmtId="0" fontId="110" fillId="0" borderId="0"/>
    <xf numFmtId="0" fontId="42" fillId="33" borderId="0" applyNumberFormat="0" applyBorder="0" applyAlignment="0" applyProtection="0"/>
    <xf numFmtId="4" fontId="82" fillId="27" borderId="27" applyNumberFormat="0" applyProtection="0">
      <alignment vertical="center"/>
    </xf>
    <xf numFmtId="0" fontId="42" fillId="33" borderId="0" applyNumberFormat="0" applyBorder="0" applyAlignment="0" applyProtection="0"/>
    <xf numFmtId="4" fontId="82" fillId="27" borderId="27" applyNumberFormat="0" applyProtection="0">
      <alignment vertical="center"/>
    </xf>
    <xf numFmtId="0" fontId="42" fillId="33" borderId="0" applyNumberFormat="0" applyBorder="0" applyAlignment="0" applyProtection="0"/>
    <xf numFmtId="4" fontId="82" fillId="27" borderId="27" applyNumberFormat="0" applyProtection="0">
      <alignment vertical="center"/>
    </xf>
    <xf numFmtId="0" fontId="42" fillId="33" borderId="0" applyNumberFormat="0" applyBorder="0" applyAlignment="0" applyProtection="0"/>
    <xf numFmtId="0" fontId="42" fillId="33" borderId="0" applyNumberFormat="0" applyBorder="0" applyAlignment="0" applyProtection="0"/>
    <xf numFmtId="169" fontId="45" fillId="0" borderId="24" applyFill="0" applyAlignment="0" applyProtection="0"/>
    <xf numFmtId="4" fontId="82" fillId="27" borderId="27" applyNumberFormat="0" applyProtection="0">
      <alignment vertical="center"/>
    </xf>
    <xf numFmtId="0" fontId="42" fillId="33" borderId="0" applyNumberFormat="0" applyBorder="0" applyAlignment="0" applyProtection="0"/>
    <xf numFmtId="169" fontId="45" fillId="0" borderId="24" applyFill="0" applyAlignment="0" applyProtection="0"/>
    <xf numFmtId="4" fontId="82" fillId="27" borderId="27" applyNumberFormat="0" applyProtection="0">
      <alignment vertical="center"/>
    </xf>
    <xf numFmtId="0" fontId="42" fillId="67" borderId="0" applyNumberFormat="0" applyBorder="0" applyAlignment="0" applyProtection="0"/>
    <xf numFmtId="0" fontId="42" fillId="67" borderId="0" applyNumberFormat="0" applyBorder="0" applyAlignment="0" applyProtection="0"/>
    <xf numFmtId="169" fontId="45" fillId="0" borderId="24" applyFill="0" applyAlignment="0" applyProtection="0"/>
    <xf numFmtId="4" fontId="82" fillId="27" borderId="27" applyNumberFormat="0" applyProtection="0">
      <alignment vertical="center"/>
    </xf>
    <xf numFmtId="0" fontId="42" fillId="67" borderId="0" applyNumberFormat="0" applyBorder="0" applyAlignment="0" applyProtection="0"/>
    <xf numFmtId="0" fontId="42" fillId="67"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53" fillId="25" borderId="0" applyNumberFormat="0" applyBorder="0" applyAlignment="0" applyProtection="0">
      <alignment vertical="center"/>
    </xf>
    <xf numFmtId="0" fontId="42" fillId="67" borderId="0" applyNumberFormat="0" applyBorder="0" applyAlignment="0" applyProtection="0"/>
    <xf numFmtId="164" fontId="110" fillId="0" borderId="0" applyFont="0" applyFill="0" applyBorder="0" applyAlignment="0" applyProtection="0"/>
    <xf numFmtId="169" fontId="44" fillId="13" borderId="20" applyAlignment="0" applyProtection="0"/>
    <xf numFmtId="0" fontId="42" fillId="33" borderId="0" applyNumberFormat="0" applyBorder="0" applyAlignment="0" applyProtection="0"/>
    <xf numFmtId="41" fontId="110" fillId="0" borderId="0" applyFont="0" applyFill="0" applyBorder="0" applyAlignment="0" applyProtection="0"/>
    <xf numFmtId="169" fontId="44" fillId="13" borderId="20" applyAlignment="0" applyProtection="0"/>
    <xf numFmtId="0" fontId="42" fillId="67" borderId="0" applyNumberFormat="0" applyBorder="0" applyAlignment="0" applyProtection="0"/>
    <xf numFmtId="4" fontId="82" fillId="27" borderId="27" applyNumberFormat="0" applyProtection="0">
      <alignment vertical="center"/>
    </xf>
    <xf numFmtId="169" fontId="49" fillId="15" borderId="22" applyAlignment="0" applyProtection="0"/>
    <xf numFmtId="0" fontId="42" fillId="67" borderId="0" applyNumberFormat="0" applyBorder="0" applyAlignment="0" applyProtection="0"/>
    <xf numFmtId="0" fontId="42" fillId="67" borderId="0" applyNumberFormat="0" applyBorder="0" applyAlignment="0" applyProtection="0"/>
    <xf numFmtId="4" fontId="82" fillId="27" borderId="27" applyNumberFormat="0" applyProtection="0">
      <alignment vertical="center"/>
    </xf>
    <xf numFmtId="0" fontId="42" fillId="67" borderId="0" applyNumberFormat="0" applyBorder="0" applyAlignment="0" applyProtection="0"/>
    <xf numFmtId="4" fontId="82" fillId="27" borderId="27" applyNumberFormat="0" applyProtection="0">
      <alignment vertical="center"/>
    </xf>
    <xf numFmtId="0" fontId="42" fillId="67" borderId="0" applyNumberFormat="0" applyBorder="0" applyAlignment="0" applyProtection="0"/>
    <xf numFmtId="4" fontId="82" fillId="27" borderId="27" applyNumberFormat="0" applyProtection="0">
      <alignment vertical="center"/>
    </xf>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42" fillId="67" borderId="0" applyNumberFormat="0" applyBorder="0" applyAlignment="0" applyProtection="0"/>
    <xf numFmtId="0" fontId="38" fillId="14" borderId="20" applyNumberFormat="0" applyAlignment="0" applyProtection="0"/>
    <xf numFmtId="169" fontId="43" fillId="17" borderId="23" applyAlignment="0" applyProtection="0"/>
    <xf numFmtId="0" fontId="42" fillId="33" borderId="0" applyNumberFormat="0" applyBorder="0" applyAlignment="0" applyProtection="0"/>
    <xf numFmtId="169" fontId="43" fillId="17" borderId="23"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0" fontId="89" fillId="100" borderId="0" applyNumberFormat="0" applyBorder="0" applyAlignment="0" applyProtection="0"/>
    <xf numFmtId="0" fontId="42" fillId="33" borderId="0" applyNumberFormat="0" applyBorder="0" applyAlignment="0" applyProtection="0"/>
    <xf numFmtId="0" fontId="89" fillId="100" borderId="0" applyNumberFormat="0" applyBorder="0" applyAlignment="0" applyProtection="0"/>
    <xf numFmtId="4" fontId="72" fillId="38" borderId="27" applyNumberFormat="0" applyProtection="0">
      <alignment horizontal="right" vertical="center"/>
    </xf>
    <xf numFmtId="0" fontId="37" fillId="113" borderId="0" applyNumberFormat="0" applyBorder="0" applyAlignment="0" applyProtection="0"/>
    <xf numFmtId="0" fontId="37" fillId="113" borderId="0" applyNumberFormat="0" applyBorder="0" applyAlignment="0" applyProtection="0"/>
    <xf numFmtId="169" fontId="45" fillId="0" borderId="24" applyFill="0" applyAlignment="0" applyProtection="0"/>
    <xf numFmtId="4" fontId="55" fillId="88" borderId="27" applyNumberFormat="0" applyProtection="0">
      <alignment horizontal="right" vertical="center"/>
    </xf>
    <xf numFmtId="0" fontId="37" fillId="126" borderId="0" applyNumberFormat="0" applyBorder="0" applyAlignment="0" applyProtection="0"/>
    <xf numFmtId="0" fontId="42" fillId="126" borderId="0" applyNumberFormat="0" applyBorder="0" applyAlignment="0" applyProtection="0"/>
    <xf numFmtId="0" fontId="42" fillId="16" borderId="0" applyNumberFormat="0" applyBorder="0" applyAlignment="0" applyProtection="0"/>
    <xf numFmtId="0" fontId="89" fillId="99" borderId="0" applyNumberFormat="0" applyBorder="0" applyAlignment="0" applyProtection="0"/>
    <xf numFmtId="0" fontId="44" fillId="24" borderId="20" applyNumberFormat="0" applyAlignment="0" applyProtection="0"/>
    <xf numFmtId="0" fontId="42" fillId="16" borderId="0" applyNumberFormat="0" applyBorder="0" applyAlignment="0" applyProtection="0">
      <alignment vertical="center"/>
    </xf>
    <xf numFmtId="0" fontId="89" fillId="99" borderId="0" applyNumberFormat="0" applyBorder="0" applyAlignment="0" applyProtection="0"/>
    <xf numFmtId="0" fontId="130" fillId="90" borderId="40" applyNumberFormat="0" applyAlignment="0" applyProtection="0"/>
    <xf numFmtId="0" fontId="89" fillId="99" borderId="0" applyNumberFormat="0" applyBorder="0" applyAlignment="0" applyProtection="0"/>
    <xf numFmtId="0" fontId="44" fillId="24" borderId="20" applyNumberFormat="0" applyAlignment="0" applyProtection="0"/>
    <xf numFmtId="0" fontId="89" fillId="99" borderId="0" applyNumberFormat="0" applyBorder="0" applyAlignment="0" applyProtection="0"/>
    <xf numFmtId="0" fontId="89" fillId="99" borderId="0" applyNumberFormat="0" applyBorder="0" applyAlignment="0" applyProtection="0"/>
    <xf numFmtId="2" fontId="40" fillId="0" borderId="0" applyFont="0" applyFill="0" applyBorder="0" applyAlignment="0" applyProtection="0"/>
    <xf numFmtId="0" fontId="89" fillId="99" borderId="0" applyNumberFormat="0" applyBorder="0" applyAlignment="0" applyProtection="0"/>
    <xf numFmtId="0" fontId="89" fillId="99" borderId="0" applyNumberFormat="0" applyBorder="0" applyAlignment="0" applyProtection="0"/>
    <xf numFmtId="0" fontId="42" fillId="16" borderId="0" applyNumberFormat="0" applyBorder="0" applyAlignment="0" applyProtection="0"/>
    <xf numFmtId="0" fontId="89" fillId="99" borderId="0" applyNumberFormat="0" applyBorder="0" applyAlignment="0" applyProtection="0"/>
    <xf numFmtId="0" fontId="42" fillId="16" borderId="0" applyNumberFormat="0" applyBorder="0" applyAlignment="0" applyProtection="0"/>
    <xf numFmtId="0" fontId="127" fillId="5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60" fillId="16"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127" fillId="58" borderId="0" applyNumberFormat="0" applyBorder="0" applyAlignment="0" applyProtection="0"/>
    <xf numFmtId="0" fontId="60" fillId="58" borderId="0" applyNumberFormat="0" applyBorder="0" applyAlignment="0" applyProtection="0"/>
    <xf numFmtId="0" fontId="44" fillId="93" borderId="20" applyNumberFormat="0" applyAlignment="0" applyProtection="0">
      <alignment vertical="center"/>
    </xf>
    <xf numFmtId="0" fontId="60" fillId="58" borderId="0" applyNumberFormat="0" applyBorder="0" applyAlignment="0" applyProtection="0"/>
    <xf numFmtId="0" fontId="44" fillId="24" borderId="20" applyNumberFormat="0" applyAlignment="0" applyProtection="0"/>
    <xf numFmtId="0" fontId="60" fillId="58" borderId="0" applyNumberFormat="0" applyBorder="0" applyAlignment="0" applyProtection="0"/>
    <xf numFmtId="0" fontId="44" fillId="93" borderId="20" applyNumberFormat="0" applyAlignment="0" applyProtection="0"/>
    <xf numFmtId="0" fontId="60" fillId="58" borderId="0" applyNumberFormat="0" applyBorder="0" applyAlignment="0" applyProtection="0"/>
    <xf numFmtId="0" fontId="60" fillId="58" borderId="0" applyNumberFormat="0" applyBorder="0" applyAlignment="0" applyProtection="0"/>
    <xf numFmtId="0" fontId="60" fillId="58"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37" fillId="23" borderId="22" applyNumberFormat="0" applyAlignment="0" applyProtection="0"/>
    <xf numFmtId="0" fontId="42" fillId="16" borderId="0" applyNumberFormat="0" applyBorder="0" applyAlignment="0" applyProtection="0">
      <alignment vertical="center"/>
    </xf>
    <xf numFmtId="169" fontId="49" fillId="15" borderId="22" applyAlignment="0" applyProtection="0"/>
    <xf numFmtId="0" fontId="42" fillId="16" borderId="0" applyNumberFormat="0" applyBorder="0" applyAlignment="0" applyProtection="0"/>
    <xf numFmtId="4" fontId="55" fillId="50" borderId="27" applyNumberFormat="0" applyProtection="0">
      <alignment horizontal="right" vertical="center"/>
    </xf>
    <xf numFmtId="0" fontId="166" fillId="111" borderId="0" applyNumberFormat="0" applyBorder="0" applyAlignment="0" applyProtection="0"/>
    <xf numFmtId="169" fontId="42" fillId="102" borderId="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169" fontId="49" fillId="15" borderId="22" applyAlignment="0" applyProtection="0"/>
    <xf numFmtId="0" fontId="42" fillId="133" borderId="0" applyNumberFormat="0" applyBorder="0" applyAlignment="0" applyProtection="0"/>
    <xf numFmtId="0" fontId="42" fillId="16" borderId="0" applyNumberFormat="0" applyBorder="0" applyAlignment="0" applyProtection="0"/>
    <xf numFmtId="169" fontId="43" fillId="17" borderId="23" applyAlignment="0" applyProtection="0"/>
    <xf numFmtId="0" fontId="60" fillId="105" borderId="0" applyNumberFormat="0" applyBorder="0" applyAlignment="0" applyProtection="0"/>
    <xf numFmtId="169" fontId="45" fillId="0" borderId="24" applyFill="0" applyAlignment="0" applyProtection="0"/>
    <xf numFmtId="169" fontId="49" fillId="15" borderId="22" applyAlignment="0" applyProtection="0"/>
    <xf numFmtId="0" fontId="42" fillId="133"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169" fontId="45" fillId="0" borderId="24" applyFill="0" applyAlignment="0" applyProtection="0"/>
    <xf numFmtId="0" fontId="89" fillId="99" borderId="0" applyNumberFormat="0" applyBorder="0" applyAlignment="0" applyProtection="0"/>
    <xf numFmtId="0" fontId="89" fillId="99" borderId="0" applyNumberFormat="0" applyBorder="0" applyAlignment="0" applyProtection="0"/>
    <xf numFmtId="169" fontId="45" fillId="0" borderId="24" applyFill="0" applyAlignment="0" applyProtection="0"/>
    <xf numFmtId="0" fontId="89" fillId="99" borderId="0" applyNumberFormat="0" applyBorder="0" applyAlignment="0" applyProtection="0"/>
    <xf numFmtId="0" fontId="89" fillId="99" borderId="0" applyNumberFormat="0" applyBorder="0" applyAlignment="0" applyProtection="0"/>
    <xf numFmtId="0" fontId="42" fillId="16" borderId="0" applyNumberFormat="0" applyBorder="0" applyAlignment="0" applyProtection="0"/>
    <xf numFmtId="0" fontId="43" fillId="36" borderId="23" applyNumberFormat="0" applyAlignment="0" applyProtection="0"/>
    <xf numFmtId="0" fontId="43" fillId="36" borderId="23" applyNumberFormat="0" applyAlignment="0" applyProtection="0"/>
    <xf numFmtId="0" fontId="37" fillId="60" borderId="0" applyNumberFormat="0" applyBorder="0" applyAlignment="0" applyProtection="0"/>
    <xf numFmtId="0" fontId="37" fillId="60" borderId="0" applyNumberFormat="0" applyBorder="0" applyAlignment="0" applyProtection="0"/>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0" fontId="42" fillId="97" borderId="0" applyNumberFormat="0" applyBorder="0" applyAlignment="0" applyProtection="0"/>
    <xf numFmtId="0" fontId="42" fillId="9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38" fillId="36" borderId="20" applyNumberFormat="0" applyAlignment="0" applyProtection="0"/>
    <xf numFmtId="0" fontId="42" fillId="107" borderId="0" applyNumberFormat="0" applyBorder="0" applyAlignment="0" applyProtection="0"/>
    <xf numFmtId="0" fontId="42" fillId="107" borderId="0" applyNumberFormat="0" applyBorder="0" applyAlignment="0" applyProtection="0"/>
    <xf numFmtId="0" fontId="42" fillId="107" borderId="0" applyNumberFormat="0" applyBorder="0" applyAlignment="0" applyProtection="0"/>
    <xf numFmtId="0" fontId="42" fillId="107" borderId="0" applyNumberFormat="0" applyBorder="0" applyAlignment="0" applyProtection="0"/>
    <xf numFmtId="0" fontId="42" fillId="107" borderId="0" applyNumberFormat="0" applyBorder="0" applyAlignment="0" applyProtection="0"/>
    <xf numFmtId="10" fontId="59" fillId="41" borderId="1" applyNumberFormat="0" applyBorder="0" applyAlignment="0" applyProtection="0"/>
    <xf numFmtId="0" fontId="42" fillId="107" borderId="0" applyNumberFormat="0" applyBorder="0" applyAlignment="0" applyProtection="0"/>
    <xf numFmtId="10" fontId="59" fillId="41" borderId="1" applyNumberFormat="0" applyBorder="0" applyAlignment="0" applyProtection="0"/>
    <xf numFmtId="0" fontId="42" fillId="107" borderId="0" applyNumberFormat="0" applyBorder="0" applyAlignment="0" applyProtection="0"/>
    <xf numFmtId="10" fontId="59" fillId="41" borderId="1"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4" fontId="54" fillId="27" borderId="27" applyNumberFormat="0" applyProtection="0">
      <alignment horizontal="left" vertical="center" indent="1"/>
    </xf>
    <xf numFmtId="0" fontId="42" fillId="37" borderId="0" applyNumberFormat="0" applyBorder="0" applyAlignment="0" applyProtection="0"/>
    <xf numFmtId="0" fontId="31" fillId="0" borderId="0"/>
    <xf numFmtId="0" fontId="110" fillId="0" borderId="0"/>
    <xf numFmtId="0" fontId="42" fillId="37" borderId="0" applyNumberFormat="0" applyBorder="0" applyAlignment="0" applyProtection="0"/>
    <xf numFmtId="0" fontId="89" fillId="70" borderId="0" applyNumberFormat="0" applyBorder="0" applyAlignment="0" applyProtection="0"/>
    <xf numFmtId="0" fontId="89" fillId="70" borderId="0" applyNumberFormat="0" applyBorder="0" applyAlignment="0" applyProtection="0"/>
    <xf numFmtId="0" fontId="110" fillId="0" borderId="0"/>
    <xf numFmtId="0" fontId="42" fillId="37" borderId="0" applyNumberFormat="0" applyBorder="0" applyAlignment="0" applyProtection="0">
      <alignment vertical="center"/>
    </xf>
    <xf numFmtId="0" fontId="89" fillId="70" borderId="0" applyNumberFormat="0" applyBorder="0" applyAlignment="0" applyProtection="0"/>
    <xf numFmtId="0" fontId="89" fillId="70" borderId="0" applyNumberFormat="0" applyBorder="0" applyAlignment="0" applyProtection="0"/>
    <xf numFmtId="0" fontId="89" fillId="70" borderId="0" applyNumberFormat="0" applyBorder="0" applyAlignment="0" applyProtection="0"/>
    <xf numFmtId="0" fontId="89" fillId="70" borderId="0" applyNumberFormat="0" applyBorder="0" applyAlignment="0" applyProtection="0"/>
    <xf numFmtId="0" fontId="38" fillId="14" borderId="20" applyNumberFormat="0" applyAlignment="0" applyProtection="0"/>
    <xf numFmtId="0" fontId="89" fillId="70" borderId="0" applyNumberFormat="0" applyBorder="0" applyAlignment="0" applyProtection="0"/>
    <xf numFmtId="0" fontId="89" fillId="70" borderId="0" applyNumberFormat="0" applyBorder="0" applyAlignment="0" applyProtection="0"/>
    <xf numFmtId="0" fontId="42" fillId="37" borderId="0" applyNumberFormat="0" applyBorder="0" applyAlignment="0" applyProtection="0"/>
    <xf numFmtId="0" fontId="310" fillId="0" borderId="0" applyNumberFormat="0" applyFill="0" applyBorder="0" applyAlignment="0" applyProtection="0">
      <alignment vertical="top"/>
      <protection locked="0"/>
    </xf>
    <xf numFmtId="0" fontId="42" fillId="37" borderId="0" applyNumberFormat="0" applyBorder="0" applyAlignment="0" applyProtection="0"/>
    <xf numFmtId="4" fontId="55" fillId="18" borderId="27" applyNumberFormat="0" applyProtection="0">
      <alignment horizontal="left" vertical="center" indent="1"/>
    </xf>
    <xf numFmtId="0" fontId="42" fillId="37" borderId="0" applyNumberFormat="0" applyBorder="0" applyAlignment="0" applyProtection="0"/>
    <xf numFmtId="4" fontId="55" fillId="18" borderId="27" applyNumberFormat="0" applyProtection="0">
      <alignment horizontal="left" vertical="center" indent="1"/>
    </xf>
    <xf numFmtId="0" fontId="42" fillId="37" borderId="0" applyNumberFormat="0" applyBorder="0" applyAlignment="0" applyProtection="0"/>
    <xf numFmtId="4" fontId="55" fillId="18" borderId="27" applyNumberFormat="0" applyProtection="0">
      <alignment horizontal="left" vertical="center" indent="1"/>
    </xf>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60" fillId="37" borderId="0" applyNumberFormat="0" applyBorder="0" applyAlignment="0" applyProtection="0"/>
    <xf numFmtId="0" fontId="60" fillId="105" borderId="0" applyNumberFormat="0" applyBorder="0" applyAlignment="0" applyProtection="0"/>
    <xf numFmtId="0" fontId="60" fillId="105" borderId="0" applyNumberFormat="0" applyBorder="0" applyAlignment="0" applyProtection="0"/>
    <xf numFmtId="0" fontId="60" fillId="105" borderId="0" applyNumberFormat="0" applyBorder="0" applyAlignment="0" applyProtection="0"/>
    <xf numFmtId="169" fontId="38" fillId="17" borderId="20" applyAlignment="0" applyProtection="0"/>
    <xf numFmtId="0" fontId="60" fillId="105" borderId="0" applyNumberFormat="0" applyBorder="0" applyAlignment="0" applyProtection="0"/>
    <xf numFmtId="169" fontId="38" fillId="17" borderId="20" applyAlignment="0" applyProtection="0"/>
    <xf numFmtId="4" fontId="55" fillId="89" borderId="27" applyNumberFormat="0" applyProtection="0">
      <alignment horizontal="right" vertical="center"/>
    </xf>
    <xf numFmtId="0" fontId="60" fillId="105" borderId="0" applyNumberFormat="0" applyBorder="0" applyAlignment="0" applyProtection="0"/>
    <xf numFmtId="169" fontId="38" fillId="17" borderId="20" applyAlignment="0" applyProtection="0"/>
    <xf numFmtId="4" fontId="55" fillId="89" borderId="27" applyNumberFormat="0" applyProtection="0">
      <alignment horizontal="right" vertical="center"/>
    </xf>
    <xf numFmtId="0" fontId="60" fillId="105" borderId="0" applyNumberFormat="0" applyBorder="0" applyAlignment="0" applyProtection="0"/>
    <xf numFmtId="169" fontId="45" fillId="0" borderId="24" applyFill="0" applyAlignment="0" applyProtection="0"/>
    <xf numFmtId="169" fontId="38" fillId="17" borderId="20" applyAlignment="0" applyProtection="0"/>
    <xf numFmtId="4" fontId="55" fillId="89" borderId="27" applyNumberFormat="0" applyProtection="0">
      <alignment horizontal="right" vertical="center"/>
    </xf>
    <xf numFmtId="169" fontId="43" fillId="17" borderId="23" applyAlignment="0" applyProtection="0"/>
    <xf numFmtId="0" fontId="60" fillId="105" borderId="0" applyNumberFormat="0" applyBorder="0" applyAlignment="0" applyProtection="0"/>
    <xf numFmtId="169" fontId="43" fillId="17" borderId="23" applyAlignment="0" applyProtection="0"/>
    <xf numFmtId="0" fontId="60" fillId="105" borderId="0" applyNumberFormat="0" applyBorder="0" applyAlignment="0" applyProtection="0"/>
    <xf numFmtId="0" fontId="60" fillId="105" borderId="0" applyNumberFormat="0" applyBorder="0" applyAlignment="0" applyProtection="0"/>
    <xf numFmtId="0" fontId="42" fillId="37" borderId="0" applyNumberFormat="0" applyBorder="0" applyAlignment="0" applyProtection="0"/>
    <xf numFmtId="169" fontId="42" fillId="37" borderId="0" applyBorder="0" applyAlignment="0" applyProtection="0"/>
    <xf numFmtId="169" fontId="44" fillId="13" borderId="20" applyAlignment="0" applyProtection="0"/>
    <xf numFmtId="0" fontId="42" fillId="37" borderId="0" applyNumberFormat="0" applyBorder="0" applyAlignment="0" applyProtection="0"/>
    <xf numFmtId="169" fontId="44" fillId="13" borderId="20" applyAlignment="0" applyProtection="0"/>
    <xf numFmtId="0" fontId="42" fillId="37" borderId="0" applyNumberFormat="0" applyBorder="0" applyAlignment="0" applyProtection="0"/>
    <xf numFmtId="169" fontId="44" fillId="13" borderId="2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168" fontId="55" fillId="0" borderId="0" applyFont="0" applyFill="0" applyBorder="0" applyAlignment="0" applyProtection="0"/>
    <xf numFmtId="0" fontId="60" fillId="105" borderId="0" applyNumberFormat="0" applyBorder="0" applyAlignment="0" applyProtection="0"/>
    <xf numFmtId="0" fontId="60" fillId="105" borderId="0" applyNumberFormat="0" applyBorder="0" applyAlignment="0" applyProtection="0"/>
    <xf numFmtId="0" fontId="60" fillId="105" borderId="0" applyNumberFormat="0" applyBorder="0" applyAlignment="0" applyProtection="0"/>
    <xf numFmtId="169" fontId="38" fillId="17" borderId="20" applyAlignment="0" applyProtection="0"/>
    <xf numFmtId="0" fontId="60" fillId="105" borderId="0" applyNumberFormat="0" applyBorder="0" applyAlignment="0" applyProtection="0"/>
    <xf numFmtId="169" fontId="38" fillId="17" borderId="20" applyAlignment="0" applyProtection="0"/>
    <xf numFmtId="4" fontId="55" fillId="105" borderId="27" applyNumberFormat="0" applyProtection="0">
      <alignment horizontal="right" vertical="center"/>
    </xf>
    <xf numFmtId="0" fontId="60" fillId="105" borderId="0" applyNumberFormat="0" applyBorder="0" applyAlignment="0" applyProtection="0"/>
    <xf numFmtId="169" fontId="45" fillId="0" borderId="24" applyFill="0" applyAlignment="0" applyProtection="0"/>
    <xf numFmtId="169" fontId="38" fillId="17" borderId="20" applyAlignment="0" applyProtection="0"/>
    <xf numFmtId="4" fontId="55" fillId="105" borderId="27" applyNumberFormat="0" applyProtection="0">
      <alignment horizontal="right" vertical="center"/>
    </xf>
    <xf numFmtId="0" fontId="60" fillId="105" borderId="0" applyNumberFormat="0" applyBorder="0" applyAlignment="0" applyProtection="0"/>
    <xf numFmtId="0" fontId="60" fillId="105" borderId="0" applyNumberFormat="0" applyBorder="0" applyAlignment="0" applyProtection="0"/>
    <xf numFmtId="169" fontId="45" fillId="0" borderId="24" applyFill="0" applyAlignment="0" applyProtection="0"/>
    <xf numFmtId="0" fontId="42" fillId="130" borderId="0" applyNumberFormat="0" applyBorder="0" applyAlignment="0" applyProtection="0"/>
    <xf numFmtId="0" fontId="60" fillId="105" borderId="0" applyNumberFormat="0" applyBorder="0" applyAlignment="0" applyProtection="0"/>
    <xf numFmtId="0" fontId="60" fillId="105" borderId="0" applyNumberFormat="0" applyBorder="0" applyAlignment="0" applyProtection="0"/>
    <xf numFmtId="0" fontId="42" fillId="37" borderId="0" applyNumberFormat="0" applyBorder="0" applyAlignment="0" applyProtection="0"/>
    <xf numFmtId="44" fontId="31" fillId="0" borderId="0" applyFont="0" applyFill="0" applyBorder="0" applyAlignment="0" applyProtection="0"/>
    <xf numFmtId="0" fontId="42" fillId="37" borderId="0" applyNumberFormat="0" applyBorder="0" applyAlignment="0" applyProtection="0"/>
    <xf numFmtId="169" fontId="44" fillId="13" borderId="2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4" fontId="54" fillId="27" borderId="27" applyNumberFormat="0" applyProtection="0">
      <alignment horizontal="left" vertical="center" indent="1"/>
    </xf>
    <xf numFmtId="169" fontId="42" fillId="37" borderId="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53" fillId="105" borderId="0" applyNumberFormat="0" applyBorder="0" applyAlignment="0" applyProtection="0">
      <alignment vertical="center"/>
    </xf>
    <xf numFmtId="0" fontId="42" fillId="37" borderId="0" applyNumberFormat="0" applyBorder="0" applyAlignment="0" applyProtection="0">
      <alignment vertical="center"/>
    </xf>
    <xf numFmtId="0" fontId="42" fillId="37" borderId="0" applyNumberFormat="0" applyBorder="0" applyAlignment="0" applyProtection="0"/>
    <xf numFmtId="4" fontId="55" fillId="105" borderId="27" applyNumberFormat="0" applyProtection="0">
      <alignment horizontal="right" vertical="center"/>
    </xf>
    <xf numFmtId="169" fontId="44" fillId="13" borderId="20" applyAlignment="0" applyProtection="0"/>
    <xf numFmtId="169" fontId="42" fillId="37" borderId="0" applyBorder="0" applyAlignment="0" applyProtection="0"/>
    <xf numFmtId="169" fontId="44" fillId="13" borderId="20" applyAlignment="0" applyProtection="0"/>
    <xf numFmtId="169" fontId="42" fillId="37" borderId="0" applyBorder="0" applyAlignment="0" applyProtection="0"/>
    <xf numFmtId="169" fontId="44" fillId="13" borderId="20" applyAlignment="0" applyProtection="0"/>
    <xf numFmtId="169" fontId="42" fillId="37" borderId="0" applyBorder="0" applyAlignment="0" applyProtection="0"/>
    <xf numFmtId="169" fontId="44" fillId="13" borderId="20" applyAlignment="0" applyProtection="0"/>
    <xf numFmtId="169" fontId="42" fillId="37" borderId="0" applyBorder="0" applyAlignment="0" applyProtection="0"/>
    <xf numFmtId="169" fontId="42" fillId="37" borderId="0" applyBorder="0" applyAlignment="0" applyProtection="0"/>
    <xf numFmtId="169" fontId="42" fillId="37" borderId="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169" fontId="38" fillId="17" borderId="20" applyAlignment="0" applyProtection="0"/>
    <xf numFmtId="0" fontId="42" fillId="37" borderId="0" applyNumberFormat="0" applyBorder="0" applyAlignment="0" applyProtection="0"/>
    <xf numFmtId="0" fontId="42" fillId="37" borderId="0" applyNumberFormat="0" applyBorder="0" applyAlignment="0" applyProtection="0"/>
    <xf numFmtId="0" fontId="42" fillId="130"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121" fillId="50" borderId="0" applyNumberFormat="0" applyBorder="0" applyAlignment="0" applyProtection="0">
      <alignment vertical="center"/>
    </xf>
    <xf numFmtId="0" fontId="40"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169" fontId="38" fillId="14" borderId="20" applyAlignment="0" applyProtection="0"/>
    <xf numFmtId="0" fontId="38" fillId="36" borderId="20" applyNumberFormat="0" applyAlignment="0" applyProtection="0"/>
    <xf numFmtId="169" fontId="38" fillId="14" borderId="20" applyAlignment="0" applyProtection="0"/>
    <xf numFmtId="169" fontId="43" fillId="17" borderId="23" applyAlignment="0" applyProtection="0"/>
    <xf numFmtId="0" fontId="237" fillId="0" borderId="0" applyFont="0" applyFill="0" applyBorder="0" applyAlignment="0" applyProtection="0"/>
    <xf numFmtId="0" fontId="237" fillId="0" borderId="0" applyFont="0" applyFill="0" applyBorder="0" applyAlignment="0" applyProtection="0"/>
    <xf numFmtId="0" fontId="40" fillId="23" borderId="22" applyNumberFormat="0" applyAlignment="0" applyProtection="0"/>
    <xf numFmtId="0" fontId="42" fillId="79" borderId="0" applyNumberFormat="0" applyBorder="0" applyAlignment="0" applyProtection="0"/>
    <xf numFmtId="0" fontId="40" fillId="23" borderId="22" applyNumberFormat="0" applyAlignment="0" applyProtection="0"/>
    <xf numFmtId="0" fontId="42" fillId="88" borderId="0" applyNumberFormat="0" applyBorder="0" applyAlignment="0" applyProtection="0"/>
    <xf numFmtId="0" fontId="40" fillId="23" borderId="22" applyNumberFormat="0" applyAlignment="0" applyProtection="0"/>
    <xf numFmtId="0" fontId="42" fillId="91" borderId="0" applyNumberFormat="0" applyBorder="0" applyAlignment="0" applyProtection="0"/>
    <xf numFmtId="0" fontId="42" fillId="58" borderId="0" applyNumberFormat="0" applyBorder="0" applyAlignment="0" applyProtection="0"/>
    <xf numFmtId="0" fontId="42" fillId="105" borderId="0" applyNumberFormat="0" applyBorder="0" applyAlignment="0" applyProtection="0"/>
    <xf numFmtId="169" fontId="43" fillId="17" borderId="23" applyAlignment="0" applyProtection="0"/>
    <xf numFmtId="0" fontId="63" fillId="0" borderId="14" applyFill="0" applyBorder="0" applyAlignment="0"/>
    <xf numFmtId="169" fontId="43" fillId="14" borderId="23" applyAlignment="0" applyProtection="0"/>
    <xf numFmtId="0" fontId="209" fillId="0" borderId="0" applyBorder="0" applyProtection="0">
      <protection locked="0"/>
    </xf>
    <xf numFmtId="0" fontId="40" fillId="44" borderId="27" applyNumberFormat="0" applyProtection="0">
      <alignment horizontal="left" vertical="center" indent="1"/>
    </xf>
    <xf numFmtId="0" fontId="116" fillId="0" borderId="0">
      <alignment horizontal="center" wrapText="1"/>
      <protection locked="0"/>
    </xf>
    <xf numFmtId="169" fontId="44" fillId="13" borderId="20" applyAlignment="0" applyProtection="0"/>
    <xf numFmtId="0" fontId="43" fillId="22" borderId="23" applyNumberFormat="0" applyAlignment="0" applyProtection="0"/>
    <xf numFmtId="0" fontId="43" fillId="22" borderId="23" applyNumberFormat="0" applyAlignment="0" applyProtection="0"/>
    <xf numFmtId="0" fontId="43" fillId="22" borderId="23" applyNumberFormat="0" applyAlignment="0" applyProtection="0"/>
    <xf numFmtId="0" fontId="40" fillId="44" borderId="27" applyNumberFormat="0" applyProtection="0">
      <alignment horizontal="left" vertical="top" indent="1"/>
    </xf>
    <xf numFmtId="0" fontId="43" fillId="22" borderId="23" applyNumberFormat="0" applyAlignment="0" applyProtection="0"/>
    <xf numFmtId="169" fontId="49" fillId="15" borderId="22" applyAlignment="0" applyProtection="0"/>
    <xf numFmtId="0" fontId="95" fillId="0" borderId="0"/>
    <xf numFmtId="169" fontId="49" fillId="15" borderId="22" applyAlignment="0" applyProtection="0"/>
    <xf numFmtId="0" fontId="103" fillId="0" borderId="0">
      <alignment vertical="center"/>
    </xf>
    <xf numFmtId="169" fontId="45" fillId="0" borderId="24" applyFill="0" applyAlignment="0" applyProtection="0"/>
    <xf numFmtId="0" fontId="114" fillId="0" borderId="37" applyNumberFormat="0" applyFill="0" applyAlignment="0" applyProtection="0"/>
    <xf numFmtId="0" fontId="113" fillId="0" borderId="33" applyNumberFormat="0" applyFill="0" applyAlignment="0" applyProtection="0"/>
    <xf numFmtId="0" fontId="160" fillId="0" borderId="0"/>
    <xf numFmtId="169" fontId="49" fillId="15" borderId="22" applyAlignment="0" applyProtection="0"/>
    <xf numFmtId="0" fontId="95" fillId="0" borderId="0"/>
    <xf numFmtId="169" fontId="38" fillId="17" borderId="20" applyAlignment="0" applyProtection="0"/>
    <xf numFmtId="4" fontId="55" fillId="18" borderId="27" applyNumberFormat="0" applyProtection="0">
      <alignment horizontal="left" vertical="center" indent="1"/>
    </xf>
    <xf numFmtId="0" fontId="95" fillId="0" borderId="0"/>
    <xf numFmtId="4" fontId="312" fillId="134" borderId="0" applyNumberFormat="0" applyBorder="0" applyAlignment="0" applyProtection="0">
      <alignment horizontal="left"/>
    </xf>
    <xf numFmtId="0" fontId="40" fillId="38" borderId="27" applyNumberFormat="0" applyProtection="0">
      <alignment horizontal="left" vertical="top" indent="1"/>
    </xf>
    <xf numFmtId="4" fontId="55" fillId="50" borderId="27" applyNumberFormat="0" applyProtection="0">
      <alignment horizontal="right" vertical="center"/>
    </xf>
    <xf numFmtId="0" fontId="117" fillId="47" borderId="0" applyNumberFormat="0" applyBorder="0" applyAlignment="0" applyProtection="0"/>
    <xf numFmtId="0" fontId="172" fillId="0" borderId="35" applyNumberFormat="0" applyFill="0" applyAlignment="0" applyProtection="0"/>
    <xf numFmtId="0" fontId="172" fillId="0" borderId="35" applyNumberFormat="0" applyFill="0" applyAlignment="0" applyProtection="0"/>
    <xf numFmtId="0" fontId="166" fillId="111" borderId="0" applyNumberFormat="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9" fontId="110" fillId="0" borderId="0" applyFont="0" applyFill="0" applyBorder="0" applyAlignment="0" applyProtection="0"/>
    <xf numFmtId="0" fontId="166" fillId="111" borderId="0" applyNumberFormat="0" applyBorder="0" applyAlignment="0" applyProtection="0"/>
    <xf numFmtId="0" fontId="166" fillId="111" borderId="0" applyNumberFormat="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166" fillId="111" borderId="0" applyNumberFormat="0" applyBorder="0" applyAlignment="0" applyProtection="0"/>
    <xf numFmtId="4" fontId="55" fillId="50" borderId="27" applyNumberFormat="0" applyProtection="0">
      <alignment horizontal="right" vertical="center"/>
    </xf>
    <xf numFmtId="0" fontId="166" fillId="111" borderId="0" applyNumberFormat="0" applyBorder="0" applyAlignment="0" applyProtection="0"/>
    <xf numFmtId="0" fontId="31" fillId="0" borderId="0"/>
    <xf numFmtId="0" fontId="166" fillId="111" borderId="0" applyNumberFormat="0" applyBorder="0" applyAlignment="0" applyProtection="0"/>
    <xf numFmtId="0" fontId="117" fillId="47" borderId="0" applyNumberFormat="0" applyBorder="0" applyAlignment="0" applyProtection="0"/>
    <xf numFmtId="0" fontId="31" fillId="0" borderId="0"/>
    <xf numFmtId="0" fontId="166" fillId="111" borderId="0" applyNumberFormat="0" applyBorder="0" applyAlignment="0" applyProtection="0"/>
    <xf numFmtId="0" fontId="117" fillId="47" borderId="0" applyNumberFormat="0" applyBorder="0" applyAlignment="0" applyProtection="0"/>
    <xf numFmtId="0" fontId="31" fillId="0" borderId="0"/>
    <xf numFmtId="0" fontId="166" fillId="111" borderId="0" applyNumberFormat="0" applyBorder="0" applyAlignment="0" applyProtection="0"/>
    <xf numFmtId="0" fontId="117" fillId="47" borderId="0" applyNumberFormat="0" applyBorder="0" applyAlignment="0" applyProtection="0"/>
    <xf numFmtId="0" fontId="221" fillId="0" borderId="31" applyNumberFormat="0" applyFill="0" applyAlignment="0" applyProtection="0">
      <alignment vertical="center"/>
    </xf>
    <xf numFmtId="0" fontId="166" fillId="111" borderId="0" applyNumberFormat="0" applyBorder="0" applyAlignment="0" applyProtection="0"/>
    <xf numFmtId="0" fontId="117" fillId="47" borderId="0" applyNumberFormat="0" applyBorder="0" applyAlignment="0" applyProtection="0"/>
    <xf numFmtId="0" fontId="194" fillId="50" borderId="0" applyNumberFormat="0" applyBorder="0" applyAlignment="0" applyProtection="0"/>
    <xf numFmtId="0" fontId="194" fillId="50" borderId="0" applyNumberFormat="0" applyBorder="0" applyAlignment="0" applyProtection="0"/>
    <xf numFmtId="0" fontId="117" fillId="47" borderId="0" applyNumberFormat="0" applyBorder="0" applyAlignment="0" applyProtection="0"/>
    <xf numFmtId="0" fontId="31" fillId="0" borderId="0"/>
    <xf numFmtId="0" fontId="117" fillId="47" borderId="0" applyNumberFormat="0" applyBorder="0" applyAlignment="0" applyProtection="0"/>
    <xf numFmtId="0" fontId="43" fillId="36" borderId="23" applyNumberFormat="0" applyAlignment="0" applyProtection="0"/>
    <xf numFmtId="0" fontId="40" fillId="23" borderId="22" applyNumberFormat="0" applyAlignment="0" applyProtection="0"/>
    <xf numFmtId="0" fontId="66" fillId="47" borderId="0" applyNumberFormat="0" applyBorder="0" applyAlignment="0" applyProtection="0"/>
    <xf numFmtId="0" fontId="119" fillId="0" borderId="0" applyNumberFormat="0" applyAlignment="0">
      <alignment horizontal="left" vertical="center"/>
    </xf>
    <xf numFmtId="0" fontId="40" fillId="81" borderId="27" applyNumberFormat="0" applyProtection="0">
      <alignment horizontal="left" vertical="center" indent="1"/>
    </xf>
    <xf numFmtId="0" fontId="66" fillId="50" borderId="0" applyNumberFormat="0" applyBorder="0" applyAlignment="0" applyProtection="0"/>
    <xf numFmtId="0" fontId="40" fillId="23" borderId="22" applyNumberFormat="0" applyAlignment="0" applyProtection="0"/>
    <xf numFmtId="0" fontId="40" fillId="18" borderId="22" applyNumberFormat="0" applyFont="0" applyAlignment="0" applyProtection="0"/>
    <xf numFmtId="0" fontId="66" fillId="50" borderId="0" applyNumberFormat="0" applyBorder="0" applyAlignment="0" applyProtection="0"/>
    <xf numFmtId="0" fontId="43" fillId="36" borderId="23" applyNumberFormat="0" applyAlignment="0" applyProtection="0"/>
    <xf numFmtId="169" fontId="49" fillId="15" borderId="22" applyAlignment="0" applyProtection="0"/>
    <xf numFmtId="0" fontId="66" fillId="50" borderId="0" applyNumberFormat="0" applyBorder="0" applyAlignment="0" applyProtection="0"/>
    <xf numFmtId="169" fontId="43" fillId="14" borderId="23" applyAlignment="0" applyProtection="0"/>
    <xf numFmtId="169" fontId="49" fillId="15" borderId="22" applyAlignment="0" applyProtection="0"/>
    <xf numFmtId="0" fontId="66" fillId="50" borderId="0" applyNumberFormat="0" applyBorder="0" applyAlignment="0" applyProtection="0"/>
    <xf numFmtId="169" fontId="43" fillId="14" borderId="23" applyAlignment="0" applyProtection="0"/>
    <xf numFmtId="169" fontId="49" fillId="15" borderId="22" applyAlignment="0" applyProtection="0"/>
    <xf numFmtId="0" fontId="66" fillId="50" borderId="0" applyNumberFormat="0" applyBorder="0" applyAlignment="0" applyProtection="0"/>
    <xf numFmtId="0" fontId="66" fillId="50" borderId="0" applyNumberFormat="0" applyBorder="0" applyAlignment="0" applyProtection="0"/>
    <xf numFmtId="169" fontId="44" fillId="13" borderId="20" applyAlignment="0" applyProtection="0"/>
    <xf numFmtId="0" fontId="43" fillId="36" borderId="23" applyNumberFormat="0" applyAlignment="0" applyProtection="0"/>
    <xf numFmtId="0" fontId="117" fillId="47" borderId="0" applyNumberFormat="0" applyBorder="0" applyAlignment="0" applyProtection="0"/>
    <xf numFmtId="0" fontId="119" fillId="0" borderId="0" applyNumberFormat="0" applyAlignment="0">
      <alignment horizontal="left" vertical="center"/>
    </xf>
    <xf numFmtId="3" fontId="107" fillId="0" borderId="3" applyBorder="0" applyAlignment="0"/>
    <xf numFmtId="0" fontId="81" fillId="39" borderId="0" applyNumberFormat="0" applyBorder="0" applyAlignment="0" applyProtection="0"/>
    <xf numFmtId="0" fontId="43" fillId="14" borderId="23" applyNumberFormat="0" applyAlignment="0" applyProtection="0"/>
    <xf numFmtId="169" fontId="117" fillId="47" borderId="0" applyBorder="0" applyAlignment="0" applyProtection="0"/>
    <xf numFmtId="0" fontId="119" fillId="0" borderId="0" applyNumberFormat="0" applyAlignment="0">
      <alignment horizontal="left" vertical="center"/>
    </xf>
    <xf numFmtId="190" fontId="107" fillId="0" borderId="15"/>
    <xf numFmtId="0" fontId="81" fillId="39" borderId="0" applyNumberFormat="0" applyBorder="0" applyAlignment="0" applyProtection="0"/>
    <xf numFmtId="0" fontId="43" fillId="14" borderId="23" applyNumberFormat="0" applyAlignment="0" applyProtection="0"/>
    <xf numFmtId="169" fontId="117" fillId="47" borderId="0" applyBorder="0" applyAlignment="0" applyProtection="0"/>
    <xf numFmtId="0" fontId="119" fillId="0" borderId="0" applyNumberFormat="0" applyAlignment="0">
      <alignment horizontal="left" vertical="center"/>
    </xf>
    <xf numFmtId="2" fontId="107" fillId="0" borderId="3" applyBorder="0" applyAlignment="0">
      <alignment horizontal="right"/>
    </xf>
    <xf numFmtId="169" fontId="117" fillId="47" borderId="0" applyBorder="0" applyAlignment="0" applyProtection="0"/>
    <xf numFmtId="0" fontId="119" fillId="0" borderId="0" applyNumberFormat="0" applyAlignment="0">
      <alignment horizontal="left" vertical="center"/>
    </xf>
    <xf numFmtId="169" fontId="117" fillId="47" borderId="0" applyBorder="0" applyAlignment="0" applyProtection="0"/>
    <xf numFmtId="0" fontId="119" fillId="0" borderId="0" applyNumberFormat="0" applyAlignment="0">
      <alignment horizontal="left" vertical="center"/>
    </xf>
    <xf numFmtId="169" fontId="117" fillId="47" borderId="0" applyBorder="0" applyAlignment="0" applyProtection="0"/>
    <xf numFmtId="0" fontId="194" fillId="50"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43" fillId="14" borderId="23" applyNumberFormat="0" applyAlignment="0" applyProtection="0"/>
    <xf numFmtId="0" fontId="117" fillId="47" borderId="0" applyNumberFormat="0" applyBorder="0" applyAlignment="0" applyProtection="0"/>
    <xf numFmtId="0" fontId="66" fillId="50" borderId="0" applyNumberFormat="0" applyBorder="0" applyAlignment="0" applyProtection="0"/>
    <xf numFmtId="0" fontId="66" fillId="50" borderId="0" applyNumberFormat="0" applyBorder="0" applyAlignment="0" applyProtection="0"/>
    <xf numFmtId="0" fontId="66" fillId="50" borderId="0" applyNumberFormat="0" applyBorder="0" applyAlignment="0" applyProtection="0"/>
    <xf numFmtId="0" fontId="66" fillId="50" borderId="0" applyNumberFormat="0" applyBorder="0" applyAlignment="0" applyProtection="0"/>
    <xf numFmtId="0" fontId="40" fillId="38" borderId="27" applyNumberFormat="0" applyProtection="0">
      <alignment horizontal="left" vertical="top" indent="1"/>
    </xf>
    <xf numFmtId="169" fontId="43" fillId="17" borderId="23" applyAlignment="0" applyProtection="0"/>
    <xf numFmtId="169" fontId="49" fillId="15" borderId="22" applyAlignment="0" applyProtection="0"/>
    <xf numFmtId="0" fontId="66" fillId="50" borderId="0" applyNumberFormat="0" applyBorder="0" applyAlignment="0" applyProtection="0"/>
    <xf numFmtId="0" fontId="40" fillId="38" borderId="27" applyNumberFormat="0" applyProtection="0">
      <alignment horizontal="left" vertical="top" indent="1"/>
    </xf>
    <xf numFmtId="169" fontId="43" fillId="17" borderId="23" applyAlignment="0" applyProtection="0"/>
    <xf numFmtId="0" fontId="66" fillId="50" borderId="0" applyNumberFormat="0" applyBorder="0" applyAlignment="0" applyProtection="0"/>
    <xf numFmtId="0" fontId="304" fillId="0" borderId="0" applyNumberFormat="0" applyFill="0" applyBorder="0" applyAlignment="0" applyProtection="0">
      <alignment vertical="top"/>
      <protection locked="0"/>
    </xf>
    <xf numFmtId="169" fontId="44" fillId="13" borderId="20" applyAlignment="0" applyProtection="0"/>
    <xf numFmtId="0" fontId="40" fillId="38" borderId="27" applyNumberFormat="0" applyProtection="0">
      <alignment horizontal="left" vertical="top" indent="1"/>
    </xf>
    <xf numFmtId="0" fontId="66" fillId="50" borderId="0" applyNumberFormat="0" applyBorder="0" applyAlignment="0" applyProtection="0"/>
    <xf numFmtId="0" fontId="189" fillId="0" borderId="0" applyNumberFormat="0" applyFill="0" applyBorder="0" applyAlignment="0" applyProtection="0"/>
    <xf numFmtId="169" fontId="44" fillId="13" borderId="20" applyAlignment="0" applyProtection="0"/>
    <xf numFmtId="0" fontId="43" fillId="14" borderId="23" applyNumberFormat="0" applyAlignment="0" applyProtection="0"/>
    <xf numFmtId="0" fontId="117" fillId="47" borderId="0" applyNumberFormat="0" applyBorder="0" applyAlignment="0" applyProtection="0"/>
    <xf numFmtId="0" fontId="43" fillId="14" borderId="23" applyNumberFormat="0" applyAlignment="0" applyProtection="0"/>
    <xf numFmtId="0" fontId="117" fillId="47" borderId="0" applyNumberFormat="0" applyBorder="0" applyAlignment="0" applyProtection="0"/>
    <xf numFmtId="0" fontId="117" fillId="47" borderId="0" applyNumberFormat="0" applyBorder="0" applyAlignment="0" applyProtection="0"/>
    <xf numFmtId="0" fontId="40" fillId="0" borderId="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43" fillId="36" borderId="23" applyNumberFormat="0" applyAlignment="0" applyProtection="0"/>
    <xf numFmtId="0" fontId="117" fillId="47" borderId="0" applyNumberFormat="0" applyBorder="0" applyAlignment="0" applyProtection="0"/>
    <xf numFmtId="0" fontId="117" fillId="47" borderId="0" applyNumberFormat="0" applyBorder="0" applyAlignment="0" applyProtection="0"/>
    <xf numFmtId="0" fontId="43" fillId="36" borderId="23" applyNumberFormat="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45" fillId="0" borderId="24" applyNumberFormat="0" applyFill="0" applyAlignment="0" applyProtection="0"/>
    <xf numFmtId="14" fontId="283" fillId="73" borderId="34">
      <alignment horizontal="center" vertical="center" wrapText="1"/>
    </xf>
    <xf numFmtId="0" fontId="117" fillId="47" borderId="0" applyNumberFormat="0" applyBorder="0" applyAlignment="0" applyProtection="0"/>
    <xf numFmtId="0" fontId="117" fillId="47" borderId="0" applyNumberFormat="0" applyBorder="0" applyAlignment="0" applyProtection="0"/>
    <xf numFmtId="169" fontId="45" fillId="0" borderId="24" applyFill="0" applyAlignment="0" applyProtection="0"/>
    <xf numFmtId="169" fontId="43" fillId="17" borderId="23" applyAlignment="0" applyProtection="0"/>
    <xf numFmtId="0" fontId="67" fillId="0" borderId="0" applyNumberFormat="0" applyFill="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117" fillId="47" borderId="0" applyNumberFormat="0" applyBorder="0" applyAlignment="0" applyProtection="0"/>
    <xf numFmtId="0" fontId="313" fillId="50" borderId="0" applyNumberFormat="0" applyBorder="0" applyAlignment="0" applyProtection="0">
      <alignment vertical="center"/>
    </xf>
    <xf numFmtId="0" fontId="117" fillId="47" borderId="0" applyNumberFormat="0" applyBorder="0" applyAlignment="0" applyProtection="0">
      <alignment vertical="center"/>
    </xf>
    <xf numFmtId="0" fontId="117" fillId="47" borderId="0" applyNumberFormat="0" applyBorder="0" applyAlignment="0" applyProtection="0"/>
    <xf numFmtId="169" fontId="117" fillId="47" borderId="0" applyBorder="0" applyAlignment="0" applyProtection="0"/>
    <xf numFmtId="169" fontId="117" fillId="47" borderId="0" applyBorder="0" applyAlignment="0" applyProtection="0"/>
    <xf numFmtId="169" fontId="117" fillId="47" borderId="0" applyBorder="0" applyAlignment="0" applyProtection="0"/>
    <xf numFmtId="169" fontId="117" fillId="47" borderId="0" applyBorder="0" applyAlignment="0" applyProtection="0"/>
    <xf numFmtId="0" fontId="117" fillId="47" borderId="0" applyNumberFormat="0" applyBorder="0" applyAlignment="0" applyProtection="0"/>
    <xf numFmtId="0" fontId="166" fillId="111" borderId="0" applyNumberFormat="0" applyBorder="0" applyAlignment="0" applyProtection="0"/>
    <xf numFmtId="0" fontId="31" fillId="0" borderId="0"/>
    <xf numFmtId="0" fontId="166" fillId="111" borderId="0" applyNumberFormat="0" applyBorder="0" applyAlignment="0" applyProtection="0"/>
    <xf numFmtId="0" fontId="117" fillId="47" borderId="0" applyNumberFormat="0" applyBorder="0" applyAlignment="0" applyProtection="0"/>
    <xf numFmtId="0" fontId="166" fillId="111" borderId="0" applyNumberFormat="0" applyBorder="0" applyAlignment="0" applyProtection="0"/>
    <xf numFmtId="0" fontId="31" fillId="0" borderId="0"/>
    <xf numFmtId="0" fontId="166" fillId="111" borderId="0" applyNumberFormat="0" applyBorder="0" applyAlignment="0" applyProtection="0"/>
    <xf numFmtId="0" fontId="117" fillId="47" borderId="0" applyNumberFormat="0" applyBorder="0" applyAlignment="0" applyProtection="0"/>
    <xf numFmtId="0" fontId="166" fillId="111" borderId="0" applyNumberFormat="0" applyBorder="0" applyAlignment="0" applyProtection="0"/>
    <xf numFmtId="0" fontId="31" fillId="0" borderId="0"/>
    <xf numFmtId="0" fontId="166" fillId="111" borderId="0" applyNumberFormat="0" applyBorder="0" applyAlignment="0" applyProtection="0"/>
    <xf numFmtId="0" fontId="45" fillId="0" borderId="24" applyNumberFormat="0" applyFill="0" applyAlignment="0" applyProtection="0"/>
    <xf numFmtId="0" fontId="198" fillId="0" borderId="0" applyNumberFormat="0" applyAlignment="0">
      <alignment horizontal="left" vertical="center"/>
    </xf>
    <xf numFmtId="0" fontId="119" fillId="0" borderId="0" applyNumberFormat="0" applyAlignment="0">
      <alignment horizontal="left" vertical="center"/>
    </xf>
    <xf numFmtId="169" fontId="43" fillId="17" borderId="23" applyAlignment="0" applyProtection="0"/>
    <xf numFmtId="0" fontId="119" fillId="0" borderId="0" applyNumberFormat="0" applyAlignment="0">
      <alignment horizontal="left" vertical="center"/>
    </xf>
    <xf numFmtId="169" fontId="43" fillId="17" borderId="23" applyAlignment="0" applyProtection="0"/>
    <xf numFmtId="0" fontId="119" fillId="0" borderId="0" applyNumberFormat="0" applyAlignment="0">
      <alignment horizontal="left" vertical="center"/>
    </xf>
    <xf numFmtId="0" fontId="57" fillId="0" borderId="0" applyNumberFormat="0" applyAlignment="0">
      <alignment horizontal="left" vertical="center"/>
    </xf>
    <xf numFmtId="0" fontId="57" fillId="0" borderId="0" applyNumberFormat="0" applyAlignment="0">
      <alignment horizontal="left" vertical="center"/>
    </xf>
    <xf numFmtId="169" fontId="43" fillId="17" borderId="23" applyAlignment="0" applyProtection="0"/>
    <xf numFmtId="0" fontId="57" fillId="0" borderId="0" applyNumberFormat="0" applyAlignment="0">
      <alignment horizontal="left" vertical="center"/>
    </xf>
    <xf numFmtId="0" fontId="113" fillId="0" borderId="33" applyNumberFormat="0" applyFill="0" applyAlignment="0" applyProtection="0"/>
    <xf numFmtId="169" fontId="38" fillId="17" borderId="20" applyAlignment="0" applyProtection="0"/>
    <xf numFmtId="0" fontId="57" fillId="0" borderId="0" applyNumberFormat="0" applyAlignment="0">
      <alignment horizontal="left" vertical="center"/>
    </xf>
    <xf numFmtId="0" fontId="57" fillId="0" borderId="0" applyNumberFormat="0" applyAlignment="0">
      <alignment horizontal="left" vertical="center"/>
    </xf>
    <xf numFmtId="0" fontId="57" fillId="0" borderId="0" applyNumberFormat="0" applyAlignment="0">
      <alignment horizontal="left" vertical="center"/>
    </xf>
    <xf numFmtId="169" fontId="43" fillId="17" borderId="23" applyAlignment="0" applyProtection="0"/>
    <xf numFmtId="0" fontId="40" fillId="23" borderId="22" applyNumberFormat="0" applyAlignment="0" applyProtection="0"/>
    <xf numFmtId="0" fontId="57" fillId="0" borderId="0" applyNumberFormat="0" applyAlignment="0">
      <alignment horizontal="left" vertical="center"/>
    </xf>
    <xf numFmtId="169" fontId="43" fillId="17" borderId="23" applyAlignment="0" applyProtection="0"/>
    <xf numFmtId="0" fontId="40" fillId="23" borderId="22" applyNumberFormat="0" applyAlignment="0" applyProtection="0"/>
    <xf numFmtId="0" fontId="57" fillId="0" borderId="0" applyNumberFormat="0" applyAlignment="0">
      <alignment horizontal="left" vertical="center"/>
    </xf>
    <xf numFmtId="169" fontId="38" fillId="17" borderId="20" applyAlignment="0" applyProtection="0"/>
    <xf numFmtId="169" fontId="43" fillId="17" borderId="23" applyAlignment="0" applyProtection="0"/>
    <xf numFmtId="0" fontId="57" fillId="0" borderId="0" applyNumberFormat="0" applyAlignment="0">
      <alignment horizontal="left" vertical="center"/>
    </xf>
    <xf numFmtId="169" fontId="38" fillId="17" borderId="20" applyAlignment="0" applyProtection="0"/>
    <xf numFmtId="169" fontId="43" fillId="17" borderId="23" applyAlignment="0" applyProtection="0"/>
    <xf numFmtId="0" fontId="57" fillId="0" borderId="0" applyNumberFormat="0" applyAlignment="0">
      <alignment horizontal="left" vertical="center"/>
    </xf>
    <xf numFmtId="169" fontId="38" fillId="17" borderId="20" applyAlignment="0" applyProtection="0"/>
    <xf numFmtId="0" fontId="57" fillId="0" borderId="0" applyNumberFormat="0" applyAlignment="0">
      <alignment horizontal="left" vertical="center"/>
    </xf>
    <xf numFmtId="0" fontId="121" fillId="50" borderId="0" applyNumberFormat="0" applyBorder="0" applyAlignment="0" applyProtection="0">
      <alignment vertical="center"/>
    </xf>
    <xf numFmtId="0" fontId="119" fillId="0" borderId="0" applyNumberFormat="0" applyAlignment="0">
      <alignment horizontal="left" vertical="center"/>
    </xf>
    <xf numFmtId="0" fontId="119" fillId="0" borderId="0" applyNumberFormat="0" applyAlignment="0">
      <alignment horizontal="left" vertical="center"/>
    </xf>
    <xf numFmtId="0" fontId="119" fillId="0" borderId="0" applyNumberFormat="0" applyAlignment="0">
      <alignment horizontal="left" vertical="center"/>
    </xf>
    <xf numFmtId="0" fontId="31" fillId="0" borderId="0"/>
    <xf numFmtId="0" fontId="38" fillId="22"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22"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36" borderId="20" applyNumberFormat="0" applyAlignment="0" applyProtection="0"/>
    <xf numFmtId="0" fontId="38" fillId="22"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36" borderId="20" applyNumberFormat="0" applyAlignment="0" applyProtection="0"/>
    <xf numFmtId="0" fontId="38" fillId="22" borderId="20" applyNumberFormat="0" applyAlignment="0" applyProtection="0"/>
    <xf numFmtId="41" fontId="31" fillId="0" borderId="0" applyFont="0" applyFill="0" applyBorder="0" applyAlignment="0" applyProtection="0"/>
    <xf numFmtId="0" fontId="44" fillId="24" borderId="20" applyNumberFormat="0" applyAlignment="0" applyProtection="0"/>
    <xf numFmtId="0" fontId="44" fillId="24" borderId="20" applyNumberFormat="0" applyAlignment="0" applyProtection="0"/>
    <xf numFmtId="41" fontId="112" fillId="0" borderId="9" applyNumberFormat="0" applyBorder="0" applyAlignment="0"/>
    <xf numFmtId="0" fontId="44" fillId="20" borderId="20" applyNumberFormat="0" applyAlignment="0" applyProtection="0"/>
    <xf numFmtId="41" fontId="112" fillId="0" borderId="9" applyNumberFormat="0" applyBorder="0" applyAlignment="0"/>
    <xf numFmtId="0" fontId="110" fillId="0" borderId="0"/>
    <xf numFmtId="0" fontId="110" fillId="0" borderId="0"/>
    <xf numFmtId="41" fontId="112" fillId="0" borderId="9" applyNumberFormat="0" applyBorder="0" applyAlignment="0"/>
    <xf numFmtId="0" fontId="38" fillId="36" borderId="20" applyNumberFormat="0" applyAlignment="0" applyProtection="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0" fontId="62" fillId="0" borderId="0">
      <alignment vertical="center"/>
    </xf>
    <xf numFmtId="0" fontId="31" fillId="0" borderId="0"/>
    <xf numFmtId="41" fontId="112" fillId="0" borderId="9" applyNumberFormat="0" applyBorder="0" applyAlignment="0"/>
    <xf numFmtId="0" fontId="38" fillId="36" borderId="20" applyNumberFormat="0" applyAlignment="0" applyProtection="0"/>
    <xf numFmtId="0" fontId="62" fillId="0" borderId="0">
      <alignment vertical="center"/>
    </xf>
    <xf numFmtId="0" fontId="110" fillId="0" borderId="0"/>
    <xf numFmtId="41" fontId="112" fillId="0" borderId="9" applyNumberFormat="0" applyBorder="0" applyAlignment="0"/>
    <xf numFmtId="0" fontId="38" fillId="36" borderId="20" applyNumberFormat="0" applyAlignment="0" applyProtection="0"/>
    <xf numFmtId="0" fontId="62" fillId="0" borderId="0">
      <alignment vertical="center"/>
    </xf>
    <xf numFmtId="0" fontId="31" fillId="0" borderId="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0" fontId="44" fillId="20" borderId="20" applyNumberFormat="0" applyAlignment="0" applyProtection="0"/>
    <xf numFmtId="41" fontId="112" fillId="0" borderId="9" applyNumberFormat="0" applyBorder="0" applyAlignment="0"/>
    <xf numFmtId="0" fontId="43" fillId="36" borderId="23" applyNumberFormat="0" applyAlignment="0" applyProtection="0"/>
    <xf numFmtId="41" fontId="112" fillId="0" borderId="9" applyNumberFormat="0" applyBorder="0" applyAlignment="0"/>
    <xf numFmtId="41" fontId="112" fillId="0" borderId="9" applyNumberFormat="0" applyBorder="0" applyAlignment="0"/>
    <xf numFmtId="0" fontId="44" fillId="20" borderId="20" applyNumberFormat="0" applyAlignment="0" applyProtection="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41" fontId="112" fillId="0" borderId="9" applyNumberFormat="0" applyBorder="0" applyAlignment="0"/>
    <xf numFmtId="0" fontId="121" fillId="50" borderId="0" applyNumberFormat="0" applyBorder="0" applyAlignment="0" applyProtection="0">
      <alignment vertical="center"/>
    </xf>
    <xf numFmtId="0" fontId="146" fillId="0" borderId="0"/>
    <xf numFmtId="0" fontId="81" fillId="39" borderId="0" applyNumberFormat="0" applyBorder="0" applyAlignment="0" applyProtection="0"/>
    <xf numFmtId="0" fontId="40" fillId="0" borderId="0"/>
    <xf numFmtId="282" fontId="146" fillId="0" borderId="59" applyFont="0" applyFill="0" applyBorder="0" applyAlignment="0" applyProtection="0"/>
    <xf numFmtId="0" fontId="150" fillId="75" borderId="0" applyNumberFormat="0" applyBorder="0" applyAlignment="0" applyProtection="0"/>
    <xf numFmtId="38" fontId="40" fillId="71" borderId="1">
      <protection locked="0"/>
    </xf>
    <xf numFmtId="0" fontId="31" fillId="0" borderId="0"/>
    <xf numFmtId="38" fontId="40" fillId="71" borderId="1">
      <protection locked="0"/>
    </xf>
    <xf numFmtId="169" fontId="38" fillId="14" borderId="20" applyAlignment="0" applyProtection="0"/>
    <xf numFmtId="38" fontId="40" fillId="71" borderId="1">
      <protection locked="0"/>
    </xf>
    <xf numFmtId="38" fontId="40" fillId="71" borderId="1">
      <protection locked="0"/>
    </xf>
    <xf numFmtId="0" fontId="110" fillId="0" borderId="0"/>
    <xf numFmtId="38" fontId="40" fillId="71" borderId="1">
      <protection locked="0"/>
    </xf>
    <xf numFmtId="38" fontId="40" fillId="71" borderId="1">
      <protection locked="0"/>
    </xf>
    <xf numFmtId="0" fontId="110" fillId="0" borderId="0"/>
    <xf numFmtId="38" fontId="40" fillId="71" borderId="1">
      <protection locked="0"/>
    </xf>
    <xf numFmtId="38" fontId="40" fillId="71" borderId="1">
      <protection locked="0"/>
    </xf>
    <xf numFmtId="38" fontId="40" fillId="71" borderId="1">
      <protection locked="0"/>
    </xf>
    <xf numFmtId="38" fontId="40" fillId="71" borderId="1">
      <protection locked="0"/>
    </xf>
    <xf numFmtId="38" fontId="40" fillId="71" borderId="1">
      <protection locked="0"/>
    </xf>
    <xf numFmtId="38" fontId="40" fillId="71" borderId="1">
      <protection locked="0"/>
    </xf>
    <xf numFmtId="0" fontId="40" fillId="23" borderId="22" applyNumberFormat="0" applyAlignment="0" applyProtection="0"/>
    <xf numFmtId="38" fontId="40" fillId="71" borderId="1">
      <protection locked="0"/>
    </xf>
    <xf numFmtId="169" fontId="38" fillId="14" borderId="20" applyAlignment="0" applyProtection="0"/>
    <xf numFmtId="169" fontId="41" fillId="15" borderId="22" applyAlignment="0" applyProtection="0"/>
    <xf numFmtId="38" fontId="40" fillId="71" borderId="1">
      <protection locked="0"/>
    </xf>
    <xf numFmtId="0" fontId="40" fillId="23" borderId="22" applyNumberFormat="0" applyAlignment="0" applyProtection="0"/>
    <xf numFmtId="38" fontId="40" fillId="71" borderId="1">
      <protection locked="0"/>
    </xf>
    <xf numFmtId="0" fontId="146" fillId="0" borderId="12" applyFont="0" applyAlignment="0">
      <alignment vertical="center"/>
    </xf>
    <xf numFmtId="0" fontId="146" fillId="0" borderId="12" applyFont="0" applyAlignment="0">
      <alignment vertical="center"/>
    </xf>
    <xf numFmtId="0" fontId="146" fillId="0" borderId="12" applyFont="0" applyAlignment="0">
      <alignment vertical="center"/>
    </xf>
    <xf numFmtId="169" fontId="49" fillId="15" borderId="22" applyAlignment="0" applyProtection="0"/>
    <xf numFmtId="234" fontId="116" fillId="0" borderId="0" applyFont="0" applyFill="0" applyBorder="0" applyAlignment="0" applyProtection="0"/>
    <xf numFmtId="0" fontId="41" fillId="0" borderId="1"/>
    <xf numFmtId="0" fontId="41" fillId="0" borderId="1"/>
    <xf numFmtId="0" fontId="105" fillId="0" borderId="0"/>
    <xf numFmtId="0" fontId="41" fillId="0" borderId="1"/>
    <xf numFmtId="0" fontId="40" fillId="0" borderId="0" applyNumberFormat="0" applyFill="0" applyBorder="0" applyProtection="0">
      <alignment horizontal="left"/>
    </xf>
    <xf numFmtId="0" fontId="41" fillId="0" borderId="1"/>
    <xf numFmtId="0" fontId="105" fillId="0" borderId="0"/>
    <xf numFmtId="0" fontId="40" fillId="0" borderId="0" applyNumberFormat="0" applyFill="0" applyBorder="0" applyProtection="0">
      <alignment horizontal="left"/>
    </xf>
    <xf numFmtId="0" fontId="41" fillId="0" borderId="1"/>
    <xf numFmtId="0" fontId="41" fillId="0" borderId="1"/>
    <xf numFmtId="0" fontId="41" fillId="0" borderId="1"/>
    <xf numFmtId="0" fontId="41" fillId="0" borderId="1"/>
    <xf numFmtId="0" fontId="67" fillId="0" borderId="0" applyNumberFormat="0" applyFill="0" applyBorder="0" applyAlignment="0" applyProtection="0"/>
    <xf numFmtId="169" fontId="44" fillId="13" borderId="20" applyAlignment="0" applyProtection="0"/>
    <xf numFmtId="0" fontId="41" fillId="0" borderId="1"/>
    <xf numFmtId="169" fontId="44" fillId="13" borderId="20" applyAlignment="0" applyProtection="0"/>
    <xf numFmtId="0" fontId="41" fillId="0" borderId="1"/>
    <xf numFmtId="0" fontId="55" fillId="28" borderId="27" applyNumberFormat="0" applyProtection="0">
      <alignment horizontal="left" vertical="top" indent="1"/>
    </xf>
    <xf numFmtId="0" fontId="175" fillId="0" borderId="0"/>
    <xf numFmtId="0" fontId="41" fillId="0" borderId="1"/>
    <xf numFmtId="0" fontId="41" fillId="0" borderId="1"/>
    <xf numFmtId="0" fontId="55" fillId="28" borderId="27" applyNumberFormat="0" applyProtection="0">
      <alignment horizontal="left" vertical="top" indent="1"/>
    </xf>
    <xf numFmtId="169" fontId="41" fillId="15" borderId="22" applyAlignment="0" applyProtection="0"/>
    <xf numFmtId="0" fontId="175" fillId="0" borderId="0"/>
    <xf numFmtId="0" fontId="41" fillId="0" borderId="1"/>
    <xf numFmtId="0" fontId="105" fillId="119" borderId="1"/>
    <xf numFmtId="0" fontId="31" fillId="0" borderId="0"/>
    <xf numFmtId="0" fontId="105" fillId="119" borderId="1"/>
    <xf numFmtId="0" fontId="31" fillId="0" borderId="0"/>
    <xf numFmtId="0" fontId="105" fillId="119" borderId="1"/>
    <xf numFmtId="0" fontId="109" fillId="75" borderId="0" applyNumberFormat="0" applyBorder="0" applyAlignment="0" applyProtection="0">
      <alignment vertical="center"/>
    </xf>
    <xf numFmtId="0" fontId="105" fillId="119" borderId="1"/>
    <xf numFmtId="0" fontId="105" fillId="119" borderId="1"/>
    <xf numFmtId="0" fontId="162" fillId="0" borderId="0" applyNumberFormat="0" applyFill="0" applyBorder="0" applyAlignment="0" applyProtection="0"/>
    <xf numFmtId="0" fontId="105" fillId="119" borderId="1"/>
    <xf numFmtId="0" fontId="51" fillId="22" borderId="20" applyNumberFormat="0" applyAlignment="0" applyProtection="0"/>
    <xf numFmtId="0" fontId="105" fillId="119" borderId="1"/>
    <xf numFmtId="0" fontId="105" fillId="119" borderId="1"/>
    <xf numFmtId="0" fontId="105" fillId="96" borderId="1"/>
    <xf numFmtId="0" fontId="31" fillId="0" borderId="0"/>
    <xf numFmtId="0" fontId="105" fillId="96" borderId="1"/>
    <xf numFmtId="0" fontId="105" fillId="96" borderId="1"/>
    <xf numFmtId="0" fontId="105" fillId="96" borderId="1"/>
    <xf numFmtId="0" fontId="105" fillId="96" borderId="1"/>
    <xf numFmtId="0" fontId="140" fillId="0" borderId="42">
      <alignment horizontal="center" vertical="center" wrapText="1"/>
    </xf>
    <xf numFmtId="0" fontId="105" fillId="96" borderId="1"/>
    <xf numFmtId="0" fontId="105" fillId="96" borderId="1"/>
    <xf numFmtId="0" fontId="141" fillId="55" borderId="30" applyNumberFormat="0" applyAlignment="0" applyProtection="0">
      <alignment vertical="center"/>
    </xf>
    <xf numFmtId="0" fontId="105" fillId="96" borderId="1"/>
    <xf numFmtId="206" fontId="40" fillId="0" borderId="8" applyBorder="0"/>
    <xf numFmtId="169" fontId="44" fillId="13" borderId="20" applyAlignment="0" applyProtection="0"/>
    <xf numFmtId="206" fontId="40" fillId="0" borderId="8" applyBorder="0"/>
    <xf numFmtId="206" fontId="40" fillId="0" borderId="8" applyBorder="0"/>
    <xf numFmtId="169" fontId="38" fillId="17" borderId="20" applyAlignment="0" applyProtection="0"/>
    <xf numFmtId="169" fontId="43" fillId="17" borderId="23" applyAlignment="0" applyProtection="0"/>
    <xf numFmtId="206" fontId="40" fillId="0" borderId="8" applyBorder="0"/>
    <xf numFmtId="206" fontId="40" fillId="0" borderId="8" applyBorder="0"/>
    <xf numFmtId="169" fontId="43" fillId="17" borderId="23" applyAlignment="0" applyProtection="0"/>
    <xf numFmtId="206" fontId="40" fillId="0" borderId="8" applyBorder="0"/>
    <xf numFmtId="4" fontId="55" fillId="59" borderId="27" applyNumberFormat="0" applyProtection="0">
      <alignment horizontal="right" vertical="center"/>
    </xf>
    <xf numFmtId="169" fontId="43" fillId="17" borderId="23" applyAlignment="0" applyProtection="0"/>
    <xf numFmtId="206" fontId="40" fillId="0" borderId="8" applyBorder="0"/>
    <xf numFmtId="206" fontId="40" fillId="0" borderId="8" applyBorder="0"/>
    <xf numFmtId="206" fontId="40" fillId="0" borderId="47" applyBorder="0">
      <alignment horizontal="right"/>
    </xf>
    <xf numFmtId="0" fontId="231" fillId="0" borderId="0" applyNumberFormat="0" applyFill="0" applyBorder="0" applyProtection="0">
      <alignment horizontal="left"/>
    </xf>
    <xf numFmtId="0" fontId="38" fillId="36" borderId="20" applyNumberFormat="0" applyAlignment="0" applyProtection="0"/>
    <xf numFmtId="0" fontId="237" fillId="0" borderId="0"/>
    <xf numFmtId="335" fontId="40" fillId="0" borderId="0" applyFill="0" applyBorder="0" applyAlignment="0"/>
    <xf numFmtId="0" fontId="172" fillId="0" borderId="35" applyNumberFormat="0" applyFill="0" applyAlignment="0" applyProtection="0"/>
    <xf numFmtId="221" fontId="185" fillId="0" borderId="0" applyFill="0" applyBorder="0" applyAlignment="0"/>
    <xf numFmtId="184" fontId="40" fillId="0" borderId="0" applyFill="0" applyBorder="0" applyAlignment="0"/>
    <xf numFmtId="0" fontId="40" fillId="0" borderId="0" applyFill="0" applyBorder="0" applyAlignment="0"/>
    <xf numFmtId="169" fontId="38" fillId="17" borderId="20" applyAlignment="0" applyProtection="0"/>
    <xf numFmtId="285" fontId="91" fillId="0" borderId="0" applyFill="0" applyBorder="0" applyAlignment="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110" fillId="0" borderId="0"/>
    <xf numFmtId="0" fontId="38" fillId="22" borderId="20" applyNumberFormat="0" applyAlignment="0" applyProtection="0"/>
    <xf numFmtId="0" fontId="110" fillId="0" borderId="0"/>
    <xf numFmtId="169" fontId="45" fillId="0" borderId="24" applyFill="0" applyAlignment="0" applyProtection="0"/>
    <xf numFmtId="0" fontId="31" fillId="0" borderId="0"/>
    <xf numFmtId="0" fontId="38" fillId="22" borderId="20" applyNumberFormat="0" applyAlignment="0" applyProtection="0"/>
    <xf numFmtId="0" fontId="38" fillId="22" borderId="20" applyNumberFormat="0" applyAlignment="0" applyProtection="0"/>
    <xf numFmtId="0" fontId="38" fillId="22" borderId="20" applyNumberFormat="0" applyAlignment="0" applyProtection="0"/>
    <xf numFmtId="0" fontId="31" fillId="0" borderId="0"/>
    <xf numFmtId="0" fontId="38" fillId="22" borderId="20" applyNumberFormat="0" applyAlignment="0" applyProtection="0"/>
    <xf numFmtId="0" fontId="59" fillId="14" borderId="0" applyNumberFormat="0" applyBorder="0" applyAlignment="0" applyProtection="0"/>
    <xf numFmtId="0" fontId="38" fillId="22" borderId="20" applyNumberFormat="0" applyAlignment="0" applyProtection="0"/>
    <xf numFmtId="10" fontId="59" fillId="41" borderId="1" applyNumberFormat="0" applyBorder="0" applyAlignment="0" applyProtection="0"/>
    <xf numFmtId="0" fontId="38" fillId="22" borderId="20" applyNumberFormat="0" applyAlignment="0" applyProtection="0"/>
    <xf numFmtId="0" fontId="59" fillId="14" borderId="0" applyNumberFormat="0" applyBorder="0" applyProtection="0">
      <alignment vertical="center"/>
    </xf>
    <xf numFmtId="0" fontId="38" fillId="22" borderId="20" applyNumberFormat="0" applyAlignment="0" applyProtection="0"/>
    <xf numFmtId="0" fontId="59" fillId="14" borderId="0" applyNumberFormat="0" applyBorder="0" applyAlignment="0" applyProtection="0"/>
    <xf numFmtId="169" fontId="43" fillId="17" borderId="23" applyAlignment="0" applyProtection="0"/>
    <xf numFmtId="0" fontId="62" fillId="0" borderId="0">
      <alignment vertical="center"/>
    </xf>
    <xf numFmtId="0" fontId="38" fillId="22" borderId="20" applyNumberFormat="0" applyAlignment="0" applyProtection="0"/>
    <xf numFmtId="0" fontId="38" fillId="36" borderId="20" applyNumberFormat="0" applyAlignment="0" applyProtection="0"/>
    <xf numFmtId="0" fontId="110" fillId="0" borderId="0"/>
    <xf numFmtId="0" fontId="110" fillId="0" borderId="0"/>
    <xf numFmtId="0" fontId="38" fillId="36" borderId="20" applyNumberFormat="0" applyAlignment="0" applyProtection="0"/>
    <xf numFmtId="0" fontId="40" fillId="0" borderId="0"/>
    <xf numFmtId="0" fontId="38" fillId="36" borderId="20" applyNumberFormat="0" applyAlignment="0" applyProtection="0">
      <alignment vertical="center"/>
    </xf>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252" fontId="40" fillId="0" borderId="0" applyFill="0" applyBorder="0" applyAlignment="0" applyProtection="0"/>
    <xf numFmtId="252" fontId="40" fillId="0" borderId="0" applyFill="0" applyBorder="0" applyAlignment="0" applyProtection="0"/>
    <xf numFmtId="0" fontId="204" fillId="0" borderId="0"/>
    <xf numFmtId="0" fontId="38" fillId="36" borderId="20" applyNumberFormat="0" applyAlignment="0" applyProtection="0"/>
    <xf numFmtId="0" fontId="204" fillId="0" borderId="0"/>
    <xf numFmtId="0" fontId="38" fillId="36" borderId="20" applyNumberFormat="0" applyAlignment="0" applyProtection="0"/>
    <xf numFmtId="169" fontId="44" fillId="13" borderId="20" applyAlignment="0" applyProtection="0"/>
    <xf numFmtId="0" fontId="204" fillId="0" borderId="0"/>
    <xf numFmtId="0" fontId="38" fillId="36" borderId="20" applyNumberFormat="0" applyAlignment="0" applyProtection="0"/>
    <xf numFmtId="169" fontId="44" fillId="13" borderId="20" applyAlignment="0" applyProtection="0"/>
    <xf numFmtId="43" fontId="37" fillId="0" borderId="0" applyFont="0" applyFill="0" applyBorder="0" applyAlignment="0" applyProtection="0"/>
    <xf numFmtId="0" fontId="48" fillId="0" borderId="0">
      <alignment vertical="center"/>
    </xf>
    <xf numFmtId="0" fontId="38" fillId="36" borderId="20" applyNumberFormat="0" applyAlignment="0" applyProtection="0"/>
    <xf numFmtId="169" fontId="44" fillId="13" borderId="20" applyAlignment="0" applyProtection="0"/>
    <xf numFmtId="43" fontId="37" fillId="0" borderId="0" applyFont="0" applyFill="0" applyBorder="0" applyAlignment="0" applyProtection="0"/>
    <xf numFmtId="252" fontId="40" fillId="0" borderId="0" applyFill="0" applyBorder="0" applyAlignment="0" applyProtection="0"/>
    <xf numFmtId="252" fontId="40" fillId="0" borderId="0" applyFill="0" applyBorder="0" applyAlignment="0" applyProtection="0"/>
    <xf numFmtId="0" fontId="138" fillId="0" borderId="0">
      <alignment vertical="center"/>
    </xf>
    <xf numFmtId="0" fontId="38" fillId="36" borderId="20" applyNumberFormat="0" applyAlignment="0" applyProtection="0"/>
    <xf numFmtId="252" fontId="40" fillId="0" borderId="0" applyFill="0" applyBorder="0" applyAlignment="0" applyProtection="0"/>
    <xf numFmtId="252" fontId="40" fillId="0" borderId="0" applyFill="0" applyBorder="0" applyAlignment="0" applyProtection="0"/>
    <xf numFmtId="169" fontId="44" fillId="13" borderId="20" applyAlignment="0" applyProtection="0"/>
    <xf numFmtId="0" fontId="138" fillId="0" borderId="0"/>
    <xf numFmtId="0" fontId="38" fillId="36" borderId="20" applyNumberFormat="0" applyAlignment="0" applyProtection="0"/>
    <xf numFmtId="169" fontId="38" fillId="17" borderId="20" applyAlignment="0" applyProtection="0"/>
    <xf numFmtId="252" fontId="40" fillId="0" borderId="0" applyFill="0" applyBorder="0" applyAlignment="0" applyProtection="0"/>
    <xf numFmtId="252" fontId="40" fillId="0" borderId="0" applyFill="0" applyBorder="0" applyAlignment="0" applyProtection="0"/>
    <xf numFmtId="169" fontId="44" fillId="13" borderId="20" applyAlignment="0" applyProtection="0"/>
    <xf numFmtId="0" fontId="38" fillId="36" borderId="20" applyNumberFormat="0" applyAlignment="0" applyProtection="0"/>
    <xf numFmtId="169" fontId="38" fillId="17" borderId="20" applyAlignment="0" applyProtection="0"/>
    <xf numFmtId="252" fontId="40" fillId="0" borderId="0" applyFill="0" applyBorder="0" applyAlignment="0" applyProtection="0"/>
    <xf numFmtId="252" fontId="40" fillId="0" borderId="0" applyFill="0" applyBorder="0" applyAlignment="0" applyProtection="0"/>
    <xf numFmtId="169" fontId="44" fillId="13" borderId="20" applyAlignment="0" applyProtection="0"/>
    <xf numFmtId="0" fontId="38" fillId="36" borderId="20" applyNumberFormat="0" applyAlignment="0" applyProtection="0"/>
    <xf numFmtId="252" fontId="40" fillId="0" borderId="0" applyFill="0" applyBorder="0" applyAlignment="0" applyProtection="0"/>
    <xf numFmtId="252" fontId="40" fillId="0" borderId="0" applyFill="0" applyBorder="0" applyAlignment="0" applyProtection="0"/>
    <xf numFmtId="0" fontId="38" fillId="36" borderId="20" applyNumberFormat="0" applyAlignment="0" applyProtection="0"/>
    <xf numFmtId="0" fontId="38" fillId="14" borderId="20" applyNumberFormat="0" applyAlignment="0" applyProtection="0">
      <alignment vertical="center"/>
    </xf>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169" fontId="45" fillId="0" borderId="24" applyFill="0" applyAlignment="0" applyProtection="0"/>
    <xf numFmtId="0" fontId="38" fillId="36" borderId="20" applyNumberFormat="0" applyAlignment="0" applyProtection="0"/>
    <xf numFmtId="169" fontId="38" fillId="17" borderId="20" applyAlignment="0" applyProtection="0"/>
    <xf numFmtId="0" fontId="181" fillId="82" borderId="40" applyNumberFormat="0" applyAlignment="0" applyProtection="0"/>
    <xf numFmtId="0" fontId="181" fillId="82" borderId="4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305" fontId="228" fillId="0" borderId="0"/>
    <xf numFmtId="0" fontId="38" fillId="36" borderId="20" applyNumberFormat="0" applyAlignment="0" applyProtection="0"/>
    <xf numFmtId="0" fontId="38" fillId="36" borderId="20" applyNumberFormat="0" applyAlignment="0" applyProtection="0">
      <alignment vertical="center"/>
    </xf>
    <xf numFmtId="0" fontId="181" fillId="82" borderId="40" applyNumberFormat="0" applyAlignment="0" applyProtection="0"/>
    <xf numFmtId="0" fontId="38" fillId="14" borderId="20" applyNumberFormat="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181" fillId="82" borderId="40" applyNumberFormat="0" applyAlignment="0" applyProtection="0"/>
    <xf numFmtId="0" fontId="38" fillId="36" borderId="20" applyNumberFormat="0" applyAlignment="0" applyProtection="0"/>
    <xf numFmtId="0" fontId="45" fillId="132" borderId="0" applyNumberFormat="0" applyBorder="0" applyAlignment="0" applyProtection="0"/>
    <xf numFmtId="0" fontId="181" fillId="82" borderId="40" applyNumberFormat="0" applyAlignment="0" applyProtection="0"/>
    <xf numFmtId="0" fontId="38" fillId="36" borderId="20" applyNumberFormat="0" applyAlignment="0" applyProtection="0"/>
    <xf numFmtId="0" fontId="45" fillId="135" borderId="0" applyNumberFormat="0" applyBorder="0" applyAlignment="0" applyProtection="0"/>
    <xf numFmtId="0" fontId="38" fillId="36" borderId="20" applyNumberFormat="0" applyAlignment="0" applyProtection="0"/>
    <xf numFmtId="0" fontId="181" fillId="82" borderId="40" applyNumberFormat="0" applyAlignment="0" applyProtection="0"/>
    <xf numFmtId="173" fontId="40" fillId="0" borderId="0"/>
    <xf numFmtId="0" fontId="38" fillId="36" borderId="20" applyNumberFormat="0" applyAlignment="0" applyProtection="0"/>
    <xf numFmtId="0" fontId="38" fillId="36" borderId="20" applyNumberFormat="0" applyAlignment="0" applyProtection="0"/>
    <xf numFmtId="173" fontId="40" fillId="0" borderId="0"/>
    <xf numFmtId="0" fontId="38" fillId="36" borderId="20" applyNumberFormat="0" applyAlignment="0" applyProtection="0"/>
    <xf numFmtId="0" fontId="38" fillId="36" borderId="20" applyNumberFormat="0" applyAlignment="0" applyProtection="0"/>
    <xf numFmtId="173" fontId="40" fillId="0" borderId="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1" fillId="0" borderId="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38" fillId="36" borderId="20" applyNumberFormat="0" applyAlignment="0" applyProtection="0"/>
    <xf numFmtId="0" fontId="108" fillId="0" borderId="36" applyNumberFormat="0" applyFill="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38" fillId="36" borderId="20" applyNumberFormat="0" applyAlignment="0" applyProtection="0"/>
    <xf numFmtId="0" fontId="108" fillId="0" borderId="36" applyNumberFormat="0" applyFill="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77" fillId="115" borderId="1" applyNumberFormat="0" applyAlignment="0" applyProtection="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38" fillId="36" borderId="20" applyNumberFormat="0" applyAlignment="0" applyProtection="0"/>
    <xf numFmtId="0" fontId="40" fillId="0" borderId="0"/>
    <xf numFmtId="0" fontId="40" fillId="0" borderId="0"/>
    <xf numFmtId="0" fontId="245" fillId="22" borderId="20" applyNumberFormat="0" applyAlignment="0" applyProtection="0"/>
    <xf numFmtId="0" fontId="110" fillId="0" borderId="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1" fillId="0" borderId="0"/>
    <xf numFmtId="169" fontId="38" fillId="14" borderId="20" applyAlignment="0" applyProtection="0"/>
    <xf numFmtId="0" fontId="172" fillId="0" borderId="35" applyNumberFormat="0" applyFill="0" applyAlignment="0" applyProtection="0"/>
    <xf numFmtId="169" fontId="38" fillId="14" borderId="20" applyAlignment="0" applyProtection="0"/>
    <xf numFmtId="0" fontId="172" fillId="0" borderId="35" applyNumberFormat="0" applyFill="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14" borderId="20" applyNumberFormat="0" applyAlignment="0" applyProtection="0"/>
    <xf numFmtId="169" fontId="44" fillId="13" borderId="20" applyAlignment="0" applyProtection="0"/>
    <xf numFmtId="0" fontId="38" fillId="14" borderId="20" applyNumberFormat="0" applyAlignment="0" applyProtection="0"/>
    <xf numFmtId="193" fontId="37" fillId="0" borderId="0" applyFill="0" applyBorder="0" applyAlignment="0" applyProtection="0"/>
    <xf numFmtId="193" fontId="37" fillId="0" borderId="0" applyFill="0" applyBorder="0" applyAlignment="0" applyProtection="0"/>
    <xf numFmtId="0" fontId="38" fillId="14" borderId="20" applyNumberFormat="0" applyAlignment="0" applyProtection="0"/>
    <xf numFmtId="0" fontId="38" fillId="14" borderId="20" applyNumberFormat="0" applyAlignment="0" applyProtection="0"/>
    <xf numFmtId="0" fontId="38" fillId="14" borderId="20" applyNumberFormat="0" applyAlignment="0" applyProtection="0"/>
    <xf numFmtId="193" fontId="37" fillId="0" borderId="0" applyFill="0" applyBorder="0" applyAlignment="0" applyProtection="0"/>
    <xf numFmtId="193" fontId="37" fillId="0" borderId="0" applyFill="0" applyBorder="0" applyAlignment="0" applyProtection="0"/>
    <xf numFmtId="0" fontId="38" fillId="14" borderId="20" applyNumberFormat="0" applyAlignment="0" applyProtection="0"/>
    <xf numFmtId="0" fontId="38" fillId="14" borderId="20" applyNumberFormat="0" applyAlignment="0" applyProtection="0"/>
    <xf numFmtId="169" fontId="44" fillId="13" borderId="20" applyAlignment="0" applyProtection="0"/>
    <xf numFmtId="0" fontId="38" fillId="14" borderId="20" applyNumberFormat="0" applyAlignment="0" applyProtection="0"/>
    <xf numFmtId="193" fontId="37" fillId="0" borderId="0" applyFill="0" applyBorder="0" applyAlignment="0" applyProtection="0"/>
    <xf numFmtId="193" fontId="37" fillId="0" borderId="0" applyFill="0" applyBorder="0" applyAlignment="0" applyProtection="0"/>
    <xf numFmtId="0" fontId="38" fillId="14" borderId="20" applyNumberFormat="0" applyAlignment="0" applyProtection="0"/>
    <xf numFmtId="0" fontId="38" fillId="14" borderId="20" applyNumberFormat="0" applyAlignment="0" applyProtection="0"/>
    <xf numFmtId="0" fontId="245" fillId="22" borderId="20" applyNumberFormat="0" applyAlignment="0" applyProtection="0"/>
    <xf numFmtId="0" fontId="110" fillId="0" borderId="0"/>
    <xf numFmtId="0" fontId="67" fillId="0" borderId="0" applyNumberFormat="0" applyFill="0" applyBorder="0" applyAlignment="0" applyProtection="0"/>
    <xf numFmtId="169" fontId="45" fillId="0" borderId="24" applyFill="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7" borderId="20" applyAlignment="0" applyProtection="0"/>
    <xf numFmtId="0" fontId="67" fillId="0" borderId="0" applyNumberFormat="0" applyFill="0" applyBorder="0" applyAlignment="0" applyProtection="0"/>
    <xf numFmtId="169" fontId="38" fillId="14" borderId="20" applyAlignment="0" applyProtection="0"/>
    <xf numFmtId="169" fontId="38" fillId="17" borderId="20" applyAlignment="0" applyProtection="0"/>
    <xf numFmtId="169" fontId="45" fillId="0" borderId="24" applyFill="0" applyAlignment="0" applyProtection="0"/>
    <xf numFmtId="279" fontId="40" fillId="0" borderId="0" applyFill="0" applyBorder="0" applyAlignment="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76" fillId="0" borderId="0" applyNumberFormat="0" applyFill="0" applyBorder="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4" borderId="20" applyAlignment="0" applyProtection="0"/>
    <xf numFmtId="0" fontId="110" fillId="0" borderId="0"/>
    <xf numFmtId="169" fontId="38" fillId="14" borderId="20" applyAlignment="0" applyProtection="0"/>
    <xf numFmtId="0" fontId="51" fillId="36" borderId="20" applyNumberFormat="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169" fontId="38" fillId="14" borderId="2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169" fontId="38" fillId="14" borderId="20" applyAlignment="0" applyProtection="0"/>
    <xf numFmtId="169" fontId="38" fillId="14" borderId="2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7" borderId="2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169" fontId="38" fillId="14" borderId="2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169" fontId="38" fillId="14" borderId="20" applyAlignment="0" applyProtection="0"/>
    <xf numFmtId="169" fontId="38" fillId="14" borderId="2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7" borderId="2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169" fontId="38" fillId="14" borderId="20" applyAlignment="0" applyProtection="0"/>
    <xf numFmtId="169" fontId="38" fillId="14" borderId="20" applyAlignment="0" applyProtection="0"/>
    <xf numFmtId="0" fontId="51" fillId="22" borderId="20" applyNumberFormat="0" applyAlignment="0" applyProtection="0"/>
    <xf numFmtId="0" fontId="38" fillId="14" borderId="20" applyNumberFormat="0" applyAlignment="0" applyProtection="0"/>
    <xf numFmtId="0" fontId="31" fillId="0" borderId="0"/>
    <xf numFmtId="0" fontId="51" fillId="22" borderId="20" applyNumberFormat="0" applyAlignment="0" applyProtection="0"/>
    <xf numFmtId="0" fontId="51" fillId="22" borderId="20" applyNumberFormat="0" applyAlignment="0" applyProtection="0"/>
    <xf numFmtId="0" fontId="56" fillId="0" borderId="28" applyNumberFormat="0" applyFill="0" applyAlignment="0" applyProtection="0"/>
    <xf numFmtId="4" fontId="128" fillId="38" borderId="27" applyNumberFormat="0" applyProtection="0">
      <alignment horizontal="right" vertical="center"/>
    </xf>
    <xf numFmtId="0" fontId="51" fillId="22" borderId="20" applyNumberFormat="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0" fontId="31" fillId="0" borderId="0"/>
    <xf numFmtId="169" fontId="38" fillId="17" borderId="20" applyAlignment="0" applyProtection="0"/>
    <xf numFmtId="0" fontId="51" fillId="22" borderId="20" applyNumberFormat="0" applyAlignment="0" applyProtection="0"/>
    <xf numFmtId="0" fontId="31" fillId="0" borderId="0"/>
    <xf numFmtId="169" fontId="38" fillId="17" borderId="20" applyAlignment="0" applyProtection="0"/>
    <xf numFmtId="169" fontId="38" fillId="17" borderId="20" applyAlignment="0" applyProtection="0"/>
    <xf numFmtId="0" fontId="31" fillId="0" borderId="0"/>
    <xf numFmtId="0" fontId="56" fillId="0" borderId="28" applyNumberFormat="0" applyFill="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1" fillId="0" borderId="0"/>
    <xf numFmtId="0" fontId="56" fillId="0" borderId="28" applyNumberFormat="0" applyFill="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1" fillId="0" borderId="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0" fontId="31" fillId="0" borderId="0"/>
    <xf numFmtId="0" fontId="51" fillId="22" borderId="20" applyNumberFormat="0" applyAlignment="0" applyProtection="0"/>
    <xf numFmtId="0" fontId="51" fillId="22" borderId="20" applyNumberFormat="0" applyAlignment="0" applyProtection="0"/>
    <xf numFmtId="0" fontId="51" fillId="22" borderId="20" applyNumberFormat="0" applyAlignment="0" applyProtection="0"/>
    <xf numFmtId="0" fontId="51" fillId="22" borderId="20" applyNumberFormat="0" applyAlignment="0" applyProtection="0"/>
    <xf numFmtId="0" fontId="38" fillId="14" borderId="20" applyNumberFormat="0" applyAlignment="0" applyProtection="0"/>
    <xf numFmtId="0" fontId="51" fillId="22" borderId="20" applyNumberFormat="0" applyAlignment="0" applyProtection="0"/>
    <xf numFmtId="0" fontId="51" fillId="22" borderId="20" applyNumberFormat="0" applyAlignment="0" applyProtection="0"/>
    <xf numFmtId="169" fontId="38" fillId="17" borderId="20" applyAlignment="0" applyProtection="0"/>
    <xf numFmtId="169" fontId="44" fillId="13" borderId="20" applyAlignment="0" applyProtection="0"/>
    <xf numFmtId="0" fontId="44" fillId="24" borderId="20" applyNumberFormat="0" applyAlignment="0" applyProtection="0"/>
    <xf numFmtId="169" fontId="38" fillId="17" borderId="20" applyAlignment="0" applyProtection="0"/>
    <xf numFmtId="169" fontId="38" fillId="17" borderId="20" applyAlignment="0" applyProtection="0"/>
    <xf numFmtId="169" fontId="44" fillId="13" borderId="20" applyAlignment="0" applyProtection="0"/>
    <xf numFmtId="0" fontId="110" fillId="0" borderId="0"/>
    <xf numFmtId="169" fontId="38" fillId="17" borderId="20" applyAlignment="0" applyProtection="0"/>
    <xf numFmtId="169" fontId="44" fillId="13" borderId="20" applyAlignment="0" applyProtection="0"/>
    <xf numFmtId="0" fontId="31" fillId="0" borderId="0"/>
    <xf numFmtId="0" fontId="130" fillId="90" borderId="40" applyNumberFormat="0" applyAlignment="0" applyProtection="0"/>
    <xf numFmtId="169" fontId="38" fillId="17" borderId="20" applyAlignment="0" applyProtection="0"/>
    <xf numFmtId="0" fontId="31" fillId="0" borderId="0"/>
    <xf numFmtId="0" fontId="44" fillId="93" borderId="20" applyNumberFormat="0" applyAlignment="0" applyProtection="0"/>
    <xf numFmtId="0" fontId="130" fillId="90" borderId="40" applyNumberFormat="0" applyAlignment="0" applyProtection="0"/>
    <xf numFmtId="0" fontId="51" fillId="22" borderId="20" applyNumberFormat="0" applyAlignment="0" applyProtection="0"/>
    <xf numFmtId="0" fontId="110" fillId="0" borderId="0"/>
    <xf numFmtId="0" fontId="110" fillId="0" borderId="0"/>
    <xf numFmtId="169" fontId="38" fillId="17" borderId="20" applyAlignment="0" applyProtection="0"/>
    <xf numFmtId="169" fontId="44" fillId="13" borderId="20" applyAlignment="0" applyProtection="0"/>
    <xf numFmtId="0" fontId="31" fillId="0" borderId="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0" fontId="130" fillId="90" borderId="40" applyNumberFormat="0" applyAlignment="0" applyProtection="0"/>
    <xf numFmtId="0" fontId="130" fillId="90" borderId="40" applyNumberFormat="0" applyAlignment="0" applyProtection="0"/>
    <xf numFmtId="169" fontId="38" fillId="17" borderId="20" applyAlignment="0" applyProtection="0"/>
    <xf numFmtId="169" fontId="49" fillId="15" borderId="22" applyAlignment="0" applyProtection="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0" fontId="130" fillId="90" borderId="40" applyNumberFormat="0" applyAlignment="0" applyProtection="0"/>
    <xf numFmtId="169" fontId="38" fillId="17" borderId="20" applyAlignment="0" applyProtection="0"/>
    <xf numFmtId="0" fontId="38" fillId="36" borderId="20" applyNumberFormat="0" applyAlignment="0" applyProtection="0"/>
    <xf numFmtId="169" fontId="49" fillId="15" borderId="22" applyAlignment="0" applyProtection="0"/>
    <xf numFmtId="169" fontId="38" fillId="17" borderId="20" applyAlignment="0" applyProtection="0"/>
    <xf numFmtId="169" fontId="49" fillId="15" borderId="22" applyAlignment="0" applyProtection="0"/>
    <xf numFmtId="169" fontId="38" fillId="17" borderId="2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44" fillId="2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0" fontId="44" fillId="93"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0" fontId="51" fillId="22" borderId="20" applyNumberFormat="0" applyAlignment="0" applyProtection="0"/>
    <xf numFmtId="0" fontId="38" fillId="14" borderId="20" applyNumberFormat="0" applyAlignment="0" applyProtection="0"/>
    <xf numFmtId="169" fontId="43" fillId="14" borderId="23" applyAlignment="0" applyProtection="0"/>
    <xf numFmtId="169" fontId="44" fillId="13" borderId="20" applyAlignment="0" applyProtection="0"/>
    <xf numFmtId="0" fontId="38" fillId="36" borderId="20" applyNumberFormat="0" applyAlignment="0" applyProtection="0"/>
    <xf numFmtId="169" fontId="38" fillId="17" borderId="20" applyAlignment="0" applyProtection="0"/>
    <xf numFmtId="0" fontId="110" fillId="0" borderId="0"/>
    <xf numFmtId="0" fontId="40" fillId="0" borderId="0">
      <alignment vertical="center"/>
    </xf>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10" fillId="0" borderId="0"/>
    <xf numFmtId="169" fontId="38" fillId="17" borderId="20" applyAlignment="0" applyProtection="0"/>
    <xf numFmtId="0" fontId="110" fillId="0" borderId="0"/>
    <xf numFmtId="169" fontId="38" fillId="17" borderId="20" applyAlignment="0" applyProtection="0"/>
    <xf numFmtId="0" fontId="38" fillId="14" borderId="20" applyNumberFormat="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169" fontId="38" fillId="17" borderId="20" applyAlignment="0" applyProtection="0"/>
    <xf numFmtId="169" fontId="43" fillId="14" borderId="23" applyAlignment="0" applyProtection="0"/>
    <xf numFmtId="169" fontId="44" fillId="13" borderId="20" applyAlignment="0" applyProtection="0"/>
    <xf numFmtId="0" fontId="38" fillId="36" borderId="20" applyNumberFormat="0" applyAlignment="0" applyProtection="0"/>
    <xf numFmtId="169" fontId="38" fillId="17" borderId="20" applyAlignment="0" applyProtection="0"/>
    <xf numFmtId="169" fontId="44" fillId="13" borderId="2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40" fillId="0" borderId="0">
      <alignment vertical="center"/>
    </xf>
    <xf numFmtId="0" fontId="110" fillId="0" borderId="0"/>
    <xf numFmtId="169" fontId="38" fillId="17" borderId="20" applyAlignment="0" applyProtection="0"/>
    <xf numFmtId="0" fontId="110" fillId="0" borderId="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169" fontId="38" fillId="17" borderId="20" applyAlignment="0" applyProtection="0"/>
    <xf numFmtId="0" fontId="110" fillId="0" borderId="0"/>
    <xf numFmtId="0" fontId="31" fillId="0" borderId="0"/>
    <xf numFmtId="169" fontId="38" fillId="17" borderId="20" applyAlignment="0" applyProtection="0"/>
    <xf numFmtId="0" fontId="110" fillId="0" borderId="0"/>
    <xf numFmtId="0" fontId="31" fillId="0" borderId="0"/>
    <xf numFmtId="169" fontId="38" fillId="17" borderId="20" applyAlignment="0" applyProtection="0"/>
    <xf numFmtId="169" fontId="38" fillId="17" borderId="20" applyAlignment="0" applyProtection="0"/>
    <xf numFmtId="0" fontId="31" fillId="0" borderId="0"/>
    <xf numFmtId="0" fontId="79" fillId="57" borderId="0" applyNumberFormat="0" applyBorder="0" applyAlignment="0" applyProtection="0"/>
    <xf numFmtId="169" fontId="38" fillId="17" borderId="20" applyAlignment="0" applyProtection="0"/>
    <xf numFmtId="0" fontId="67" fillId="0" borderId="29" applyNumberFormat="0" applyFill="0" applyAlignment="0" applyProtection="0"/>
    <xf numFmtId="0" fontId="79" fillId="57" borderId="0" applyNumberFormat="0" applyBorder="0" applyAlignment="0" applyProtection="0"/>
    <xf numFmtId="169" fontId="38" fillId="17" borderId="20" applyAlignment="0" applyProtection="0"/>
    <xf numFmtId="0" fontId="67" fillId="0" borderId="29" applyNumberFormat="0" applyFill="0" applyAlignment="0" applyProtection="0"/>
    <xf numFmtId="169" fontId="44" fillId="13" borderId="20" applyAlignment="0" applyProtection="0"/>
    <xf numFmtId="0" fontId="51" fillId="22" borderId="20" applyNumberFormat="0" applyAlignment="0" applyProtection="0"/>
    <xf numFmtId="169" fontId="38" fillId="17" borderId="20" applyAlignment="0" applyProtection="0"/>
    <xf numFmtId="0" fontId="110" fillId="0" borderId="0"/>
    <xf numFmtId="0" fontId="110" fillId="0" borderId="0"/>
    <xf numFmtId="169" fontId="38" fillId="17" borderId="20" applyAlignment="0" applyProtection="0"/>
    <xf numFmtId="0" fontId="110" fillId="0" borderId="0"/>
    <xf numFmtId="0" fontId="110" fillId="0" borderId="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0" fontId="110" fillId="0" borderId="0"/>
    <xf numFmtId="0" fontId="79" fillId="57" borderId="0" applyNumberFormat="0" applyBorder="0" applyAlignment="0" applyProtection="0"/>
    <xf numFmtId="169" fontId="38" fillId="17" borderId="20" applyAlignment="0" applyProtection="0"/>
    <xf numFmtId="0" fontId="79" fillId="57" borderId="0" applyNumberFormat="0" applyBorder="0" applyAlignment="0" applyProtection="0"/>
    <xf numFmtId="169" fontId="38" fillId="17" borderId="20" applyAlignment="0" applyProtection="0"/>
    <xf numFmtId="169" fontId="44" fillId="13" borderId="20" applyAlignment="0" applyProtection="0"/>
    <xf numFmtId="0" fontId="51" fillId="22" borderId="20" applyNumberFormat="0" applyAlignment="0" applyProtection="0"/>
    <xf numFmtId="0" fontId="40" fillId="23" borderId="22" applyNumberFormat="0" applyAlignment="0" applyProtection="0"/>
    <xf numFmtId="169" fontId="38" fillId="17" borderId="20" applyAlignment="0" applyProtection="0"/>
    <xf numFmtId="0" fontId="40" fillId="23" borderId="22" applyNumberFormat="0" applyAlignment="0" applyProtection="0"/>
    <xf numFmtId="169" fontId="38" fillId="17" borderId="20" applyAlignment="0" applyProtection="0"/>
    <xf numFmtId="0" fontId="40" fillId="23" borderId="22" applyNumberFormat="0" applyAlignment="0" applyProtection="0"/>
    <xf numFmtId="169" fontId="38" fillId="17" borderId="20" applyAlignment="0" applyProtection="0"/>
    <xf numFmtId="169" fontId="44" fillId="13" borderId="20" applyAlignment="0" applyProtection="0"/>
    <xf numFmtId="0" fontId="77" fillId="115" borderId="1" applyNumberFormat="0" applyAlignment="0" applyProtection="0"/>
    <xf numFmtId="169" fontId="38" fillId="17" borderId="20" applyAlignment="0" applyProtection="0"/>
    <xf numFmtId="169" fontId="38" fillId="17" borderId="20" applyAlignment="0" applyProtection="0"/>
    <xf numFmtId="4" fontId="233" fillId="56" borderId="0" applyNumberFormat="0" applyProtection="0">
      <alignment horizontal="left" vertical="center" indent="1"/>
    </xf>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0" fontId="110" fillId="0" borderId="0"/>
    <xf numFmtId="169" fontId="38" fillId="17" borderId="20" applyAlignment="0" applyProtection="0"/>
    <xf numFmtId="169" fontId="38" fillId="17" borderId="20" applyAlignment="0" applyProtection="0"/>
    <xf numFmtId="0" fontId="31" fillId="0" borderId="0"/>
    <xf numFmtId="0" fontId="31" fillId="0" borderId="0"/>
    <xf numFmtId="169" fontId="38" fillId="17" borderId="20" applyAlignment="0" applyProtection="0"/>
    <xf numFmtId="0" fontId="31" fillId="0" borderId="0"/>
    <xf numFmtId="169" fontId="38" fillId="17" borderId="20" applyAlignment="0" applyProtection="0"/>
    <xf numFmtId="0" fontId="31" fillId="0" borderId="0"/>
    <xf numFmtId="0" fontId="31" fillId="0" borderId="0"/>
    <xf numFmtId="169" fontId="38" fillId="17" borderId="20" applyAlignment="0" applyProtection="0"/>
    <xf numFmtId="0" fontId="31" fillId="0" borderId="0"/>
    <xf numFmtId="169" fontId="38" fillId="17" borderId="20" applyAlignment="0" applyProtection="0"/>
    <xf numFmtId="0" fontId="67" fillId="0" borderId="29" applyNumberFormat="0" applyFill="0" applyAlignment="0" applyProtection="0"/>
    <xf numFmtId="169" fontId="38" fillId="17" borderId="20" applyAlignment="0" applyProtection="0"/>
    <xf numFmtId="0" fontId="67" fillId="0" borderId="29" applyNumberFormat="0" applyFill="0" applyAlignment="0" applyProtection="0"/>
    <xf numFmtId="4" fontId="54" fillId="27" borderId="27" applyNumberFormat="0" applyProtection="0">
      <alignment vertical="center"/>
    </xf>
    <xf numFmtId="169" fontId="38" fillId="17" borderId="20" applyAlignment="0" applyProtection="0"/>
    <xf numFmtId="4" fontId="54" fillId="27" borderId="27" applyNumberFormat="0" applyProtection="0">
      <alignment vertical="center"/>
    </xf>
    <xf numFmtId="169" fontId="38" fillId="17" borderId="20" applyAlignment="0" applyProtection="0"/>
    <xf numFmtId="169" fontId="38" fillId="17" borderId="20" applyAlignment="0" applyProtection="0"/>
    <xf numFmtId="0" fontId="110" fillId="0" borderId="0"/>
    <xf numFmtId="0" fontId="110" fillId="0" borderId="0"/>
    <xf numFmtId="169" fontId="38" fillId="17" borderId="20" applyAlignment="0" applyProtection="0"/>
    <xf numFmtId="0" fontId="124" fillId="86" borderId="30" applyNumberFormat="0" applyAlignment="0" applyProtection="0"/>
    <xf numFmtId="0" fontId="110" fillId="0" borderId="0"/>
    <xf numFmtId="0" fontId="110" fillId="0" borderId="0"/>
    <xf numFmtId="0" fontId="31" fillId="0" borderId="0"/>
    <xf numFmtId="169" fontId="38" fillId="17" borderId="20" applyAlignment="0" applyProtection="0"/>
    <xf numFmtId="0" fontId="31" fillId="0" borderId="0"/>
    <xf numFmtId="0" fontId="110"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0" fontId="110" fillId="0" borderId="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1" fillId="15" borderId="22" applyAlignment="0" applyProtection="0"/>
    <xf numFmtId="169" fontId="38" fillId="17" borderId="20" applyAlignment="0" applyProtection="0"/>
    <xf numFmtId="169" fontId="41" fillId="15" borderId="22" applyAlignment="0" applyProtection="0"/>
    <xf numFmtId="169" fontId="38" fillId="17" borderId="20" applyAlignment="0" applyProtection="0"/>
    <xf numFmtId="169" fontId="41" fillId="15" borderId="22"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40" fillId="0" borderId="0"/>
    <xf numFmtId="0" fontId="110" fillId="0" borderId="0"/>
    <xf numFmtId="169" fontId="38" fillId="17" borderId="20" applyAlignment="0" applyProtection="0"/>
    <xf numFmtId="0" fontId="110" fillId="0" borderId="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108" fillId="0" borderId="36" applyFill="0" applyAlignment="0" applyProtection="0"/>
    <xf numFmtId="169" fontId="38" fillId="17" borderId="20" applyAlignment="0" applyProtection="0"/>
    <xf numFmtId="169" fontId="108" fillId="0" borderId="36" applyFill="0" applyAlignment="0" applyProtection="0"/>
    <xf numFmtId="169" fontId="38" fillId="17" borderId="20" applyAlignment="0" applyProtection="0"/>
    <xf numFmtId="0" fontId="31" fillId="0" borderId="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40" fillId="0" borderId="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0" fontId="40" fillId="0" borderId="0">
      <alignment vertical="center"/>
    </xf>
    <xf numFmtId="169" fontId="38" fillId="17" borderId="20" applyAlignment="0" applyProtection="0"/>
    <xf numFmtId="0" fontId="31" fillId="0" borderId="0"/>
    <xf numFmtId="0" fontId="31" fillId="0" borderId="0"/>
    <xf numFmtId="169" fontId="38" fillId="17" borderId="20" applyAlignment="0" applyProtection="0"/>
    <xf numFmtId="169" fontId="38" fillId="17" borderId="20" applyAlignment="0" applyProtection="0"/>
    <xf numFmtId="0" fontId="40" fillId="0" borderId="0" applyNumberFormat="0" applyFill="0" applyBorder="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0" fontId="187" fillId="114" borderId="43" applyNumberFormat="0" applyAlignment="0" applyProtection="0"/>
    <xf numFmtId="169" fontId="38" fillId="17" borderId="20" applyAlignment="0" applyProtection="0"/>
    <xf numFmtId="0" fontId="187" fillId="114" borderId="43" applyNumberFormat="0" applyAlignment="0" applyProtection="0"/>
    <xf numFmtId="0" fontId="124" fillId="136" borderId="30" applyNumberFormat="0" applyAlignment="0" applyProtection="0"/>
    <xf numFmtId="169" fontId="38" fillId="17" borderId="20" applyAlignment="0" applyProtection="0"/>
    <xf numFmtId="0" fontId="187" fillId="114" borderId="43" applyNumberFormat="0" applyAlignment="0" applyProtection="0"/>
    <xf numFmtId="0" fontId="124" fillId="86" borderId="30" applyNumberFormat="0" applyAlignment="0" applyProtection="0"/>
    <xf numFmtId="169" fontId="38" fillId="17" borderId="20" applyAlignment="0" applyProtection="0"/>
    <xf numFmtId="0" fontId="187" fillId="114" borderId="43" applyNumberFormat="0" applyAlignment="0" applyProtection="0"/>
    <xf numFmtId="0" fontId="124" fillId="86" borderId="3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1" fillId="15" borderId="22" applyAlignment="0" applyProtection="0"/>
    <xf numFmtId="169" fontId="38" fillId="17" borderId="20" applyAlignment="0" applyProtection="0"/>
    <xf numFmtId="169" fontId="41" fillId="15" borderId="22"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0" fontId="276" fillId="0" borderId="0" applyProtection="0"/>
    <xf numFmtId="169" fontId="38" fillId="17" borderId="20" applyAlignment="0" applyProtection="0"/>
    <xf numFmtId="0" fontId="110" fillId="0" borderId="0"/>
    <xf numFmtId="0" fontId="110" fillId="0" borderId="0"/>
    <xf numFmtId="169" fontId="44" fillId="13" borderId="20" applyAlignment="0" applyProtection="0"/>
    <xf numFmtId="169" fontId="38" fillId="17" borderId="20" applyAlignment="0" applyProtection="0"/>
    <xf numFmtId="339" fontId="40" fillId="0" borderId="62">
      <alignment vertical="center"/>
    </xf>
    <xf numFmtId="0" fontId="110" fillId="0" borderId="0"/>
    <xf numFmtId="0" fontId="110" fillId="0" borderId="0"/>
    <xf numFmtId="169" fontId="38" fillId="17" borderId="20" applyAlignment="0" applyProtection="0"/>
    <xf numFmtId="0" fontId="136" fillId="0" borderId="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10" fillId="0" borderId="0"/>
    <xf numFmtId="0" fontId="110" fillId="0" borderId="0"/>
    <xf numFmtId="215" fontId="40" fillId="0" borderId="0" applyFont="0" applyFill="0" applyBorder="0" applyAlignment="0" applyProtection="0"/>
    <xf numFmtId="169" fontId="44" fillId="13" borderId="20" applyAlignment="0" applyProtection="0"/>
    <xf numFmtId="169" fontId="38" fillId="17" borderId="20" applyAlignment="0" applyProtection="0"/>
    <xf numFmtId="0" fontId="110" fillId="0" borderId="0"/>
    <xf numFmtId="0" fontId="31" fillId="0" borderId="0"/>
    <xf numFmtId="0" fontId="31" fillId="0" borderId="0"/>
    <xf numFmtId="169" fontId="38" fillId="17" borderId="20" applyAlignment="0" applyProtection="0"/>
    <xf numFmtId="0" fontId="110"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49" fillId="15" borderId="22"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06" fillId="0" borderId="0" applyNumberFormat="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5" fillId="0" borderId="24" applyFill="0" applyAlignment="0" applyProtection="0"/>
    <xf numFmtId="0" fontId="31" fillId="0" borderId="0"/>
    <xf numFmtId="169" fontId="38" fillId="17" borderId="20" applyAlignment="0" applyProtection="0"/>
    <xf numFmtId="0" fontId="44" fillId="24" borderId="20" applyNumberFormat="0" applyAlignment="0" applyProtection="0"/>
    <xf numFmtId="169" fontId="44" fillId="13"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245" fillId="22" borderId="20" applyNumberFormat="0" applyAlignment="0" applyProtection="0"/>
    <xf numFmtId="0" fontId="110" fillId="0" borderId="0"/>
    <xf numFmtId="0" fontId="110" fillId="0" borderId="0"/>
    <xf numFmtId="0" fontId="38" fillId="36" borderId="20" applyNumberFormat="0" applyAlignment="0" applyProtection="0"/>
    <xf numFmtId="0" fontId="110" fillId="0" borderId="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51" fillId="22" borderId="20" applyNumberFormat="0" applyAlignment="0" applyProtection="0"/>
    <xf numFmtId="0" fontId="51" fillId="22" borderId="20" applyNumberFormat="0" applyAlignment="0" applyProtection="0"/>
    <xf numFmtId="0" fontId="38" fillId="36" borderId="20" applyNumberFormat="0" applyAlignment="0" applyProtection="0"/>
    <xf numFmtId="0" fontId="40" fillId="44" borderId="27" applyNumberFormat="0" applyProtection="0">
      <alignment horizontal="left" vertical="center" indent="1"/>
    </xf>
    <xf numFmtId="0" fontId="51" fillId="22" borderId="20" applyNumberFormat="0" applyAlignment="0" applyProtection="0"/>
    <xf numFmtId="0" fontId="51" fillId="22" borderId="20" applyNumberFormat="0" applyAlignment="0" applyProtection="0"/>
    <xf numFmtId="0" fontId="31" fillId="0" borderId="0"/>
    <xf numFmtId="0" fontId="31" fillId="0" borderId="0"/>
    <xf numFmtId="0" fontId="51" fillId="22" borderId="20" applyNumberFormat="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0" fontId="40" fillId="28" borderId="27" applyNumberFormat="0" applyProtection="0">
      <alignment horizontal="left" vertical="center" indent="1"/>
    </xf>
    <xf numFmtId="169" fontId="38" fillId="17" borderId="20" applyAlignment="0" applyProtection="0"/>
    <xf numFmtId="0" fontId="40" fillId="28" borderId="27" applyNumberFormat="0" applyProtection="0">
      <alignment horizontal="left" vertical="center" indent="1"/>
    </xf>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0" fontId="51" fillId="22" borderId="20" applyNumberFormat="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314" fontId="40" fillId="0" borderId="0" applyFont="0" applyFill="0" applyBorder="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51" fillId="22" borderId="20" applyNumberFormat="0" applyAlignment="0" applyProtection="0"/>
    <xf numFmtId="169" fontId="38" fillId="17" borderId="20" applyAlignment="0" applyProtection="0"/>
    <xf numFmtId="0" fontId="38" fillId="36" borderId="20" applyNumberFormat="0" applyAlignment="0" applyProtection="0"/>
    <xf numFmtId="169" fontId="44" fillId="13" borderId="20" applyAlignment="0" applyProtection="0"/>
    <xf numFmtId="0" fontId="38" fillId="36" borderId="20" applyNumberFormat="0" applyAlignment="0" applyProtection="0"/>
    <xf numFmtId="169" fontId="44" fillId="13" borderId="20" applyAlignment="0" applyProtection="0"/>
    <xf numFmtId="0" fontId="38" fillId="36" borderId="20" applyNumberFormat="0" applyAlignment="0" applyProtection="0"/>
    <xf numFmtId="169" fontId="44" fillId="13" borderId="20" applyAlignment="0" applyProtection="0"/>
    <xf numFmtId="0" fontId="107" fillId="0" borderId="5" applyNumberFormat="0" applyFill="0" applyBorder="0" applyAlignment="0">
      <alignment horizontal="centerContinuous"/>
    </xf>
    <xf numFmtId="0" fontId="51" fillId="22" borderId="20" applyNumberFormat="0" applyAlignment="0" applyProtection="0"/>
    <xf numFmtId="169" fontId="44" fillId="13" borderId="20" applyAlignment="0" applyProtection="0"/>
    <xf numFmtId="0" fontId="51" fillId="22" borderId="20" applyNumberFormat="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0" fontId="44" fillId="24" borderId="20" applyNumberFormat="0" applyAlignment="0" applyProtection="0"/>
    <xf numFmtId="0" fontId="38" fillId="36" borderId="20" applyNumberFormat="0" applyAlignment="0" applyProtection="0"/>
    <xf numFmtId="0" fontId="88" fillId="0" borderId="0" applyNumberFormat="0" applyFill="0" applyBorder="0" applyAlignment="0" applyProtection="0"/>
    <xf numFmtId="0" fontId="43" fillId="36" borderId="23" applyNumberFormat="0" applyAlignment="0" applyProtection="0"/>
    <xf numFmtId="169" fontId="38" fillId="14" borderId="20" applyAlignment="0" applyProtection="0"/>
    <xf numFmtId="0" fontId="100" fillId="0" borderId="0" applyNumberFormat="0" applyFill="0" applyBorder="0" applyAlignment="0" applyProtection="0"/>
    <xf numFmtId="0" fontId="88" fillId="0" borderId="0" applyNumberFormat="0" applyFill="0" applyBorder="0" applyAlignment="0" applyProtection="0"/>
    <xf numFmtId="0" fontId="43" fillId="36" borderId="23" applyNumberFormat="0" applyAlignment="0" applyProtection="0"/>
    <xf numFmtId="169" fontId="38" fillId="14" borderId="20" applyAlignment="0" applyProtection="0"/>
    <xf numFmtId="0" fontId="100" fillId="0" borderId="0" applyNumberFormat="0" applyFill="0" applyBorder="0" applyAlignment="0" applyProtection="0"/>
    <xf numFmtId="0" fontId="88" fillId="0" borderId="0" applyNumberFormat="0" applyFill="0" applyBorder="0" applyAlignment="0" applyProtection="0"/>
    <xf numFmtId="0" fontId="43" fillId="36" borderId="23" applyNumberFormat="0" applyAlignment="0" applyProtection="0"/>
    <xf numFmtId="169" fontId="38" fillId="14" borderId="20" applyAlignment="0" applyProtection="0"/>
    <xf numFmtId="0" fontId="100" fillId="0" borderId="0" applyNumberFormat="0" applyFill="0" applyBorder="0" applyAlignment="0" applyProtection="0"/>
    <xf numFmtId="0" fontId="88" fillId="0" borderId="0" applyNumberFormat="0" applyFill="0" applyBorder="0" applyAlignment="0" applyProtection="0"/>
    <xf numFmtId="0" fontId="43" fillId="36" borderId="23" applyNumberFormat="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73" fontId="40" fillId="0" borderId="0"/>
    <xf numFmtId="0" fontId="44" fillId="24" borderId="20" applyNumberFormat="0" applyAlignment="0" applyProtection="0"/>
    <xf numFmtId="0" fontId="38" fillId="36" borderId="20" applyNumberFormat="0" applyAlignment="0" applyProtection="0"/>
    <xf numFmtId="169" fontId="38" fillId="14" borderId="20" applyAlignment="0" applyProtection="0"/>
    <xf numFmtId="169" fontId="38" fillId="14" borderId="20" applyAlignment="0" applyProtection="0"/>
    <xf numFmtId="169" fontId="49" fillId="15" borderId="22"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175" fillId="0" borderId="0">
      <alignment vertical="center"/>
    </xf>
    <xf numFmtId="169" fontId="38" fillId="14" borderId="20" applyAlignment="0" applyProtection="0"/>
    <xf numFmtId="0" fontId="283" fillId="0" borderId="0"/>
    <xf numFmtId="169" fontId="38" fillId="14" borderId="20" applyAlignment="0" applyProtection="0"/>
    <xf numFmtId="173" fontId="40" fillId="0" borderId="0"/>
    <xf numFmtId="0" fontId="44" fillId="24" borderId="20" applyNumberFormat="0" applyAlignment="0" applyProtection="0"/>
    <xf numFmtId="0" fontId="38" fillId="36" borderId="20" applyNumberFormat="0" applyAlignment="0" applyProtection="0"/>
    <xf numFmtId="173" fontId="40" fillId="0" borderId="0"/>
    <xf numFmtId="169" fontId="38" fillId="14" borderId="20" applyAlignment="0" applyProtection="0"/>
    <xf numFmtId="173" fontId="40" fillId="0" borderId="0"/>
    <xf numFmtId="169" fontId="38" fillId="14" borderId="2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169" fontId="38" fillId="14" borderId="20" applyAlignment="0" applyProtection="0"/>
    <xf numFmtId="169" fontId="38" fillId="14" borderId="20" applyAlignment="0" applyProtection="0"/>
    <xf numFmtId="0" fontId="40" fillId="38" borderId="27" applyNumberFormat="0" applyProtection="0">
      <alignment horizontal="left" vertical="center" indent="1"/>
    </xf>
    <xf numFmtId="169" fontId="38" fillId="14" borderId="20" applyAlignment="0" applyProtection="0"/>
    <xf numFmtId="0" fontId="40" fillId="38" borderId="27" applyNumberFormat="0" applyProtection="0">
      <alignment horizontal="left" vertical="center" indent="1"/>
    </xf>
    <xf numFmtId="169" fontId="38" fillId="14" borderId="20" applyAlignment="0" applyProtection="0"/>
    <xf numFmtId="0" fontId="40" fillId="38" borderId="27" applyNumberFormat="0" applyProtection="0">
      <alignment horizontal="left" vertical="center" indent="1"/>
    </xf>
    <xf numFmtId="169" fontId="38" fillId="14" borderId="20" applyAlignment="0" applyProtection="0"/>
    <xf numFmtId="169" fontId="38" fillId="14" borderId="20" applyAlignment="0" applyProtection="0"/>
    <xf numFmtId="169" fontId="38" fillId="14" borderId="20" applyAlignment="0" applyProtection="0"/>
    <xf numFmtId="169" fontId="44" fillId="13" borderId="20" applyAlignment="0" applyProtection="0"/>
    <xf numFmtId="0" fontId="46" fillId="0" borderId="0"/>
    <xf numFmtId="0" fontId="31" fillId="0" borderId="0"/>
    <xf numFmtId="169" fontId="38" fillId="14" borderId="20" applyAlignment="0" applyProtection="0"/>
    <xf numFmtId="169" fontId="44" fillId="13" borderId="20" applyAlignment="0" applyProtection="0"/>
    <xf numFmtId="169" fontId="49" fillId="15" borderId="22"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1" fillId="0" borderId="0"/>
    <xf numFmtId="0" fontId="40" fillId="38" borderId="27" applyNumberFormat="0" applyProtection="0">
      <alignment horizontal="left" vertical="top" indent="1"/>
    </xf>
    <xf numFmtId="4" fontId="55" fillId="65" borderId="27" applyNumberFormat="0" applyProtection="0">
      <alignment horizontal="right" vertical="center"/>
    </xf>
    <xf numFmtId="41" fontId="31" fillId="0" borderId="0" applyFont="0" applyFill="0" applyBorder="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15" fillId="0" borderId="24" applyNumberFormat="0" applyFill="0" applyAlignment="0" applyProtection="0">
      <alignment vertical="center"/>
    </xf>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9" fillId="15" borderId="22" applyAlignment="0" applyProtection="0"/>
    <xf numFmtId="169" fontId="38" fillId="14" borderId="20" applyAlignment="0" applyProtection="0"/>
    <xf numFmtId="169" fontId="44" fillId="13" borderId="20" applyAlignment="0" applyProtection="0"/>
    <xf numFmtId="169" fontId="49" fillId="15" borderId="22" applyAlignment="0" applyProtection="0"/>
    <xf numFmtId="169" fontId="38" fillId="14" borderId="2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40" fillId="38" borderId="27" applyNumberFormat="0" applyProtection="0">
      <alignment horizontal="left" vertical="top" indent="1"/>
    </xf>
    <xf numFmtId="4" fontId="55" fillId="88" borderId="27" applyNumberFormat="0" applyProtection="0">
      <alignment horizontal="right" vertical="center"/>
    </xf>
    <xf numFmtId="41" fontId="31" fillId="0" borderId="0" applyFont="0" applyFill="0" applyBorder="0" applyAlignment="0" applyProtection="0"/>
    <xf numFmtId="169" fontId="38" fillId="14" borderId="20" applyAlignment="0" applyProtection="0"/>
    <xf numFmtId="0" fontId="40" fillId="38" borderId="27" applyNumberFormat="0" applyProtection="0">
      <alignment horizontal="left" vertical="top" indent="1"/>
    </xf>
    <xf numFmtId="4" fontId="55" fillId="88" borderId="27" applyNumberFormat="0" applyProtection="0">
      <alignment horizontal="right" vertical="center"/>
    </xf>
    <xf numFmtId="169" fontId="44" fillId="13" borderId="20" applyAlignment="0" applyProtection="0"/>
    <xf numFmtId="169" fontId="38" fillId="14" borderId="20" applyAlignment="0" applyProtection="0"/>
    <xf numFmtId="4" fontId="55" fillId="88" borderId="27" applyNumberFormat="0" applyProtection="0">
      <alignment horizontal="right" vertical="center"/>
    </xf>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169" fontId="38" fillId="14" borderId="20" applyAlignment="0" applyProtection="0"/>
    <xf numFmtId="0" fontId="59" fillId="0" borderId="0" applyFont="0" applyFill="0" applyBorder="0" applyAlignment="0" applyProtection="0"/>
    <xf numFmtId="169" fontId="38" fillId="14" borderId="2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169" fontId="38" fillId="14" borderId="20" applyAlignment="0" applyProtection="0"/>
    <xf numFmtId="169" fontId="38" fillId="14" borderId="20" applyAlignment="0" applyProtection="0"/>
    <xf numFmtId="0" fontId="38" fillId="14" borderId="20" applyNumberFormat="0" applyAlignment="0" applyProtection="0"/>
    <xf numFmtId="169" fontId="38" fillId="14" borderId="20" applyAlignment="0" applyProtection="0"/>
    <xf numFmtId="0" fontId="31" fillId="0" borderId="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232" fontId="40" fillId="0" borderId="0" applyFill="0" applyBorder="0" applyAlignment="0" applyProtection="0"/>
    <xf numFmtId="232" fontId="40" fillId="0" borderId="0" applyFill="0" applyBorder="0" applyAlignment="0" applyProtection="0"/>
    <xf numFmtId="169" fontId="38" fillId="14" borderId="20" applyAlignment="0" applyProtection="0"/>
    <xf numFmtId="0" fontId="38" fillId="36" borderId="20" applyNumberFormat="0" applyAlignment="0" applyProtection="0"/>
    <xf numFmtId="232" fontId="40" fillId="0" borderId="0" applyFill="0" applyBorder="0" applyAlignment="0" applyProtection="0"/>
    <xf numFmtId="232" fontId="40" fillId="0" borderId="0" applyFill="0" applyBorder="0" applyAlignment="0" applyProtection="0"/>
    <xf numFmtId="169" fontId="38" fillId="14" borderId="20" applyAlignment="0" applyProtection="0"/>
    <xf numFmtId="232" fontId="40" fillId="0" borderId="0" applyFill="0" applyBorder="0" applyAlignment="0" applyProtection="0"/>
    <xf numFmtId="232" fontId="40" fillId="0" borderId="0" applyFill="0" applyBorder="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40" fillId="0" borderId="0" applyNumberFormat="0" applyFill="0" applyBorder="0" applyAlignment="0" applyProtection="0"/>
    <xf numFmtId="169" fontId="38" fillId="14" borderId="20" applyAlignment="0" applyProtection="0"/>
    <xf numFmtId="169" fontId="38" fillId="14" borderId="20" applyAlignment="0" applyProtection="0"/>
    <xf numFmtId="169" fontId="124" fillId="103" borderId="30" applyAlignment="0" applyProtection="0"/>
    <xf numFmtId="169" fontId="38" fillId="14" borderId="20" applyAlignment="0" applyProtection="0"/>
    <xf numFmtId="169" fontId="38" fillId="14" borderId="20" applyAlignment="0" applyProtection="0"/>
    <xf numFmtId="0" fontId="31" fillId="0" borderId="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5" fillId="0" borderId="24" applyFill="0" applyAlignment="0" applyProtection="0"/>
    <xf numFmtId="169" fontId="38" fillId="14" borderId="20" applyAlignment="0" applyProtection="0"/>
    <xf numFmtId="169" fontId="45" fillId="0" borderId="24" applyFill="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14" borderId="20" applyNumberFormat="0" applyAlignment="0" applyProtection="0"/>
    <xf numFmtId="169" fontId="44" fillId="13" borderId="20" applyAlignment="0" applyProtection="0"/>
    <xf numFmtId="0" fontId="45" fillId="0" borderId="24" applyNumberFormat="0" applyFill="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17" fillId="22" borderId="20" applyNumberFormat="0" applyAlignment="0" applyProtection="0">
      <alignment vertical="center"/>
    </xf>
    <xf numFmtId="0" fontId="31" fillId="0" borderId="0"/>
    <xf numFmtId="0" fontId="38" fillId="1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35" fillId="88" borderId="6" applyNumberFormat="0" applyFont="0" applyAlignment="0" applyProtection="0">
      <alignment horizontal="left"/>
    </xf>
    <xf numFmtId="169" fontId="38" fillId="17" borderId="20" applyAlignment="0" applyProtection="0"/>
    <xf numFmtId="169" fontId="38" fillId="17" borderId="20" applyAlignment="0" applyProtection="0"/>
    <xf numFmtId="169" fontId="38" fillId="17" borderId="20" applyAlignment="0" applyProtection="0"/>
    <xf numFmtId="0" fontId="135" fillId="88" borderId="6" applyNumberFormat="0" applyFont="0" applyAlignment="0" applyProtection="0">
      <alignment horizontal="left"/>
    </xf>
    <xf numFmtId="0" fontId="31" fillId="0" borderId="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169" fontId="38" fillId="17" borderId="20" applyAlignment="0" applyProtection="0"/>
    <xf numFmtId="0" fontId="40" fillId="0" borderId="0"/>
    <xf numFmtId="0" fontId="40" fillId="0" borderId="0"/>
    <xf numFmtId="212" fontId="40" fillId="0" borderId="0" applyFill="0" applyBorder="0" applyAlignment="0" applyProtection="0"/>
    <xf numFmtId="169" fontId="38" fillId="17" borderId="20" applyAlignment="0" applyProtection="0"/>
    <xf numFmtId="0" fontId="40" fillId="0" borderId="0"/>
    <xf numFmtId="169" fontId="38" fillId="17" borderId="20" applyAlignment="0" applyProtection="0"/>
    <xf numFmtId="0" fontId="40" fillId="0" borderId="0"/>
    <xf numFmtId="169" fontId="38" fillId="17" borderId="20" applyAlignment="0" applyProtection="0"/>
    <xf numFmtId="169" fontId="38" fillId="17" borderId="20" applyAlignment="0" applyProtection="0"/>
    <xf numFmtId="169" fontId="38" fillId="17" borderId="20" applyAlignment="0" applyProtection="0"/>
    <xf numFmtId="0" fontId="40" fillId="0" borderId="0"/>
    <xf numFmtId="212" fontId="40" fillId="0" borderId="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35" fillId="88" borderId="6" applyNumberFormat="0" applyFont="0" applyAlignment="0" applyProtection="0">
      <alignment horizontal="left"/>
    </xf>
    <xf numFmtId="169" fontId="38" fillId="17" borderId="20" applyAlignment="0" applyProtection="0"/>
    <xf numFmtId="0" fontId="40" fillId="0" borderId="0" applyNumberFormat="0" applyFill="0" applyBorder="0" applyAlignment="0" applyProtection="0"/>
    <xf numFmtId="169" fontId="38" fillId="17" borderId="20" applyAlignment="0" applyProtection="0"/>
    <xf numFmtId="0" fontId="40" fillId="0" borderId="0" applyNumberFormat="0" applyFill="0" applyBorder="0" applyAlignment="0" applyProtection="0"/>
    <xf numFmtId="169" fontId="38" fillId="17" borderId="20" applyAlignment="0" applyProtection="0"/>
    <xf numFmtId="0" fontId="40" fillId="0" borderId="0" applyNumberFormat="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31" fillId="0" borderId="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169" fontId="38" fillId="17" borderId="20" applyAlignment="0" applyProtection="0"/>
    <xf numFmtId="169" fontId="43" fillId="14" borderId="23" applyAlignment="0" applyProtection="0"/>
    <xf numFmtId="169" fontId="38" fillId="17" borderId="20" applyAlignment="0" applyProtection="0"/>
    <xf numFmtId="169" fontId="43" fillId="14" borderId="23"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0" fontId="193" fillId="0" borderId="0" applyNumberFormat="0" applyFill="0" applyBorder="0" applyAlignment="0" applyProtection="0">
      <alignment vertical="top"/>
      <protection locked="0"/>
    </xf>
    <xf numFmtId="169" fontId="38" fillId="17" borderId="20" applyAlignment="0" applyProtection="0"/>
    <xf numFmtId="169" fontId="38" fillId="17" borderId="2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40" fontId="138" fillId="0" borderId="0" applyFont="0" applyFill="0" applyBorder="0" applyAlignment="0" applyProtection="0">
      <alignment vertical="center"/>
    </xf>
    <xf numFmtId="169" fontId="43" fillId="17" borderId="23" applyAlignment="0" applyProtection="0"/>
    <xf numFmtId="169" fontId="38" fillId="17" borderId="20" applyAlignment="0" applyProtection="0"/>
    <xf numFmtId="169" fontId="38" fillId="17" borderId="20" applyAlignment="0" applyProtection="0"/>
    <xf numFmtId="0" fontId="31" fillId="0" borderId="0"/>
    <xf numFmtId="0" fontId="40" fillId="0" borderId="0" applyFill="0" applyBorder="0" applyAlignment="0" applyProtection="0"/>
    <xf numFmtId="0" fontId="40" fillId="0" borderId="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212" fontId="40" fillId="0" borderId="0" applyFill="0" applyBorder="0" applyAlignment="0" applyProtection="0"/>
    <xf numFmtId="169" fontId="43" fillId="17" borderId="23"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212" fontId="40" fillId="0" borderId="0" applyFill="0" applyBorder="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14" borderId="20" applyNumberFormat="0" applyAlignment="0" applyProtection="0"/>
    <xf numFmtId="169" fontId="43" fillId="17" borderId="23" applyAlignment="0" applyProtection="0"/>
    <xf numFmtId="169" fontId="43" fillId="14" borderId="23" applyAlignment="0" applyProtection="0"/>
    <xf numFmtId="169" fontId="38" fillId="17" borderId="20" applyAlignment="0" applyProtection="0"/>
    <xf numFmtId="169" fontId="43" fillId="17" borderId="23" applyAlignment="0" applyProtection="0"/>
    <xf numFmtId="169" fontId="38" fillId="17" borderId="20" applyAlignment="0" applyProtection="0"/>
    <xf numFmtId="169" fontId="43" fillId="17" borderId="23" applyAlignment="0" applyProtection="0"/>
    <xf numFmtId="169" fontId="38" fillId="17" borderId="20" applyAlignment="0" applyProtection="0"/>
    <xf numFmtId="169" fontId="38" fillId="17" borderId="20" applyAlignment="0" applyProtection="0"/>
    <xf numFmtId="169" fontId="43" fillId="17" borderId="23"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1" fillId="0" borderId="0"/>
    <xf numFmtId="169" fontId="38" fillId="17" borderId="20" applyAlignment="0" applyProtection="0"/>
    <xf numFmtId="0" fontId="31" fillId="0" borderId="0"/>
    <xf numFmtId="9" fontId="298" fillId="0" borderId="0" applyFont="0" applyFill="0" applyBorder="0" applyAlignment="0" applyProtection="0"/>
    <xf numFmtId="169" fontId="43" fillId="17" borderId="23" applyAlignment="0" applyProtection="0"/>
    <xf numFmtId="169" fontId="38" fillId="17" borderId="20" applyAlignment="0" applyProtection="0"/>
    <xf numFmtId="9" fontId="205" fillId="0" borderId="0" applyFont="0" applyFill="0" applyBorder="0" applyAlignment="0" applyProtection="0"/>
    <xf numFmtId="169" fontId="43" fillId="17" borderId="23" applyAlignment="0" applyProtection="0"/>
    <xf numFmtId="169" fontId="38" fillId="17" borderId="20" applyAlignment="0" applyProtection="0"/>
    <xf numFmtId="9" fontId="110" fillId="0" borderId="0" applyFont="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3" fillId="17" borderId="23" applyAlignment="0" applyProtection="0"/>
    <xf numFmtId="169" fontId="43" fillId="17" borderId="23" applyAlignment="0" applyProtection="0"/>
    <xf numFmtId="169" fontId="41" fillId="15" borderId="22" applyAlignment="0" applyProtection="0"/>
    <xf numFmtId="169" fontId="38" fillId="17" borderId="20" applyAlignment="0" applyProtection="0"/>
    <xf numFmtId="169" fontId="43" fillId="17" borderId="23" applyAlignment="0" applyProtection="0"/>
    <xf numFmtId="169" fontId="43" fillId="17" borderId="23" applyAlignment="0" applyProtection="0"/>
    <xf numFmtId="169" fontId="38" fillId="17" borderId="20" applyAlignment="0" applyProtection="0"/>
    <xf numFmtId="304" fontId="40" fillId="0" borderId="0" applyFont="0" applyFill="0" applyBorder="0" applyAlignment="0" applyProtection="0"/>
    <xf numFmtId="0" fontId="77" fillId="115" borderId="1" applyNumberFormat="0" applyAlignment="0" applyProtection="0"/>
    <xf numFmtId="169" fontId="43" fillId="17" borderId="23" applyAlignment="0" applyProtection="0"/>
    <xf numFmtId="169" fontId="38" fillId="17" borderId="20" applyAlignment="0" applyProtection="0"/>
    <xf numFmtId="0" fontId="77" fillId="115" borderId="1" applyNumberFormat="0" applyAlignment="0" applyProtection="0"/>
    <xf numFmtId="169" fontId="38" fillId="17" borderId="20" applyAlignment="0" applyProtection="0"/>
    <xf numFmtId="169" fontId="38" fillId="17" borderId="20" applyAlignment="0" applyProtection="0"/>
    <xf numFmtId="0" fontId="31" fillId="0" borderId="0"/>
    <xf numFmtId="0" fontId="77" fillId="115" borderId="1" applyNumberFormat="0" applyAlignment="0" applyProtection="0"/>
    <xf numFmtId="169" fontId="38" fillId="17" borderId="20" applyAlignment="0" applyProtection="0"/>
    <xf numFmtId="0" fontId="31" fillId="0" borderId="0"/>
    <xf numFmtId="0" fontId="77" fillId="115" borderId="1" applyNumberFormat="0" applyAlignment="0" applyProtection="0"/>
    <xf numFmtId="0" fontId="77" fillId="115" borderId="1" applyNumberFormat="0" applyAlignment="0" applyProtection="0"/>
    <xf numFmtId="9" fontId="46" fillId="0" borderId="0" applyFont="0" applyFill="0" applyBorder="0" applyAlignment="0" applyProtection="0">
      <alignment vertical="center"/>
    </xf>
    <xf numFmtId="169" fontId="43" fillId="17" borderId="23" applyAlignment="0" applyProtection="0"/>
    <xf numFmtId="169" fontId="38" fillId="17" borderId="20" applyAlignment="0" applyProtection="0"/>
    <xf numFmtId="0" fontId="77" fillId="115" borderId="1" applyNumberFormat="0" applyAlignment="0" applyProtection="0"/>
    <xf numFmtId="9" fontId="205" fillId="0" borderId="0" applyFont="0" applyFill="0" applyBorder="0" applyAlignment="0" applyProtection="0"/>
    <xf numFmtId="169" fontId="38" fillId="17" borderId="20" applyAlignment="0" applyProtection="0"/>
    <xf numFmtId="9" fontId="110" fillId="0" borderId="0" applyFont="0" applyFill="0" applyBorder="0" applyAlignment="0" applyProtection="0"/>
    <xf numFmtId="169" fontId="38" fillId="17" borderId="20" applyAlignment="0" applyProtection="0"/>
    <xf numFmtId="169" fontId="38" fillId="17" borderId="20" applyAlignment="0" applyProtection="0"/>
    <xf numFmtId="0" fontId="38" fillId="14" borderId="20" applyNumberFormat="0" applyAlignment="0" applyProtection="0"/>
    <xf numFmtId="169" fontId="41" fillId="15" borderId="22" applyAlignment="0" applyProtection="0"/>
    <xf numFmtId="169" fontId="38" fillId="17" borderId="20" applyAlignment="0" applyProtection="0"/>
    <xf numFmtId="0" fontId="111" fillId="0" borderId="33" applyNumberFormat="0" applyFill="0" applyAlignment="0" applyProtection="0"/>
    <xf numFmtId="169" fontId="38" fillId="17" borderId="20" applyAlignment="0" applyProtection="0"/>
    <xf numFmtId="0" fontId="111" fillId="0" borderId="33" applyNumberFormat="0" applyFill="0" applyAlignment="0" applyProtection="0"/>
    <xf numFmtId="169" fontId="38" fillId="17" borderId="20" applyAlignment="0" applyProtection="0"/>
    <xf numFmtId="169" fontId="38" fillId="17" borderId="20" applyAlignment="0" applyProtection="0"/>
    <xf numFmtId="4" fontId="55" fillId="28" borderId="27" applyNumberFormat="0" applyProtection="0">
      <alignment horizontal="right" vertical="center"/>
    </xf>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9" fontId="115" fillId="0" borderId="0" applyFont="0" applyFill="0" applyBorder="0" applyAlignment="0" applyProtection="0">
      <alignment vertical="center"/>
    </xf>
    <xf numFmtId="169" fontId="38" fillId="17" borderId="20" applyAlignment="0" applyProtection="0"/>
    <xf numFmtId="9" fontId="115" fillId="0" borderId="0" applyFont="0" applyFill="0" applyBorder="0" applyAlignment="0" applyProtection="0">
      <alignment vertical="center"/>
    </xf>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4" fillId="13" borderId="20" applyAlignment="0" applyProtection="0"/>
    <xf numFmtId="169" fontId="43" fillId="17" borderId="23" applyAlignment="0" applyProtection="0"/>
    <xf numFmtId="0" fontId="67" fillId="0" borderId="29" applyNumberFormat="0" applyFill="0" applyAlignment="0" applyProtection="0"/>
    <xf numFmtId="169" fontId="38" fillId="17" borderId="20" applyAlignment="0" applyProtection="0"/>
    <xf numFmtId="169" fontId="43" fillId="17" borderId="23" applyAlignment="0" applyProtection="0"/>
    <xf numFmtId="0" fontId="67" fillId="0" borderId="29" applyNumberFormat="0" applyFill="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67" fillId="0" borderId="45" applyAlignment="0">
      <alignment vertical="center" wrapText="1"/>
    </xf>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172" fillId="0" borderId="35" applyNumberFormat="0" applyFill="0" applyAlignment="0" applyProtection="0">
      <alignment vertical="center"/>
    </xf>
    <xf numFmtId="169" fontId="38" fillId="17" borderId="20" applyAlignment="0" applyProtection="0"/>
    <xf numFmtId="169" fontId="38" fillId="17" borderId="20" applyAlignment="0" applyProtection="0"/>
    <xf numFmtId="169" fontId="49" fillId="15" borderId="22" applyAlignment="0" applyProtection="0"/>
    <xf numFmtId="169" fontId="38" fillId="17" borderId="20" applyAlignment="0" applyProtection="0"/>
    <xf numFmtId="169" fontId="44" fillId="13" borderId="20" applyAlignment="0" applyProtection="0"/>
    <xf numFmtId="169" fontId="49" fillId="15" borderId="22"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9" fillId="15" borderId="22" applyAlignment="0" applyProtection="0"/>
    <xf numFmtId="169" fontId="38" fillId="17" borderId="20" applyAlignment="0" applyProtection="0"/>
    <xf numFmtId="169" fontId="44" fillId="13" borderId="2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0" fontId="40" fillId="44" borderId="27" applyNumberFormat="0" applyProtection="0">
      <alignment horizontal="left" vertical="center" indent="1"/>
    </xf>
    <xf numFmtId="169" fontId="38" fillId="17" borderId="20" applyAlignment="0" applyProtection="0"/>
    <xf numFmtId="0" fontId="40" fillId="44" borderId="27" applyNumberFormat="0" applyProtection="0">
      <alignment horizontal="left" vertical="center" indent="1"/>
    </xf>
    <xf numFmtId="169" fontId="38" fillId="17" borderId="20" applyAlignment="0" applyProtection="0"/>
    <xf numFmtId="43" fontId="191" fillId="0" borderId="0" applyFont="0" applyFill="0" applyBorder="0" applyAlignment="0" applyProtection="0"/>
    <xf numFmtId="0" fontId="40" fillId="44" borderId="27" applyNumberFormat="0" applyProtection="0">
      <alignment horizontal="left" vertical="center" indent="1"/>
    </xf>
    <xf numFmtId="169" fontId="38" fillId="17" borderId="20" applyAlignment="0" applyProtection="0"/>
    <xf numFmtId="0" fontId="40" fillId="44" borderId="27" applyNumberFormat="0" applyProtection="0">
      <alignment horizontal="left" vertical="center" indent="1"/>
    </xf>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44" fillId="13" borderId="20" applyNumberFormat="0" applyAlignment="0" applyProtection="0"/>
    <xf numFmtId="4" fontId="55" fillId="89" borderId="27" applyNumberFormat="0" applyProtection="0">
      <alignment horizontal="right" vertical="center"/>
    </xf>
    <xf numFmtId="43" fontId="196" fillId="0" borderId="0" applyFont="0" applyFill="0" applyBorder="0" applyAlignment="0" applyProtection="0"/>
    <xf numFmtId="169" fontId="38" fillId="17" borderId="20" applyAlignment="0" applyProtection="0"/>
    <xf numFmtId="0" fontId="44" fillId="13" borderId="20" applyNumberFormat="0" applyAlignment="0" applyProtection="0"/>
    <xf numFmtId="4" fontId="55" fillId="89" borderId="27" applyNumberFormat="0" applyProtection="0">
      <alignment horizontal="right" vertical="center"/>
    </xf>
    <xf numFmtId="43" fontId="196" fillId="0" borderId="0" applyFont="0" applyFill="0" applyBorder="0" applyAlignment="0" applyProtection="0"/>
    <xf numFmtId="169" fontId="38" fillId="17" borderId="20" applyAlignment="0" applyProtection="0"/>
    <xf numFmtId="169" fontId="49" fillId="15" borderId="22" applyAlignment="0" applyProtection="0"/>
    <xf numFmtId="169" fontId="38" fillId="17" borderId="20" applyAlignment="0" applyProtection="0"/>
    <xf numFmtId="169" fontId="49" fillId="15" borderId="22" applyAlignment="0" applyProtection="0"/>
    <xf numFmtId="169" fontId="38" fillId="17" borderId="20" applyAlignment="0" applyProtection="0"/>
    <xf numFmtId="169" fontId="38" fillId="17" borderId="20" applyAlignment="0" applyProtection="0"/>
    <xf numFmtId="0" fontId="40" fillId="38" borderId="27" applyNumberFormat="0" applyProtection="0">
      <alignment horizontal="left" vertical="center" indent="1"/>
    </xf>
    <xf numFmtId="169" fontId="38" fillId="17" borderId="20" applyAlignment="0" applyProtection="0"/>
    <xf numFmtId="0" fontId="40" fillId="38" borderId="27" applyNumberFormat="0" applyProtection="0">
      <alignment horizontal="left" vertical="center" indent="1"/>
    </xf>
    <xf numFmtId="169" fontId="38" fillId="17" borderId="20" applyAlignment="0" applyProtection="0"/>
    <xf numFmtId="0" fontId="40" fillId="38" borderId="27" applyNumberFormat="0" applyProtection="0">
      <alignment horizontal="left" vertical="center" indent="1"/>
    </xf>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169" fontId="38" fillId="17" borderId="20" applyAlignment="0" applyProtection="0"/>
    <xf numFmtId="0" fontId="31" fillId="0" borderId="0"/>
    <xf numFmtId="0" fontId="31" fillId="0" borderId="0"/>
    <xf numFmtId="169" fontId="38" fillId="17" borderId="20" applyAlignment="0" applyProtection="0"/>
    <xf numFmtId="0" fontId="40" fillId="38" borderId="27" applyNumberFormat="0" applyProtection="0">
      <alignment horizontal="left" vertical="center" indent="1"/>
    </xf>
    <xf numFmtId="169" fontId="38" fillId="17" borderId="20" applyAlignment="0" applyProtection="0"/>
    <xf numFmtId="0" fontId="40" fillId="38" borderId="27" applyNumberFormat="0" applyProtection="0">
      <alignment horizontal="left" vertical="center" indent="1"/>
    </xf>
    <xf numFmtId="169" fontId="38" fillId="17" borderId="20" applyAlignment="0" applyProtection="0"/>
    <xf numFmtId="169" fontId="38" fillId="17" borderId="20" applyAlignment="0" applyProtection="0"/>
    <xf numFmtId="193" fontId="37" fillId="0" borderId="0" applyFill="0" applyBorder="0" applyAlignment="0" applyProtection="0"/>
    <xf numFmtId="193" fontId="37" fillId="0" borderId="0" applyFill="0" applyBorder="0" applyAlignment="0" applyProtection="0"/>
    <xf numFmtId="169" fontId="38" fillId="17" borderId="20" applyAlignment="0" applyProtection="0"/>
    <xf numFmtId="169" fontId="38" fillId="17" borderId="20" applyAlignment="0" applyProtection="0"/>
    <xf numFmtId="0" fontId="38" fillId="1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44" fontId="37" fillId="0" borderId="0" applyFont="0" applyFill="0" applyBorder="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232" fontId="40" fillId="0" borderId="0" applyFill="0" applyBorder="0" applyAlignment="0" applyProtection="0"/>
    <xf numFmtId="232" fontId="40" fillId="0" borderId="0" applyFill="0" applyBorder="0" applyAlignment="0" applyProtection="0"/>
    <xf numFmtId="169" fontId="38" fillId="17" borderId="20" applyAlignment="0" applyProtection="0"/>
    <xf numFmtId="232" fontId="40" fillId="0" borderId="0" applyFill="0" applyBorder="0" applyAlignment="0" applyProtection="0"/>
    <xf numFmtId="232" fontId="40" fillId="0" borderId="0" applyFill="0" applyBorder="0" applyAlignment="0" applyProtection="0"/>
    <xf numFmtId="169" fontId="38" fillId="17" borderId="20" applyAlignment="0" applyProtection="0"/>
    <xf numFmtId="232" fontId="40" fillId="0" borderId="0" applyFill="0" applyBorder="0" applyAlignment="0" applyProtection="0"/>
    <xf numFmtId="232" fontId="40" fillId="0" borderId="0" applyFill="0" applyBorder="0" applyAlignment="0" applyProtection="0"/>
    <xf numFmtId="0" fontId="38" fillId="14"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40" fillId="0" borderId="0"/>
    <xf numFmtId="169" fontId="38" fillId="17" borderId="20" applyAlignment="0" applyProtection="0"/>
    <xf numFmtId="169" fontId="44" fillId="13" borderId="20" applyAlignment="0" applyProtection="0"/>
    <xf numFmtId="169" fontId="38" fillId="17" borderId="20" applyAlignment="0" applyProtection="0"/>
    <xf numFmtId="169" fontId="44" fillId="13"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0" fontId="40" fillId="0" borderId="0"/>
    <xf numFmtId="0" fontId="178" fillId="112" borderId="20" applyNumberFormat="0" applyAlignment="0" applyProtection="0"/>
    <xf numFmtId="0" fontId="40" fillId="0" borderId="0"/>
    <xf numFmtId="0" fontId="40" fillId="0" borderId="0"/>
    <xf numFmtId="0" fontId="178" fillId="112" borderId="20" applyNumberFormat="0" applyAlignment="0" applyProtection="0"/>
    <xf numFmtId="0" fontId="40" fillId="0" borderId="0"/>
    <xf numFmtId="0" fontId="31" fillId="0" borderId="0"/>
    <xf numFmtId="169" fontId="45" fillId="0" borderId="24" applyFill="0" applyAlignment="0" applyProtection="0"/>
    <xf numFmtId="0" fontId="178" fillId="112" borderId="20" applyNumberFormat="0" applyAlignment="0" applyProtection="0"/>
    <xf numFmtId="0" fontId="40" fillId="0" borderId="0"/>
    <xf numFmtId="0" fontId="40" fillId="0" borderId="0"/>
    <xf numFmtId="0" fontId="31" fillId="0" borderId="0"/>
    <xf numFmtId="169" fontId="45" fillId="0" borderId="24" applyFill="0" applyAlignment="0" applyProtection="0"/>
    <xf numFmtId="0" fontId="178" fillId="112" borderId="20" applyNumberFormat="0" applyAlignment="0" applyProtection="0"/>
    <xf numFmtId="0" fontId="40" fillId="0" borderId="0"/>
    <xf numFmtId="0" fontId="40" fillId="0" borderId="0"/>
    <xf numFmtId="0" fontId="38" fillId="36" borderId="20" applyNumberFormat="0" applyAlignment="0" applyProtection="0"/>
    <xf numFmtId="0" fontId="44" fillId="93" borderId="20" applyNumberFormat="0" applyAlignment="0" applyProtection="0"/>
    <xf numFmtId="0" fontId="38" fillId="36" borderId="20" applyNumberFormat="0" applyAlignment="0" applyProtection="0"/>
    <xf numFmtId="0" fontId="44" fillId="93" borderId="20" applyNumberFormat="0" applyAlignment="0" applyProtection="0"/>
    <xf numFmtId="0" fontId="38" fillId="36" borderId="20" applyNumberFormat="0" applyAlignment="0" applyProtection="0"/>
    <xf numFmtId="0" fontId="38" fillId="14" borderId="20" applyNumberFormat="0" applyAlignment="0" applyProtection="0"/>
    <xf numFmtId="0" fontId="38" fillId="36" borderId="20" applyNumberFormat="0" applyAlignment="0" applyProtection="0"/>
    <xf numFmtId="43" fontId="40" fillId="0" borderId="0" applyFont="0" applyFill="0" applyBorder="0" applyAlignment="0" applyProtection="0"/>
    <xf numFmtId="169" fontId="38" fillId="14" borderId="20" applyAlignment="0" applyProtection="0"/>
    <xf numFmtId="0" fontId="157" fillId="79" borderId="0" applyNumberFormat="0" applyBorder="0" applyAlignment="0" applyProtection="0">
      <alignment vertical="center"/>
    </xf>
    <xf numFmtId="169" fontId="38" fillId="14" borderId="20" applyAlignment="0" applyProtection="0"/>
    <xf numFmtId="0" fontId="157" fillId="88" borderId="0" applyNumberFormat="0" applyBorder="0" applyAlignment="0" applyProtection="0">
      <alignment vertical="center"/>
    </xf>
    <xf numFmtId="0" fontId="40" fillId="23" borderId="22" applyNumberFormat="0" applyAlignment="0" applyProtection="0"/>
    <xf numFmtId="169" fontId="38" fillId="14" borderId="20" applyAlignment="0" applyProtection="0"/>
    <xf numFmtId="0" fontId="157" fillId="91" borderId="0" applyNumberFormat="0" applyBorder="0" applyAlignment="0" applyProtection="0">
      <alignment vertical="center"/>
    </xf>
    <xf numFmtId="0" fontId="40" fillId="23" borderId="22" applyNumberFormat="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44" fillId="13" borderId="20" applyAlignment="0" applyProtection="0"/>
    <xf numFmtId="169" fontId="38" fillId="14" borderId="20" applyAlignment="0" applyProtection="0"/>
    <xf numFmtId="212" fontId="40" fillId="0" borderId="0" applyFill="0" applyBorder="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3" fillId="17" borderId="23"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44" fillId="13" borderId="20" applyAlignment="0" applyProtection="0"/>
    <xf numFmtId="169" fontId="43" fillId="17" borderId="23" applyAlignment="0" applyProtection="0"/>
    <xf numFmtId="169" fontId="38" fillId="14" borderId="20" applyAlignment="0" applyProtection="0"/>
    <xf numFmtId="169" fontId="44" fillId="13"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169" fontId="38" fillId="14" borderId="2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1" fillId="0" borderId="0"/>
    <xf numFmtId="0" fontId="38" fillId="36" borderId="20" applyNumberFormat="0" applyAlignment="0" applyProtection="0"/>
    <xf numFmtId="0" fontId="44" fillId="24" borderId="20" applyNumberFormat="0" applyAlignment="0" applyProtection="0"/>
    <xf numFmtId="0" fontId="38" fillId="36" borderId="20" applyNumberFormat="0" applyAlignment="0" applyProtection="0"/>
    <xf numFmtId="0" fontId="38" fillId="36" borderId="20" applyNumberFormat="0" applyAlignment="0" applyProtection="0"/>
    <xf numFmtId="0" fontId="157" fillId="91" borderId="0" applyNumberFormat="0" applyBorder="0" applyAlignment="0" applyProtection="0">
      <alignment vertical="center"/>
    </xf>
    <xf numFmtId="0" fontId="40" fillId="18" borderId="22" applyNumberFormat="0" applyFont="0" applyAlignment="0" applyProtection="0"/>
    <xf numFmtId="0" fontId="38" fillId="36"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0" fontId="157" fillId="25" borderId="0" applyNumberFormat="0" applyBorder="0" applyAlignment="0" applyProtection="0">
      <alignment vertical="center"/>
    </xf>
    <xf numFmtId="0" fontId="40" fillId="23" borderId="22" applyNumberFormat="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169" fontId="38" fillId="17" borderId="2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36"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36" borderId="20" applyNumberFormat="0" applyAlignment="0" applyProtection="0"/>
    <xf numFmtId="0" fontId="44" fillId="24" borderId="20" applyNumberFormat="0" applyAlignment="0" applyProtection="0"/>
    <xf numFmtId="0" fontId="44" fillId="24"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169" fontId="44" fillId="13" borderId="20" applyAlignment="0" applyProtection="0"/>
    <xf numFmtId="232" fontId="40" fillId="0" borderId="0" applyFill="0" applyBorder="0" applyAlignment="0" applyProtection="0"/>
    <xf numFmtId="232" fontId="40" fillId="0" borderId="0" applyFill="0" applyBorder="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181" fillId="82" borderId="4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193" fillId="0" borderId="0" applyNumberFormat="0" applyFill="0" applyBorder="0" applyAlignment="0" applyProtection="0">
      <alignment vertical="top"/>
      <protection locked="0"/>
    </xf>
    <xf numFmtId="0" fontId="44" fillId="13" borderId="20" applyNumberFormat="0" applyAlignment="0" applyProtection="0"/>
    <xf numFmtId="0" fontId="44" fillId="13" borderId="20" applyNumberFormat="0" applyAlignment="0" applyProtection="0"/>
    <xf numFmtId="0" fontId="38" fillId="36" borderId="20" applyNumberFormat="0" applyAlignment="0" applyProtection="0"/>
    <xf numFmtId="0" fontId="181" fillId="82" borderId="40" applyNumberFormat="0" applyAlignment="0" applyProtection="0"/>
    <xf numFmtId="0" fontId="181" fillId="82" borderId="4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38" fillId="36" borderId="20" applyNumberFormat="0" applyAlignment="0" applyProtection="0"/>
    <xf numFmtId="0" fontId="105" fillId="0" borderId="0"/>
    <xf numFmtId="0" fontId="175" fillId="0" borderId="0"/>
    <xf numFmtId="0" fontId="175" fillId="0" borderId="0"/>
    <xf numFmtId="0" fontId="103" fillId="0" borderId="0">
      <alignment vertical="center"/>
    </xf>
    <xf numFmtId="0" fontId="105" fillId="0" borderId="0"/>
    <xf numFmtId="169" fontId="43" fillId="14" borderId="23" applyAlignment="0" applyProtection="0"/>
    <xf numFmtId="0" fontId="105" fillId="0" borderId="0"/>
    <xf numFmtId="169" fontId="43" fillId="14" borderId="23" applyAlignment="0" applyProtection="0"/>
    <xf numFmtId="0" fontId="105" fillId="0" borderId="0"/>
    <xf numFmtId="8" fontId="94" fillId="0" borderId="1"/>
    <xf numFmtId="169" fontId="43" fillId="14" borderId="23" applyAlignment="0" applyProtection="0"/>
    <xf numFmtId="169" fontId="43" fillId="14" borderId="23" applyAlignment="0" applyProtection="0"/>
    <xf numFmtId="0" fontId="105" fillId="0" borderId="0"/>
    <xf numFmtId="8" fontId="94" fillId="0" borderId="1"/>
    <xf numFmtId="169" fontId="43" fillId="14" borderId="23" applyAlignment="0" applyProtection="0"/>
    <xf numFmtId="169" fontId="43" fillId="14" borderId="23" applyAlignment="0" applyProtection="0"/>
    <xf numFmtId="0" fontId="105" fillId="0" borderId="0"/>
    <xf numFmtId="8" fontId="94" fillId="0" borderId="1"/>
    <xf numFmtId="169" fontId="43" fillId="14" borderId="23" applyAlignment="0" applyProtection="0"/>
    <xf numFmtId="0" fontId="105" fillId="0" borderId="0"/>
    <xf numFmtId="8" fontId="94" fillId="0" borderId="1"/>
    <xf numFmtId="0" fontId="175" fillId="0" borderId="0"/>
    <xf numFmtId="0" fontId="175" fillId="0" borderId="0"/>
    <xf numFmtId="0" fontId="175" fillId="0" borderId="0"/>
    <xf numFmtId="0" fontId="175" fillId="0" borderId="0"/>
    <xf numFmtId="0" fontId="175" fillId="0" borderId="0"/>
    <xf numFmtId="0" fontId="55" fillId="28" borderId="27" applyNumberFormat="0" applyProtection="0">
      <alignment horizontal="left" vertical="top" indent="1"/>
    </xf>
    <xf numFmtId="169" fontId="41" fillId="15" borderId="22" applyAlignment="0" applyProtection="0"/>
    <xf numFmtId="0" fontId="175" fillId="0" borderId="0"/>
    <xf numFmtId="169" fontId="41" fillId="15" borderId="22" applyAlignment="0" applyProtection="0"/>
    <xf numFmtId="0" fontId="175" fillId="0" borderId="0"/>
    <xf numFmtId="0" fontId="17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75" fillId="0" borderId="0"/>
    <xf numFmtId="0" fontId="175" fillId="0" borderId="0"/>
    <xf numFmtId="0" fontId="108" fillId="0" borderId="36" applyNumberFormat="0" applyFill="0" applyAlignment="0" applyProtection="0"/>
    <xf numFmtId="0" fontId="124" fillId="86" borderId="30" applyNumberFormat="0" applyAlignment="0" applyProtection="0"/>
    <xf numFmtId="0" fontId="31" fillId="0" borderId="0"/>
    <xf numFmtId="0" fontId="124" fillId="86" borderId="30" applyNumberFormat="0" applyAlignment="0" applyProtection="0"/>
    <xf numFmtId="0" fontId="40" fillId="44" borderId="27" applyNumberFormat="0" applyProtection="0">
      <alignment horizontal="left" vertical="top" indent="1"/>
    </xf>
    <xf numFmtId="0" fontId="124" fillId="86" borderId="30" applyNumberFormat="0" applyAlignment="0" applyProtection="0">
      <alignment vertical="center"/>
    </xf>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alignment vertical="center"/>
    </xf>
    <xf numFmtId="0" fontId="187" fillId="114" borderId="43" applyNumberFormat="0" applyAlignment="0" applyProtection="0"/>
    <xf numFmtId="0" fontId="31" fillId="0" borderId="0"/>
    <xf numFmtId="0" fontId="187" fillId="114" borderId="43" applyNumberFormat="0" applyAlignment="0" applyProtection="0"/>
    <xf numFmtId="0" fontId="187" fillId="114" borderId="43" applyNumberFormat="0" applyAlignment="0" applyProtection="0"/>
    <xf numFmtId="0" fontId="124" fillId="86" borderId="30" applyNumberFormat="0" applyAlignment="0" applyProtection="0"/>
    <xf numFmtId="0" fontId="187" fillId="114" borderId="43" applyNumberFormat="0" applyAlignment="0" applyProtection="0"/>
    <xf numFmtId="0" fontId="124" fillId="86" borderId="30" applyNumberFormat="0" applyAlignment="0" applyProtection="0"/>
    <xf numFmtId="0" fontId="60" fillId="105" borderId="0" applyNumberFormat="0" applyBorder="0" applyAlignment="0" applyProtection="0">
      <alignment vertical="center"/>
    </xf>
    <xf numFmtId="169" fontId="124" fillId="17" borderId="3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124" fillId="86" borderId="30" applyNumberFormat="0" applyAlignment="0" applyProtection="0"/>
    <xf numFmtId="0" fontId="40" fillId="44" borderId="27" applyNumberFormat="0" applyProtection="0">
      <alignment horizontal="left" vertical="top" indent="1"/>
    </xf>
    <xf numFmtId="0" fontId="287" fillId="55" borderId="30" applyNumberFormat="0" applyAlignment="0" applyProtection="0"/>
    <xf numFmtId="0" fontId="203" fillId="0" borderId="0"/>
    <xf numFmtId="0" fontId="75" fillId="55" borderId="30" applyNumberFormat="0" applyAlignment="0" applyProtection="0"/>
    <xf numFmtId="0" fontId="75" fillId="55" borderId="30" applyNumberFormat="0" applyAlignment="0" applyProtection="0"/>
    <xf numFmtId="0" fontId="75" fillId="55" borderId="30" applyNumberFormat="0" applyAlignment="0" applyProtection="0"/>
    <xf numFmtId="0" fontId="75" fillId="55" borderId="30" applyNumberFormat="0" applyAlignment="0" applyProtection="0"/>
    <xf numFmtId="0" fontId="75" fillId="55" borderId="30" applyNumberFormat="0" applyAlignment="0" applyProtection="0"/>
    <xf numFmtId="228" fontId="40" fillId="0" borderId="0" applyFill="0" applyBorder="0" applyAlignment="0" applyProtection="0"/>
    <xf numFmtId="0" fontId="75" fillId="55" borderId="30" applyNumberFormat="0" applyAlignment="0" applyProtection="0"/>
    <xf numFmtId="228" fontId="40" fillId="0" borderId="0" applyFill="0" applyBorder="0" applyAlignment="0" applyProtection="0"/>
    <xf numFmtId="0" fontId="75" fillId="55" borderId="30" applyNumberFormat="0" applyAlignment="0" applyProtection="0"/>
    <xf numFmtId="0" fontId="75" fillId="55" borderId="30" applyNumberFormat="0" applyAlignment="0" applyProtection="0"/>
    <xf numFmtId="0" fontId="287" fillId="55" borderId="30" applyNumberFormat="0" applyAlignment="0" applyProtection="0"/>
    <xf numFmtId="0" fontId="124" fillId="86" borderId="30" applyNumberFormat="0" applyAlignment="0" applyProtection="0"/>
    <xf numFmtId="43" fontId="37" fillId="0" borderId="0" applyFont="0" applyFill="0" applyBorder="0" applyAlignment="0" applyProtection="0"/>
    <xf numFmtId="0" fontId="124" fillId="86" borderId="30" applyNumberFormat="0" applyAlignment="0" applyProtection="0"/>
    <xf numFmtId="0" fontId="124" fillId="86" borderId="30" applyNumberFormat="0" applyAlignment="0" applyProtection="0"/>
    <xf numFmtId="4" fontId="54" fillId="27" borderId="27" applyNumberFormat="0" applyProtection="0">
      <alignment horizontal="left" vertical="center" indent="1"/>
    </xf>
    <xf numFmtId="0" fontId="124" fillId="86" borderId="30" applyNumberFormat="0" applyAlignment="0" applyProtection="0"/>
    <xf numFmtId="0" fontId="124" fillId="86" borderId="30" applyNumberFormat="0" applyAlignment="0" applyProtection="0"/>
    <xf numFmtId="0" fontId="31" fillId="0" borderId="0"/>
    <xf numFmtId="0" fontId="234" fillId="55" borderId="30" applyNumberFormat="0" applyAlignment="0" applyProtection="0">
      <alignment vertical="center"/>
    </xf>
    <xf numFmtId="0" fontId="31" fillId="0" borderId="0"/>
    <xf numFmtId="0" fontId="40" fillId="44" borderId="27" applyNumberFormat="0" applyProtection="0">
      <alignment horizontal="left" vertical="top" indent="1"/>
    </xf>
    <xf numFmtId="0" fontId="124" fillId="86" borderId="30" applyNumberFormat="0" applyAlignment="0" applyProtection="0">
      <alignment vertical="center"/>
    </xf>
    <xf numFmtId="0" fontId="31" fillId="0" borderId="0"/>
    <xf numFmtId="169" fontId="124" fillId="103" borderId="30" applyAlignment="0" applyProtection="0"/>
    <xf numFmtId="169" fontId="124" fillId="103" borderId="30" applyAlignment="0" applyProtection="0"/>
    <xf numFmtId="169" fontId="44" fillId="13" borderId="20" applyAlignment="0" applyProtection="0"/>
    <xf numFmtId="169" fontId="124" fillId="103" borderId="30" applyAlignment="0" applyProtection="0"/>
    <xf numFmtId="0" fontId="304" fillId="0" borderId="0" applyNumberFormat="0" applyFill="0" applyBorder="0" applyAlignment="0" applyProtection="0">
      <alignment vertical="top"/>
      <protection locked="0"/>
    </xf>
    <xf numFmtId="169" fontId="44" fillId="13" borderId="20" applyAlignment="0" applyProtection="0"/>
    <xf numFmtId="0" fontId="191" fillId="0" borderId="0"/>
    <xf numFmtId="169" fontId="124" fillId="103" borderId="30" applyAlignment="0" applyProtection="0"/>
    <xf numFmtId="0" fontId="229" fillId="0" borderId="0" applyNumberFormat="0" applyFill="0" applyBorder="0" applyAlignment="0" applyProtection="0">
      <alignment vertical="top"/>
      <protection locked="0"/>
    </xf>
    <xf numFmtId="169" fontId="44" fillId="13" borderId="20" applyAlignment="0" applyProtection="0"/>
    <xf numFmtId="0" fontId="40" fillId="0" borderId="0">
      <alignment vertical="center"/>
    </xf>
    <xf numFmtId="169" fontId="45" fillId="0" borderId="24" applyFill="0" applyAlignment="0" applyProtection="0"/>
    <xf numFmtId="169" fontId="124" fillId="103" borderId="30" applyAlignment="0" applyProtection="0"/>
    <xf numFmtId="0" fontId="319" fillId="0" borderId="0" applyNumberFormat="0" applyFill="0" applyBorder="0" applyAlignment="0" applyProtection="0">
      <alignment vertical="top"/>
      <protection locked="0"/>
    </xf>
    <xf numFmtId="169" fontId="44" fillId="13" borderId="20" applyAlignment="0" applyProtection="0"/>
    <xf numFmtId="0" fontId="115" fillId="0" borderId="0">
      <alignment vertical="center"/>
    </xf>
    <xf numFmtId="4" fontId="54" fillId="27" borderId="27" applyNumberFormat="0" applyProtection="0">
      <alignment horizontal="left" vertical="center" indent="1"/>
    </xf>
    <xf numFmtId="0" fontId="124" fillId="86" borderId="30" applyNumberFormat="0" applyAlignment="0" applyProtection="0"/>
    <xf numFmtId="0" fontId="31" fillId="0" borderId="0"/>
    <xf numFmtId="0" fontId="124" fillId="86" borderId="30" applyNumberFormat="0" applyAlignment="0" applyProtection="0"/>
    <xf numFmtId="0" fontId="31" fillId="0" borderId="0"/>
    <xf numFmtId="0" fontId="124" fillId="86" borderId="30" applyNumberFormat="0" applyAlignment="0" applyProtection="0">
      <alignment vertical="center"/>
    </xf>
    <xf numFmtId="0" fontId="31" fillId="0" borderId="0"/>
    <xf numFmtId="0" fontId="124" fillId="86" borderId="30" applyNumberFormat="0" applyAlignment="0" applyProtection="0"/>
    <xf numFmtId="0" fontId="31" fillId="0" borderId="0"/>
    <xf numFmtId="0" fontId="124" fillId="86" borderId="30" applyNumberFormat="0" applyAlignment="0" applyProtection="0">
      <alignment vertical="center"/>
    </xf>
    <xf numFmtId="0" fontId="124" fillId="86" borderId="30" applyNumberFormat="0" applyAlignment="0" applyProtection="0"/>
    <xf numFmtId="0" fontId="187" fillId="114" borderId="43" applyNumberFormat="0" applyAlignment="0" applyProtection="0"/>
    <xf numFmtId="0" fontId="187" fillId="114" borderId="43" applyNumberFormat="0" applyAlignment="0" applyProtection="0"/>
    <xf numFmtId="0" fontId="124" fillId="86" borderId="30" applyNumberFormat="0" applyAlignment="0" applyProtection="0"/>
    <xf numFmtId="0" fontId="187" fillId="114" borderId="43" applyNumberFormat="0" applyAlignment="0" applyProtection="0"/>
    <xf numFmtId="0" fontId="187" fillId="114" borderId="43" applyNumberFormat="0" applyAlignment="0" applyProtection="0"/>
    <xf numFmtId="0" fontId="187" fillId="114" borderId="43" applyNumberFormat="0" applyAlignment="0" applyProtection="0"/>
    <xf numFmtId="208" fontId="242" fillId="0" borderId="12">
      <alignment horizontal="center"/>
    </xf>
    <xf numFmtId="208" fontId="242" fillId="0" borderId="12">
      <alignment horizontal="center"/>
    </xf>
    <xf numFmtId="0" fontId="213" fillId="0" borderId="0" applyNumberFormat="0" applyFill="0" applyBorder="0" applyAlignment="0" applyProtection="0">
      <alignment vertical="top"/>
      <protection locked="0"/>
    </xf>
    <xf numFmtId="0" fontId="42" fillId="79" borderId="0" applyNumberFormat="0" applyBorder="0" applyAlignment="0" applyProtection="0"/>
    <xf numFmtId="0" fontId="316" fillId="0" borderId="0" applyNumberFormat="0" applyFill="0" applyBorder="0" applyProtection="0">
      <alignment horizontal="right"/>
    </xf>
    <xf numFmtId="249" fontId="39" fillId="0" borderId="0" applyFont="0" applyFill="0" applyBorder="0" applyAlignment="0" applyProtection="0"/>
    <xf numFmtId="169" fontId="44" fillId="13" borderId="20" applyAlignment="0" applyProtection="0"/>
    <xf numFmtId="43" fontId="40" fillId="0" borderId="0" applyFont="0" applyFill="0" applyBorder="0" applyAlignment="0" applyProtection="0"/>
    <xf numFmtId="228" fontId="40" fillId="0" borderId="0" applyFill="0" applyBorder="0" applyAlignment="0" applyProtection="0"/>
    <xf numFmtId="41" fontId="74" fillId="0" borderId="0" applyFont="0" applyFill="0" applyBorder="0" applyAlignment="0" applyProtection="0">
      <alignment vertical="center"/>
    </xf>
    <xf numFmtId="228" fontId="40" fillId="0" borderId="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169" fontId="44" fillId="13" borderId="20" applyAlignment="0" applyProtection="0"/>
    <xf numFmtId="228" fontId="40" fillId="0" borderId="0" applyFill="0" applyBorder="0" applyAlignment="0" applyProtection="0"/>
    <xf numFmtId="169" fontId="49" fillId="15" borderId="22" applyAlignment="0" applyProtection="0"/>
    <xf numFmtId="41" fontId="31" fillId="0" borderId="0" applyFont="0" applyFill="0" applyBorder="0" applyAlignment="0" applyProtection="0"/>
    <xf numFmtId="41" fontId="31" fillId="0" borderId="0" applyFont="0" applyFill="0" applyBorder="0" applyAlignment="0" applyProtection="0"/>
    <xf numFmtId="228" fontId="40" fillId="0" borderId="0" applyFill="0" applyBorder="0" applyAlignment="0" applyProtection="0"/>
    <xf numFmtId="41" fontId="31" fillId="0" borderId="0" applyFont="0" applyFill="0" applyBorder="0" applyAlignment="0" applyProtection="0"/>
    <xf numFmtId="169" fontId="44" fillId="13" borderId="20" applyAlignment="0" applyProtection="0"/>
    <xf numFmtId="41" fontId="31" fillId="0" borderId="0" applyFont="0" applyFill="0" applyBorder="0" applyAlignment="0" applyProtection="0"/>
    <xf numFmtId="0" fontId="40" fillId="0" borderId="0"/>
    <xf numFmtId="169" fontId="49" fillId="15" borderId="22" applyAlignment="0" applyProtection="0"/>
    <xf numFmtId="41" fontId="31"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169" fontId="44" fillId="13" borderId="20" applyAlignment="0" applyProtection="0"/>
    <xf numFmtId="41" fontId="110" fillId="0" borderId="0" applyFont="0" applyFill="0" applyBorder="0" applyAlignment="0" applyProtection="0"/>
    <xf numFmtId="169" fontId="44" fillId="13" borderId="20" applyAlignment="0" applyProtection="0"/>
    <xf numFmtId="41" fontId="110" fillId="0" borderId="0" applyFont="0" applyFill="0" applyBorder="0" applyAlignment="0" applyProtection="0"/>
    <xf numFmtId="41" fontId="110" fillId="0" borderId="0" applyFont="0" applyFill="0" applyBorder="0" applyAlignment="0" applyProtection="0"/>
    <xf numFmtId="164" fontId="110" fillId="0" borderId="0" applyFont="0" applyFill="0" applyBorder="0" applyAlignment="0" applyProtection="0"/>
    <xf numFmtId="169" fontId="44" fillId="13" borderId="20" applyAlignment="0" applyProtection="0"/>
    <xf numFmtId="164" fontId="110" fillId="0" borderId="0" applyFont="0" applyFill="0" applyBorder="0" applyAlignment="0" applyProtection="0"/>
    <xf numFmtId="169" fontId="44" fillId="13" borderId="20" applyAlignment="0" applyProtection="0"/>
    <xf numFmtId="41" fontId="110" fillId="0" borderId="0" applyFont="0" applyFill="0" applyBorder="0" applyAlignment="0" applyProtection="0"/>
    <xf numFmtId="169" fontId="44" fillId="13" borderId="20" applyAlignment="0" applyProtection="0"/>
    <xf numFmtId="41" fontId="110" fillId="0" borderId="0" applyFont="0" applyFill="0" applyBorder="0" applyAlignment="0" applyProtection="0"/>
    <xf numFmtId="169" fontId="45" fillId="0" borderId="24" applyFill="0" applyAlignment="0" applyProtection="0"/>
    <xf numFmtId="41" fontId="103" fillId="0" borderId="0" applyFont="0" applyFill="0" applyBorder="0" applyAlignment="0" applyProtection="0"/>
    <xf numFmtId="38" fontId="46" fillId="0" borderId="0" applyFont="0" applyFill="0" applyBorder="0" applyAlignment="0" applyProtection="0">
      <alignment vertical="center"/>
    </xf>
    <xf numFmtId="169" fontId="44" fillId="13" borderId="20" applyAlignment="0" applyProtection="0"/>
    <xf numFmtId="169" fontId="45" fillId="0" borderId="24" applyFill="0" applyAlignment="0" applyProtection="0"/>
    <xf numFmtId="41" fontId="110" fillId="0" borderId="0" applyFont="0" applyFill="0" applyBorder="0" applyAlignment="0" applyProtection="0"/>
    <xf numFmtId="169" fontId="45" fillId="0" borderId="24" applyFill="0" applyAlignment="0" applyProtection="0"/>
    <xf numFmtId="41" fontId="110" fillId="0" borderId="0" applyFont="0" applyFill="0" applyBorder="0" applyAlignment="0" applyProtection="0"/>
    <xf numFmtId="41" fontId="37" fillId="0" borderId="0" applyFont="0" applyFill="0" applyBorder="0" applyAlignment="0" applyProtection="0"/>
    <xf numFmtId="164" fontId="110" fillId="0" borderId="0" applyFont="0" applyFill="0" applyBorder="0" applyAlignment="0" applyProtection="0"/>
    <xf numFmtId="169" fontId="45" fillId="0" borderId="24" applyFill="0" applyAlignment="0" applyProtection="0"/>
    <xf numFmtId="41" fontId="37" fillId="0" borderId="0" applyFont="0" applyFill="0" applyBorder="0" applyAlignment="0" applyProtection="0"/>
    <xf numFmtId="38" fontId="149" fillId="0" borderId="0" applyFont="0" applyFill="0" applyBorder="0" applyAlignment="0" applyProtection="0">
      <alignment vertical="center"/>
    </xf>
    <xf numFmtId="38" fontId="138" fillId="0" borderId="0" applyFont="0" applyFill="0" applyBorder="0" applyAlignment="0" applyProtection="0">
      <alignment vertical="center"/>
    </xf>
    <xf numFmtId="38" fontId="303" fillId="0" borderId="0" applyFont="0" applyFill="0" applyBorder="0" applyAlignment="0" applyProtection="0">
      <alignment vertical="center"/>
    </xf>
    <xf numFmtId="0" fontId="45" fillId="0" borderId="24" applyNumberFormat="0" applyFill="0" applyAlignment="0" applyProtection="0"/>
    <xf numFmtId="38" fontId="303" fillId="0" borderId="0" applyFont="0" applyFill="0" applyBorder="0" applyAlignment="0" applyProtection="0">
      <alignment vertical="center"/>
    </xf>
    <xf numFmtId="38" fontId="303" fillId="0" borderId="0" applyFont="0" applyFill="0" applyBorder="0" applyAlignment="0" applyProtection="0">
      <alignment vertical="center"/>
    </xf>
    <xf numFmtId="269" fontId="40" fillId="0" borderId="0" applyFill="0" applyBorder="0" applyAlignment="0" applyProtection="0"/>
    <xf numFmtId="0" fontId="44" fillId="24" borderId="20" applyNumberFormat="0" applyAlignment="0" applyProtection="0"/>
    <xf numFmtId="269" fontId="40" fillId="0" borderId="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169" fontId="43" fillId="17" borderId="23" applyAlignment="0" applyProtection="0"/>
    <xf numFmtId="41" fontId="31" fillId="0" borderId="0" applyFont="0" applyFill="0" applyBorder="0" applyAlignment="0" applyProtection="0"/>
    <xf numFmtId="41" fontId="40" fillId="0" borderId="0" applyFont="0" applyFill="0" applyBorder="0" applyAlignment="0" applyProtection="0"/>
    <xf numFmtId="38" fontId="74" fillId="0" borderId="0" applyFont="0" applyFill="0" applyBorder="0" applyAlignment="0" applyProtection="0">
      <alignment vertical="center"/>
    </xf>
    <xf numFmtId="41" fontId="40" fillId="0" borderId="0" applyFont="0" applyFill="0" applyBorder="0" applyAlignment="0" applyProtection="0"/>
    <xf numFmtId="300" fontId="40" fillId="0" borderId="0" applyFill="0" applyBorder="0" applyAlignment="0" applyProtection="0">
      <alignment vertical="center"/>
    </xf>
    <xf numFmtId="269" fontId="40" fillId="0" borderId="0" applyFill="0" applyBorder="0" applyAlignment="0" applyProtection="0"/>
    <xf numFmtId="300" fontId="40" fillId="0" borderId="0" applyFill="0" applyBorder="0" applyAlignment="0" applyProtection="0">
      <alignment vertical="center"/>
    </xf>
    <xf numFmtId="269" fontId="40" fillId="0" borderId="0" applyFill="0" applyBorder="0" applyAlignment="0" applyProtection="0"/>
    <xf numFmtId="0" fontId="44" fillId="24" borderId="20" applyNumberFormat="0" applyAlignment="0" applyProtection="0"/>
    <xf numFmtId="0" fontId="44" fillId="24" borderId="20" applyNumberFormat="0" applyAlignment="0" applyProtection="0"/>
    <xf numFmtId="269" fontId="40" fillId="0" borderId="0" applyFill="0" applyBorder="0" applyAlignment="0" applyProtection="0"/>
    <xf numFmtId="300" fontId="40" fillId="0" borderId="0" applyFill="0" applyBorder="0" applyAlignment="0" applyProtection="0">
      <alignment vertical="center"/>
    </xf>
    <xf numFmtId="269" fontId="40" fillId="0" borderId="0" applyFill="0" applyBorder="0" applyAlignment="0" applyProtection="0"/>
    <xf numFmtId="0" fontId="44" fillId="24" borderId="20" applyNumberFormat="0" applyAlignment="0" applyProtection="0"/>
    <xf numFmtId="0" fontId="44" fillId="24" borderId="20" applyNumberFormat="0" applyAlignment="0" applyProtection="0"/>
    <xf numFmtId="269" fontId="40" fillId="0" borderId="0" applyFill="0" applyBorder="0" applyAlignment="0" applyProtection="0"/>
    <xf numFmtId="300" fontId="40" fillId="0" borderId="0" applyFill="0" applyBorder="0" applyAlignment="0" applyProtection="0">
      <alignment vertical="center"/>
    </xf>
    <xf numFmtId="41" fontId="74" fillId="0" borderId="0" applyFont="0" applyFill="0" applyBorder="0" applyAlignment="0" applyProtection="0">
      <alignment vertical="center"/>
    </xf>
    <xf numFmtId="41" fontId="31" fillId="0" borderId="0" applyFont="0" applyFill="0" applyBorder="0" applyAlignment="0" applyProtection="0"/>
    <xf numFmtId="38" fontId="160" fillId="0" borderId="0" applyNumberFormat="0" applyFont="0" applyFill="0" applyBorder="0" applyAlignment="0" applyProtection="0"/>
    <xf numFmtId="4" fontId="55" fillId="38" borderId="27" applyNumberFormat="0" applyProtection="0">
      <alignment horizontal="right" vertical="center"/>
    </xf>
    <xf numFmtId="41" fontId="37" fillId="0" borderId="0" applyFont="0" applyFill="0" applyBorder="0" applyAlignment="0" applyProtection="0"/>
    <xf numFmtId="0" fontId="110" fillId="0" borderId="0"/>
    <xf numFmtId="4" fontId="55" fillId="38" borderId="27" applyNumberFormat="0" applyProtection="0">
      <alignment horizontal="right" vertical="center"/>
    </xf>
    <xf numFmtId="41" fontId="40" fillId="0" borderId="0" applyFont="0" applyFill="0" applyBorder="0" applyAlignment="0" applyProtection="0"/>
    <xf numFmtId="246" fontId="40" fillId="0" borderId="0" applyFill="0" applyBorder="0" applyAlignment="0" applyProtection="0"/>
    <xf numFmtId="40" fontId="103" fillId="0" borderId="0" applyFont="0" applyFill="0" applyBorder="0" applyAlignment="0" applyProtection="0">
      <alignment vertical="center"/>
    </xf>
    <xf numFmtId="41" fontId="40" fillId="0" borderId="0" applyFont="0" applyFill="0" applyBorder="0" applyAlignment="0" applyProtection="0"/>
    <xf numFmtId="269" fontId="40" fillId="0" borderId="0" applyFill="0" applyBorder="0" applyAlignment="0" applyProtection="0"/>
    <xf numFmtId="269" fontId="40" fillId="0" borderId="0" applyFill="0" applyBorder="0" applyAlignment="0" applyProtection="0"/>
    <xf numFmtId="193" fontId="40" fillId="0" borderId="0" applyFill="0" applyBorder="0" applyAlignment="0" applyProtection="0"/>
    <xf numFmtId="193" fontId="40" fillId="0" borderId="0" applyFill="0" applyBorder="0" applyAlignment="0" applyProtection="0"/>
    <xf numFmtId="269" fontId="40" fillId="0" borderId="0" applyFill="0" applyBorder="0" applyAlignment="0" applyProtection="0"/>
    <xf numFmtId="193" fontId="40" fillId="0" borderId="0" applyFill="0" applyBorder="0" applyAlignment="0" applyProtection="0"/>
    <xf numFmtId="193" fontId="40" fillId="0" borderId="0" applyFill="0" applyBorder="0" applyAlignment="0" applyProtection="0"/>
    <xf numFmtId="269" fontId="40" fillId="0" borderId="0" applyFill="0" applyBorder="0" applyAlignment="0" applyProtection="0"/>
    <xf numFmtId="243" fontId="40" fillId="0" borderId="0" applyFill="0" applyBorder="0" applyAlignment="0" applyProtection="0"/>
    <xf numFmtId="243" fontId="40" fillId="0" borderId="0" applyFill="0" applyBorder="0" applyAlignment="0" applyProtection="0"/>
    <xf numFmtId="0" fontId="45" fillId="0" borderId="24" applyNumberFormat="0" applyFill="0" applyAlignment="0" applyProtection="0"/>
    <xf numFmtId="38" fontId="46" fillId="0" borderId="0" applyFill="0" applyBorder="0" applyAlignment="0" applyProtection="0"/>
    <xf numFmtId="269" fontId="40" fillId="0" borderId="0" applyFill="0" applyBorder="0" applyAlignment="0" applyProtection="0"/>
    <xf numFmtId="0" fontId="80" fillId="0" borderId="32" applyNumberFormat="0" applyFill="0" applyAlignment="0" applyProtection="0"/>
    <xf numFmtId="41" fontId="3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235" fontId="302" fillId="0" borderId="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74" fillId="0" borderId="0" applyFont="0" applyFill="0" applyBorder="0" applyAlignment="0" applyProtection="0">
      <alignment vertical="center"/>
    </xf>
    <xf numFmtId="41" fontId="204" fillId="0" borderId="0" applyFont="0" applyFill="0" applyBorder="0" applyAlignment="0" applyProtection="0"/>
    <xf numFmtId="38" fontId="46" fillId="0" borderId="0" applyFont="0" applyFill="0" applyBorder="0" applyAlignment="0" applyProtection="0"/>
    <xf numFmtId="0" fontId="40" fillId="28" borderId="27" applyNumberFormat="0" applyProtection="0">
      <alignment horizontal="left" vertical="top" indent="1"/>
    </xf>
    <xf numFmtId="0" fontId="31" fillId="0" borderId="0"/>
    <xf numFmtId="41" fontId="74" fillId="0" borderId="0" applyFont="0" applyFill="0" applyBorder="0" applyAlignment="0" applyProtection="0">
      <alignment vertical="center"/>
    </xf>
    <xf numFmtId="41" fontId="40" fillId="0" borderId="0" applyFont="0" applyFill="0" applyBorder="0" applyAlignment="0" applyProtection="0"/>
    <xf numFmtId="169" fontId="43" fillId="17" borderId="23"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0" fontId="31" fillId="0" borderId="0"/>
    <xf numFmtId="169" fontId="43" fillId="17" borderId="23"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0" fontId="40" fillId="38" borderId="27" applyNumberFormat="0" applyProtection="0">
      <alignment horizontal="left" vertical="top" indent="1"/>
    </xf>
    <xf numFmtId="41" fontId="40" fillId="0" borderId="0" applyFont="0" applyFill="0" applyBorder="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0" fontId="172" fillId="0" borderId="35" applyNumberFormat="0" applyFill="0" applyAlignment="0" applyProtection="0"/>
    <xf numFmtId="0" fontId="172" fillId="0" borderId="35" applyNumberFormat="0" applyFill="0" applyAlignment="0" applyProtection="0"/>
    <xf numFmtId="41" fontId="31" fillId="0" borderId="0" applyFont="0" applyFill="0" applyBorder="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41" fontId="31" fillId="0" borderId="0" applyFont="0" applyFill="0" applyBorder="0" applyAlignment="0" applyProtection="0"/>
    <xf numFmtId="0" fontId="172" fillId="0" borderId="35" applyNumberFormat="0" applyFill="0" applyAlignment="0" applyProtection="0"/>
    <xf numFmtId="0" fontId="172" fillId="0" borderId="35" applyNumberFormat="0" applyFill="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41" fontId="31" fillId="0" borderId="0" applyFont="0" applyFill="0" applyBorder="0" applyAlignment="0" applyProtection="0"/>
    <xf numFmtId="0" fontId="172" fillId="0" borderId="35" applyNumberFormat="0" applyFill="0" applyAlignment="0" applyProtection="0"/>
    <xf numFmtId="0" fontId="172" fillId="0" borderId="35" applyNumberFormat="0" applyFill="0" applyAlignment="0" applyProtection="0"/>
    <xf numFmtId="0" fontId="40" fillId="38" borderId="27" applyNumberFormat="0" applyProtection="0">
      <alignment horizontal="left" vertical="top" indent="1"/>
    </xf>
    <xf numFmtId="169" fontId="43" fillId="17" borderId="23" applyAlignment="0" applyProtection="0"/>
    <xf numFmtId="41" fontId="31" fillId="0" borderId="0" applyFont="0" applyFill="0" applyBorder="0" applyAlignment="0" applyProtection="0"/>
    <xf numFmtId="0" fontId="40" fillId="38" borderId="27" applyNumberFormat="0" applyProtection="0">
      <alignment horizontal="left" vertical="top" indent="1"/>
    </xf>
    <xf numFmtId="41" fontId="74" fillId="0" borderId="0" applyFont="0" applyFill="0" applyBorder="0" applyAlignment="0" applyProtection="0">
      <alignment vertical="center"/>
    </xf>
    <xf numFmtId="0" fontId="40" fillId="38" borderId="27" applyNumberFormat="0" applyProtection="0">
      <alignment horizontal="left" vertical="top" indent="1"/>
    </xf>
    <xf numFmtId="4" fontId="55" fillId="50"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41" fontId="74" fillId="0" borderId="0" applyFont="0" applyFill="0" applyBorder="0" applyAlignment="0" applyProtection="0">
      <alignment vertical="center"/>
    </xf>
    <xf numFmtId="0" fontId="37" fillId="23" borderId="22" applyNumberFormat="0" applyAlignment="0" applyProtection="0"/>
    <xf numFmtId="41" fontId="31" fillId="0" borderId="0" applyFont="0" applyFill="0" applyBorder="0" applyAlignment="0" applyProtection="0"/>
    <xf numFmtId="0" fontId="37" fillId="23" borderId="22" applyNumberFormat="0" applyAlignment="0" applyProtection="0"/>
    <xf numFmtId="41" fontId="31" fillId="0" borderId="0" applyFont="0" applyFill="0" applyBorder="0" applyAlignment="0" applyProtection="0"/>
    <xf numFmtId="0" fontId="40" fillId="38" borderId="27" applyNumberFormat="0" applyProtection="0">
      <alignment horizontal="left" vertical="top" indent="1"/>
    </xf>
    <xf numFmtId="5" fontId="40" fillId="0" borderId="0" applyFill="0" applyBorder="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169" fontId="44" fillId="13" borderId="20" applyAlignment="0" applyProtection="0"/>
    <xf numFmtId="41" fontId="31" fillId="0" borderId="0" applyFont="0" applyFill="0" applyBorder="0" applyAlignment="0" applyProtection="0"/>
    <xf numFmtId="4" fontId="55" fillId="95"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4" fontId="55" fillId="65" borderId="27" applyNumberFormat="0" applyProtection="0">
      <alignment horizontal="right" vertical="center"/>
    </xf>
    <xf numFmtId="41" fontId="31" fillId="0" borderId="0" applyFont="0" applyFill="0" applyBorder="0" applyAlignment="0" applyProtection="0"/>
    <xf numFmtId="169" fontId="44" fillId="13" borderId="20" applyAlignment="0" applyProtection="0"/>
    <xf numFmtId="4" fontId="55" fillId="65"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169" fontId="43" fillId="17" borderId="23" applyAlignment="0" applyProtection="0"/>
    <xf numFmtId="41" fontId="31" fillId="0" borderId="0" applyFont="0" applyFill="0" applyBorder="0" applyAlignment="0" applyProtection="0"/>
    <xf numFmtId="169" fontId="44" fillId="13" borderId="20" applyAlignment="0" applyProtection="0"/>
    <xf numFmtId="0" fontId="46" fillId="18" borderId="22" applyNumberFormat="0" applyFont="0" applyAlignment="0" applyProtection="0"/>
    <xf numFmtId="169" fontId="44" fillId="13" borderId="2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0" fontId="67" fillId="0" borderId="29" applyNumberFormat="0" applyFill="0" applyAlignment="0" applyProtection="0"/>
    <xf numFmtId="169" fontId="44" fillId="13" borderId="20" applyAlignment="0" applyProtection="0"/>
    <xf numFmtId="41" fontId="31" fillId="0" borderId="0" applyFont="0" applyFill="0" applyBorder="0" applyAlignment="0" applyProtection="0"/>
    <xf numFmtId="169" fontId="44" fillId="13" borderId="20" applyAlignment="0" applyProtection="0"/>
    <xf numFmtId="0" fontId="40" fillId="38" borderId="27" applyNumberFormat="0" applyProtection="0">
      <alignment horizontal="left" vertical="top" indent="1"/>
    </xf>
    <xf numFmtId="4" fontId="55" fillId="65"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169" fontId="44" fillId="13" borderId="20" applyAlignment="0" applyProtection="0"/>
    <xf numFmtId="169" fontId="44" fillId="13" borderId="2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169" fontId="44" fillId="13" borderId="20" applyAlignment="0" applyProtection="0"/>
    <xf numFmtId="0" fontId="40" fillId="38" borderId="27" applyNumberFormat="0" applyProtection="0">
      <alignment horizontal="left" vertical="top" indent="1"/>
    </xf>
    <xf numFmtId="4" fontId="55" fillId="65"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0" fontId="40" fillId="18" borderId="22" applyNumberFormat="0" applyFont="0" applyAlignment="0" applyProtection="0"/>
    <xf numFmtId="41" fontId="31" fillId="0" borderId="0" applyFont="0" applyFill="0" applyBorder="0" applyAlignment="0" applyProtection="0"/>
    <xf numFmtId="169" fontId="44" fillId="13" borderId="20" applyAlignment="0" applyProtection="0"/>
    <xf numFmtId="0" fontId="40" fillId="38" borderId="27" applyNumberFormat="0" applyProtection="0">
      <alignment horizontal="left" vertical="top" indent="1"/>
    </xf>
    <xf numFmtId="169" fontId="43" fillId="17" borderId="23" applyAlignment="0" applyProtection="0"/>
    <xf numFmtId="169" fontId="49" fillId="15" borderId="22" applyAlignment="0" applyProtection="0"/>
    <xf numFmtId="41" fontId="31" fillId="0" borderId="0" applyFont="0" applyFill="0" applyBorder="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169" fontId="44" fillId="13" borderId="20" applyAlignment="0" applyProtection="0"/>
    <xf numFmtId="41" fontId="31" fillId="0" borderId="0" applyFont="0" applyFill="0" applyBorder="0" applyAlignment="0" applyProtection="0"/>
    <xf numFmtId="212" fontId="40" fillId="0" borderId="0" applyFill="0" applyBorder="0" applyAlignment="0" applyProtection="0"/>
    <xf numFmtId="41" fontId="31" fillId="0" borderId="0" applyFont="0" applyFill="0" applyBorder="0" applyAlignment="0" applyProtection="0"/>
    <xf numFmtId="169" fontId="44" fillId="13" borderId="20" applyAlignment="0" applyProtection="0"/>
    <xf numFmtId="41" fontId="31" fillId="0" borderId="0" applyFont="0" applyFill="0" applyBorder="0" applyAlignment="0" applyProtection="0"/>
    <xf numFmtId="43" fontId="40" fillId="0" borderId="0" applyFont="0" applyFill="0" applyBorder="0" applyAlignment="0" applyProtection="0"/>
    <xf numFmtId="0" fontId="40" fillId="38" borderId="27" applyNumberFormat="0" applyProtection="0">
      <alignment horizontal="left" vertical="top" indent="1"/>
    </xf>
    <xf numFmtId="4" fontId="55" fillId="88" borderId="27" applyNumberFormat="0" applyProtection="0">
      <alignment horizontal="right" vertical="center"/>
    </xf>
    <xf numFmtId="41" fontId="31" fillId="0" borderId="0" applyFont="0" applyFill="0" applyBorder="0" applyAlignment="0" applyProtection="0"/>
    <xf numFmtId="0" fontId="40" fillId="0" borderId="0">
      <alignment vertical="center"/>
    </xf>
    <xf numFmtId="169" fontId="44" fillId="13" borderId="20" applyAlignment="0" applyProtection="0"/>
    <xf numFmtId="4" fontId="55" fillId="88" borderId="27" applyNumberFormat="0" applyProtection="0">
      <alignment horizontal="right" vertical="center"/>
    </xf>
    <xf numFmtId="41" fontId="31" fillId="0" borderId="0" applyFont="0" applyFill="0" applyBorder="0" applyAlignment="0" applyProtection="0"/>
    <xf numFmtId="212" fontId="40" fillId="0" borderId="0" applyFill="0" applyBorder="0" applyAlignment="0" applyProtection="0"/>
    <xf numFmtId="0" fontId="40" fillId="38" borderId="27" applyNumberFormat="0" applyProtection="0">
      <alignment horizontal="left" vertical="top" indent="1"/>
    </xf>
    <xf numFmtId="169" fontId="43" fillId="17" borderId="23" applyAlignment="0" applyProtection="0"/>
    <xf numFmtId="169" fontId="49" fillId="15" borderId="22" applyAlignment="0" applyProtection="0"/>
    <xf numFmtId="41" fontId="31" fillId="0" borderId="0" applyFont="0" applyFill="0" applyBorder="0" applyAlignment="0" applyProtection="0"/>
    <xf numFmtId="169" fontId="44" fillId="13" borderId="20" applyAlignment="0" applyProtection="0"/>
    <xf numFmtId="169" fontId="44" fillId="13" borderId="20" applyAlignment="0" applyProtection="0"/>
    <xf numFmtId="0" fontId="40" fillId="38" borderId="27" applyNumberFormat="0" applyProtection="0">
      <alignment horizontal="left" vertical="top" indent="1"/>
    </xf>
    <xf numFmtId="41" fontId="31" fillId="0" borderId="0" applyFont="0" applyFill="0" applyBorder="0" applyAlignment="0" applyProtection="0"/>
    <xf numFmtId="0" fontId="67" fillId="0" borderId="0" applyNumberFormat="0" applyFill="0" applyBorder="0" applyAlignment="0" applyProtection="0"/>
    <xf numFmtId="169" fontId="44" fillId="13" borderId="20" applyAlignment="0" applyProtection="0"/>
    <xf numFmtId="41" fontId="31" fillId="0" borderId="0" applyFont="0" applyFill="0" applyBorder="0" applyAlignment="0" applyProtection="0"/>
    <xf numFmtId="169" fontId="44" fillId="13" borderId="20" applyAlignment="0" applyProtection="0"/>
    <xf numFmtId="0" fontId="40" fillId="38" borderId="27" applyNumberFormat="0" applyProtection="0">
      <alignment horizontal="left" vertical="top" indent="1"/>
    </xf>
    <xf numFmtId="4" fontId="55" fillId="88" borderId="27" applyNumberFormat="0" applyProtection="0">
      <alignment horizontal="right" vertical="center"/>
    </xf>
    <xf numFmtId="41" fontId="31" fillId="0" borderId="0" applyFont="0" applyFill="0" applyBorder="0" applyAlignment="0" applyProtection="0"/>
    <xf numFmtId="0" fontId="40" fillId="38" borderId="27" applyNumberFormat="0" applyProtection="0">
      <alignment horizontal="left" vertical="top" indent="1"/>
    </xf>
    <xf numFmtId="0" fontId="40" fillId="23" borderId="22" applyNumberFormat="0" applyAlignment="0" applyProtection="0">
      <alignment vertical="center"/>
    </xf>
    <xf numFmtId="41" fontId="31" fillId="0" borderId="0" applyFont="0" applyFill="0" applyBorder="0" applyAlignment="0" applyProtection="0"/>
    <xf numFmtId="169" fontId="44" fillId="13" borderId="20" applyAlignment="0" applyProtection="0"/>
    <xf numFmtId="279" fontId="40" fillId="0" borderId="0" applyFont="0" applyFill="0" applyBorder="0" applyAlignment="0" applyProtection="0"/>
    <xf numFmtId="275" fontId="40" fillId="0" borderId="0" applyFill="0" applyBorder="0" applyAlignment="0" applyProtection="0"/>
    <xf numFmtId="275" fontId="40" fillId="0" borderId="0" applyFill="0" applyBorder="0" applyAlignment="0" applyProtection="0"/>
    <xf numFmtId="246" fontId="40" fillId="0" borderId="0" applyFill="0" applyBorder="0" applyAlignment="0" applyProtection="0"/>
    <xf numFmtId="4" fontId="72" fillId="38" borderId="27" applyNumberFormat="0" applyProtection="0">
      <alignment horizontal="right" vertical="center"/>
    </xf>
    <xf numFmtId="212" fontId="40" fillId="0" borderId="0" applyFill="0" applyBorder="0" applyAlignment="0" applyProtection="0"/>
    <xf numFmtId="4" fontId="72" fillId="38" borderId="27" applyNumberFormat="0" applyProtection="0">
      <alignment horizontal="right" vertical="center"/>
    </xf>
    <xf numFmtId="43" fontId="40" fillId="0" borderId="0" applyFont="0" applyFill="0" applyBorder="0" applyAlignment="0" applyProtection="0"/>
    <xf numFmtId="4" fontId="72" fillId="38" borderId="27" applyNumberFormat="0" applyProtection="0">
      <alignment horizontal="right" vertical="center"/>
    </xf>
    <xf numFmtId="275" fontId="40" fillId="0" borderId="0" applyFill="0" applyBorder="0" applyAlignment="0" applyProtection="0"/>
    <xf numFmtId="4" fontId="72" fillId="38" borderId="27" applyNumberFormat="0" applyProtection="0">
      <alignment horizontal="right" vertical="center"/>
    </xf>
    <xf numFmtId="43" fontId="297" fillId="0" borderId="0" applyFont="0" applyFill="0" applyBorder="0" applyAlignment="0" applyProtection="0"/>
    <xf numFmtId="4" fontId="72" fillId="38" borderId="27" applyNumberFormat="0" applyProtection="0">
      <alignment horizontal="right" vertical="center"/>
    </xf>
    <xf numFmtId="275" fontId="40" fillId="0" borderId="0" applyFill="0" applyBorder="0" applyAlignment="0" applyProtection="0"/>
    <xf numFmtId="4" fontId="72" fillId="38" borderId="27" applyNumberFormat="0" applyProtection="0">
      <alignment horizontal="right" vertical="center"/>
    </xf>
    <xf numFmtId="275" fontId="40" fillId="0" borderId="0" applyFill="0" applyBorder="0" applyAlignment="0" applyProtection="0"/>
    <xf numFmtId="275" fontId="40" fillId="0" borderId="0" applyFill="0" applyBorder="0" applyAlignment="0" applyProtection="0"/>
    <xf numFmtId="275" fontId="40" fillId="0" borderId="0" applyFill="0" applyBorder="0" applyAlignment="0" applyProtection="0"/>
    <xf numFmtId="4" fontId="72" fillId="38" borderId="27" applyNumberFormat="0" applyProtection="0">
      <alignment horizontal="right" vertical="center"/>
    </xf>
    <xf numFmtId="299" fontId="74" fillId="0" borderId="0" applyFont="0" applyFill="0" applyBorder="0" applyAlignment="0" applyProtection="0">
      <alignment vertical="center"/>
    </xf>
    <xf numFmtId="4" fontId="72" fillId="38" borderId="27" applyNumberFormat="0" applyProtection="0">
      <alignment horizontal="right" vertical="center"/>
    </xf>
    <xf numFmtId="40" fontId="46" fillId="0" borderId="0" applyFont="0" applyFill="0" applyBorder="0" applyAlignment="0" applyProtection="0"/>
    <xf numFmtId="4" fontId="72" fillId="38" borderId="27" applyNumberFormat="0" applyProtection="0">
      <alignment horizontal="right" vertical="center"/>
    </xf>
    <xf numFmtId="43" fontId="74" fillId="0" borderId="0" applyFont="0" applyFill="0" applyBorder="0" applyAlignment="0" applyProtection="0">
      <alignment vertical="center"/>
    </xf>
    <xf numFmtId="4" fontId="72" fillId="38" borderId="27" applyNumberFormat="0" applyProtection="0">
      <alignment horizontal="right" vertical="center"/>
    </xf>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0" fontId="44" fillId="13" borderId="20" applyNumberFormat="0" applyAlignment="0" applyProtection="0"/>
    <xf numFmtId="43" fontId="196" fillId="0" borderId="0" applyFont="0" applyFill="0" applyBorder="0" applyAlignment="0" applyProtection="0"/>
    <xf numFmtId="212" fontId="40" fillId="0" borderId="0" applyFill="0" applyBorder="0" applyAlignment="0" applyProtection="0"/>
    <xf numFmtId="169" fontId="108" fillId="0" borderId="36" applyFill="0" applyAlignment="0" applyProtection="0"/>
    <xf numFmtId="0" fontId="188" fillId="0" borderId="0" applyNumberFormat="0" applyFill="0" applyBorder="0" applyAlignment="0" applyProtection="0"/>
    <xf numFmtId="0" fontId="61" fillId="0" borderId="0" applyNumberFormat="0" applyFill="0" applyBorder="0" applyAlignment="0" applyProtection="0"/>
    <xf numFmtId="0" fontId="44" fillId="24" borderId="20" applyNumberFormat="0" applyAlignment="0" applyProtection="0"/>
    <xf numFmtId="0" fontId="44" fillId="13" borderId="20" applyNumberFormat="0" applyAlignment="0" applyProtection="0"/>
    <xf numFmtId="43" fontId="196" fillId="0" borderId="0" applyFont="0" applyFill="0" applyBorder="0" applyAlignment="0" applyProtection="0"/>
    <xf numFmtId="43" fontId="40" fillId="0" borderId="0" applyFont="0" applyFill="0" applyBorder="0" applyAlignment="0" applyProtection="0"/>
    <xf numFmtId="43" fontId="37" fillId="0" borderId="0" applyFont="0" applyFill="0" applyBorder="0" applyAlignment="0" applyProtection="0"/>
    <xf numFmtId="0" fontId="44" fillId="24" borderId="20" applyNumberFormat="0" applyAlignment="0" applyProtection="0"/>
    <xf numFmtId="43" fontId="196" fillId="0" borderId="0" applyFont="0" applyFill="0" applyBorder="0" applyAlignment="0" applyProtection="0"/>
    <xf numFmtId="0" fontId="165" fillId="20" borderId="20" applyNumberFormat="0" applyAlignment="0" applyProtection="0"/>
    <xf numFmtId="43" fontId="196" fillId="0" borderId="0" applyFont="0" applyFill="0" applyBorder="0" applyAlignment="0" applyProtection="0"/>
    <xf numFmtId="169" fontId="44" fillId="13" borderId="20" applyAlignment="0" applyProtection="0"/>
    <xf numFmtId="4" fontId="55" fillId="89" borderId="27" applyNumberFormat="0" applyProtection="0">
      <alignment horizontal="right" vertical="center"/>
    </xf>
    <xf numFmtId="43" fontId="196" fillId="0" borderId="0" applyFont="0" applyFill="0" applyBorder="0" applyAlignment="0" applyProtection="0"/>
    <xf numFmtId="169" fontId="44" fillId="13" borderId="20" applyAlignment="0" applyProtection="0"/>
    <xf numFmtId="4" fontId="55" fillId="89" borderId="27" applyNumberFormat="0" applyProtection="0">
      <alignment horizontal="right" vertical="center"/>
    </xf>
    <xf numFmtId="43" fontId="196" fillId="0" borderId="0" applyFont="0" applyFill="0" applyBorder="0" applyAlignment="0" applyProtection="0"/>
    <xf numFmtId="43" fontId="265" fillId="0" borderId="0" applyFont="0" applyFill="0" applyBorder="0" applyAlignment="0" applyProtection="0"/>
    <xf numFmtId="43" fontId="37" fillId="0" borderId="0" applyFont="0" applyFill="0" applyBorder="0" applyAlignment="0" applyProtection="0"/>
    <xf numFmtId="0" fontId="44" fillId="24" borderId="20" applyNumberFormat="0" applyAlignment="0" applyProtection="0"/>
    <xf numFmtId="43" fontId="37" fillId="0" borderId="0" applyFont="0" applyFill="0" applyBorder="0" applyAlignment="0" applyProtection="0"/>
    <xf numFmtId="0" fontId="109" fillId="75" borderId="0" applyNumberFormat="0" applyBorder="0" applyAlignment="0" applyProtection="0">
      <alignment vertical="center"/>
    </xf>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4" fillId="24" borderId="20" applyNumberFormat="0" applyAlignment="0" applyProtection="0"/>
    <xf numFmtId="43" fontId="37" fillId="0" borderId="0" applyFont="0" applyFill="0" applyBorder="0" applyAlignment="0" applyProtection="0"/>
    <xf numFmtId="169" fontId="44" fillId="13" borderId="20" applyAlignment="0" applyProtection="0"/>
    <xf numFmtId="4" fontId="55" fillId="89" borderId="27" applyNumberFormat="0" applyProtection="0">
      <alignment horizontal="right" vertical="center"/>
    </xf>
    <xf numFmtId="43" fontId="265" fillId="0" borderId="0" applyFont="0" applyFill="0" applyBorder="0" applyAlignment="0" applyProtection="0"/>
    <xf numFmtId="43" fontId="40" fillId="0" borderId="0" applyFont="0" applyFill="0" applyBorder="0" applyAlignment="0" applyProtection="0"/>
    <xf numFmtId="43" fontId="37" fillId="0" borderId="0" applyFont="0" applyFill="0" applyBorder="0" applyAlignment="0" applyProtection="0"/>
    <xf numFmtId="0" fontId="44" fillId="93" borderId="20" applyNumberFormat="0" applyAlignment="0" applyProtection="0"/>
    <xf numFmtId="43" fontId="85" fillId="0" borderId="0" applyFont="0" applyFill="0" applyBorder="0" applyAlignment="0" applyProtection="0"/>
    <xf numFmtId="0" fontId="44" fillId="93" borderId="20" applyNumberFormat="0" applyAlignment="0" applyProtection="0"/>
    <xf numFmtId="43" fontId="4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0" fontId="103" fillId="0" borderId="0" applyFill="0" applyBorder="0" applyProtection="0">
      <alignment vertical="center"/>
    </xf>
    <xf numFmtId="0" fontId="110" fillId="0" borderId="0"/>
    <xf numFmtId="228" fontId="40" fillId="0" borderId="0" applyFill="0" applyBorder="0" applyAlignment="0" applyProtection="0"/>
    <xf numFmtId="212" fontId="40" fillId="0" borderId="0" applyFill="0" applyBorder="0" applyAlignment="0" applyProtection="0"/>
    <xf numFmtId="333" fontId="40" fillId="0" borderId="0" applyFill="0" applyBorder="0" applyAlignment="0" applyProtection="0"/>
    <xf numFmtId="4" fontId="82" fillId="27" borderId="27" applyNumberFormat="0" applyProtection="0">
      <alignment vertical="center"/>
    </xf>
    <xf numFmtId="43" fontId="37" fillId="0" borderId="0" applyFont="0" applyFill="0" applyBorder="0" applyAlignment="0" applyProtection="0"/>
    <xf numFmtId="0" fontId="110" fillId="0" borderId="0"/>
    <xf numFmtId="43" fontId="40" fillId="0" borderId="0" applyFont="0" applyFill="0" applyBorder="0" applyAlignment="0" applyProtection="0"/>
    <xf numFmtId="0" fontId="40" fillId="81" borderId="27" applyNumberFormat="0" applyProtection="0">
      <alignment horizontal="left" vertical="center" indent="1"/>
    </xf>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49" fontId="39" fillId="0" borderId="0" applyNumberFormat="0" applyFont="0" applyFill="0" applyBorder="0" applyProtection="0">
      <alignment horizontal="fill"/>
    </xf>
    <xf numFmtId="0"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212" fontId="37" fillId="0" borderId="0" applyFill="0" applyBorder="0" applyAlignment="0" applyProtection="0">
      <alignment vertical="center"/>
    </xf>
    <xf numFmtId="169" fontId="44" fillId="13" borderId="2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69" fontId="44" fillId="13" borderId="2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9" fontId="40" fillId="0" borderId="0" applyFill="0" applyBorder="0" applyAlignment="0" applyProtection="0"/>
    <xf numFmtId="0" fontId="31" fillId="0" borderId="0"/>
    <xf numFmtId="193" fontId="37" fillId="0" borderId="0" applyFill="0" applyBorder="0" applyAlignment="0" applyProtection="0"/>
    <xf numFmtId="193" fontId="37" fillId="0" borderId="0" applyFill="0" applyBorder="0" applyAlignment="0" applyProtection="0"/>
    <xf numFmtId="193" fontId="37"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12" fontId="37" fillId="0" borderId="0" applyFill="0" applyBorder="0" applyAlignment="0" applyProtection="0"/>
    <xf numFmtId="0" fontId="40" fillId="81" borderId="27" applyNumberFormat="0" applyProtection="0">
      <alignment horizontal="left" vertical="center" indent="1"/>
    </xf>
    <xf numFmtId="252" fontId="40" fillId="0" borderId="0" applyFill="0" applyBorder="0" applyAlignment="0" applyProtection="0"/>
    <xf numFmtId="252" fontId="40" fillId="0" borderId="0" applyFill="0" applyBorder="0" applyAlignment="0" applyProtection="0"/>
    <xf numFmtId="0" fontId="40" fillId="0" borderId="0"/>
    <xf numFmtId="0" fontId="40" fillId="81" borderId="27" applyNumberFormat="0" applyProtection="0">
      <alignment horizontal="left" vertical="center" indent="1"/>
    </xf>
    <xf numFmtId="252" fontId="40" fillId="0" borderId="0" applyFill="0" applyBorder="0" applyAlignment="0" applyProtection="0"/>
    <xf numFmtId="252" fontId="40" fillId="0" borderId="0" applyFill="0" applyBorder="0" applyAlignment="0" applyProtection="0"/>
    <xf numFmtId="0" fontId="40" fillId="81" borderId="27" applyNumberFormat="0" applyProtection="0">
      <alignment horizontal="left" vertical="center" indent="1"/>
    </xf>
    <xf numFmtId="252" fontId="40" fillId="0" borderId="0" applyFill="0" applyBorder="0" applyAlignment="0" applyProtection="0"/>
    <xf numFmtId="252" fontId="40" fillId="0" borderId="0" applyFill="0" applyBorder="0" applyAlignment="0" applyProtection="0"/>
    <xf numFmtId="0" fontId="40" fillId="81" borderId="27" applyNumberFormat="0" applyProtection="0">
      <alignment horizontal="left" vertical="center" indent="1"/>
    </xf>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193" fontId="37" fillId="0" borderId="0" applyFill="0" applyBorder="0" applyAlignment="0" applyProtection="0"/>
    <xf numFmtId="212" fontId="37"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52" fontId="40" fillId="0" borderId="0" applyFill="0" applyBorder="0" applyAlignment="0" applyProtection="0"/>
    <xf numFmtId="231" fontId="40" fillId="0" borderId="0" applyFill="0" applyBorder="0" applyAlignment="0" applyProtection="0"/>
    <xf numFmtId="43" fontId="40" fillId="0" borderId="0" applyFont="0" applyFill="0" applyBorder="0" applyAlignment="0" applyProtection="0"/>
    <xf numFmtId="169" fontId="45" fillId="0" borderId="24" applyFill="0" applyAlignment="0" applyProtection="0"/>
    <xf numFmtId="0" fontId="31" fillId="0" borderId="0"/>
    <xf numFmtId="43" fontId="40" fillId="0" borderId="0" applyFont="0" applyFill="0" applyBorder="0" applyAlignment="0" applyProtection="0"/>
    <xf numFmtId="169" fontId="45" fillId="0" borderId="24" applyFill="0" applyAlignment="0" applyProtection="0"/>
    <xf numFmtId="0" fontId="48" fillId="0" borderId="0">
      <alignment vertical="center"/>
    </xf>
    <xf numFmtId="170" fontId="40" fillId="0" borderId="0" applyFill="0" applyBorder="0" applyAlignment="0" applyProtection="0">
      <alignment vertical="center"/>
    </xf>
    <xf numFmtId="169" fontId="44" fillId="13" borderId="20" applyAlignment="0" applyProtection="0"/>
    <xf numFmtId="169" fontId="45" fillId="0" borderId="24" applyFill="0" applyAlignment="0" applyProtection="0"/>
    <xf numFmtId="0" fontId="31" fillId="0" borderId="0"/>
    <xf numFmtId="170" fontId="40" fillId="0" borderId="0" applyFill="0" applyBorder="0" applyAlignment="0" applyProtection="0">
      <alignment vertical="center"/>
    </xf>
    <xf numFmtId="0" fontId="31" fillId="0" borderId="0"/>
    <xf numFmtId="341" fontId="40" fillId="0" borderId="0" applyFill="0" applyBorder="0" applyAlignment="0" applyProtection="0"/>
    <xf numFmtId="0" fontId="31" fillId="0" borderId="0"/>
    <xf numFmtId="341" fontId="40" fillId="0" borderId="0" applyFill="0" applyBorder="0" applyAlignment="0" applyProtection="0"/>
    <xf numFmtId="169" fontId="45" fillId="0" borderId="24" applyFill="0" applyAlignment="0" applyProtection="0"/>
    <xf numFmtId="0" fontId="31" fillId="0" borderId="0"/>
    <xf numFmtId="43" fontId="74" fillId="0" borderId="0" applyFont="0" applyFill="0" applyBorder="0" applyAlignment="0" applyProtection="0">
      <alignment vertical="center"/>
    </xf>
    <xf numFmtId="43" fontId="40" fillId="0" borderId="0" applyFont="0" applyFill="0" applyBorder="0" applyAlignment="0" applyProtection="0"/>
    <xf numFmtId="0" fontId="149" fillId="0" borderId="0"/>
    <xf numFmtId="43" fontId="74" fillId="0" borderId="0" applyFont="0" applyFill="0" applyBorder="0" applyAlignment="0" applyProtection="0">
      <alignment vertical="center"/>
    </xf>
    <xf numFmtId="0" fontId="115" fillId="0" borderId="0"/>
    <xf numFmtId="43" fontId="74" fillId="0" borderId="0" applyFont="0" applyFill="0" applyBorder="0" applyAlignment="0" applyProtection="0">
      <alignment vertical="center"/>
    </xf>
    <xf numFmtId="0" fontId="37" fillId="0" borderId="0"/>
    <xf numFmtId="228" fontId="40" fillId="0" borderId="0" applyFill="0" applyBorder="0" applyAlignment="0" applyProtection="0"/>
    <xf numFmtId="0" fontId="115" fillId="0" borderId="0">
      <alignment vertical="center"/>
    </xf>
    <xf numFmtId="212" fontId="40" fillId="0" borderId="0" applyFill="0" applyBorder="0" applyAlignment="0" applyProtection="0"/>
    <xf numFmtId="0" fontId="133" fillId="0" borderId="0"/>
    <xf numFmtId="228" fontId="40" fillId="0" borderId="0" applyFill="0" applyBorder="0" applyAlignment="0" applyProtection="0"/>
    <xf numFmtId="0" fontId="149" fillId="0" borderId="0"/>
    <xf numFmtId="228" fontId="40" fillId="0" borderId="0" applyFill="0" applyBorder="0" applyAlignment="0" applyProtection="0"/>
    <xf numFmtId="0" fontId="40" fillId="0" borderId="0" applyNumberFormat="0" applyFill="0" applyBorder="0" applyAlignment="0" applyProtection="0"/>
    <xf numFmtId="212" fontId="40" fillId="0" borderId="0" applyFill="0" applyBorder="0" applyAlignment="0" applyProtection="0"/>
    <xf numFmtId="0" fontId="40" fillId="0" borderId="0" applyNumberFormat="0" applyFill="0" applyBorder="0" applyAlignment="0" applyProtection="0"/>
    <xf numFmtId="43" fontId="40" fillId="0" borderId="0" applyFont="0" applyFill="0" applyBorder="0" applyAlignment="0" applyProtection="0"/>
    <xf numFmtId="0" fontId="31" fillId="0" borderId="0"/>
    <xf numFmtId="212" fontId="40" fillId="0" borderId="0" applyFill="0" applyBorder="0" applyAlignment="0" applyProtection="0"/>
    <xf numFmtId="0" fontId="31" fillId="0" borderId="0"/>
    <xf numFmtId="212" fontId="40" fillId="0" borderId="0" applyFill="0" applyBorder="0" applyAlignment="0" applyProtection="0"/>
    <xf numFmtId="43" fontId="37" fillId="0" borderId="0" applyFont="0" applyFill="0" applyBorder="0" applyAlignment="0" applyProtection="0"/>
    <xf numFmtId="243" fontId="40" fillId="0" borderId="0" applyFill="0" applyBorder="0" applyAlignment="0" applyProtection="0"/>
    <xf numFmtId="324" fontId="40" fillId="0" borderId="0" applyFill="0" applyBorder="0" applyAlignment="0" applyProtection="0"/>
    <xf numFmtId="0" fontId="40" fillId="81" borderId="27" applyNumberFormat="0" applyProtection="0">
      <alignment horizontal="left" vertical="center" indent="1"/>
    </xf>
    <xf numFmtId="228" fontId="40" fillId="0" borderId="0" applyFill="0" applyBorder="0" applyAlignment="0" applyProtection="0"/>
    <xf numFmtId="4" fontId="55" fillId="59" borderId="27" applyNumberFormat="0" applyProtection="0">
      <alignment horizontal="right" vertical="center"/>
    </xf>
    <xf numFmtId="212" fontId="40" fillId="0" borderId="0" applyFill="0" applyBorder="0" applyAlignment="0" applyProtection="0"/>
    <xf numFmtId="4" fontId="55" fillId="59" borderId="27" applyNumberFormat="0" applyProtection="0">
      <alignment horizontal="right" vertical="center"/>
    </xf>
    <xf numFmtId="212" fontId="40" fillId="0" borderId="0" applyFill="0" applyBorder="0" applyAlignment="0" applyProtection="0"/>
    <xf numFmtId="4" fontId="55" fillId="59" borderId="27" applyNumberFormat="0" applyProtection="0">
      <alignment horizontal="right" vertical="center"/>
    </xf>
    <xf numFmtId="298" fontId="40" fillId="0" borderId="0" applyFill="0" applyBorder="0" applyAlignment="0" applyProtection="0"/>
    <xf numFmtId="298"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43" fontId="40" fillId="0" borderId="0" applyFont="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169" fontId="44" fillId="13" borderId="20" applyAlignment="0" applyProtection="0"/>
    <xf numFmtId="232" fontId="40" fillId="0" borderId="0" applyFill="0" applyBorder="0" applyAlignment="0" applyProtection="0"/>
    <xf numFmtId="169" fontId="44" fillId="13" borderId="20" applyAlignment="0" applyProtection="0"/>
    <xf numFmtId="232" fontId="40" fillId="0" borderId="0" applyFill="0" applyBorder="0" applyAlignment="0" applyProtection="0"/>
    <xf numFmtId="0" fontId="320" fillId="0" borderId="0" applyNumberFormat="0" applyAlignment="0">
      <alignment horizontal="left"/>
    </xf>
    <xf numFmtId="169" fontId="44" fillId="13" borderId="20" applyAlignment="0" applyProtection="0"/>
    <xf numFmtId="232" fontId="40" fillId="0" borderId="0" applyFill="0" applyBorder="0" applyAlignment="0" applyProtection="0"/>
    <xf numFmtId="232" fontId="40" fillId="0" borderId="0" applyFill="0" applyBorder="0" applyAlignment="0" applyProtection="0"/>
    <xf numFmtId="169" fontId="43" fillId="17" borderId="23" applyAlignment="0" applyProtection="0"/>
    <xf numFmtId="43" fontId="191" fillId="0" borderId="0" applyFont="0" applyFill="0" applyBorder="0" applyAlignment="0" applyProtection="0"/>
    <xf numFmtId="169" fontId="43" fillId="17" borderId="23" applyAlignment="0" applyProtection="0"/>
    <xf numFmtId="205"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43" fontId="74" fillId="0" borderId="0" applyFont="0" applyFill="0" applyBorder="0" applyAlignment="0" applyProtection="0">
      <alignment vertical="center"/>
    </xf>
    <xf numFmtId="0" fontId="31" fillId="0" borderId="0"/>
    <xf numFmtId="0" fontId="40" fillId="0" borderId="0" applyNumberFormat="0" applyFill="0" applyBorder="0" applyAlignment="0" applyProtection="0"/>
    <xf numFmtId="228"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232" fontId="40" fillId="0" borderId="0" applyFill="0" applyBorder="0" applyAlignment="0" applyProtection="0"/>
    <xf numFmtId="0" fontId="31" fillId="0" borderId="0"/>
    <xf numFmtId="232" fontId="40" fillId="0" borderId="0" applyFill="0" applyBorder="0" applyAlignment="0" applyProtection="0"/>
    <xf numFmtId="0" fontId="31" fillId="0" borderId="0"/>
    <xf numFmtId="169" fontId="43" fillId="17" borderId="23" applyAlignment="0" applyProtection="0"/>
    <xf numFmtId="232" fontId="40" fillId="0" borderId="0" applyFill="0" applyBorder="0" applyAlignment="0" applyProtection="0"/>
    <xf numFmtId="0" fontId="31" fillId="0" borderId="0"/>
    <xf numFmtId="169" fontId="43" fillId="17" borderId="23" applyAlignment="0" applyProtection="0"/>
    <xf numFmtId="232" fontId="40" fillId="0" borderId="0" applyFill="0" applyBorder="0" applyAlignment="0" applyProtection="0"/>
    <xf numFmtId="193" fontId="40" fillId="0" borderId="0" applyFill="0" applyBorder="0" applyAlignment="0" applyProtection="0"/>
    <xf numFmtId="243" fontId="40" fillId="0" borderId="0" applyFill="0" applyBorder="0" applyAlignment="0" applyProtection="0"/>
    <xf numFmtId="43" fontId="103" fillId="0" borderId="0" applyFont="0" applyFill="0" applyBorder="0" applyAlignment="0" applyProtection="0"/>
    <xf numFmtId="0" fontId="40" fillId="81" borderId="27" applyNumberFormat="0" applyProtection="0">
      <alignment horizontal="left" vertical="center" indent="1"/>
    </xf>
    <xf numFmtId="212" fontId="40" fillId="0" borderId="0" applyFill="0" applyBorder="0" applyAlignment="0" applyProtection="0"/>
    <xf numFmtId="212" fontId="40" fillId="0" borderId="0" applyFill="0" applyBorder="0" applyAlignment="0" applyProtection="0"/>
    <xf numFmtId="212" fontId="40" fillId="0" borderId="0" applyFill="0" applyBorder="0" applyAlignment="0" applyProtection="0"/>
    <xf numFmtId="40" fontId="74" fillId="0" borderId="0" applyFont="0" applyFill="0" applyBorder="0" applyAlignment="0" applyProtection="0">
      <alignment vertical="center"/>
    </xf>
    <xf numFmtId="166" fontId="40" fillId="0" borderId="0" applyFill="0" applyBorder="0" applyAlignment="0" applyProtection="0"/>
    <xf numFmtId="169" fontId="43" fillId="17" borderId="23" applyAlignment="0" applyProtection="0"/>
    <xf numFmtId="342" fontId="40" fillId="0" borderId="0" applyFill="0" applyBorder="0" applyAlignment="0" applyProtection="0"/>
    <xf numFmtId="43" fontId="103" fillId="0" borderId="0" applyFont="0" applyFill="0" applyBorder="0" applyAlignment="0" applyProtection="0"/>
    <xf numFmtId="0" fontId="31" fillId="0" borderId="0"/>
    <xf numFmtId="169" fontId="43" fillId="17" borderId="23" applyAlignment="0" applyProtection="0"/>
    <xf numFmtId="205" fontId="40" fillId="0" borderId="0" applyFill="0" applyBorder="0" applyAlignment="0" applyProtection="0"/>
    <xf numFmtId="43" fontId="138" fillId="0" borderId="0" applyFont="0" applyFill="0" applyBorder="0" applyAlignment="0" applyProtection="0"/>
    <xf numFmtId="0" fontId="40" fillId="38" borderId="27" applyNumberFormat="0" applyProtection="0">
      <alignment horizontal="left" vertical="center" indent="1"/>
    </xf>
    <xf numFmtId="0" fontId="31" fillId="0" borderId="0"/>
    <xf numFmtId="212" fontId="40" fillId="0" borderId="0" applyFill="0" applyBorder="0" applyAlignment="0" applyProtection="0"/>
    <xf numFmtId="0" fontId="31" fillId="0" borderId="0"/>
    <xf numFmtId="212" fontId="40" fillId="0" borderId="0" applyFill="0" applyBorder="0" applyAlignment="0" applyProtection="0"/>
    <xf numFmtId="193" fontId="40" fillId="0" borderId="0" applyFill="0" applyBorder="0" applyAlignment="0" applyProtection="0"/>
    <xf numFmtId="243" fontId="40" fillId="0" borderId="0" applyFill="0" applyBorder="0" applyAlignment="0" applyProtection="0"/>
    <xf numFmtId="243" fontId="40" fillId="0" borderId="0" applyFill="0" applyBorder="0" applyAlignment="0" applyProtection="0"/>
    <xf numFmtId="169" fontId="44" fillId="13" borderId="20" applyAlignment="0" applyProtection="0"/>
    <xf numFmtId="193" fontId="40" fillId="0" borderId="0" applyFill="0" applyBorder="0" applyAlignment="0" applyProtection="0"/>
    <xf numFmtId="43" fontId="301" fillId="0" borderId="0" applyFont="0" applyFill="0" applyBorder="0" applyAlignment="0" applyProtection="0"/>
    <xf numFmtId="169" fontId="44" fillId="13" borderId="20" applyAlignment="0" applyProtection="0"/>
    <xf numFmtId="193" fontId="40" fillId="0" borderId="0" applyFill="0" applyBorder="0" applyAlignment="0" applyProtection="0"/>
    <xf numFmtId="43" fontId="40" fillId="0" borderId="0" applyFont="0" applyFill="0" applyBorder="0" applyAlignment="0" applyProtection="0">
      <alignment vertical="center"/>
    </xf>
    <xf numFmtId="169" fontId="44" fillId="13" borderId="20" applyAlignment="0" applyProtection="0"/>
    <xf numFmtId="169" fontId="43" fillId="17" borderId="23" applyAlignment="0" applyProtection="0"/>
    <xf numFmtId="243" fontId="40" fillId="0" borderId="0" applyFill="0" applyBorder="0" applyAlignment="0" applyProtection="0"/>
    <xf numFmtId="43" fontId="110" fillId="0" borderId="0" applyFont="0" applyFill="0" applyBorder="0" applyAlignment="0" applyProtection="0"/>
    <xf numFmtId="250" fontId="40" fillId="0" borderId="0" applyFill="0" applyBorder="0" applyAlignment="0" applyProtection="0"/>
    <xf numFmtId="40" fontId="46" fillId="0" borderId="0" applyFont="0" applyFill="0" applyBorder="0" applyAlignment="0" applyProtection="0"/>
    <xf numFmtId="40" fontId="46" fillId="0" borderId="0" applyFont="0" applyFill="0" applyBorder="0" applyAlignment="0" applyProtection="0"/>
    <xf numFmtId="169" fontId="41" fillId="15" borderId="22" applyAlignment="0" applyProtection="0"/>
    <xf numFmtId="43" fontId="74" fillId="0" borderId="0" applyFont="0" applyFill="0" applyBorder="0" applyAlignment="0" applyProtection="0">
      <alignment vertical="center"/>
    </xf>
    <xf numFmtId="43" fontId="115" fillId="0" borderId="0" applyFont="0" applyFill="0" applyBorder="0" applyAlignment="0" applyProtection="0"/>
    <xf numFmtId="169" fontId="44" fillId="13" borderId="20" applyAlignment="0" applyProtection="0"/>
    <xf numFmtId="169" fontId="43" fillId="17" borderId="23" applyAlignment="0" applyProtection="0"/>
    <xf numFmtId="43" fontId="110" fillId="0" borderId="0" applyFont="0" applyFill="0" applyBorder="0" applyAlignment="0" applyProtection="0"/>
    <xf numFmtId="43" fontId="62"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298" fontId="40" fillId="0" borderId="0" applyFill="0" applyBorder="0" applyAlignment="0" applyProtection="0"/>
    <xf numFmtId="0" fontId="163" fillId="0" borderId="0" applyNumberFormat="0" applyFill="0" applyBorder="0" applyAlignment="0" applyProtection="0"/>
    <xf numFmtId="4" fontId="55" fillId="18" borderId="27" applyNumberFormat="0" applyProtection="0">
      <alignment horizontal="left" vertical="center" indent="1"/>
    </xf>
    <xf numFmtId="292" fontId="40" fillId="0" borderId="0" applyFill="0" applyBorder="0" applyAlignment="0" applyProtection="0"/>
    <xf numFmtId="169" fontId="43" fillId="14" borderId="23" applyAlignment="0" applyProtection="0"/>
    <xf numFmtId="212" fontId="40" fillId="0" borderId="0" applyFill="0" applyBorder="0" applyAlignment="0" applyProtection="0"/>
    <xf numFmtId="212" fontId="40" fillId="0" borderId="0" applyFill="0" applyBorder="0" applyAlignment="0" applyProtection="0"/>
    <xf numFmtId="43" fontId="87" fillId="0" borderId="0" applyFont="0" applyFill="0" applyBorder="0" applyAlignment="0" applyProtection="0"/>
    <xf numFmtId="0" fontId="40" fillId="0" borderId="0">
      <alignment vertical="center"/>
    </xf>
    <xf numFmtId="212" fontId="40" fillId="0" borderId="0" applyFill="0" applyBorder="0" applyAlignment="0" applyProtection="0"/>
    <xf numFmtId="43" fontId="87" fillId="0" borderId="0" applyFont="0" applyFill="0" applyBorder="0" applyAlignment="0" applyProtection="0"/>
    <xf numFmtId="169" fontId="44" fillId="13" borderId="20" applyAlignment="0" applyProtection="0"/>
    <xf numFmtId="0" fontId="110" fillId="0" borderId="0"/>
    <xf numFmtId="212" fontId="40" fillId="0" borderId="0" applyFill="0" applyBorder="0" applyAlignment="0" applyProtection="0"/>
    <xf numFmtId="43" fontId="87" fillId="0" borderId="0" applyFont="0" applyFill="0" applyBorder="0" applyAlignment="0" applyProtection="0"/>
    <xf numFmtId="169" fontId="44" fillId="13" borderId="20" applyAlignment="0" applyProtection="0"/>
    <xf numFmtId="212" fontId="40" fillId="0" borderId="0" applyFill="0" applyBorder="0" applyAlignment="0" applyProtection="0"/>
    <xf numFmtId="43" fontId="87" fillId="0" borderId="0" applyFont="0" applyFill="0" applyBorder="0" applyAlignment="0" applyProtection="0"/>
    <xf numFmtId="169" fontId="44" fillId="13" borderId="20" applyAlignment="0" applyProtection="0"/>
    <xf numFmtId="43" fontId="87" fillId="0" borderId="0" applyFont="0" applyFill="0" applyBorder="0" applyAlignment="0" applyProtection="0"/>
    <xf numFmtId="169" fontId="44" fillId="13" borderId="20" applyAlignment="0" applyProtection="0"/>
    <xf numFmtId="43" fontId="87"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169" fontId="43" fillId="17" borderId="23" applyAlignment="0" applyProtection="0"/>
    <xf numFmtId="43" fontId="62" fillId="0" borderId="0" applyFont="0" applyFill="0" applyBorder="0" applyAlignment="0" applyProtection="0"/>
    <xf numFmtId="43" fontId="62" fillId="0" borderId="0" applyFont="0" applyFill="0" applyBorder="0" applyAlignment="0" applyProtection="0"/>
    <xf numFmtId="243" fontId="40" fillId="0" borderId="0" applyFill="0" applyBorder="0" applyAlignment="0" applyProtection="0"/>
    <xf numFmtId="43" fontId="138" fillId="0" borderId="0" applyFont="0" applyFill="0" applyBorder="0" applyAlignment="0" applyProtection="0"/>
    <xf numFmtId="212" fontId="40" fillId="0" borderId="0" applyFill="0" applyBorder="0" applyAlignment="0" applyProtection="0"/>
    <xf numFmtId="40" fontId="321" fillId="0" borderId="0" applyFill="0" applyBorder="0" applyAlignment="0" applyProtection="0"/>
    <xf numFmtId="43" fontId="40" fillId="0" borderId="0" applyFill="0" applyBorder="0" applyAlignment="0" applyProtection="0"/>
    <xf numFmtId="169" fontId="44" fillId="13" borderId="20" applyAlignment="0" applyProtection="0"/>
    <xf numFmtId="40" fontId="46" fillId="0" borderId="0" applyFont="0" applyFill="0" applyBorder="0" applyAlignment="0" applyProtection="0"/>
    <xf numFmtId="43" fontId="37" fillId="0" borderId="0" applyFont="0" applyFill="0" applyBorder="0" applyAlignment="0" applyProtection="0"/>
    <xf numFmtId="169" fontId="44" fillId="13" borderId="20" applyAlignment="0" applyProtection="0"/>
    <xf numFmtId="43" fontId="37" fillId="0" borderId="0" applyFont="0" applyFill="0" applyBorder="0" applyAlignment="0" applyProtection="0"/>
    <xf numFmtId="212" fontId="40" fillId="0" borderId="0" applyFill="0" applyBorder="0" applyAlignment="0" applyProtection="0"/>
    <xf numFmtId="43" fontId="322" fillId="0" borderId="0" applyFont="0" applyFill="0" applyBorder="0" applyAlignment="0" applyProtection="0"/>
    <xf numFmtId="169" fontId="44" fillId="13" borderId="20" applyAlignment="0" applyProtection="0"/>
    <xf numFmtId="43" fontId="37" fillId="0" borderId="0" applyFont="0" applyFill="0" applyBorder="0" applyAlignment="0" applyProtection="0"/>
    <xf numFmtId="169" fontId="44" fillId="13" borderId="20" applyAlignment="0" applyProtection="0"/>
    <xf numFmtId="43" fontId="37" fillId="0" borderId="0" applyFont="0" applyFill="0" applyBorder="0" applyAlignment="0" applyProtection="0"/>
    <xf numFmtId="15" fontId="40" fillId="0" borderId="0" applyFont="0" applyFill="0" applyBorder="0" applyAlignment="0" applyProtection="0"/>
    <xf numFmtId="169" fontId="44" fillId="13" borderId="20" applyAlignment="0" applyProtection="0"/>
    <xf numFmtId="4" fontId="55" fillId="88" borderId="27" applyNumberFormat="0" applyProtection="0">
      <alignment horizontal="right" vertical="center"/>
    </xf>
    <xf numFmtId="43" fontId="4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69" fontId="44" fillId="13" borderId="20" applyAlignment="0" applyProtection="0"/>
    <xf numFmtId="4" fontId="55" fillId="88" borderId="27" applyNumberFormat="0" applyProtection="0">
      <alignment horizontal="right" vertical="center"/>
    </xf>
    <xf numFmtId="212" fontId="40" fillId="0" borderId="0" applyFill="0" applyBorder="0" applyAlignment="0" applyProtection="0"/>
    <xf numFmtId="169" fontId="44" fillId="13" borderId="20" applyAlignment="0" applyProtection="0"/>
    <xf numFmtId="43" fontId="37" fillId="0" borderId="0" applyFont="0" applyFill="0" applyBorder="0" applyAlignment="0" applyProtection="0"/>
    <xf numFmtId="169" fontId="44" fillId="13" borderId="20" applyAlignment="0" applyProtection="0"/>
    <xf numFmtId="43" fontId="37" fillId="0" borderId="0" applyFont="0" applyFill="0" applyBorder="0" applyAlignment="0" applyProtection="0"/>
    <xf numFmtId="212" fontId="40" fillId="0" borderId="0" applyFill="0" applyBorder="0" applyAlignment="0" applyProtection="0"/>
    <xf numFmtId="255" fontId="63" fillId="0" borderId="0"/>
    <xf numFmtId="169" fontId="45" fillId="0" borderId="24" applyFill="0" applyAlignment="0" applyProtection="0"/>
    <xf numFmtId="37" fontId="40" fillId="0" borderId="0" applyFont="0" applyFill="0" applyBorder="0" applyAlignment="0" applyProtection="0">
      <alignment horizontal="right"/>
    </xf>
    <xf numFmtId="40" fontId="39" fillId="0" borderId="0" applyFont="0" applyFill="0" applyBorder="0" applyAlignment="0" applyProtection="0"/>
    <xf numFmtId="3" fontId="40" fillId="0" borderId="0" applyFont="0" applyFill="0" applyBorder="0" applyAlignment="0" applyProtection="0"/>
    <xf numFmtId="0" fontId="41" fillId="0" borderId="0"/>
    <xf numFmtId="0" fontId="40" fillId="23" borderId="22" applyNumberFormat="0" applyAlignment="0" applyProtection="0"/>
    <xf numFmtId="3" fontId="40" fillId="0" borderId="0" applyFont="0" applyFill="0" applyBorder="0" applyAlignment="0" applyProtection="0"/>
    <xf numFmtId="6" fontId="39" fillId="0" borderId="0" applyFont="0" applyFill="0" applyBorder="0" applyAlignment="0" applyProtection="0"/>
    <xf numFmtId="0" fontId="31" fillId="0" borderId="0"/>
    <xf numFmtId="169" fontId="45" fillId="0" borderId="24" applyFill="0" applyAlignment="0" applyProtection="0"/>
    <xf numFmtId="0" fontId="41" fillId="0" borderId="0"/>
    <xf numFmtId="169" fontId="49" fillId="15" borderId="22" applyAlignment="0" applyProtection="0"/>
    <xf numFmtId="202" fontId="63" fillId="0" borderId="0">
      <alignment horizontal="center"/>
    </xf>
    <xf numFmtId="298" fontId="63" fillId="0" borderId="0">
      <alignment horizontal="center"/>
    </xf>
    <xf numFmtId="202" fontId="63" fillId="0" borderId="0">
      <alignment horizontal="center"/>
    </xf>
    <xf numFmtId="202" fontId="63" fillId="0" borderId="0">
      <alignment horizontal="center"/>
    </xf>
    <xf numFmtId="298" fontId="63" fillId="0" borderId="0">
      <alignment horizontal="center"/>
    </xf>
    <xf numFmtId="0" fontId="76" fillId="0" borderId="31" applyNumberFormat="0" applyFill="0" applyAlignment="0" applyProtection="0"/>
    <xf numFmtId="8" fontId="94" fillId="0" borderId="1"/>
    <xf numFmtId="8" fontId="94" fillId="0" borderId="1"/>
    <xf numFmtId="169" fontId="44" fillId="13" borderId="20" applyAlignment="0" applyProtection="0"/>
    <xf numFmtId="8" fontId="94" fillId="0" borderId="1"/>
    <xf numFmtId="169" fontId="44" fillId="13" borderId="20" applyAlignment="0" applyProtection="0"/>
    <xf numFmtId="8" fontId="94" fillId="0" borderId="1"/>
    <xf numFmtId="0" fontId="110" fillId="0" borderId="0"/>
    <xf numFmtId="0" fontId="110" fillId="0" borderId="0"/>
    <xf numFmtId="8" fontId="94" fillId="0" borderId="1"/>
    <xf numFmtId="0" fontId="40" fillId="0" borderId="0"/>
    <xf numFmtId="0" fontId="110" fillId="0" borderId="0"/>
    <xf numFmtId="8" fontId="94" fillId="0" borderId="1"/>
    <xf numFmtId="169" fontId="45" fillId="0" borderId="24" applyFill="0" applyAlignment="0" applyProtection="0"/>
    <xf numFmtId="0" fontId="37" fillId="23" borderId="22" applyNumberFormat="0" applyAlignment="0" applyProtection="0"/>
    <xf numFmtId="343" fontId="39" fillId="0" borderId="0" applyFont="0" applyFill="0" applyBorder="0" applyAlignment="0" applyProtection="0"/>
    <xf numFmtId="340" fontId="39" fillId="0" borderId="0" applyFont="0" applyFill="0" applyBorder="0" applyAlignment="0" applyProtection="0"/>
    <xf numFmtId="254" fontId="160" fillId="0" borderId="0" applyFont="0" applyFill="0" applyBorder="0" applyAlignment="0" applyProtection="0"/>
    <xf numFmtId="169" fontId="44" fillId="13" borderId="20" applyAlignment="0" applyProtection="0"/>
    <xf numFmtId="169" fontId="49" fillId="15" borderId="22" applyAlignment="0" applyProtection="0"/>
    <xf numFmtId="210" fontId="160" fillId="0" borderId="0" applyFont="0" applyFill="0" applyBorder="0" applyAlignment="0" applyProtection="0"/>
    <xf numFmtId="169" fontId="44" fillId="13" borderId="20" applyAlignment="0" applyProtection="0"/>
    <xf numFmtId="169" fontId="49" fillId="15" borderId="22" applyAlignment="0" applyProtection="0"/>
    <xf numFmtId="174" fontId="160" fillId="0" borderId="0" applyFont="0" applyFill="0" applyBorder="0" applyAlignment="0" applyProtection="0"/>
    <xf numFmtId="169" fontId="44" fillId="13" borderId="20" applyAlignment="0" applyProtection="0"/>
    <xf numFmtId="0" fontId="7" fillId="0" borderId="21" applyNumberFormat="0" applyFill="0" applyAlignment="0" applyProtection="0"/>
    <xf numFmtId="3" fontId="164" fillId="0" borderId="0" applyFill="0" applyBorder="0" applyProtection="0">
      <alignment horizontal="center" vertical="center"/>
    </xf>
    <xf numFmtId="0" fontId="121" fillId="50" borderId="0" applyNumberFormat="0" applyBorder="0" applyAlignment="0" applyProtection="0">
      <alignment vertical="center"/>
    </xf>
    <xf numFmtId="269" fontId="160" fillId="0" borderId="0" applyFont="0" applyFill="0" applyBorder="0" applyAlignment="0" applyProtection="0"/>
    <xf numFmtId="0" fontId="56" fillId="0" borderId="28" applyNumberFormat="0" applyFill="0" applyAlignment="0" applyProtection="0"/>
    <xf numFmtId="0" fontId="160" fillId="0" borderId="0" applyFont="0" applyFill="0" applyBorder="0" applyAlignment="0" applyProtection="0"/>
    <xf numFmtId="0" fontId="160" fillId="0" borderId="0" applyFont="0" applyFill="0" applyBorder="0" applyAlignment="0" applyProtection="0"/>
    <xf numFmtId="0" fontId="31" fillId="0" borderId="0"/>
    <xf numFmtId="285" fontId="91" fillId="0" borderId="0" applyFont="0" applyFill="0" applyBorder="0" applyAlignment="0" applyProtection="0"/>
    <xf numFmtId="44" fontId="31" fillId="0" borderId="0" applyFont="0" applyFill="0" applyBorder="0" applyAlignment="0" applyProtection="0"/>
    <xf numFmtId="44" fontId="37" fillId="0" borderId="0" applyFont="0" applyFill="0" applyBorder="0" applyAlignment="0" applyProtection="0"/>
    <xf numFmtId="204" fontId="110" fillId="0" borderId="0" applyFont="0" applyFill="0" applyBorder="0" applyAlignment="0" applyProtection="0"/>
    <xf numFmtId="204" fontId="110" fillId="0" borderId="0" applyFont="0" applyFill="0" applyBorder="0" applyAlignment="0" applyProtection="0"/>
    <xf numFmtId="0" fontId="40" fillId="23" borderId="22" applyNumberFormat="0" applyAlignment="0" applyProtection="0"/>
    <xf numFmtId="288" fontId="40" fillId="0" borderId="0" applyFont="0" applyFill="0" applyBorder="0" applyAlignment="0" applyProtection="0"/>
    <xf numFmtId="233" fontId="40" fillId="0" borderId="0"/>
    <xf numFmtId="344" fontId="40" fillId="22" borderId="0" applyFont="0" applyBorder="0"/>
    <xf numFmtId="169" fontId="43" fillId="14" borderId="23" applyAlignment="0" applyProtection="0"/>
    <xf numFmtId="0" fontId="40" fillId="0" borderId="0" applyNumberFormat="0" applyFill="0" applyBorder="0" applyAlignment="0" applyProtection="0"/>
    <xf numFmtId="0" fontId="40" fillId="0" borderId="0" applyNumberFormat="0" applyFill="0" applyBorder="0" applyAlignment="0" applyProtection="0"/>
    <xf numFmtId="169" fontId="49" fillId="15" borderId="22" applyAlignment="0" applyProtection="0"/>
    <xf numFmtId="0" fontId="40" fillId="0" borderId="0" applyNumberForma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4" fontId="55" fillId="59" borderId="27" applyNumberFormat="0" applyProtection="0">
      <alignment horizontal="right" vertical="center"/>
    </xf>
    <xf numFmtId="14" fontId="40" fillId="0" borderId="0" applyFont="0" applyFill="0" applyBorder="0" applyAlignment="0" applyProtection="0"/>
    <xf numFmtId="4" fontId="55" fillId="38" borderId="27" applyNumberFormat="0" applyProtection="0">
      <alignment horizontal="right" vertical="center"/>
    </xf>
    <xf numFmtId="0" fontId="37" fillId="23" borderId="22" applyNumberFormat="0" applyAlignment="0" applyProtection="0"/>
    <xf numFmtId="249" fontId="40" fillId="0" borderId="0" applyFont="0" applyFill="0" applyBorder="0" applyAlignment="0" applyProtection="0"/>
    <xf numFmtId="169" fontId="44" fillId="13" borderId="20" applyAlignment="0" applyProtection="0"/>
    <xf numFmtId="0" fontId="106" fillId="0" borderId="0" applyNumberFormat="0" applyFill="0" applyBorder="0" applyAlignment="0" applyProtection="0"/>
    <xf numFmtId="164" fontId="40" fillId="0" borderId="0" applyFont="0" applyFill="0" applyBorder="0" applyAlignment="0" applyProtection="0"/>
    <xf numFmtId="0" fontId="77" fillId="59" borderId="1" applyNumberFormat="0" applyAlignment="0" applyProtection="0"/>
    <xf numFmtId="0" fontId="77" fillId="59" borderId="1" applyNumberFormat="0" applyAlignment="0" applyProtection="0"/>
    <xf numFmtId="169" fontId="45" fillId="0" borderId="24" applyFill="0" applyAlignment="0" applyProtection="0"/>
    <xf numFmtId="0" fontId="77" fillId="59" borderId="1" applyNumberFormat="0" applyAlignment="0" applyProtection="0"/>
    <xf numFmtId="0" fontId="45" fillId="0" borderId="24" applyNumberFormat="0" applyFill="0" applyAlignment="0" applyProtection="0"/>
    <xf numFmtId="0" fontId="45" fillId="0" borderId="24" applyNumberFormat="0" applyFill="0" applyAlignment="0" applyProtection="0"/>
    <xf numFmtId="169" fontId="44" fillId="13" borderId="20" applyAlignment="0" applyProtection="0"/>
    <xf numFmtId="0" fontId="121" fillId="50" borderId="0" applyNumberFormat="0" applyBorder="0" applyAlignment="0" applyProtection="0">
      <alignment vertical="center"/>
    </xf>
    <xf numFmtId="0" fontId="77" fillId="59" borderId="1" applyNumberFormat="0" applyAlignment="0" applyProtection="0"/>
    <xf numFmtId="169" fontId="45" fillId="0" borderId="24" applyFill="0" applyAlignment="0" applyProtection="0"/>
    <xf numFmtId="0" fontId="77" fillId="59" borderId="1" applyNumberFormat="0" applyAlignment="0" applyProtection="0"/>
    <xf numFmtId="0" fontId="45" fillId="0" borderId="24" applyNumberFormat="0" applyFill="0" applyAlignment="0" applyProtection="0"/>
    <xf numFmtId="0" fontId="45" fillId="0" borderId="24" applyNumberFormat="0" applyFill="0" applyAlignment="0" applyProtection="0"/>
    <xf numFmtId="169" fontId="44" fillId="13" borderId="20" applyAlignment="0" applyProtection="0"/>
    <xf numFmtId="0" fontId="77" fillId="59" borderId="1" applyNumberFormat="0" applyAlignment="0" applyProtection="0"/>
    <xf numFmtId="169" fontId="45" fillId="0" borderId="24" applyFill="0" applyAlignment="0" applyProtection="0"/>
    <xf numFmtId="0" fontId="77" fillId="59" borderId="1" applyNumberFormat="0" applyAlignment="0" applyProtection="0"/>
    <xf numFmtId="0" fontId="77" fillId="59" borderId="1" applyNumberFormat="0" applyAlignment="0" applyProtection="0"/>
    <xf numFmtId="0" fontId="77" fillId="59" borderId="1" applyNumberFormat="0" applyAlignment="0" applyProtection="0"/>
    <xf numFmtId="0" fontId="77" fillId="59" borderId="1" applyNumberFormat="0" applyAlignment="0" applyProtection="0"/>
    <xf numFmtId="0" fontId="77" fillId="59" borderId="1" applyNumberFormat="0" applyAlignment="0" applyProtection="0"/>
    <xf numFmtId="345" fontId="40" fillId="0" borderId="0"/>
    <xf numFmtId="0" fontId="44" fillId="20" borderId="20" applyNumberFormat="0" applyAlignment="0" applyProtection="0"/>
    <xf numFmtId="0" fontId="45" fillId="132" borderId="0" applyNumberFormat="0" applyBorder="0" applyAlignment="0" applyProtection="0"/>
    <xf numFmtId="0" fontId="120" fillId="85" borderId="0" applyNumberFormat="0" applyBorder="0" applyAlignment="0" applyProtection="0"/>
    <xf numFmtId="0" fontId="150" fillId="78" borderId="0" applyNumberFormat="0" applyBorder="0" applyAlignment="0" applyProtection="0"/>
    <xf numFmtId="169" fontId="49" fillId="15" borderId="22" applyAlignment="0" applyProtection="0"/>
    <xf numFmtId="0" fontId="45" fillId="135" borderId="0" applyNumberFormat="0" applyBorder="0" applyAlignment="0" applyProtection="0"/>
    <xf numFmtId="0" fontId="135" fillId="88" borderId="6" applyNumberFormat="0" applyFont="0" applyAlignment="0" applyProtection="0">
      <alignment horizontal="left"/>
    </xf>
    <xf numFmtId="169" fontId="44" fillId="13" borderId="20" applyAlignment="0" applyProtection="0"/>
    <xf numFmtId="0" fontId="135" fillId="88" borderId="6" applyNumberFormat="0" applyFont="0" applyAlignment="0" applyProtection="0">
      <alignment horizontal="left"/>
    </xf>
    <xf numFmtId="0" fontId="135" fillId="88" borderId="6" applyNumberFormat="0" applyFont="0" applyAlignment="0" applyProtection="0">
      <alignment horizontal="left"/>
    </xf>
    <xf numFmtId="0" fontId="135" fillId="88" borderId="6" applyNumberFormat="0" applyFont="0" applyAlignment="0" applyProtection="0">
      <alignment horizontal="left"/>
    </xf>
    <xf numFmtId="0" fontId="297" fillId="0" borderId="0"/>
    <xf numFmtId="0" fontId="31" fillId="0" borderId="0"/>
    <xf numFmtId="279" fontId="40" fillId="0" borderId="0" applyFill="0" applyBorder="0" applyAlignment="0"/>
    <xf numFmtId="0" fontId="40" fillId="38" borderId="27" applyNumberFormat="0" applyProtection="0">
      <alignment horizontal="left" vertical="center" indent="1"/>
    </xf>
    <xf numFmtId="285" fontId="91" fillId="0" borderId="0" applyFill="0" applyBorder="0" applyAlignment="0"/>
    <xf numFmtId="4" fontId="55" fillId="28" borderId="27" applyNumberFormat="0" applyProtection="0">
      <alignment horizontal="right" vertical="center"/>
    </xf>
    <xf numFmtId="331" fontId="91" fillId="0" borderId="0" applyFill="0" applyBorder="0" applyAlignment="0"/>
    <xf numFmtId="285" fontId="91" fillId="0" borderId="0" applyFill="0" applyBorder="0" applyAlignment="0"/>
    <xf numFmtId="0" fontId="324" fillId="0" borderId="0" applyNumberFormat="0" applyAlignment="0">
      <alignment horizontal="left"/>
    </xf>
    <xf numFmtId="0" fontId="185" fillId="0" borderId="0">
      <alignment horizontal="left"/>
    </xf>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0" fillId="44" borderId="27" applyNumberFormat="0" applyProtection="0">
      <alignment horizontal="left" vertical="center" indent="1"/>
    </xf>
    <xf numFmtId="0" fontId="61" fillId="0" borderId="0" applyNumberFormat="0" applyFill="0" applyBorder="0" applyAlignment="0" applyProtection="0"/>
    <xf numFmtId="169" fontId="43" fillId="17" borderId="23" applyAlignment="0" applyProtection="0"/>
    <xf numFmtId="0" fontId="289" fillId="0" borderId="0" applyNumberFormat="0" applyFill="0" applyBorder="0" applyProtection="0">
      <alignment horizontal="right"/>
    </xf>
    <xf numFmtId="346" fontId="40" fillId="0" borderId="0" applyFill="0" applyBorder="0" applyAlignment="0" applyProtection="0"/>
    <xf numFmtId="0" fontId="61" fillId="0" borderId="0" applyNumberFormat="0" applyFill="0" applyBorder="0" applyAlignment="0" applyProtection="0"/>
    <xf numFmtId="169" fontId="44" fillId="13" borderId="20" applyAlignment="0" applyProtection="0"/>
    <xf numFmtId="0" fontId="61" fillId="0" borderId="0" applyNumberFormat="0" applyFill="0" applyBorder="0" applyAlignment="0" applyProtection="0"/>
    <xf numFmtId="0" fontId="188" fillId="0" borderId="0" applyNumberFormat="0" applyFill="0" applyBorder="0" applyAlignment="0" applyProtection="0"/>
    <xf numFmtId="0" fontId="61" fillId="0" borderId="0" applyNumberFormat="0" applyFill="0" applyBorder="0" applyAlignment="0" applyProtection="0">
      <alignment vertical="center"/>
    </xf>
    <xf numFmtId="0" fontId="110" fillId="0" borderId="0"/>
    <xf numFmtId="0" fontId="188" fillId="0" borderId="0" applyNumberFormat="0" applyFill="0" applyBorder="0" applyAlignment="0" applyProtection="0"/>
    <xf numFmtId="0" fontId="188" fillId="0" borderId="0" applyNumberFormat="0" applyFill="0" applyBorder="0" applyAlignment="0" applyProtection="0"/>
    <xf numFmtId="0" fontId="40" fillId="0" borderId="0"/>
    <xf numFmtId="0" fontId="31" fillId="0" borderId="0"/>
    <xf numFmtId="0" fontId="188" fillId="0" borderId="0" applyNumberFormat="0" applyFill="0" applyBorder="0" applyAlignment="0" applyProtection="0"/>
    <xf numFmtId="0" fontId="31" fillId="0" borderId="0"/>
    <xf numFmtId="0" fontId="188" fillId="0" borderId="0" applyNumberFormat="0" applyFill="0" applyBorder="0" applyAlignment="0" applyProtection="0"/>
    <xf numFmtId="0" fontId="108" fillId="0" borderId="36" applyNumberFormat="0" applyFill="0" applyAlignment="0" applyProtection="0">
      <alignment vertical="center"/>
    </xf>
    <xf numFmtId="0" fontId="188" fillId="0" borderId="0" applyNumberFormat="0" applyFill="0" applyBorder="0" applyAlignment="0" applyProtection="0"/>
    <xf numFmtId="0" fontId="108" fillId="0" borderId="36" applyNumberFormat="0" applyFill="0" applyAlignment="0" applyProtection="0"/>
    <xf numFmtId="0" fontId="188" fillId="0" borderId="0" applyNumberFormat="0" applyFill="0" applyBorder="0" applyAlignment="0" applyProtection="0"/>
    <xf numFmtId="169" fontId="108" fillId="0" borderId="36" applyFill="0" applyAlignment="0" applyProtection="0"/>
    <xf numFmtId="0" fontId="188" fillId="0" borderId="0" applyNumberFormat="0" applyFill="0" applyBorder="0" applyAlignment="0" applyProtection="0"/>
    <xf numFmtId="0" fontId="61" fillId="0" borderId="0" applyNumberFormat="0" applyFill="0" applyBorder="0" applyAlignment="0" applyProtection="0"/>
    <xf numFmtId="169" fontId="108" fillId="0" borderId="36" applyFill="0" applyAlignment="0" applyProtection="0"/>
    <xf numFmtId="0" fontId="31" fillId="0" borderId="0"/>
    <xf numFmtId="0" fontId="188" fillId="0" borderId="0" applyNumberFormat="0" applyFill="0" applyBorder="0" applyAlignment="0" applyProtection="0"/>
    <xf numFmtId="0" fontId="61" fillId="0" borderId="0" applyNumberFormat="0" applyFill="0" applyBorder="0" applyAlignment="0" applyProtection="0"/>
    <xf numFmtId="169" fontId="108" fillId="0" borderId="36" applyFill="0" applyAlignment="0" applyProtection="0"/>
    <xf numFmtId="0" fontId="188" fillId="0" borderId="0" applyNumberFormat="0" applyFill="0" applyBorder="0" applyAlignment="0" applyProtection="0"/>
    <xf numFmtId="0" fontId="61" fillId="0" borderId="0" applyNumberFormat="0" applyFill="0" applyBorder="0" applyAlignment="0" applyProtection="0"/>
    <xf numFmtId="169" fontId="108" fillId="0" borderId="36" applyFill="0" applyAlignment="0" applyProtection="0"/>
    <xf numFmtId="0" fontId="188" fillId="0" borderId="0" applyNumberFormat="0" applyFill="0" applyBorder="0" applyAlignment="0" applyProtection="0"/>
    <xf numFmtId="0" fontId="61" fillId="0" borderId="0" applyNumberFormat="0" applyFill="0" applyBorder="0" applyAlignment="0" applyProtection="0"/>
    <xf numFmtId="0" fontId="104" fillId="0" borderId="0" applyNumberFormat="0" applyFill="0" applyBorder="0" applyAlignment="0" applyProtection="0"/>
    <xf numFmtId="169" fontId="44" fillId="13" borderId="20" applyAlignment="0" applyProtection="0"/>
    <xf numFmtId="169" fontId="44" fillId="13" borderId="20" applyAlignment="0" applyProtection="0"/>
    <xf numFmtId="191" fontId="39" fillId="0" borderId="0" applyFont="0" applyFill="0" applyBorder="0" applyAlignment="0" applyProtection="0"/>
    <xf numFmtId="0" fontId="104" fillId="0" borderId="0" applyNumberFormat="0" applyFill="0" applyBorder="0" applyAlignment="0" applyProtection="0"/>
    <xf numFmtId="169" fontId="44" fillId="13" borderId="20" applyAlignment="0" applyProtection="0"/>
    <xf numFmtId="0" fontId="277" fillId="0" borderId="0" applyNumberFormat="0" applyFill="0" applyBorder="0" applyAlignment="0" applyProtection="0"/>
    <xf numFmtId="0" fontId="61" fillId="0" borderId="0" applyNumberFormat="0" applyFill="0" applyBorder="0" applyAlignment="0" applyProtection="0"/>
    <xf numFmtId="0" fontId="110" fillId="0" borderId="0"/>
    <xf numFmtId="169" fontId="61" fillId="0" borderId="0" applyFill="0" applyBorder="0" applyAlignment="0" applyProtection="0"/>
    <xf numFmtId="0" fontId="104" fillId="0" borderId="0" applyNumberFormat="0" applyFill="0" applyBorder="0" applyAlignment="0" applyProtection="0"/>
    <xf numFmtId="169" fontId="44" fillId="13" borderId="2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4" fillId="13" borderId="20" applyAlignment="0" applyProtection="0"/>
    <xf numFmtId="0" fontId="61" fillId="0" borderId="0" applyNumberFormat="0" applyFill="0" applyBorder="0" applyAlignment="0" applyProtection="0"/>
    <xf numFmtId="169" fontId="44" fillId="13" borderId="2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5" fillId="0" borderId="24" applyFill="0" applyAlignment="0" applyProtection="0"/>
    <xf numFmtId="169" fontId="61" fillId="0" borderId="0" applyFill="0" applyBorder="0" applyAlignment="0" applyProtection="0"/>
    <xf numFmtId="169" fontId="45" fillId="0" borderId="24"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4" fillId="13" borderId="20" applyAlignment="0" applyProtection="0"/>
    <xf numFmtId="0" fontId="121" fillId="50" borderId="0" applyNumberFormat="0" applyBorder="0" applyAlignment="0" applyProtection="0">
      <alignment vertical="center"/>
    </xf>
    <xf numFmtId="169" fontId="45" fillId="0" borderId="24"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4" fillId="13" borderId="20" applyAlignment="0" applyProtection="0"/>
    <xf numFmtId="0" fontId="325" fillId="0" borderId="0" applyNumberFormat="0" applyFill="0" applyBorder="0" applyAlignment="0" applyProtection="0">
      <alignment vertical="center"/>
    </xf>
    <xf numFmtId="169" fontId="44" fillId="13" borderId="20" applyAlignment="0" applyProtection="0"/>
    <xf numFmtId="0" fontId="61" fillId="0" borderId="0" applyNumberFormat="0" applyFill="0" applyBorder="0" applyAlignment="0" applyProtection="0">
      <alignment vertical="center"/>
    </xf>
    <xf numFmtId="169" fontId="44" fillId="13" borderId="20" applyAlignment="0" applyProtection="0"/>
    <xf numFmtId="0" fontId="61" fillId="0" borderId="0" applyNumberFormat="0" applyFill="0" applyBorder="0" applyAlignment="0" applyProtection="0"/>
    <xf numFmtId="169" fontId="44" fillId="13" borderId="20" applyAlignment="0" applyProtection="0"/>
    <xf numFmtId="169" fontId="61" fillId="0" borderId="0" applyFill="0" applyBorder="0" applyAlignment="0" applyProtection="0"/>
    <xf numFmtId="169" fontId="44" fillId="13" borderId="20" applyAlignment="0" applyProtection="0"/>
    <xf numFmtId="169" fontId="61" fillId="0" borderId="0" applyFill="0" applyBorder="0" applyAlignment="0" applyProtection="0"/>
    <xf numFmtId="169" fontId="61" fillId="0" borderId="0" applyFill="0" applyBorder="0" applyAlignment="0" applyProtection="0"/>
    <xf numFmtId="169" fontId="45" fillId="0" borderId="24" applyFill="0" applyAlignment="0" applyProtection="0"/>
    <xf numFmtId="169" fontId="61" fillId="0" borderId="0" applyFill="0" applyBorder="0" applyAlignment="0" applyProtection="0"/>
    <xf numFmtId="169" fontId="45" fillId="0" borderId="24" applyFill="0" applyAlignment="0" applyProtection="0"/>
    <xf numFmtId="169" fontId="61" fillId="0" borderId="0" applyFill="0" applyBorder="0" applyAlignment="0" applyProtection="0"/>
    <xf numFmtId="169" fontId="45" fillId="0" borderId="24"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9" fontId="44" fillId="13" borderId="20" applyAlignment="0" applyProtection="0"/>
    <xf numFmtId="0" fontId="61" fillId="0" borderId="0" applyNumberFormat="0" applyFill="0" applyBorder="0" applyAlignment="0" applyProtection="0"/>
    <xf numFmtId="169" fontId="44" fillId="13" borderId="2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188" fillId="0" borderId="0" applyNumberFormat="0" applyFill="0" applyBorder="0" applyAlignment="0" applyProtection="0"/>
    <xf numFmtId="0" fontId="61" fillId="0" borderId="0" applyNumberFormat="0" applyFill="0" applyBorder="0" applyAlignment="0" applyProtection="0"/>
    <xf numFmtId="0" fontId="188" fillId="0" borderId="0" applyNumberFormat="0" applyFill="0" applyBorder="0" applyAlignment="0" applyProtection="0"/>
    <xf numFmtId="2" fontId="40" fillId="0" borderId="0" applyFont="0" applyFill="0" applyBorder="0" applyAlignment="0" applyProtection="0"/>
    <xf numFmtId="49" fontId="240" fillId="0" borderId="54" applyFill="0" applyBorder="0">
      <alignment horizontal="centerContinuous" vertical="center"/>
    </xf>
    <xf numFmtId="169" fontId="43" fillId="14" borderId="23" applyAlignment="0" applyProtection="0"/>
    <xf numFmtId="49" fontId="240" fillId="0" borderId="54" applyFill="0" applyBorder="0">
      <alignment horizontal="centerContinuous" vertical="center"/>
    </xf>
    <xf numFmtId="169" fontId="43" fillId="14" borderId="23" applyAlignment="0" applyProtection="0"/>
    <xf numFmtId="49" fontId="240" fillId="0" borderId="54" applyFill="0" applyBorder="0">
      <alignment horizontal="centerContinuous" vertical="center"/>
    </xf>
    <xf numFmtId="49" fontId="240" fillId="0" borderId="59" applyFill="0" applyBorder="0">
      <alignment horizontal="left"/>
    </xf>
    <xf numFmtId="3" fontId="107" fillId="0" borderId="3" applyNumberFormat="0" applyBorder="0" applyAlignment="0"/>
    <xf numFmtId="243" fontId="107" fillId="0" borderId="3" applyBorder="0" applyAlignment="0"/>
    <xf numFmtId="9" fontId="98" fillId="0" borderId="0" applyFont="0" applyFill="0" applyBorder="0" applyAlignment="0" applyProtection="0"/>
    <xf numFmtId="0" fontId="110" fillId="0" borderId="0"/>
    <xf numFmtId="0" fontId="110" fillId="0" borderId="0"/>
    <xf numFmtId="0" fontId="326" fillId="137" borderId="63" applyFont="0" applyBorder="0">
      <alignment horizontal="center"/>
    </xf>
    <xf numFmtId="177" fontId="52" fillId="0" borderId="13">
      <alignment vertical="top"/>
    </xf>
    <xf numFmtId="169" fontId="43" fillId="14" borderId="23" applyAlignment="0" applyProtection="0"/>
    <xf numFmtId="177" fontId="52" fillId="0" borderId="13">
      <alignment vertical="top"/>
    </xf>
    <xf numFmtId="169" fontId="43" fillId="14" borderId="23" applyAlignment="0" applyProtection="0"/>
    <xf numFmtId="177" fontId="52" fillId="0" borderId="13">
      <alignment vertical="top"/>
    </xf>
    <xf numFmtId="169" fontId="43" fillId="14" borderId="23" applyAlignment="0" applyProtection="0"/>
    <xf numFmtId="177" fontId="52" fillId="0" borderId="13">
      <alignment vertical="top"/>
    </xf>
    <xf numFmtId="0" fontId="150" fillId="78" borderId="0" applyNumberFormat="0" applyBorder="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55" fillId="18" borderId="27" applyNumberFormat="0" applyProtection="0">
      <alignment horizontal="left" vertical="top" indent="1"/>
    </xf>
    <xf numFmtId="0" fontId="120" fillId="85" borderId="0" applyNumberFormat="0" applyBorder="0" applyAlignment="0" applyProtection="0"/>
    <xf numFmtId="0" fontId="120" fillId="85" borderId="0" applyNumberFormat="0" applyBorder="0" applyAlignment="0" applyProtection="0"/>
    <xf numFmtId="0" fontId="120" fillId="85" borderId="0" applyNumberFormat="0" applyBorder="0" applyAlignment="0" applyProtection="0"/>
    <xf numFmtId="0" fontId="120" fillId="85" borderId="0" applyNumberFormat="0" applyBorder="0" applyAlignment="0" applyProtection="0"/>
    <xf numFmtId="0" fontId="150" fillId="78" borderId="0" applyNumberFormat="0" applyBorder="0" applyAlignment="0" applyProtection="0"/>
    <xf numFmtId="0" fontId="120" fillId="85" borderId="0" applyNumberFormat="0" applyBorder="0" applyAlignment="0" applyProtection="0"/>
    <xf numFmtId="0" fontId="150" fillId="78" borderId="0" applyNumberFormat="0" applyBorder="0" applyAlignment="0" applyProtection="0"/>
    <xf numFmtId="0" fontId="96" fillId="0" borderId="34">
      <alignment vertical="center"/>
    </xf>
    <xf numFmtId="169" fontId="150" fillId="78" borderId="0" applyBorder="0" applyAlignment="0" applyProtection="0"/>
    <xf numFmtId="169" fontId="150" fillId="78" borderId="0" applyBorder="0" applyAlignment="0" applyProtection="0"/>
    <xf numFmtId="169" fontId="150" fillId="78" borderId="0" applyBorder="0" applyAlignment="0" applyProtection="0"/>
    <xf numFmtId="169" fontId="150" fillId="78" borderId="0" applyBorder="0" applyAlignment="0" applyProtection="0"/>
    <xf numFmtId="0" fontId="31" fillId="0" borderId="0"/>
    <xf numFmtId="169" fontId="150" fillId="78" borderId="0" applyBorder="0" applyAlignment="0" applyProtection="0"/>
    <xf numFmtId="0" fontId="37" fillId="26" borderId="26" applyNumberFormat="0" applyFont="0" applyAlignment="0" applyProtection="0"/>
    <xf numFmtId="10" fontId="59" fillId="41" borderId="1"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50" fillId="78" borderId="0" applyNumberFormat="0" applyBorder="0" applyAlignment="0" applyProtection="0">
      <alignment vertical="center"/>
    </xf>
    <xf numFmtId="0" fontId="150" fillId="78" borderId="0" applyNumberFormat="0" applyBorder="0" applyAlignment="0" applyProtection="0"/>
    <xf numFmtId="169" fontId="150" fillId="78" borderId="0" applyBorder="0" applyAlignment="0" applyProtection="0"/>
    <xf numFmtId="169" fontId="150" fillId="78" borderId="0" applyBorder="0" applyAlignment="0" applyProtection="0"/>
    <xf numFmtId="169" fontId="150" fillId="78" borderId="0" applyBorder="0" applyAlignment="0" applyProtection="0"/>
    <xf numFmtId="169" fontId="150" fillId="78" borderId="0" applyBorder="0" applyAlignment="0" applyProtection="0"/>
    <xf numFmtId="169" fontId="150" fillId="78" borderId="0" applyBorder="0" applyAlignment="0" applyProtection="0"/>
    <xf numFmtId="0" fontId="31" fillId="0" borderId="0"/>
    <xf numFmtId="169" fontId="150" fillId="78" borderId="0" applyBorder="0" applyAlignment="0" applyProtection="0"/>
    <xf numFmtId="0" fontId="150" fillId="78" borderId="0" applyNumberFormat="0" applyBorder="0" applyAlignment="0" applyProtection="0"/>
    <xf numFmtId="0" fontId="150" fillId="78" borderId="0" applyNumberFormat="0" applyBorder="0" applyAlignment="0" applyProtection="0"/>
    <xf numFmtId="0" fontId="120" fillId="85" borderId="0" applyNumberFormat="0" applyBorder="0" applyAlignment="0" applyProtection="0"/>
    <xf numFmtId="0" fontId="120" fillId="85" borderId="0" applyNumberFormat="0" applyBorder="0" applyAlignment="0" applyProtection="0"/>
    <xf numFmtId="0" fontId="150" fillId="78" borderId="0" applyNumberFormat="0" applyBorder="0" applyAlignment="0" applyProtection="0"/>
    <xf numFmtId="0" fontId="120" fillId="85" borderId="0" applyNumberFormat="0" applyBorder="0" applyAlignment="0" applyProtection="0"/>
    <xf numFmtId="0" fontId="59" fillId="14" borderId="0" applyNumberFormat="0" applyBorder="0" applyAlignment="0" applyProtection="0"/>
    <xf numFmtId="0" fontId="136" fillId="0" borderId="0">
      <alignment horizontal="left"/>
    </xf>
    <xf numFmtId="0" fontId="136" fillId="0" borderId="47" applyNumberFormat="0" applyAlignment="0" applyProtection="0">
      <alignment horizontal="left" vertical="center"/>
    </xf>
    <xf numFmtId="0" fontId="136" fillId="0" borderId="6">
      <alignment horizontal="left" vertical="center"/>
    </xf>
    <xf numFmtId="0" fontId="136" fillId="0" borderId="6">
      <alignment horizontal="left" vertical="center"/>
    </xf>
    <xf numFmtId="0" fontId="136" fillId="0" borderId="41">
      <alignment horizontal="left" vertical="center"/>
    </xf>
    <xf numFmtId="0" fontId="136" fillId="0" borderId="41">
      <alignment horizontal="left" vertical="center"/>
    </xf>
    <xf numFmtId="0" fontId="80" fillId="0" borderId="32" applyNumberFormat="0" applyFill="0" applyAlignment="0" applyProtection="0">
      <alignment vertical="center"/>
    </xf>
    <xf numFmtId="169" fontId="45" fillId="0" borderId="24" applyFill="0" applyAlignment="0" applyProtection="0"/>
    <xf numFmtId="0" fontId="67" fillId="0" borderId="0" applyNumberFormat="0" applyFill="0" applyBorder="0" applyAlignment="0" applyProtection="0"/>
    <xf numFmtId="0" fontId="172" fillId="0" borderId="35" applyNumberFormat="0" applyFill="0" applyAlignment="0" applyProtection="0"/>
    <xf numFmtId="0" fontId="158" fillId="0" borderId="44" applyNumberFormat="0" applyFill="0" applyAlignment="0" applyProtection="0"/>
    <xf numFmtId="0" fontId="158" fillId="0" borderId="44" applyNumberFormat="0" applyFill="0" applyAlignment="0" applyProtection="0"/>
    <xf numFmtId="0" fontId="158" fillId="0" borderId="44" applyNumberFormat="0" applyFill="0" applyAlignment="0" applyProtection="0"/>
    <xf numFmtId="0" fontId="158" fillId="0" borderId="44" applyNumberFormat="0" applyFill="0" applyAlignment="0" applyProtection="0"/>
    <xf numFmtId="169" fontId="43" fillId="17" borderId="23" applyAlignment="0" applyProtection="0"/>
    <xf numFmtId="0" fontId="67" fillId="0" borderId="0" applyNumberFormat="0" applyFill="0" applyBorder="0" applyAlignment="0" applyProtection="0"/>
    <xf numFmtId="0" fontId="158" fillId="0" borderId="44" applyNumberFormat="0" applyFill="0" applyAlignment="0" applyProtection="0"/>
    <xf numFmtId="169" fontId="43" fillId="17" borderId="23" applyAlignment="0" applyProtection="0"/>
    <xf numFmtId="0" fontId="67" fillId="0" borderId="0" applyNumberFormat="0" applyFill="0" applyBorder="0" applyAlignment="0" applyProtection="0"/>
    <xf numFmtId="0" fontId="158" fillId="0" borderId="44" applyNumberFormat="0" applyFill="0" applyAlignment="0" applyProtection="0"/>
    <xf numFmtId="169" fontId="43" fillId="17" borderId="23" applyAlignment="0" applyProtection="0"/>
    <xf numFmtId="0" fontId="67" fillId="0" borderId="0" applyNumberFormat="0" applyFill="0" applyBorder="0" applyAlignment="0" applyProtection="0"/>
    <xf numFmtId="0" fontId="158" fillId="0" borderId="44" applyNumberFormat="0" applyFill="0" applyAlignment="0" applyProtection="0"/>
    <xf numFmtId="0" fontId="172" fillId="0" borderId="35" applyNumberFormat="0" applyFill="0" applyAlignment="0" applyProtection="0"/>
    <xf numFmtId="0" fontId="158" fillId="0" borderId="44" applyNumberFormat="0" applyFill="0" applyAlignment="0" applyProtection="0"/>
    <xf numFmtId="0" fontId="172" fillId="0" borderId="35" applyNumberFormat="0" applyFill="0" applyAlignment="0" applyProtection="0"/>
    <xf numFmtId="0" fontId="158" fillId="0" borderId="44" applyNumberFormat="0" applyFill="0" applyAlignment="0" applyProtection="0"/>
    <xf numFmtId="0" fontId="172" fillId="0" borderId="35" applyNumberFormat="0" applyFill="0" applyAlignment="0" applyProtection="0"/>
    <xf numFmtId="0" fontId="158" fillId="0" borderId="44" applyNumberFormat="0" applyFill="0" applyAlignment="0" applyProtection="0"/>
    <xf numFmtId="0" fontId="172" fillId="0" borderId="35" applyNumberFormat="0" applyFill="0" applyAlignment="0" applyProtection="0"/>
    <xf numFmtId="169" fontId="45" fillId="0" borderId="24" applyFill="0" applyAlignment="0" applyProtection="0"/>
    <xf numFmtId="0" fontId="80" fillId="0" borderId="32" applyNumberFormat="0" applyFill="0" applyAlignment="0" applyProtection="0"/>
    <xf numFmtId="169" fontId="45" fillId="0" borderId="24" applyFill="0" applyAlignment="0" applyProtection="0"/>
    <xf numFmtId="0" fontId="80" fillId="0" borderId="32" applyNumberFormat="0" applyFill="0" applyAlignment="0" applyProtection="0"/>
    <xf numFmtId="0" fontId="328" fillId="0" borderId="35" applyNumberFormat="0" applyFill="0" applyAlignment="0" applyProtection="0"/>
    <xf numFmtId="0" fontId="172" fillId="0" borderId="35" applyNumberFormat="0" applyFill="0" applyAlignment="0" applyProtection="0"/>
    <xf numFmtId="0" fontId="80" fillId="0" borderId="32" applyNumberFormat="0" applyFill="0" applyAlignment="0" applyProtection="0"/>
    <xf numFmtId="0" fontId="31" fillId="0" borderId="0"/>
    <xf numFmtId="0" fontId="80" fillId="0" borderId="32" applyNumberFormat="0" applyFill="0" applyAlignment="0" applyProtection="0"/>
    <xf numFmtId="0" fontId="31" fillId="0" borderId="0"/>
    <xf numFmtId="0" fontId="80" fillId="0" borderId="32" applyNumberFormat="0" applyFill="0" applyAlignment="0" applyProtection="0"/>
    <xf numFmtId="0" fontId="110" fillId="0" borderId="0"/>
    <xf numFmtId="0" fontId="80" fillId="0" borderId="32" applyNumberFormat="0" applyFill="0" applyAlignment="0" applyProtection="0"/>
    <xf numFmtId="0" fontId="110" fillId="0" borderId="0"/>
    <xf numFmtId="0" fontId="172" fillId="0" borderId="35" applyNumberFormat="0" applyFill="0" applyAlignment="0" applyProtection="0"/>
    <xf numFmtId="0" fontId="172" fillId="0" borderId="35" applyNumberFormat="0" applyFill="0" applyAlignment="0" applyProtection="0"/>
    <xf numFmtId="0" fontId="172" fillId="0" borderId="35"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169" fontId="45" fillId="0" borderId="24" applyFill="0" applyAlignment="0" applyProtection="0"/>
    <xf numFmtId="0" fontId="172" fillId="0" borderId="35" applyNumberFormat="0" applyFill="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172" fillId="0" borderId="35" applyNumberFormat="0" applyFill="0" applyAlignment="0" applyProtection="0"/>
    <xf numFmtId="0" fontId="172" fillId="0" borderId="35" applyNumberFormat="0" applyFill="0" applyAlignment="0" applyProtection="0"/>
    <xf numFmtId="0" fontId="267" fillId="0" borderId="35" applyNumberFormat="0" applyFill="0" applyAlignment="0" applyProtection="0">
      <alignment vertical="center"/>
    </xf>
    <xf numFmtId="0" fontId="80" fillId="0" borderId="32" applyNumberFormat="0" applyFill="0" applyAlignment="0" applyProtection="0"/>
    <xf numFmtId="0" fontId="172" fillId="0" borderId="35"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172" fillId="0" borderId="35" applyNumberFormat="0" applyFill="0" applyAlignment="0" applyProtection="0"/>
    <xf numFmtId="0" fontId="80" fillId="0" borderId="32" applyNumberFormat="0" applyFill="0" applyAlignment="0" applyProtection="0"/>
    <xf numFmtId="0" fontId="172" fillId="0" borderId="35" applyNumberFormat="0" applyFill="0" applyAlignment="0" applyProtection="0"/>
    <xf numFmtId="0" fontId="158" fillId="0" borderId="44" applyNumberFormat="0" applyFill="0" applyAlignment="0" applyProtection="0"/>
    <xf numFmtId="0" fontId="158" fillId="0" borderId="44" applyNumberFormat="0" applyFill="0" applyAlignment="0" applyProtection="0"/>
    <xf numFmtId="169" fontId="44" fillId="13" borderId="20" applyAlignment="0" applyProtection="0"/>
    <xf numFmtId="0" fontId="158" fillId="0" borderId="44" applyNumberFormat="0" applyFill="0" applyAlignment="0" applyProtection="0"/>
    <xf numFmtId="169" fontId="44" fillId="13" borderId="20" applyAlignment="0" applyProtection="0"/>
    <xf numFmtId="0" fontId="158" fillId="0" borderId="44" applyNumberFormat="0" applyFill="0" applyAlignment="0" applyProtection="0"/>
    <xf numFmtId="169" fontId="44" fillId="13" borderId="20" applyAlignment="0" applyProtection="0"/>
    <xf numFmtId="0" fontId="113" fillId="0" borderId="33" applyNumberFormat="0" applyFill="0" applyAlignment="0" applyProtection="0">
      <alignment vertical="center"/>
    </xf>
    <xf numFmtId="0" fontId="111" fillId="0" borderId="33" applyNumberFormat="0" applyFill="0" applyAlignment="0" applyProtection="0">
      <alignment vertical="center"/>
    </xf>
    <xf numFmtId="0" fontId="114" fillId="0" borderId="37" applyNumberFormat="0" applyFill="0" applyAlignment="0" applyProtection="0"/>
    <xf numFmtId="0" fontId="114" fillId="0" borderId="37" applyNumberFormat="0" applyFill="0" applyAlignment="0" applyProtection="0"/>
    <xf numFmtId="0" fontId="114" fillId="0" borderId="37" applyNumberFormat="0" applyFill="0" applyAlignment="0" applyProtection="0"/>
    <xf numFmtId="0" fontId="114" fillId="0" borderId="37" applyNumberFormat="0" applyFill="0" applyAlignment="0" applyProtection="0"/>
    <xf numFmtId="0" fontId="114" fillId="0" borderId="37" applyNumberFormat="0" applyFill="0" applyAlignment="0" applyProtection="0"/>
    <xf numFmtId="0" fontId="113" fillId="0" borderId="33" applyNumberFormat="0" applyFill="0" applyAlignment="0" applyProtection="0"/>
    <xf numFmtId="0" fontId="114" fillId="0" borderId="37" applyNumberFormat="0" applyFill="0" applyAlignment="0" applyProtection="0"/>
    <xf numFmtId="0" fontId="113" fillId="0" borderId="33" applyNumberFormat="0" applyFill="0" applyAlignment="0" applyProtection="0"/>
    <xf numFmtId="0" fontId="114" fillId="0" borderId="37" applyNumberFormat="0" applyFill="0" applyAlignment="0" applyProtection="0"/>
    <xf numFmtId="0" fontId="113" fillId="0" borderId="33" applyNumberFormat="0" applyFill="0" applyAlignment="0" applyProtection="0"/>
    <xf numFmtId="0" fontId="254"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254"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254" fillId="0" borderId="33" applyNumberFormat="0" applyFill="0" applyAlignment="0" applyProtection="0"/>
    <xf numFmtId="0" fontId="113" fillId="0" borderId="33" applyNumberFormat="0" applyFill="0" applyAlignment="0" applyProtection="0"/>
    <xf numFmtId="0" fontId="113" fillId="0" borderId="33" applyNumberFormat="0" applyFill="0" applyAlignment="0" applyProtection="0"/>
    <xf numFmtId="0" fontId="113" fillId="0" borderId="33" applyNumberFormat="0" applyFill="0" applyAlignment="0" applyProtection="0"/>
    <xf numFmtId="0" fontId="113" fillId="0" borderId="33" applyNumberFormat="0" applyFill="0" applyAlignment="0" applyProtection="0"/>
    <xf numFmtId="0" fontId="113" fillId="0" borderId="33" applyNumberFormat="0" applyFill="0" applyAlignment="0" applyProtection="0"/>
    <xf numFmtId="0" fontId="113"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3" fillId="0" borderId="33" applyNumberFormat="0" applyFill="0" applyAlignment="0" applyProtection="0"/>
    <xf numFmtId="0" fontId="308" fillId="0" borderId="33" applyNumberFormat="0" applyFill="0" applyAlignment="0" applyProtection="0">
      <alignment vertical="center"/>
    </xf>
    <xf numFmtId="169" fontId="43" fillId="14" borderId="23" applyAlignment="0" applyProtection="0"/>
    <xf numFmtId="0" fontId="111" fillId="0" borderId="33" applyNumberFormat="0" applyFill="0" applyAlignment="0" applyProtection="0"/>
    <xf numFmtId="169" fontId="43" fillId="14" borderId="23" applyAlignment="0" applyProtection="0"/>
    <xf numFmtId="0" fontId="113"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1" fillId="0" borderId="33" applyNumberFormat="0" applyFill="0" applyAlignment="0" applyProtection="0"/>
    <xf numFmtId="0" fontId="114" fillId="0" borderId="37" applyNumberFormat="0" applyFill="0" applyAlignment="0" applyProtection="0"/>
    <xf numFmtId="0" fontId="114" fillId="0" borderId="37" applyNumberFormat="0" applyFill="0" applyAlignment="0" applyProtection="0"/>
    <xf numFmtId="0" fontId="76" fillId="0" borderId="31" applyNumberFormat="0" applyFill="0" applyAlignment="0" applyProtection="0"/>
    <xf numFmtId="0" fontId="76" fillId="0" borderId="31" applyNumberFormat="0" applyFill="0" applyAlignment="0" applyProtection="0">
      <alignment vertical="center"/>
    </xf>
    <xf numFmtId="0" fontId="67" fillId="0" borderId="29" applyNumberFormat="0" applyFill="0" applyAlignment="0" applyProtection="0">
      <alignment vertical="center"/>
    </xf>
    <xf numFmtId="0" fontId="93" fillId="0" borderId="46" applyNumberFormat="0" applyFill="0" applyAlignment="0" applyProtection="0"/>
    <xf numFmtId="0" fontId="110" fillId="0" borderId="0"/>
    <xf numFmtId="0" fontId="76" fillId="0" borderId="31" applyNumberFormat="0" applyFill="0" applyAlignment="0" applyProtection="0"/>
    <xf numFmtId="0" fontId="46" fillId="0" borderId="0">
      <alignment vertical="center"/>
    </xf>
    <xf numFmtId="0" fontId="76" fillId="0" borderId="31" applyNumberFormat="0" applyFill="0" applyAlignment="0" applyProtection="0">
      <alignment vertical="center"/>
    </xf>
    <xf numFmtId="0" fontId="93" fillId="0" borderId="46" applyNumberFormat="0" applyFill="0" applyAlignment="0" applyProtection="0"/>
    <xf numFmtId="0" fontId="93" fillId="0" borderId="46" applyNumberFormat="0" applyFill="0" applyAlignment="0" applyProtection="0"/>
    <xf numFmtId="0" fontId="46" fillId="0" borderId="0">
      <alignment vertical="center"/>
    </xf>
    <xf numFmtId="0" fontId="93" fillId="0" borderId="46" applyNumberFormat="0" applyFill="0" applyAlignment="0" applyProtection="0"/>
    <xf numFmtId="0" fontId="93" fillId="0" borderId="46" applyNumberFormat="0" applyFill="0" applyAlignment="0" applyProtection="0"/>
    <xf numFmtId="0" fontId="93" fillId="0" borderId="46" applyNumberFormat="0" applyFill="0" applyAlignment="0" applyProtection="0"/>
    <xf numFmtId="0" fontId="46" fillId="0" borderId="0">
      <alignment vertical="center"/>
    </xf>
    <xf numFmtId="0" fontId="93" fillId="0" borderId="46" applyNumberFormat="0" applyFill="0" applyAlignment="0" applyProtection="0"/>
    <xf numFmtId="0" fontId="93" fillId="0" borderId="46" applyNumberFormat="0" applyFill="0" applyAlignment="0" applyProtection="0"/>
    <xf numFmtId="0" fontId="76" fillId="0" borderId="31" applyNumberFormat="0" applyFill="0" applyAlignment="0" applyProtection="0"/>
    <xf numFmtId="169" fontId="44" fillId="13" borderId="20" applyAlignment="0" applyProtection="0"/>
    <xf numFmtId="0" fontId="93" fillId="0" borderId="46" applyNumberFormat="0" applyFill="0" applyAlignment="0" applyProtection="0"/>
    <xf numFmtId="0" fontId="76" fillId="0" borderId="31" applyNumberFormat="0" applyFill="0" applyAlignment="0" applyProtection="0"/>
    <xf numFmtId="169" fontId="44" fillId="13" borderId="20" applyAlignment="0" applyProtection="0"/>
    <xf numFmtId="0" fontId="93" fillId="0" borderId="46" applyNumberFormat="0" applyFill="0" applyAlignment="0" applyProtection="0"/>
    <xf numFmtId="0" fontId="76" fillId="0" borderId="31" applyNumberFormat="0" applyFill="0" applyAlignment="0" applyProtection="0"/>
    <xf numFmtId="169" fontId="44" fillId="13" borderId="20" applyAlignment="0" applyProtection="0"/>
    <xf numFmtId="0" fontId="93" fillId="0" borderId="46" applyNumberFormat="0" applyFill="0" applyAlignment="0" applyProtection="0"/>
    <xf numFmtId="0" fontId="76" fillId="0" borderId="31" applyNumberFormat="0" applyFill="0" applyAlignment="0" applyProtection="0"/>
    <xf numFmtId="0" fontId="67" fillId="0" borderId="29" applyNumberFormat="0" applyFill="0" applyAlignment="0" applyProtection="0"/>
    <xf numFmtId="0" fontId="67" fillId="0" borderId="29" applyNumberFormat="0" applyFill="0" applyAlignment="0" applyProtection="0"/>
    <xf numFmtId="0" fontId="88" fillId="0" borderId="0" applyNumberFormat="0" applyFill="0" applyBorder="0" applyAlignment="0" applyProtection="0"/>
    <xf numFmtId="0" fontId="43" fillId="14" borderId="23" applyNumberFormat="0" applyAlignment="0" applyProtection="0"/>
    <xf numFmtId="0" fontId="67" fillId="0" borderId="29" applyNumberFormat="0" applyFill="0" applyAlignment="0" applyProtection="0"/>
    <xf numFmtId="0" fontId="67" fillId="0" borderId="29" applyNumberFormat="0" applyFill="0" applyAlignment="0" applyProtection="0"/>
    <xf numFmtId="0" fontId="88" fillId="0" borderId="0" applyNumberFormat="0" applyFill="0" applyBorder="0" applyAlignment="0" applyProtection="0"/>
    <xf numFmtId="0" fontId="43" fillId="14" borderId="23" applyNumberFormat="0" applyAlignment="0" applyProtection="0"/>
    <xf numFmtId="0" fontId="67" fillId="0" borderId="29" applyNumberFormat="0" applyFill="0" applyAlignment="0" applyProtection="0"/>
    <xf numFmtId="0" fontId="43" fillId="36" borderId="23" applyNumberFormat="0" applyAlignment="0" applyProtection="0"/>
    <xf numFmtId="0" fontId="67" fillId="0" borderId="29" applyNumberFormat="0" applyFill="0" applyAlignment="0" applyProtection="0"/>
    <xf numFmtId="0" fontId="67" fillId="0" borderId="29" applyNumberFormat="0" applyFill="0" applyAlignment="0" applyProtection="0"/>
    <xf numFmtId="0" fontId="43" fillId="36" borderId="23" applyNumberFormat="0" applyAlignment="0" applyProtection="0"/>
    <xf numFmtId="0" fontId="67" fillId="0" borderId="29" applyNumberFormat="0" applyFill="0" applyAlignment="0" applyProtection="0"/>
    <xf numFmtId="0" fontId="118" fillId="82" borderId="38" applyNumberFormat="0" applyAlignment="0" applyProtection="0"/>
    <xf numFmtId="0" fontId="67" fillId="0" borderId="29" applyNumberFormat="0" applyFill="0" applyAlignment="0" applyProtection="0"/>
    <xf numFmtId="0" fontId="67" fillId="0" borderId="29"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161" fillId="0" borderId="31" applyNumberFormat="0" applyFill="0" applyAlignment="0" applyProtection="0"/>
    <xf numFmtId="0" fontId="161" fillId="0" borderId="31" applyNumberFormat="0" applyFill="0" applyAlignment="0" applyProtection="0"/>
    <xf numFmtId="0" fontId="67" fillId="0" borderId="29" applyNumberFormat="0" applyFill="0" applyAlignment="0" applyProtection="0"/>
    <xf numFmtId="0" fontId="67" fillId="0" borderId="29" applyNumberFormat="0" applyFill="0" applyAlignment="0" applyProtection="0"/>
    <xf numFmtId="0" fontId="243" fillId="0" borderId="31" applyNumberFormat="0" applyFill="0" applyAlignment="0" applyProtection="0"/>
    <xf numFmtId="0" fontId="67" fillId="0" borderId="29" applyNumberFormat="0" applyFill="0" applyAlignment="0" applyProtection="0"/>
    <xf numFmtId="0" fontId="67" fillId="0" borderId="29" applyNumberFormat="0" applyFill="0" applyAlignment="0" applyProtection="0"/>
    <xf numFmtId="0" fontId="44" fillId="93" borderId="20" applyNumberFormat="0" applyAlignment="0" applyProtection="0"/>
    <xf numFmtId="0" fontId="67" fillId="0" borderId="29" applyNumberFormat="0" applyFill="0" applyAlignment="0" applyProtection="0"/>
    <xf numFmtId="0" fontId="44" fillId="93" borderId="20" applyNumberFormat="0" applyAlignment="0" applyProtection="0"/>
    <xf numFmtId="0" fontId="67" fillId="0" borderId="29" applyNumberFormat="0" applyFill="0" applyAlignment="0" applyProtection="0"/>
    <xf numFmtId="0" fontId="44" fillId="93" borderId="20" applyNumberFormat="0" applyAlignment="0" applyProtection="0"/>
    <xf numFmtId="0" fontId="67" fillId="0" borderId="29" applyNumberFormat="0" applyFill="0" applyAlignment="0" applyProtection="0"/>
    <xf numFmtId="169" fontId="44" fillId="13" borderId="20" applyAlignment="0" applyProtection="0"/>
    <xf numFmtId="0" fontId="67" fillId="0" borderId="29" applyNumberFormat="0" applyFill="0" applyAlignment="0" applyProtection="0"/>
    <xf numFmtId="169" fontId="44" fillId="13" borderId="20" applyAlignment="0" applyProtection="0"/>
    <xf numFmtId="0" fontId="67" fillId="0" borderId="29" applyNumberFormat="0" applyFill="0" applyAlignment="0" applyProtection="0"/>
    <xf numFmtId="169" fontId="44" fillId="13" borderId="20" applyAlignment="0" applyProtection="0"/>
    <xf numFmtId="0" fontId="67" fillId="0" borderId="29" applyNumberFormat="0" applyFill="0" applyAlignment="0" applyProtection="0"/>
    <xf numFmtId="169" fontId="44" fillId="13" borderId="20" applyAlignment="0" applyProtection="0"/>
    <xf numFmtId="0" fontId="40" fillId="44" borderId="27" applyNumberFormat="0" applyProtection="0">
      <alignment horizontal="left" vertical="top" indent="1"/>
    </xf>
    <xf numFmtId="0" fontId="67" fillId="0" borderId="29" applyNumberFormat="0" applyFill="0" applyAlignment="0" applyProtection="0"/>
    <xf numFmtId="0" fontId="67" fillId="0" borderId="29" applyNumberFormat="0" applyFill="0" applyAlignment="0" applyProtection="0"/>
    <xf numFmtId="0" fontId="81" fillId="39" borderId="0" applyNumberFormat="0" applyBorder="0" applyAlignment="0" applyProtection="0"/>
    <xf numFmtId="0" fontId="161" fillId="0" borderId="31" applyNumberFormat="0" applyFill="0" applyAlignment="0" applyProtection="0"/>
    <xf numFmtId="0" fontId="76" fillId="0" borderId="31" applyNumberFormat="0" applyFill="0" applyAlignment="0" applyProtection="0"/>
    <xf numFmtId="0" fontId="45" fillId="0" borderId="6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161" fillId="0" borderId="31" applyNumberFormat="0" applyFill="0" applyAlignment="0" applyProtection="0"/>
    <xf numFmtId="169" fontId="44" fillId="13" borderId="20" applyAlignment="0" applyProtection="0"/>
    <xf numFmtId="169" fontId="45" fillId="0" borderId="24" applyFill="0" applyAlignment="0" applyProtection="0"/>
    <xf numFmtId="0" fontId="192" fillId="27" borderId="0" applyNumberFormat="0" applyBorder="0" applyAlignment="0" applyProtection="0"/>
    <xf numFmtId="0" fontId="76" fillId="0" borderId="31" applyNumberFormat="0" applyFill="0" applyAlignment="0" applyProtection="0"/>
    <xf numFmtId="0" fontId="192" fillId="27" borderId="0" applyNumberFormat="0" applyBorder="0" applyAlignment="0" applyProtection="0"/>
    <xf numFmtId="0" fontId="76" fillId="0" borderId="31" applyNumberFormat="0" applyFill="0" applyAlignment="0" applyProtection="0"/>
    <xf numFmtId="169" fontId="45" fillId="0" borderId="24" applyFill="0" applyAlignment="0" applyProtection="0"/>
    <xf numFmtId="0" fontId="329" fillId="27" borderId="0" applyNumberFormat="0" applyBorder="0" applyAlignment="0" applyProtection="0">
      <alignment vertical="center"/>
    </xf>
    <xf numFmtId="0" fontId="76" fillId="0" borderId="31" applyNumberFormat="0" applyFill="0" applyAlignment="0" applyProtection="0"/>
    <xf numFmtId="0" fontId="81" fillId="39" borderId="0" applyNumberFormat="0" applyBorder="0" applyAlignment="0" applyProtection="0">
      <alignment vertical="center"/>
    </xf>
    <xf numFmtId="0" fontId="76" fillId="0" borderId="31" applyNumberFormat="0" applyFill="0" applyAlignment="0" applyProtection="0"/>
    <xf numFmtId="169" fontId="45" fillId="0" borderId="24" applyFill="0" applyAlignment="0" applyProtection="0"/>
    <xf numFmtId="0" fontId="81" fillId="39" borderId="0" applyNumberFormat="0" applyBorder="0" applyAlignment="0" applyProtection="0"/>
    <xf numFmtId="169" fontId="43" fillId="17" borderId="23" applyAlignment="0" applyProtection="0"/>
    <xf numFmtId="0" fontId="76" fillId="0" borderId="31" applyNumberFormat="0" applyFill="0" applyAlignment="0" applyProtection="0"/>
    <xf numFmtId="0" fontId="37" fillId="23" borderId="22" applyNumberFormat="0" applyAlignment="0" applyProtection="0"/>
    <xf numFmtId="0" fontId="76" fillId="0" borderId="31" applyNumberFormat="0" applyFill="0" applyAlignment="0" applyProtection="0"/>
    <xf numFmtId="169" fontId="45" fillId="0" borderId="24" applyFill="0" applyAlignment="0" applyProtection="0"/>
    <xf numFmtId="0" fontId="81" fillId="39" borderId="0" applyNumberFormat="0" applyBorder="0" applyAlignment="0" applyProtection="0"/>
    <xf numFmtId="169" fontId="43" fillId="17" borderId="23" applyAlignment="0" applyProtection="0"/>
    <xf numFmtId="0" fontId="76" fillId="0" borderId="31" applyNumberFormat="0" applyFill="0" applyAlignment="0" applyProtection="0"/>
    <xf numFmtId="0" fontId="81" fillId="39" borderId="0" applyNumberFormat="0" applyBorder="0" applyAlignment="0" applyProtection="0"/>
    <xf numFmtId="169" fontId="43" fillId="17" borderId="23" applyAlignment="0" applyProtection="0"/>
    <xf numFmtId="0" fontId="67" fillId="0" borderId="29" applyNumberFormat="0" applyFill="0" applyAlignment="0" applyProtection="0"/>
    <xf numFmtId="0" fontId="67" fillId="0" borderId="29" applyNumberFormat="0" applyFill="0" applyAlignment="0" applyProtection="0"/>
    <xf numFmtId="0" fontId="81" fillId="39" borderId="0" applyNumberFormat="0" applyBorder="0" applyAlignment="0" applyProtection="0"/>
    <xf numFmtId="169" fontId="43" fillId="17" borderId="23" applyAlignment="0" applyProtection="0"/>
    <xf numFmtId="0" fontId="67" fillId="0" borderId="29" applyNumberFormat="0" applyFill="0" applyAlignment="0" applyProtection="0"/>
    <xf numFmtId="0" fontId="76" fillId="0" borderId="31" applyNumberFormat="0" applyFill="0" applyAlignment="0" applyProtection="0"/>
    <xf numFmtId="0" fontId="40" fillId="81" borderId="27" applyNumberFormat="0" applyProtection="0">
      <alignment horizontal="left" vertical="top" indent="1"/>
    </xf>
    <xf numFmtId="0" fontId="76" fillId="0" borderId="31" applyNumberFormat="0" applyFill="0" applyAlignment="0" applyProtection="0"/>
    <xf numFmtId="0" fontId="40" fillId="81" borderId="27" applyNumberFormat="0" applyProtection="0">
      <alignment horizontal="left" vertical="top" indent="1"/>
    </xf>
    <xf numFmtId="0" fontId="76" fillId="0" borderId="31" applyNumberFormat="0" applyFill="0" applyAlignment="0" applyProtection="0"/>
    <xf numFmtId="169" fontId="45" fillId="0" borderId="24" applyFill="0" applyAlignment="0" applyProtection="0"/>
    <xf numFmtId="0" fontId="40" fillId="81" borderId="27" applyNumberFormat="0" applyProtection="0">
      <alignment horizontal="left" vertical="top" indent="1"/>
    </xf>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40" fillId="81" borderId="27" applyNumberFormat="0" applyProtection="0">
      <alignment horizontal="left" vertical="top" indent="1"/>
    </xf>
    <xf numFmtId="0" fontId="67" fillId="0" borderId="29" applyNumberFormat="0" applyFill="0" applyAlignment="0" applyProtection="0"/>
    <xf numFmtId="0" fontId="67" fillId="0" borderId="29" applyNumberFormat="0" applyFill="0" applyAlignment="0" applyProtection="0"/>
    <xf numFmtId="0" fontId="67" fillId="0" borderId="29" applyNumberFormat="0" applyFill="0" applyAlignment="0" applyProtection="0"/>
    <xf numFmtId="0" fontId="40" fillId="81" borderId="27" applyNumberFormat="0" applyProtection="0">
      <alignment horizontal="left" vertical="top" indent="1"/>
    </xf>
    <xf numFmtId="0" fontId="76" fillId="0" borderId="31" applyNumberFormat="0" applyFill="0" applyAlignment="0" applyProtection="0"/>
    <xf numFmtId="0" fontId="76" fillId="0" borderId="31" applyNumberFormat="0" applyFill="0" applyAlignment="0" applyProtection="0"/>
    <xf numFmtId="0" fontId="78" fillId="0" borderId="31" applyNumberFormat="0" applyFill="0" applyAlignment="0" applyProtection="0">
      <alignment vertical="center"/>
    </xf>
    <xf numFmtId="193" fontId="107" fillId="0" borderId="3" applyBorder="0" applyAlignment="0"/>
    <xf numFmtId="169" fontId="45" fillId="0" borderId="24" applyFill="0" applyAlignment="0" applyProtection="0"/>
    <xf numFmtId="0" fontId="67" fillId="0" borderId="29" applyNumberFormat="0" applyFill="0" applyAlignment="0" applyProtection="0"/>
    <xf numFmtId="169" fontId="45" fillId="0" borderId="24" applyFill="0" applyAlignment="0" applyProtection="0"/>
    <xf numFmtId="0" fontId="67" fillId="0" borderId="29" applyNumberFormat="0" applyFill="0" applyAlignment="0" applyProtection="0"/>
    <xf numFmtId="169" fontId="45" fillId="0" borderId="24" applyFill="0" applyAlignment="0" applyProtection="0"/>
    <xf numFmtId="0" fontId="67" fillId="0" borderId="29" applyNumberFormat="0" applyFill="0" applyAlignment="0" applyProtection="0"/>
    <xf numFmtId="0" fontId="67" fillId="0" borderId="29" applyNumberFormat="0" applyFill="0" applyAlignment="0" applyProtection="0"/>
    <xf numFmtId="0" fontId="37" fillId="23" borderId="22" applyNumberFormat="0" applyAlignment="0" applyProtection="0"/>
    <xf numFmtId="0" fontId="67" fillId="0" borderId="29" applyNumberFormat="0" applyFill="0" applyAlignment="0" applyProtection="0"/>
    <xf numFmtId="169" fontId="43" fillId="17" borderId="23" applyAlignment="0" applyProtection="0"/>
    <xf numFmtId="0" fontId="67" fillId="0" borderId="29" applyNumberFormat="0" applyFill="0" applyAlignment="0" applyProtection="0"/>
    <xf numFmtId="0" fontId="67" fillId="0" borderId="29" applyNumberFormat="0" applyFill="0" applyAlignment="0" applyProtection="0"/>
    <xf numFmtId="280" fontId="40" fillId="0" borderId="0" applyFont="0" applyFill="0" applyBorder="0" applyAlignment="0" applyProtection="0"/>
    <xf numFmtId="0" fontId="40" fillId="23" borderId="22" applyNumberFormat="0" applyAlignment="0" applyProtection="0"/>
    <xf numFmtId="0" fontId="67" fillId="0" borderId="29" applyNumberFormat="0" applyFill="0" applyAlignment="0" applyProtection="0"/>
    <xf numFmtId="169" fontId="43" fillId="17" borderId="23" applyAlignment="0" applyProtection="0"/>
    <xf numFmtId="0" fontId="67" fillId="0" borderId="29" applyNumberFormat="0" applyFill="0" applyAlignment="0" applyProtection="0"/>
    <xf numFmtId="0" fontId="67" fillId="0" borderId="29" applyNumberFormat="0" applyFill="0" applyAlignment="0" applyProtection="0"/>
    <xf numFmtId="0" fontId="40" fillId="23" borderId="22" applyNumberFormat="0" applyAlignment="0" applyProtection="0"/>
    <xf numFmtId="0" fontId="67" fillId="0" borderId="29" applyNumberFormat="0" applyFill="0" applyAlignment="0" applyProtection="0"/>
    <xf numFmtId="0" fontId="37" fillId="23" borderId="22" applyNumberFormat="0" applyAlignment="0" applyProtection="0"/>
    <xf numFmtId="0" fontId="67" fillId="0" borderId="29" applyNumberFormat="0" applyFill="0" applyAlignment="0" applyProtection="0"/>
    <xf numFmtId="0" fontId="67" fillId="0" borderId="29" applyNumberFormat="0" applyFill="0" applyAlignment="0" applyProtection="0"/>
    <xf numFmtId="169" fontId="45" fillId="0" borderId="24" applyFill="0" applyAlignment="0" applyProtection="0"/>
    <xf numFmtId="0" fontId="76" fillId="0" borderId="31" applyNumberFormat="0" applyFill="0" applyAlignment="0" applyProtection="0"/>
    <xf numFmtId="169" fontId="45" fillId="0" borderId="24" applyFill="0" applyAlignment="0" applyProtection="0"/>
    <xf numFmtId="0" fontId="76" fillId="0" borderId="31" applyNumberFormat="0" applyFill="0" applyAlignment="0" applyProtection="0"/>
    <xf numFmtId="0" fontId="203" fillId="0" borderId="0"/>
    <xf numFmtId="0" fontId="93" fillId="0" borderId="46" applyNumberFormat="0" applyFill="0" applyAlignment="0" applyProtection="0"/>
    <xf numFmtId="0" fontId="203" fillId="0" borderId="0"/>
    <xf numFmtId="0" fontId="93" fillId="0" borderId="46" applyNumberFormat="0" applyFill="0" applyAlignment="0" applyProtection="0"/>
    <xf numFmtId="0" fontId="76" fillId="0" borderId="31" applyNumberFormat="0" applyFill="0" applyAlignment="0" applyProtection="0"/>
    <xf numFmtId="0" fontId="93" fillId="0" borderId="46" applyNumberFormat="0" applyFill="0" applyAlignment="0" applyProtection="0"/>
    <xf numFmtId="0" fontId="110" fillId="0" borderId="0"/>
    <xf numFmtId="0" fontId="93" fillId="0" borderId="46" applyNumberFormat="0" applyFill="0" applyAlignment="0" applyProtection="0"/>
    <xf numFmtId="0" fontId="110" fillId="0" borderId="0"/>
    <xf numFmtId="0" fontId="76" fillId="0" borderId="31" applyNumberFormat="0" applyFill="0" applyAlignment="0" applyProtection="0"/>
    <xf numFmtId="0" fontId="165" fillId="20" borderId="20" applyNumberFormat="0" applyAlignment="0" applyProtection="0"/>
    <xf numFmtId="0" fontId="76" fillId="0" borderId="0" applyNumberFormat="0" applyFill="0" applyBorder="0" applyAlignment="0" applyProtection="0"/>
    <xf numFmtId="169" fontId="44" fillId="13" borderId="20" applyAlignment="0" applyProtection="0"/>
    <xf numFmtId="0" fontId="76" fillId="0" borderId="0" applyNumberFormat="0" applyFill="0" applyBorder="0" applyAlignment="0" applyProtection="0">
      <alignment vertical="center"/>
    </xf>
    <xf numFmtId="169" fontId="44" fillId="13" borderId="20" applyAlignment="0" applyProtection="0"/>
    <xf numFmtId="0" fontId="67" fillId="0" borderId="0" applyNumberFormat="0" applyFill="0" applyBorder="0" applyAlignment="0" applyProtection="0">
      <alignment vertical="center"/>
    </xf>
    <xf numFmtId="0" fontId="93" fillId="0" borderId="0" applyNumberFormat="0" applyFill="0" applyBorder="0" applyAlignment="0" applyProtection="0"/>
    <xf numFmtId="0" fontId="93" fillId="0" borderId="0" applyNumberFormat="0" applyFill="0" applyBorder="0" applyAlignment="0" applyProtection="0"/>
    <xf numFmtId="0" fontId="76" fillId="0" borderId="0" applyNumberFormat="0" applyFill="0" applyBorder="0" applyAlignment="0" applyProtection="0">
      <alignment vertical="center"/>
    </xf>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219" fillId="75" borderId="0" applyNumberFormat="0" applyBorder="0" applyAlignment="0" applyProtection="0">
      <alignment vertical="center"/>
    </xf>
    <xf numFmtId="0" fontId="93" fillId="0" borderId="0" applyNumberFormat="0" applyFill="0" applyBorder="0" applyAlignment="0" applyProtection="0"/>
    <xf numFmtId="0" fontId="76" fillId="0" borderId="0" applyNumberFormat="0" applyFill="0" applyBorder="0" applyAlignment="0" applyProtection="0"/>
    <xf numFmtId="0" fontId="93" fillId="0" borderId="0" applyNumberFormat="0" applyFill="0" applyBorder="0" applyAlignment="0" applyProtection="0"/>
    <xf numFmtId="0" fontId="76" fillId="0" borderId="0" applyNumberFormat="0" applyFill="0" applyBorder="0" applyAlignment="0" applyProtection="0"/>
    <xf numFmtId="0" fontId="93" fillId="0" borderId="0" applyNumberFormat="0" applyFill="0" applyBorder="0" applyAlignment="0" applyProtection="0"/>
    <xf numFmtId="0" fontId="76" fillId="0" borderId="0" applyNumberFormat="0" applyFill="0" applyBorder="0" applyAlignment="0" applyProtection="0"/>
    <xf numFmtId="169" fontId="44" fillId="13" borderId="20" applyAlignment="0" applyProtection="0"/>
    <xf numFmtId="0" fontId="161"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169" fontId="44" fillId="13" borderId="20" applyAlignment="0" applyProtection="0"/>
    <xf numFmtId="0" fontId="161" fillId="0" borderId="0" applyNumberFormat="0" applyFill="0" applyBorder="0" applyAlignment="0" applyProtection="0"/>
    <xf numFmtId="0" fontId="67" fillId="0" borderId="0" applyNumberFormat="0" applyFill="0" applyBorder="0" applyAlignment="0" applyProtection="0"/>
    <xf numFmtId="235" fontId="206" fillId="0" borderId="0"/>
    <xf numFmtId="309" fontId="40" fillId="0" borderId="0" applyFont="0" applyFill="0" applyBorder="0" applyAlignment="0" applyProtection="0"/>
    <xf numFmtId="0" fontId="243" fillId="0" borderId="0" applyNumberFormat="0" applyFill="0" applyBorder="0" applyAlignment="0" applyProtection="0"/>
    <xf numFmtId="235" fontId="126" fillId="0" borderId="0"/>
    <xf numFmtId="0" fontId="76" fillId="0" borderId="0" applyNumberFormat="0" applyFill="0" applyBorder="0" applyAlignment="0" applyProtection="0"/>
    <xf numFmtId="235" fontId="126" fillId="0" borderId="0">
      <alignment vertical="center"/>
    </xf>
    <xf numFmtId="0" fontId="67" fillId="0" borderId="0" applyNumberFormat="0" applyFill="0" applyBorder="0" applyAlignment="0" applyProtection="0"/>
    <xf numFmtId="0" fontId="67" fillId="0" borderId="0" applyNumberFormat="0" applyFill="0" applyBorder="0" applyAlignment="0" applyProtection="0"/>
    <xf numFmtId="169" fontId="44" fillId="13" borderId="20" applyAlignment="0" applyProtection="0"/>
    <xf numFmtId="169" fontId="44" fillId="13" borderId="20" applyAlignment="0" applyProtection="0"/>
    <xf numFmtId="0" fontId="161"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169" fontId="44" fillId="13" borderId="20" applyAlignment="0" applyProtection="0"/>
    <xf numFmtId="190" fontId="46" fillId="0" borderId="0" applyFont="0" applyFill="0" applyBorder="0" applyAlignment="0" applyProtection="0"/>
    <xf numFmtId="0" fontId="76" fillId="0" borderId="0" applyNumberFormat="0" applyFill="0" applyBorder="0" applyAlignment="0" applyProtection="0"/>
    <xf numFmtId="169" fontId="43" fillId="17" borderId="23" applyAlignment="0" applyProtection="0"/>
    <xf numFmtId="0" fontId="76" fillId="0" borderId="0" applyNumberFormat="0" applyFill="0" applyBorder="0" applyAlignment="0" applyProtection="0"/>
    <xf numFmtId="169" fontId="43" fillId="17" borderId="23" applyAlignment="0" applyProtection="0"/>
    <xf numFmtId="0" fontId="67" fillId="0" borderId="0" applyNumberFormat="0" applyFill="0" applyBorder="0" applyAlignment="0" applyProtection="0"/>
    <xf numFmtId="169" fontId="43" fillId="17" borderId="23" applyAlignment="0" applyProtection="0"/>
    <xf numFmtId="0" fontId="67" fillId="0" borderId="0" applyNumberFormat="0" applyFill="0" applyBorder="0" applyAlignment="0" applyProtection="0"/>
    <xf numFmtId="0" fontId="168" fillId="36" borderId="23"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3" fillId="36" borderId="23"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3" fillId="112" borderId="23"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3" fillId="112" borderId="23"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3" fillId="112" borderId="23" applyNumberFormat="0" applyAlignment="0" applyProtection="0"/>
    <xf numFmtId="0" fontId="76" fillId="0" borderId="0" applyNumberFormat="0" applyFill="0" applyBorder="0" applyAlignment="0" applyProtection="0"/>
    <xf numFmtId="0" fontId="76" fillId="0" borderId="0" applyNumberFormat="0" applyFill="0" applyBorder="0" applyAlignment="0" applyProtection="0"/>
    <xf numFmtId="169" fontId="44" fillId="13" borderId="20" applyAlignment="0" applyProtection="0"/>
    <xf numFmtId="169" fontId="45" fillId="0" borderId="24" applyFill="0" applyAlignment="0" applyProtection="0"/>
    <xf numFmtId="0" fontId="78" fillId="0" borderId="0" applyNumberFormat="0" applyFill="0" applyBorder="0" applyAlignment="0" applyProtection="0">
      <alignment vertical="center"/>
    </xf>
    <xf numFmtId="169" fontId="45" fillId="0" borderId="24" applyFill="0" applyAlignment="0" applyProtection="0"/>
    <xf numFmtId="0" fontId="67" fillId="0" borderId="0" applyNumberFormat="0" applyFill="0" applyBorder="0" applyAlignment="0" applyProtection="0"/>
    <xf numFmtId="169" fontId="44" fillId="13" borderId="20" applyAlignment="0" applyProtection="0"/>
    <xf numFmtId="169" fontId="45" fillId="0" borderId="24" applyFill="0" applyAlignment="0" applyProtection="0"/>
    <xf numFmtId="0" fontId="76" fillId="0" borderId="0" applyNumberFormat="0" applyFill="0" applyBorder="0" applyAlignment="0" applyProtection="0"/>
    <xf numFmtId="169" fontId="44" fillId="13" borderId="20" applyAlignment="0" applyProtection="0"/>
    <xf numFmtId="0" fontId="40" fillId="0" borderId="0">
      <alignment vertical="center"/>
    </xf>
    <xf numFmtId="169" fontId="45" fillId="0" borderId="24" applyFill="0" applyAlignment="0" applyProtection="0"/>
    <xf numFmtId="0" fontId="76" fillId="0" borderId="0" applyNumberFormat="0" applyFill="0" applyBorder="0" applyAlignment="0" applyProtection="0"/>
    <xf numFmtId="0" fontId="46" fillId="0" borderId="0">
      <alignment vertical="center"/>
    </xf>
    <xf numFmtId="169" fontId="45" fillId="0" borderId="24" applyFill="0" applyAlignment="0" applyProtection="0"/>
    <xf numFmtId="0" fontId="76" fillId="0" borderId="0" applyNumberFormat="0" applyFill="0" applyBorder="0" applyAlignment="0" applyProtection="0"/>
    <xf numFmtId="0" fontId="46" fillId="0" borderId="0">
      <alignment vertical="center"/>
    </xf>
    <xf numFmtId="169" fontId="43" fillId="17" borderId="23" applyAlignment="0" applyProtection="0"/>
    <xf numFmtId="0" fontId="93" fillId="0" borderId="0" applyNumberFormat="0" applyFill="0" applyBorder="0" applyAlignment="0" applyProtection="0"/>
    <xf numFmtId="0" fontId="46" fillId="0" borderId="0">
      <alignment vertical="center"/>
    </xf>
    <xf numFmtId="169" fontId="45" fillId="0" borderId="24" applyFill="0" applyAlignment="0" applyProtection="0"/>
    <xf numFmtId="0" fontId="76" fillId="0" borderId="0" applyNumberFormat="0" applyFill="0" applyBorder="0" applyAlignment="0" applyProtection="0"/>
    <xf numFmtId="0" fontId="46" fillId="0" borderId="0">
      <alignment vertical="center"/>
    </xf>
    <xf numFmtId="169" fontId="43" fillId="17" borderId="23" applyAlignment="0" applyProtection="0"/>
    <xf numFmtId="0" fontId="93" fillId="0" borderId="0" applyNumberFormat="0" applyFill="0" applyBorder="0" applyAlignment="0" applyProtection="0"/>
    <xf numFmtId="0" fontId="109" fillId="75" borderId="0" applyNumberFormat="0" applyBorder="0" applyAlignment="0" applyProtection="0">
      <alignment vertical="center"/>
    </xf>
    <xf numFmtId="14" fontId="283" fillId="73" borderId="34">
      <alignment horizontal="center" vertical="center" wrapText="1"/>
    </xf>
    <xf numFmtId="0" fontId="109" fillId="75" borderId="0" applyNumberFormat="0" applyBorder="0" applyAlignment="0" applyProtection="0">
      <alignment vertical="center"/>
    </xf>
    <xf numFmtId="14" fontId="283" fillId="73" borderId="34">
      <alignment horizontal="center" vertical="center" wrapText="1"/>
    </xf>
    <xf numFmtId="0" fontId="109" fillId="75" borderId="0" applyNumberFormat="0" applyBorder="0" applyAlignment="0" applyProtection="0">
      <alignment vertical="center"/>
    </xf>
    <xf numFmtId="14" fontId="283" fillId="73" borderId="34">
      <alignment horizontal="center" vertical="center" wrapText="1"/>
    </xf>
    <xf numFmtId="0" fontId="109" fillId="75" borderId="0" applyNumberFormat="0" applyBorder="0" applyAlignment="0" applyProtection="0">
      <alignment vertical="center"/>
    </xf>
    <xf numFmtId="0" fontId="43" fillId="36" borderId="23" applyNumberFormat="0" applyAlignment="0" applyProtection="0"/>
    <xf numFmtId="0" fontId="43" fillId="36" borderId="23" applyNumberFormat="0" applyAlignment="0" applyProtection="0"/>
    <xf numFmtId="14" fontId="283" fillId="73" borderId="34">
      <alignment horizontal="center" vertical="center" wrapText="1"/>
    </xf>
    <xf numFmtId="0" fontId="182" fillId="0" borderId="0"/>
    <xf numFmtId="169" fontId="44" fillId="13" borderId="20" applyAlignment="0" applyProtection="0"/>
    <xf numFmtId="169" fontId="81" fillId="39" borderId="0" applyBorder="0" applyAlignment="0" applyProtection="0"/>
    <xf numFmtId="0" fontId="272" fillId="0" borderId="0"/>
    <xf numFmtId="169" fontId="44" fillId="13" borderId="20" applyAlignment="0" applyProtection="0"/>
    <xf numFmtId="169" fontId="81" fillId="39" borderId="0" applyBorder="0" applyAlignment="0" applyProtection="0"/>
    <xf numFmtId="4" fontId="55" fillId="65" borderId="27" applyNumberFormat="0" applyProtection="0">
      <alignment horizontal="right" vertical="center"/>
    </xf>
    <xf numFmtId="0" fontId="285" fillId="0" borderId="0"/>
    <xf numFmtId="169" fontId="81" fillId="39" borderId="0" applyBorder="0" applyAlignment="0" applyProtection="0"/>
    <xf numFmtId="0" fontId="77" fillId="0" borderId="34">
      <alignment horizontal="center"/>
    </xf>
    <xf numFmtId="0" fontId="77" fillId="0" borderId="34">
      <alignment horizontal="center"/>
    </xf>
    <xf numFmtId="0" fontId="46" fillId="0" borderId="0"/>
    <xf numFmtId="347" fontId="59" fillId="0" borderId="0"/>
    <xf numFmtId="0" fontId="40" fillId="0" borderId="0">
      <alignment horizontal="center"/>
    </xf>
    <xf numFmtId="0" fontId="236" fillId="0" borderId="0" applyBorder="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10" fontId="59" fillId="41" borderId="1" applyNumberFormat="0" applyBorder="0" applyAlignment="0" applyProtection="0"/>
    <xf numFmtId="0" fontId="44" fillId="93" borderId="20" applyNumberFormat="0" applyAlignment="0" applyProtection="0"/>
    <xf numFmtId="0" fontId="44" fillId="93" borderId="20" applyNumberFormat="0" applyAlignment="0" applyProtection="0"/>
    <xf numFmtId="0" fontId="44" fillId="93" borderId="20" applyNumberFormat="0" applyAlignment="0" applyProtection="0"/>
    <xf numFmtId="0" fontId="140" fillId="0" borderId="45">
      <alignment horizontal="center" vertical="center" wrapText="1"/>
    </xf>
    <xf numFmtId="0" fontId="44" fillId="93" borderId="20" applyNumberFormat="0" applyAlignment="0" applyProtection="0"/>
    <xf numFmtId="0" fontId="44" fillId="93" borderId="20" applyNumberFormat="0" applyAlignment="0" applyProtection="0"/>
    <xf numFmtId="0" fontId="44" fillId="93" borderId="20" applyNumberFormat="0" applyAlignment="0" applyProtection="0"/>
    <xf numFmtId="0" fontId="44" fillId="93" borderId="20" applyNumberFormat="0" applyAlignment="0" applyProtection="0"/>
    <xf numFmtId="0" fontId="44" fillId="93" borderId="20" applyNumberFormat="0" applyAlignment="0" applyProtection="0"/>
    <xf numFmtId="0" fontId="121" fillId="75" borderId="0" applyNumberFormat="0" applyBorder="0" applyAlignment="0" applyProtection="0">
      <alignment vertical="center"/>
    </xf>
    <xf numFmtId="4" fontId="82" fillId="27" borderId="27" applyNumberFormat="0" applyProtection="0">
      <alignment vertical="center"/>
    </xf>
    <xf numFmtId="0" fontId="44" fillId="93" borderId="20" applyNumberFormat="0" applyAlignment="0" applyProtection="0"/>
    <xf numFmtId="4" fontId="82" fillId="27" borderId="27" applyNumberFormat="0" applyProtection="0">
      <alignment vertical="center"/>
    </xf>
    <xf numFmtId="0" fontId="44" fillId="93" borderId="20" applyNumberFormat="0" applyAlignment="0" applyProtection="0"/>
    <xf numFmtId="0" fontId="44" fillId="24" borderId="20" applyNumberFormat="0" applyAlignment="0" applyProtection="0"/>
    <xf numFmtId="0" fontId="44" fillId="24" borderId="20" applyNumberFormat="0" applyAlignment="0" applyProtection="0"/>
    <xf numFmtId="0" fontId="31" fillId="0" borderId="0"/>
    <xf numFmtId="0" fontId="44" fillId="93" borderId="20" applyNumberFormat="0" applyAlignment="0" applyProtection="0"/>
    <xf numFmtId="0" fontId="44" fillId="24" borderId="20" applyNumberFormat="0" applyAlignment="0" applyProtection="0"/>
    <xf numFmtId="0" fontId="44" fillId="93" borderId="20" applyNumberFormat="0" applyAlignment="0" applyProtection="0"/>
    <xf numFmtId="0" fontId="44" fillId="24" borderId="20" applyNumberFormat="0" applyAlignment="0" applyProtection="0"/>
    <xf numFmtId="0" fontId="40" fillId="28" borderId="27" applyNumberFormat="0" applyProtection="0">
      <alignment horizontal="left" vertical="center" indent="1"/>
    </xf>
    <xf numFmtId="0" fontId="44" fillId="24" borderId="20" applyNumberFormat="0" applyAlignment="0" applyProtection="0"/>
    <xf numFmtId="0" fontId="44" fillId="13"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13" borderId="20" applyNumberFormat="0" applyAlignment="0" applyProtection="0"/>
    <xf numFmtId="0" fontId="44" fillId="24" borderId="20" applyNumberFormat="0" applyAlignment="0" applyProtection="0"/>
    <xf numFmtId="0" fontId="44" fillId="13"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alignment vertical="center"/>
    </xf>
    <xf numFmtId="0" fontId="44" fillId="24" borderId="20" applyNumberFormat="0" applyAlignment="0" applyProtection="0"/>
    <xf numFmtId="0" fontId="130" fillId="90" borderId="40" applyNumberFormat="0" applyAlignment="0" applyProtection="0"/>
    <xf numFmtId="0" fontId="44" fillId="24" borderId="20" applyNumberFormat="0" applyAlignment="0" applyProtection="0"/>
    <xf numFmtId="0" fontId="130" fillId="90" borderId="4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130" fillId="90" borderId="4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286" fillId="20" borderId="20" applyNumberFormat="0" applyAlignment="0" applyProtection="0"/>
    <xf numFmtId="0" fontId="165" fillId="20" borderId="20" applyNumberFormat="0" applyAlignment="0" applyProtection="0"/>
    <xf numFmtId="0" fontId="44" fillId="1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169" fontId="44" fillId="13" borderId="20" applyAlignment="0" applyProtection="0"/>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4" fontId="55" fillId="88" borderId="27" applyNumberFormat="0" applyProtection="0">
      <alignment horizontal="right" vertical="center"/>
    </xf>
    <xf numFmtId="169" fontId="44" fillId="13" borderId="20" applyAlignment="0" applyProtection="0"/>
    <xf numFmtId="0" fontId="44" fillId="13" borderId="20" applyNumberFormat="0" applyAlignment="0" applyProtection="0"/>
    <xf numFmtId="0" fontId="44" fillId="13" borderId="20" applyNumberFormat="0" applyAlignment="0" applyProtection="0"/>
    <xf numFmtId="0" fontId="44" fillId="13" borderId="20" applyNumberFormat="0" applyAlignment="0" applyProtection="0"/>
    <xf numFmtId="0" fontId="44" fillId="13" borderId="20" applyNumberFormat="0" applyAlignment="0" applyProtection="0"/>
    <xf numFmtId="0" fontId="44" fillId="13" borderId="20" applyNumberFormat="0" applyAlignment="0" applyProtection="0"/>
    <xf numFmtId="169" fontId="45" fillId="0" borderId="24" applyFill="0" applyAlignment="0" applyProtection="0"/>
    <xf numFmtId="0" fontId="286" fillId="20" borderId="20" applyNumberFormat="0" applyAlignment="0" applyProtection="0"/>
    <xf numFmtId="0" fontId="165" fillId="20" borderId="20" applyNumberFormat="0" applyAlignment="0" applyProtection="0"/>
    <xf numFmtId="169" fontId="44" fillId="13" borderId="20" applyAlignment="0" applyProtection="0"/>
    <xf numFmtId="0" fontId="40" fillId="44" borderId="27" applyNumberFormat="0" applyProtection="0">
      <alignment horizontal="left" vertical="center" indent="1"/>
    </xf>
    <xf numFmtId="169" fontId="44" fillId="13" borderId="20" applyAlignment="0" applyProtection="0"/>
    <xf numFmtId="0" fontId="40" fillId="81" borderId="27" applyNumberFormat="0" applyProtection="0">
      <alignment horizontal="left" vertical="center" indent="1"/>
    </xf>
    <xf numFmtId="169" fontId="44" fillId="13" borderId="20" applyAlignment="0" applyProtection="0"/>
    <xf numFmtId="0" fontId="40" fillId="81" borderId="27" applyNumberFormat="0" applyProtection="0">
      <alignment horizontal="left" vertical="center" indent="1"/>
    </xf>
    <xf numFmtId="169" fontId="44" fillId="13" borderId="20" applyAlignment="0" applyProtection="0"/>
    <xf numFmtId="0" fontId="40" fillId="28" borderId="27" applyNumberFormat="0" applyProtection="0">
      <alignment horizontal="left" vertical="center" indent="1"/>
    </xf>
    <xf numFmtId="169" fontId="44" fillId="13" borderId="20" applyAlignment="0" applyProtection="0"/>
    <xf numFmtId="0" fontId="40" fillId="28" borderId="27" applyNumberFormat="0" applyProtection="0">
      <alignment horizontal="left" vertical="center" indent="1"/>
    </xf>
    <xf numFmtId="169" fontId="44" fillId="13" borderId="20" applyAlignment="0" applyProtection="0"/>
    <xf numFmtId="0" fontId="40" fillId="28" borderId="27" applyNumberFormat="0" applyProtection="0">
      <alignment horizontal="left" vertical="center" indent="1"/>
    </xf>
    <xf numFmtId="169" fontId="44" fillId="13" borderId="20" applyAlignment="0" applyProtection="0"/>
    <xf numFmtId="0" fontId="40" fillId="44" borderId="27" applyNumberFormat="0" applyProtection="0">
      <alignment horizontal="left" vertical="center" indent="1"/>
    </xf>
    <xf numFmtId="169" fontId="44" fillId="13" borderId="20" applyAlignment="0" applyProtection="0"/>
    <xf numFmtId="0" fontId="40" fillId="44" borderId="27" applyNumberFormat="0" applyProtection="0">
      <alignment horizontal="left" vertical="center" indent="1"/>
    </xf>
    <xf numFmtId="169" fontId="44" fillId="13" borderId="20" applyAlignment="0" applyProtection="0"/>
    <xf numFmtId="0" fontId="40" fillId="44" borderId="27" applyNumberFormat="0" applyProtection="0">
      <alignment horizontal="left" vertical="center" indent="1"/>
    </xf>
    <xf numFmtId="169" fontId="44" fillId="13" borderId="20" applyAlignment="0" applyProtection="0"/>
    <xf numFmtId="169" fontId="44" fillId="13" borderId="20" applyAlignment="0" applyProtection="0"/>
    <xf numFmtId="0" fontId="165"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0" fontId="165" fillId="20" borderId="20" applyNumberFormat="0" applyAlignment="0" applyProtection="0"/>
    <xf numFmtId="0" fontId="165" fillId="20" borderId="20" applyNumberFormat="0" applyAlignment="0" applyProtection="0"/>
    <xf numFmtId="0" fontId="46" fillId="18" borderId="22" applyNumberFormat="0" applyFont="0" applyAlignment="0" applyProtection="0"/>
    <xf numFmtId="169" fontId="44" fillId="13" borderId="20" applyAlignment="0" applyProtection="0"/>
    <xf numFmtId="0" fontId="46" fillId="18" borderId="22" applyNumberFormat="0" applyFont="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08" fillId="0" borderId="36" applyNumberFormat="0" applyFill="0" applyAlignment="0" applyProtection="0"/>
    <xf numFmtId="0" fontId="165" fillId="20" borderId="20" applyNumberFormat="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108" fillId="0" borderId="36" applyFill="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3" fillId="14" borderId="23"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65" fillId="20" borderId="20" applyNumberFormat="0" applyAlignment="0" applyProtection="0"/>
    <xf numFmtId="0" fontId="165" fillId="20" borderId="20" applyNumberFormat="0" applyAlignment="0" applyProtection="0"/>
    <xf numFmtId="169" fontId="45" fillId="0" borderId="24" applyFill="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249" fontId="330" fillId="138" borderId="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0" fontId="31" fillId="0" borderId="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0" fontId="31" fillId="0" borderId="0"/>
    <xf numFmtId="169" fontId="44" fillId="13" borderId="20" applyAlignment="0" applyProtection="0"/>
    <xf numFmtId="0" fontId="31" fillId="0" borderId="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3" fillId="14" borderId="23" applyAlignment="0" applyProtection="0"/>
    <xf numFmtId="169" fontId="44" fillId="13" borderId="20" applyAlignment="0" applyProtection="0"/>
    <xf numFmtId="169" fontId="44" fillId="13" borderId="20" applyAlignment="0" applyProtection="0"/>
    <xf numFmtId="0" fontId="109" fillId="75" borderId="0" applyNumberFormat="0" applyBorder="0" applyAlignment="0" applyProtection="0">
      <alignment vertical="center"/>
    </xf>
    <xf numFmtId="169" fontId="44" fillId="13" borderId="20" applyAlignment="0" applyProtection="0"/>
    <xf numFmtId="169" fontId="43" fillId="14" borderId="23" applyAlignment="0" applyProtection="0"/>
    <xf numFmtId="169" fontId="44" fillId="13" borderId="2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5" fillId="0" borderId="24" applyFill="0" applyAlignment="0" applyProtection="0"/>
    <xf numFmtId="0" fontId="31" fillId="0" borderId="0"/>
    <xf numFmtId="169" fontId="44" fillId="13" borderId="20" applyAlignment="0" applyProtection="0"/>
    <xf numFmtId="0" fontId="31" fillId="0" borderId="0"/>
    <xf numFmtId="0" fontId="165" fillId="20" borderId="20" applyNumberFormat="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6" fillId="0" borderId="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4" fillId="13" borderId="20" applyAlignment="0" applyProtection="0"/>
    <xf numFmtId="0" fontId="77" fillId="56" borderId="1"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40" fillId="0" borderId="0"/>
    <xf numFmtId="169" fontId="44" fillId="13" borderId="20" applyAlignment="0" applyProtection="0"/>
    <xf numFmtId="169" fontId="44" fillId="13" borderId="20" applyAlignment="0" applyProtection="0"/>
    <xf numFmtId="0" fontId="40" fillId="0" borderId="0"/>
    <xf numFmtId="169" fontId="44" fillId="13" borderId="20" applyAlignment="0" applyProtection="0"/>
    <xf numFmtId="169" fontId="44" fillId="13" borderId="2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169" fontId="44" fillId="13" borderId="20" applyAlignment="0" applyProtection="0"/>
    <xf numFmtId="0" fontId="37" fillId="0" borderId="0"/>
    <xf numFmtId="169" fontId="44" fillId="13" borderId="20" applyAlignment="0" applyProtection="0"/>
    <xf numFmtId="169" fontId="44" fillId="13" borderId="20" applyAlignment="0" applyProtection="0"/>
    <xf numFmtId="0" fontId="121" fillId="50" borderId="0" applyNumberFormat="0" applyBorder="0" applyAlignment="0" applyProtection="0">
      <alignmen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0" borderId="0">
      <alignmen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1" fillId="0" borderId="0"/>
    <xf numFmtId="169" fontId="45" fillId="0" borderId="24" applyFill="0" applyAlignment="0" applyProtection="0"/>
    <xf numFmtId="0" fontId="286" fillId="20" borderId="20" applyNumberFormat="0" applyAlignment="0" applyProtection="0"/>
    <xf numFmtId="0" fontId="165" fillId="20" borderId="20" applyNumberFormat="0" applyAlignment="0" applyProtection="0"/>
    <xf numFmtId="0" fontId="44" fillId="24" borderId="20" applyNumberFormat="0" applyAlignment="0" applyProtection="0"/>
    <xf numFmtId="0" fontId="165" fillId="20" borderId="20" applyNumberFormat="0" applyAlignment="0" applyProtection="0"/>
    <xf numFmtId="169" fontId="45" fillId="0" borderId="24" applyFill="0" applyAlignment="0" applyProtection="0"/>
    <xf numFmtId="0" fontId="165" fillId="20" borderId="20" applyNumberFormat="0" applyAlignment="0" applyProtection="0"/>
    <xf numFmtId="0" fontId="165" fillId="20" borderId="20" applyNumberFormat="0" applyAlignment="0" applyProtection="0"/>
    <xf numFmtId="169" fontId="44" fillId="13" borderId="20" applyAlignment="0" applyProtection="0"/>
    <xf numFmtId="0" fontId="165" fillId="20"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65" fillId="20" borderId="20" applyNumberFormat="0" applyAlignment="0" applyProtection="0"/>
    <xf numFmtId="0" fontId="331" fillId="20" borderId="20" applyNumberFormat="0" applyAlignment="0" applyProtection="0">
      <alignment vertical="center"/>
    </xf>
    <xf numFmtId="169" fontId="45" fillId="0" borderId="24" applyFill="0" applyAlignment="0" applyProtection="0"/>
    <xf numFmtId="169" fontId="44" fillId="13" borderId="20" applyAlignment="0" applyProtection="0"/>
    <xf numFmtId="0" fontId="44" fillId="13" borderId="20" applyNumberFormat="0" applyAlignment="0" applyProtection="0"/>
    <xf numFmtId="169" fontId="45" fillId="0" borderId="24" applyFill="0" applyAlignment="0" applyProtection="0"/>
    <xf numFmtId="0" fontId="37" fillId="23" borderId="22" applyNumberFormat="0" applyAlignment="0" applyProtection="0"/>
    <xf numFmtId="169" fontId="44" fillId="13" borderId="20" applyAlignment="0" applyProtection="0"/>
    <xf numFmtId="0" fontId="44" fillId="13" borderId="20" applyNumberFormat="0" applyAlignment="0" applyProtection="0"/>
    <xf numFmtId="169" fontId="45" fillId="0" borderId="24" applyFill="0" applyAlignment="0" applyProtection="0"/>
    <xf numFmtId="169" fontId="44" fillId="13" borderId="20" applyAlignment="0" applyProtection="0"/>
    <xf numFmtId="0" fontId="44" fillId="13" borderId="20" applyNumberFormat="0" applyAlignment="0" applyProtection="0"/>
    <xf numFmtId="169" fontId="44" fillId="13" borderId="20" applyAlignment="0" applyProtection="0"/>
    <xf numFmtId="0" fontId="44" fillId="13" borderId="20" applyNumberFormat="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0" fontId="44" fillId="24" borderId="20" applyNumberFormat="0" applyAlignment="0" applyProtection="0"/>
    <xf numFmtId="169" fontId="45" fillId="0" borderId="24" applyFill="0" applyAlignment="0" applyProtection="0"/>
    <xf numFmtId="169" fontId="44" fillId="13" borderId="20" applyAlignment="0" applyProtection="0"/>
    <xf numFmtId="0" fontId="44" fillId="24" borderId="20" applyNumberFormat="0" applyAlignment="0" applyProtection="0"/>
    <xf numFmtId="169" fontId="45" fillId="0" borderId="24" applyFill="0" applyAlignment="0" applyProtection="0"/>
    <xf numFmtId="169" fontId="44" fillId="13" borderId="20" applyAlignment="0" applyProtection="0"/>
    <xf numFmtId="0" fontId="44" fillId="24" borderId="20" applyNumberFormat="0" applyAlignment="0" applyProtection="0"/>
    <xf numFmtId="169" fontId="45" fillId="0" borderId="24" applyFill="0" applyAlignment="0" applyProtection="0"/>
    <xf numFmtId="169" fontId="44" fillId="13" borderId="20" applyAlignment="0" applyProtection="0"/>
    <xf numFmtId="0" fontId="44" fillId="24" borderId="20" applyNumberFormat="0" applyAlignment="0" applyProtection="0"/>
    <xf numFmtId="0" fontId="44" fillId="24" borderId="20" applyNumberFormat="0" applyAlignment="0" applyProtection="0"/>
    <xf numFmtId="0" fontId="165" fillId="20" borderId="20" applyNumberFormat="0" applyAlignment="0" applyProtection="0"/>
    <xf numFmtId="0" fontId="165" fillId="20" borderId="20" applyNumberFormat="0" applyAlignment="0" applyProtection="0"/>
    <xf numFmtId="0" fontId="165" fillId="20" borderId="20" applyNumberFormat="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6" fillId="0" borderId="0"/>
    <xf numFmtId="169" fontId="44" fillId="13" borderId="2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4" fontId="55" fillId="18" borderId="27" applyNumberFormat="0" applyProtection="0">
      <alignmen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10" fillId="0" borderId="0"/>
    <xf numFmtId="169" fontId="44" fillId="13" borderId="20" applyAlignment="0" applyProtection="0"/>
    <xf numFmtId="169" fontId="44" fillId="13" borderId="20" applyAlignment="0" applyProtection="0"/>
    <xf numFmtId="0" fontId="44" fillId="9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72" fillId="0" borderId="35" applyNumberFormat="0" applyFill="0" applyAlignment="0" applyProtection="0"/>
    <xf numFmtId="169" fontId="44" fillId="13" borderId="20" applyAlignment="0" applyProtection="0"/>
    <xf numFmtId="0" fontId="113" fillId="0" borderId="33" applyNumberFormat="0" applyFill="0" applyAlignment="0" applyProtection="0"/>
    <xf numFmtId="169" fontId="44" fillId="13" borderId="20" applyAlignment="0" applyProtection="0"/>
    <xf numFmtId="0" fontId="76" fillId="0" borderId="31" applyNumberFormat="0" applyFill="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0" fontId="44" fillId="93" borderId="20" applyNumberFormat="0" applyAlignment="0" applyProtection="0"/>
    <xf numFmtId="169" fontId="44" fillId="13" borderId="20" applyAlignment="0" applyProtection="0"/>
    <xf numFmtId="4" fontId="55" fillId="28" borderId="27" applyNumberFormat="0" applyProtection="0">
      <alignment horizontal="left" vertical="center" indent="1"/>
    </xf>
    <xf numFmtId="169" fontId="44" fillId="13" borderId="20" applyAlignment="0" applyProtection="0"/>
    <xf numFmtId="4" fontId="55" fillId="28" borderId="27" applyNumberFormat="0" applyProtection="0">
      <alignment horizontal="left" vertical="center" indent="1"/>
    </xf>
    <xf numFmtId="169" fontId="44" fillId="13" borderId="20" applyAlignment="0" applyProtection="0"/>
    <xf numFmtId="169" fontId="44" fillId="13" borderId="20" applyAlignment="0" applyProtection="0"/>
    <xf numFmtId="169" fontId="44" fillId="13" borderId="20" applyAlignment="0" applyProtection="0"/>
    <xf numFmtId="0" fontId="44" fillId="93" borderId="20" applyNumberFormat="0" applyAlignment="0" applyProtection="0"/>
    <xf numFmtId="4" fontId="55" fillId="28" borderId="27" applyNumberFormat="0" applyProtection="0">
      <alignment horizontal="left" vertical="center" indent="1"/>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26" borderId="26" applyNumberFormat="0" applyFont="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0" fontId="37" fillId="23" borderId="22" applyNumberFormat="0"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169" fontId="49" fillId="15" borderId="22"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0" fontId="44" fillId="13" borderId="20" applyNumberFormat="0" applyAlignment="0" applyProtection="0"/>
    <xf numFmtId="0" fontId="44" fillId="9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32" fillId="0" borderId="0" applyNumberFormat="0" applyFill="0" applyBorder="0" applyAlignment="0" applyProtection="0">
      <alignment vertical="center"/>
    </xf>
    <xf numFmtId="169" fontId="44" fillId="13" borderId="20" applyAlignment="0" applyProtection="0"/>
    <xf numFmtId="169" fontId="44" fillId="13" borderId="20" applyAlignment="0" applyProtection="0"/>
    <xf numFmtId="0" fontId="236" fillId="0" borderId="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169" fontId="44" fillId="13" borderId="20" applyAlignment="0" applyProtection="0"/>
    <xf numFmtId="0" fontId="44" fillId="93" borderId="20" applyNumberFormat="0" applyAlignment="0" applyProtection="0"/>
    <xf numFmtId="0" fontId="37" fillId="23" borderId="22" applyNumberFormat="0" applyAlignment="0" applyProtection="0"/>
    <xf numFmtId="169" fontId="44" fillId="13" borderId="20" applyAlignment="0" applyProtection="0"/>
    <xf numFmtId="0" fontId="37" fillId="23" borderId="22" applyNumberFormat="0"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169" fontId="49" fillId="15" borderId="22" applyAlignment="0" applyProtection="0"/>
    <xf numFmtId="169" fontId="44" fillId="13" borderId="20" applyAlignment="0" applyProtection="0"/>
    <xf numFmtId="0" fontId="44" fillId="93" borderId="20" applyNumberFormat="0" applyAlignment="0" applyProtection="0"/>
    <xf numFmtId="169" fontId="44" fillId="13" borderId="20" applyAlignment="0" applyProtection="0"/>
    <xf numFmtId="169" fontId="44" fillId="13" borderId="20" applyAlignment="0" applyProtection="0"/>
    <xf numFmtId="0" fontId="44" fillId="13" borderId="20" applyNumberFormat="0" applyAlignment="0" applyProtection="0"/>
    <xf numFmtId="4" fontId="55" fillId="38" borderId="27" applyNumberFormat="0" applyProtection="0">
      <alignment horizontal="right" vertical="center"/>
    </xf>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37" fillId="26" borderId="26" applyNumberFormat="0" applyFont="0" applyAlignment="0" applyProtection="0"/>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4" fontId="55" fillId="38" borderId="27" applyNumberFormat="0" applyProtection="0">
      <alignment horizontal="right" vertical="center"/>
    </xf>
    <xf numFmtId="169" fontId="49" fillId="15" borderId="22" applyAlignment="0" applyProtection="0"/>
    <xf numFmtId="169" fontId="44" fillId="13" borderId="20" applyAlignment="0" applyProtection="0"/>
    <xf numFmtId="169" fontId="49" fillId="15" borderId="22" applyAlignment="0" applyProtection="0"/>
    <xf numFmtId="169" fontId="44" fillId="13" borderId="20" applyAlignment="0" applyProtection="0"/>
    <xf numFmtId="0" fontId="37" fillId="26" borderId="26" applyNumberFormat="0" applyFont="0" applyAlignment="0" applyProtection="0"/>
    <xf numFmtId="169" fontId="49" fillId="15" borderId="22" applyAlignment="0" applyProtection="0"/>
    <xf numFmtId="169" fontId="44" fillId="13" borderId="20" applyAlignment="0" applyProtection="0"/>
    <xf numFmtId="4" fontId="55" fillId="38" borderId="27" applyNumberFormat="0" applyProtection="0">
      <alignment horizontal="right" vertical="center"/>
    </xf>
    <xf numFmtId="169" fontId="44" fillId="13" borderId="20" applyAlignment="0" applyProtection="0"/>
    <xf numFmtId="0" fontId="40" fillId="81" borderId="27" applyNumberFormat="0" applyProtection="0">
      <alignment horizontal="left" vertical="center" indent="1"/>
    </xf>
    <xf numFmtId="0" fontId="44" fillId="24" borderId="20" applyNumberFormat="0" applyAlignment="0" applyProtection="0"/>
    <xf numFmtId="169" fontId="45" fillId="0" borderId="24" applyFill="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31" fillId="0" borderId="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1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331" fontId="91" fillId="0" borderId="0" applyFill="0" applyBorder="0" applyAlignment="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0" fontId="40" fillId="81" borderId="27" applyNumberFormat="0" applyProtection="0">
      <alignment horizontal="left" vertical="center" indent="1"/>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81" borderId="27" applyNumberFormat="0" applyProtection="0">
      <alignment horizontal="left" vertical="center" indent="1"/>
    </xf>
    <xf numFmtId="169" fontId="44" fillId="13" borderId="20" applyAlignment="0" applyProtection="0"/>
    <xf numFmtId="0" fontId="40" fillId="81" borderId="27" applyNumberFormat="0" applyProtection="0">
      <alignment horizontal="left" vertical="center" indent="1"/>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0" fontId="45" fillId="0" borderId="24" applyNumberFormat="0" applyFill="0" applyAlignment="0" applyProtection="0"/>
    <xf numFmtId="0" fontId="45" fillId="0" borderId="24" applyNumberFormat="0" applyFill="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0" fontId="40" fillId="38" borderId="27" applyNumberFormat="0" applyProtection="0">
      <alignment horizontal="left" vertical="top" indent="1"/>
    </xf>
    <xf numFmtId="0" fontId="37" fillId="23" borderId="22" applyNumberFormat="0" applyAlignment="0" applyProtection="0"/>
    <xf numFmtId="169" fontId="44" fillId="13" borderId="20" applyAlignment="0" applyProtection="0"/>
    <xf numFmtId="169" fontId="45" fillId="0" borderId="24" applyFill="0" applyAlignment="0" applyProtection="0"/>
    <xf numFmtId="169" fontId="44" fillId="13" borderId="20" applyAlignment="0" applyProtection="0"/>
    <xf numFmtId="0" fontId="115" fillId="0" borderId="0">
      <alignment vertical="center"/>
    </xf>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3" fillId="17" borderId="23" applyAlignment="0" applyProtection="0"/>
    <xf numFmtId="169" fontId="44" fillId="13" borderId="20" applyAlignment="0" applyProtection="0"/>
    <xf numFmtId="169" fontId="43" fillId="17" borderId="23"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3" fillId="17" borderId="23" applyAlignment="0" applyProtection="0"/>
    <xf numFmtId="169" fontId="44" fillId="13" borderId="20" applyAlignment="0" applyProtection="0"/>
    <xf numFmtId="169" fontId="43" fillId="17" borderId="23" applyAlignment="0" applyProtection="0"/>
    <xf numFmtId="169" fontId="44" fillId="13" borderId="20" applyAlignment="0" applyProtection="0"/>
    <xf numFmtId="169" fontId="43" fillId="17" borderId="23" applyAlignment="0" applyProtection="0"/>
    <xf numFmtId="169" fontId="44" fillId="13" borderId="20" applyAlignment="0" applyProtection="0"/>
    <xf numFmtId="169" fontId="44" fillId="13" borderId="20" applyAlignment="0" applyProtection="0"/>
    <xf numFmtId="0" fontId="303" fillId="0" borderId="0">
      <alignment vertical="center"/>
    </xf>
    <xf numFmtId="169" fontId="44" fillId="13" borderId="20" applyAlignment="0" applyProtection="0"/>
    <xf numFmtId="169" fontId="43" fillId="17" borderId="23" applyAlignment="0" applyProtection="0"/>
    <xf numFmtId="169" fontId="44" fillId="13" borderId="20" applyAlignment="0" applyProtection="0"/>
    <xf numFmtId="169" fontId="44" fillId="13" borderId="20" applyAlignment="0" applyProtection="0"/>
    <xf numFmtId="0" fontId="110" fillId="0" borderId="0"/>
    <xf numFmtId="169" fontId="44" fillId="13" borderId="20" applyAlignment="0" applyProtection="0"/>
    <xf numFmtId="169" fontId="45" fillId="0" borderId="24" applyFill="0" applyAlignment="0" applyProtection="0"/>
    <xf numFmtId="0" fontId="110" fillId="0" borderId="0"/>
    <xf numFmtId="169" fontId="44" fillId="13" borderId="20" applyAlignment="0" applyProtection="0"/>
    <xf numFmtId="169" fontId="45" fillId="0" borderId="24" applyFill="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81" fillId="39" borderId="0" applyBorder="0" applyAlignment="0" applyProtection="0"/>
    <xf numFmtId="169" fontId="44" fillId="13" borderId="20" applyAlignment="0" applyProtection="0"/>
    <xf numFmtId="169" fontId="81" fillId="39" borderId="0" applyBorder="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0" borderId="0"/>
    <xf numFmtId="169" fontId="44" fillId="13" borderId="20" applyAlignment="0" applyProtection="0"/>
    <xf numFmtId="169" fontId="44" fillId="13" borderId="20" applyAlignment="0" applyProtection="0"/>
    <xf numFmtId="0" fontId="44" fillId="1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09" fillId="75" borderId="0" applyNumberFormat="0" applyBorder="0" applyAlignment="0" applyProtection="0">
      <alignment vertical="center"/>
    </xf>
    <xf numFmtId="0" fontId="40" fillId="23" borderId="22" applyNumberFormat="0" applyAlignment="0" applyProtection="0"/>
    <xf numFmtId="169" fontId="44" fillId="13" borderId="20" applyAlignment="0" applyProtection="0"/>
    <xf numFmtId="169" fontId="44" fillId="13" borderId="20" applyAlignment="0" applyProtection="0"/>
    <xf numFmtId="0" fontId="103" fillId="0" borderId="0">
      <alignment vertical="center"/>
    </xf>
    <xf numFmtId="169" fontId="44" fillId="13" borderId="20"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13" borderId="20" applyNumberFormat="0" applyAlignment="0" applyProtection="0"/>
    <xf numFmtId="169" fontId="44" fillId="13" borderId="20" applyAlignment="0" applyProtection="0"/>
    <xf numFmtId="169" fontId="44" fillId="13" borderId="20" applyAlignment="0" applyProtection="0"/>
    <xf numFmtId="169" fontId="43" fillId="14" borderId="23" applyAlignment="0" applyProtection="0"/>
    <xf numFmtId="0" fontId="40" fillId="23" borderId="22" applyNumberFormat="0" applyAlignment="0" applyProtection="0"/>
    <xf numFmtId="169" fontId="44" fillId="13" borderId="20" applyAlignment="0" applyProtection="0"/>
    <xf numFmtId="169" fontId="43" fillId="14" borderId="23"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77" fillId="115" borderId="1"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0" fontId="40" fillId="23" borderId="22" applyNumberFormat="0" applyAlignment="0" applyProtection="0"/>
    <xf numFmtId="169" fontId="44" fillId="13" borderId="20" applyAlignment="0" applyProtection="0"/>
    <xf numFmtId="169" fontId="49" fillId="15" borderId="22"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0" fontId="55" fillId="28" borderId="27" applyNumberFormat="0" applyProtection="0">
      <alignment horizontal="left" vertical="top" indent="1"/>
    </xf>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18" borderId="22" applyNumberFormat="0" applyFon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13"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0" fillId="18" borderId="22" applyNumberFormat="0" applyFont="0" applyAlignment="0" applyProtection="0"/>
    <xf numFmtId="169" fontId="44" fillId="13" borderId="20" applyAlignment="0" applyProtection="0"/>
    <xf numFmtId="0" fontId="40" fillId="18" borderId="22" applyNumberFormat="0" applyFon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145" fillId="97" borderId="20" applyNumberFormat="0" applyAlignment="0" applyProtection="0"/>
    <xf numFmtId="0" fontId="145" fillId="97" borderId="20" applyNumberFormat="0" applyAlignment="0" applyProtection="0"/>
    <xf numFmtId="0" fontId="145" fillId="97" borderId="20" applyNumberFormat="0" applyAlignment="0" applyProtection="0"/>
    <xf numFmtId="0" fontId="145" fillId="97" borderId="20" applyNumberFormat="0" applyAlignment="0" applyProtection="0"/>
    <xf numFmtId="169" fontId="44" fillId="13" borderId="20" applyAlignment="0" applyProtection="0"/>
    <xf numFmtId="169" fontId="44" fillId="13" borderId="20" applyAlignment="0" applyProtection="0"/>
    <xf numFmtId="0" fontId="307" fillId="0" borderId="0" applyNumberFormat="0" applyFill="0" applyBorder="0" applyAlignment="0" applyProtection="0"/>
    <xf numFmtId="169" fontId="44" fillId="13" borderId="20" applyAlignment="0" applyProtection="0"/>
    <xf numFmtId="0" fontId="163" fillId="0" borderId="0" applyNumberFormat="0" applyFill="0" applyBorder="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9" fontId="103" fillId="0" borderId="0" applyFont="0" applyFill="0" applyBorder="0" applyAlignment="0" applyProtection="0"/>
    <xf numFmtId="169" fontId="44" fillId="13" borderId="20" applyAlignment="0" applyProtection="0"/>
    <xf numFmtId="9" fontId="103" fillId="0" borderId="0" applyFont="0" applyFill="0" applyBorder="0" applyAlignment="0" applyProtection="0"/>
    <xf numFmtId="169" fontId="44" fillId="13" borderId="20" applyAlignment="0" applyProtection="0"/>
    <xf numFmtId="9" fontId="46" fillId="0" borderId="0" applyFont="0" applyFill="0" applyBorder="0" applyAlignment="0" applyProtection="0"/>
    <xf numFmtId="169" fontId="44" fillId="13" borderId="20" applyAlignment="0" applyProtection="0"/>
    <xf numFmtId="9" fontId="110" fillId="0" borderId="0" applyFont="0" applyFill="0" applyBorder="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169" fontId="44" fillId="13" borderId="2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44" fillId="24" borderId="20" applyNumberFormat="0" applyAlignment="0" applyProtection="0"/>
    <xf numFmtId="0" fontId="130" fillId="90" borderId="40" applyNumberFormat="0" applyAlignment="0" applyProtection="0"/>
    <xf numFmtId="0" fontId="44" fillId="24" borderId="20" applyNumberFormat="0" applyAlignment="0" applyProtection="0"/>
    <xf numFmtId="0" fontId="130" fillId="90" borderId="40" applyNumberFormat="0" applyAlignment="0" applyProtection="0"/>
    <xf numFmtId="0" fontId="44" fillId="24" borderId="20" applyNumberFormat="0" applyAlignment="0" applyProtection="0"/>
    <xf numFmtId="0" fontId="44" fillId="24" borderId="20" applyNumberFormat="0" applyAlignment="0" applyProtection="0"/>
    <xf numFmtId="3" fontId="102" fillId="18" borderId="3" applyBorder="0">
      <protection locked="0"/>
    </xf>
    <xf numFmtId="49" fontId="240" fillId="0" borderId="64" applyNumberFormat="0" applyBorder="0" applyAlignment="0">
      <alignment horizontal="left" vertical="center"/>
    </xf>
    <xf numFmtId="0" fontId="40" fillId="0" borderId="0"/>
    <xf numFmtId="0" fontId="240" fillId="0" borderId="0" applyNumberFormat="0" applyFont="0" applyAlignment="0"/>
    <xf numFmtId="0" fontId="107" fillId="0" borderId="5" applyNumberFormat="0" applyFill="0" applyBorder="0" applyAlignment="0">
      <alignment horizontal="centerContinuous"/>
    </xf>
    <xf numFmtId="0" fontId="107" fillId="0" borderId="5" applyNumberFormat="0" applyFill="0" applyBorder="0" applyAlignment="0">
      <alignment horizontal="centerContinuous"/>
    </xf>
    <xf numFmtId="0" fontId="107" fillId="0" borderId="5" applyNumberFormat="0" applyFill="0" applyBorder="0" applyAlignment="0">
      <alignment horizontal="centerContinuous"/>
    </xf>
    <xf numFmtId="349" fontId="46" fillId="0" borderId="0" applyFont="0" applyFill="0" applyBorder="0" applyAlignment="0" applyProtection="0"/>
    <xf numFmtId="281" fontId="46" fillId="0" borderId="0" applyFont="0" applyFill="0" applyBorder="0" applyAlignment="0" applyProtection="0"/>
    <xf numFmtId="169" fontId="49" fillId="15" borderId="22" applyAlignment="0" applyProtection="0"/>
    <xf numFmtId="0" fontId="334" fillId="0" borderId="0" applyNumberFormat="0" applyFill="0" applyBorder="0" applyAlignment="0" applyProtection="0">
      <alignment vertical="top"/>
      <protection locked="0"/>
    </xf>
    <xf numFmtId="0" fontId="193" fillId="0" borderId="0" applyNumberFormat="0" applyFill="0" applyBorder="0" applyAlignment="0" applyProtection="0">
      <alignment vertical="top"/>
      <protection locked="0"/>
    </xf>
    <xf numFmtId="0" fontId="31" fillId="0" borderId="0"/>
    <xf numFmtId="0" fontId="193" fillId="0" borderId="0" applyNumberFormat="0" applyFill="0" applyBorder="0" applyAlignment="0" applyProtection="0">
      <alignment vertical="top"/>
      <protection locked="0"/>
    </xf>
    <xf numFmtId="169" fontId="45" fillId="0" borderId="24" applyFill="0" applyAlignment="0" applyProtection="0"/>
    <xf numFmtId="0" fontId="335" fillId="0" borderId="0" applyNumberFormat="0" applyFill="0" applyBorder="0" applyAlignment="0" applyProtection="0">
      <alignment vertical="top"/>
      <protection locked="0"/>
    </xf>
    <xf numFmtId="285" fontId="91" fillId="0" borderId="0" applyFill="0" applyBorder="0" applyAlignment="0"/>
    <xf numFmtId="0" fontId="56" fillId="0" borderId="28" applyNumberFormat="0" applyFill="0" applyAlignment="0" applyProtection="0"/>
    <xf numFmtId="0" fontId="56" fillId="0" borderId="28" applyNumberFormat="0" applyFill="0" applyAlignment="0" applyProtection="0"/>
    <xf numFmtId="0" fontId="108" fillId="0" borderId="36" applyNumberFormat="0" applyFill="0" applyAlignment="0" applyProtection="0">
      <alignment vertical="center"/>
    </xf>
    <xf numFmtId="0" fontId="56" fillId="0" borderId="28"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0" fontId="108" fillId="0" borderId="36" applyNumberFormat="0" applyFill="0" applyAlignment="0" applyProtection="0"/>
    <xf numFmtId="0" fontId="56" fillId="0" borderId="28" applyNumberFormat="0" applyFill="0" applyAlignment="0" applyProtection="0"/>
    <xf numFmtId="0" fontId="108" fillId="0" borderId="36" applyNumberFormat="0" applyFill="0" applyAlignment="0" applyProtection="0"/>
    <xf numFmtId="0" fontId="56" fillId="0" borderId="28" applyNumberFormat="0" applyFill="0" applyAlignment="0" applyProtection="0"/>
    <xf numFmtId="0" fontId="108" fillId="0" borderId="36" applyNumberFormat="0" applyFill="0" applyAlignment="0" applyProtection="0"/>
    <xf numFmtId="169" fontId="108" fillId="0" borderId="36" applyFill="0" applyAlignment="0" applyProtection="0"/>
    <xf numFmtId="0" fontId="159" fillId="0" borderId="36" applyNumberFormat="0" applyFill="0" applyAlignment="0" applyProtection="0"/>
    <xf numFmtId="0" fontId="227" fillId="0" borderId="36" applyNumberFormat="0" applyFill="0" applyAlignment="0" applyProtection="0"/>
    <xf numFmtId="0" fontId="108" fillId="0" borderId="36" applyNumberFormat="0" applyFill="0" applyAlignment="0" applyProtection="0"/>
    <xf numFmtId="169" fontId="108" fillId="0" borderId="36" applyFill="0" applyAlignment="0" applyProtection="0"/>
    <xf numFmtId="169" fontId="108" fillId="0" borderId="36" applyFill="0" applyAlignment="0" applyProtection="0"/>
    <xf numFmtId="169" fontId="108" fillId="0" borderId="36" applyFill="0" applyAlignment="0" applyProtection="0"/>
    <xf numFmtId="0" fontId="159" fillId="0" borderId="36" applyNumberFormat="0" applyFill="0" applyAlignment="0" applyProtection="0"/>
    <xf numFmtId="0" fontId="108" fillId="0" borderId="36" applyNumberFormat="0" applyFill="0" applyAlignment="0" applyProtection="0"/>
    <xf numFmtId="0" fontId="108" fillId="0" borderId="36" applyNumberFormat="0" applyFill="0" applyAlignment="0" applyProtection="0"/>
    <xf numFmtId="0" fontId="31" fillId="0" borderId="0"/>
    <xf numFmtId="0" fontId="108" fillId="0" borderId="36" applyNumberFormat="0" applyFill="0" applyAlignment="0" applyProtection="0"/>
    <xf numFmtId="0" fontId="31" fillId="0" borderId="0"/>
    <xf numFmtId="0" fontId="108" fillId="0" borderId="36" applyNumberFormat="0" applyFill="0" applyAlignment="0" applyProtection="0"/>
    <xf numFmtId="0" fontId="108" fillId="0" borderId="36" applyNumberFormat="0" applyFill="0" applyAlignment="0" applyProtection="0"/>
    <xf numFmtId="0" fontId="108" fillId="0" borderId="36" applyNumberFormat="0" applyFill="0" applyAlignment="0" applyProtection="0"/>
    <xf numFmtId="0" fontId="108" fillId="0" borderId="36" applyNumberFormat="0" applyFill="0" applyAlignment="0" applyProtection="0"/>
    <xf numFmtId="0" fontId="108" fillId="0" borderId="36" applyNumberFormat="0" applyFill="0" applyAlignment="0" applyProtection="0"/>
    <xf numFmtId="0" fontId="108" fillId="0" borderId="36" applyNumberFormat="0" applyFill="0" applyAlignment="0" applyProtection="0"/>
    <xf numFmtId="0" fontId="56" fillId="0" borderId="28" applyNumberFormat="0" applyFill="0" applyAlignment="0" applyProtection="0"/>
    <xf numFmtId="0" fontId="56" fillId="0" borderId="28" applyNumberFormat="0" applyFill="0" applyAlignment="0" applyProtection="0"/>
    <xf numFmtId="44" fontId="74" fillId="0" borderId="0">
      <alignment horizontal="justify"/>
    </xf>
    <xf numFmtId="0" fontId="77" fillId="115" borderId="1" applyNumberFormat="0" applyAlignment="0" applyProtection="0"/>
    <xf numFmtId="0" fontId="77" fillId="115" borderId="1" applyNumberFormat="0" applyAlignment="0" applyProtection="0"/>
    <xf numFmtId="0" fontId="31" fillId="0" borderId="0"/>
    <xf numFmtId="0" fontId="77" fillId="115" borderId="1" applyNumberFormat="0" applyAlignment="0" applyProtection="0"/>
    <xf numFmtId="0" fontId="40" fillId="23" borderId="22" applyNumberFormat="0" applyAlignment="0" applyProtection="0"/>
    <xf numFmtId="0" fontId="77" fillId="115" borderId="1" applyNumberFormat="0" applyAlignment="0" applyProtection="0"/>
    <xf numFmtId="169" fontId="43" fillId="14" borderId="23" applyAlignment="0" applyProtection="0"/>
    <xf numFmtId="0" fontId="77" fillId="115" borderId="1" applyNumberFormat="0" applyAlignment="0" applyProtection="0"/>
    <xf numFmtId="0" fontId="77" fillId="115" borderId="1" applyNumberFormat="0" applyAlignment="0" applyProtection="0"/>
    <xf numFmtId="0" fontId="77" fillId="115" borderId="1" applyNumberFormat="0" applyAlignment="0" applyProtection="0"/>
    <xf numFmtId="0" fontId="77" fillId="115" borderId="1" applyNumberFormat="0" applyAlignment="0" applyProtection="0"/>
    <xf numFmtId="0" fontId="77" fillId="115" borderId="1" applyNumberFormat="0" applyAlignment="0" applyProtection="0"/>
    <xf numFmtId="0" fontId="40" fillId="23" borderId="22" applyNumberFormat="0" applyAlignment="0" applyProtection="0"/>
    <xf numFmtId="0" fontId="77" fillId="115" borderId="1" applyNumberFormat="0" applyAlignment="0" applyProtection="0"/>
    <xf numFmtId="169" fontId="43" fillId="14" borderId="23" applyAlignment="0" applyProtection="0"/>
    <xf numFmtId="0" fontId="77" fillId="115" borderId="1" applyNumberFormat="0" applyAlignment="0" applyProtection="0"/>
    <xf numFmtId="0" fontId="77" fillId="115" borderId="1" applyNumberFormat="0" applyAlignment="0" applyProtection="0"/>
    <xf numFmtId="0" fontId="146" fillId="0" borderId="0">
      <alignment horizontal="left"/>
    </xf>
    <xf numFmtId="0" fontId="37" fillId="23" borderId="22" applyNumberFormat="0" applyAlignment="0" applyProtection="0"/>
    <xf numFmtId="41" fontId="40" fillId="0" borderId="0" applyFont="0" applyFill="0" applyBorder="0" applyAlignment="0" applyProtection="0"/>
    <xf numFmtId="43" fontId="40" fillId="0" borderId="0" applyFont="0" applyFill="0" applyBorder="0" applyAlignment="0" applyProtection="0"/>
    <xf numFmtId="169" fontId="45" fillId="0" borderId="24" applyFill="0" applyAlignment="0" applyProtection="0"/>
    <xf numFmtId="169" fontId="49" fillId="15" borderId="22" applyAlignment="0" applyProtection="0"/>
    <xf numFmtId="0" fontId="96" fillId="0" borderId="34"/>
    <xf numFmtId="0" fontId="291" fillId="0" borderId="57"/>
    <xf numFmtId="0" fontId="291" fillId="0" borderId="57"/>
    <xf numFmtId="169" fontId="45" fillId="0" borderId="24" applyFill="0" applyAlignment="0" applyProtection="0"/>
    <xf numFmtId="0" fontId="96" fillId="0" borderId="34"/>
    <xf numFmtId="169" fontId="45" fillId="0" borderId="24" applyFill="0" applyAlignment="0" applyProtection="0"/>
    <xf numFmtId="0" fontId="184" fillId="0" borderId="34">
      <alignment vertical="center"/>
    </xf>
    <xf numFmtId="0" fontId="184" fillId="0" borderId="34">
      <alignment vertical="center"/>
    </xf>
    <xf numFmtId="169" fontId="45" fillId="0" borderId="24" applyFill="0" applyAlignment="0" applyProtection="0"/>
    <xf numFmtId="0" fontId="40" fillId="41" borderId="1" applyNumberFormat="0">
      <protection locked="0"/>
    </xf>
    <xf numFmtId="0" fontId="291" fillId="0" borderId="57"/>
    <xf numFmtId="0" fontId="291" fillId="0" borderId="57"/>
    <xf numFmtId="169" fontId="45" fillId="0" borderId="24" applyFill="0" applyAlignment="0" applyProtection="0"/>
    <xf numFmtId="0" fontId="40" fillId="41" borderId="1" applyNumberFormat="0">
      <protection locked="0"/>
    </xf>
    <xf numFmtId="0" fontId="96" fillId="0" borderId="34"/>
    <xf numFmtId="169" fontId="45" fillId="0" borderId="24" applyFill="0" applyAlignment="0" applyProtection="0"/>
    <xf numFmtId="0" fontId="96" fillId="0" borderId="34">
      <alignment vertical="center"/>
    </xf>
    <xf numFmtId="169" fontId="45" fillId="0" borderId="24" applyFill="0" applyAlignment="0" applyProtection="0"/>
    <xf numFmtId="0" fontId="96" fillId="0" borderId="57"/>
    <xf numFmtId="169" fontId="45" fillId="0" borderId="24" applyFill="0" applyAlignment="0" applyProtection="0"/>
    <xf numFmtId="0" fontId="184" fillId="0" borderId="34"/>
    <xf numFmtId="169" fontId="45" fillId="0" borderId="24" applyFill="0" applyAlignment="0" applyProtection="0"/>
    <xf numFmtId="0" fontId="96" fillId="0" borderId="57"/>
    <xf numFmtId="169" fontId="45" fillId="0" borderId="24" applyFill="0" applyAlignment="0" applyProtection="0"/>
    <xf numFmtId="0" fontId="96" fillId="0" borderId="34"/>
    <xf numFmtId="169" fontId="45" fillId="0" borderId="24" applyFill="0" applyAlignment="0" applyProtection="0"/>
    <xf numFmtId="0" fontId="96" fillId="0" borderId="34"/>
    <xf numFmtId="169" fontId="45" fillId="0" borderId="24" applyFill="0" applyAlignment="0" applyProtection="0"/>
    <xf numFmtId="350" fontId="336" fillId="0" borderId="0" applyFont="0" applyFill="0" applyBorder="0" applyAlignment="0" applyProtection="0"/>
    <xf numFmtId="0" fontId="336" fillId="0" borderId="0" applyFont="0" applyFill="0" applyBorder="0" applyAlignment="0" applyProtection="0"/>
    <xf numFmtId="0" fontId="45" fillId="0" borderId="24" applyNumberFormat="0" applyFill="0" applyAlignment="0" applyProtection="0"/>
    <xf numFmtId="304" fontId="40" fillId="0" borderId="0" applyFont="0" applyFill="0" applyBorder="0" applyAlignment="0" applyProtection="0"/>
    <xf numFmtId="280" fontId="40" fillId="0" borderId="0" applyFont="0" applyFill="0" applyBorder="0" applyAlignment="0" applyProtection="0"/>
    <xf numFmtId="42" fontId="40" fillId="0" borderId="0" applyFont="0" applyFill="0" applyBorder="0" applyAlignment="0" applyProtection="0"/>
    <xf numFmtId="169" fontId="45" fillId="0" borderId="24" applyFill="0" applyAlignment="0" applyProtection="0"/>
    <xf numFmtId="0" fontId="31" fillId="0" borderId="0"/>
    <xf numFmtId="44" fontId="40" fillId="0" borderId="0" applyFont="0" applyFill="0" applyBorder="0" applyAlignment="0" applyProtection="0"/>
    <xf numFmtId="169" fontId="45" fillId="0" borderId="24" applyFill="0" applyAlignment="0" applyProtection="0"/>
    <xf numFmtId="8" fontId="39" fillId="0" borderId="0" applyFont="0" applyFill="0" applyBorder="0" applyAlignment="0" applyProtection="0"/>
    <xf numFmtId="264" fontId="91" fillId="0" borderId="0" applyFont="0" applyFill="0" applyBorder="0" applyAlignment="0" applyProtection="0"/>
    <xf numFmtId="42" fontId="40" fillId="0" borderId="0" applyFont="0" applyFill="0" applyBorder="0" applyAlignment="0" applyProtection="0"/>
    <xf numFmtId="188" fontId="40" fillId="0" borderId="0" applyFont="0" applyFill="0" applyBorder="0" applyAlignment="0" applyProtection="0"/>
    <xf numFmtId="0" fontId="46" fillId="0" borderId="0"/>
    <xf numFmtId="0" fontId="110" fillId="0" borderId="0"/>
    <xf numFmtId="0" fontId="110" fillId="0" borderId="0"/>
    <xf numFmtId="0" fontId="110" fillId="0" borderId="0"/>
    <xf numFmtId="0" fontId="46" fillId="0" borderId="0"/>
    <xf numFmtId="0" fontId="46" fillId="0" borderId="0"/>
    <xf numFmtId="0" fontId="46" fillId="0" borderId="0"/>
    <xf numFmtId="0" fontId="46" fillId="0" borderId="0"/>
    <xf numFmtId="169" fontId="43" fillId="17" borderId="23" applyAlignment="0" applyProtection="0"/>
    <xf numFmtId="169" fontId="41" fillId="15" borderId="22" applyAlignment="0" applyProtection="0"/>
    <xf numFmtId="0" fontId="40" fillId="23" borderId="22" applyNumberFormat="0" applyAlignment="0" applyProtection="0"/>
    <xf numFmtId="0" fontId="46" fillId="0" borderId="0"/>
    <xf numFmtId="0" fontId="46" fillId="0" borderId="0"/>
    <xf numFmtId="0" fontId="46" fillId="0" borderId="0"/>
    <xf numFmtId="0" fontId="46" fillId="0" borderId="0"/>
    <xf numFmtId="0" fontId="43" fillId="36" borderId="23" applyNumberFormat="0" applyAlignment="0" applyProtection="0"/>
    <xf numFmtId="0" fontId="43" fillId="36" borderId="23" applyNumberFormat="0" applyAlignment="0" applyProtection="0"/>
    <xf numFmtId="0" fontId="46" fillId="0" borderId="0"/>
    <xf numFmtId="0" fontId="81" fillId="39"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81" fillId="39" borderId="0" applyNumberFormat="0" applyBorder="0" applyAlignment="0" applyProtection="0">
      <alignment vertical="center"/>
    </xf>
    <xf numFmtId="0" fontId="79" fillId="57" borderId="0" applyNumberFormat="0" applyBorder="0" applyAlignment="0" applyProtection="0"/>
    <xf numFmtId="169" fontId="81" fillId="39" borderId="0" applyBorder="0" applyAlignment="0" applyProtection="0"/>
    <xf numFmtId="0" fontId="309" fillId="39" borderId="0" applyNumberFormat="0" applyBorder="0" applyAlignment="0" applyProtection="0"/>
    <xf numFmtId="169" fontId="81" fillId="39" borderId="0" applyBorder="0" applyAlignment="0" applyProtection="0"/>
    <xf numFmtId="169" fontId="81" fillId="39" borderId="0" applyBorder="0" applyAlignment="0" applyProtection="0"/>
    <xf numFmtId="169" fontId="81" fillId="39" borderId="0" applyBorder="0" applyAlignment="0" applyProtection="0"/>
    <xf numFmtId="169" fontId="81" fillId="39" borderId="0" applyBorder="0" applyAlignment="0" applyProtection="0"/>
    <xf numFmtId="169" fontId="81" fillId="39" borderId="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4" fontId="55" fillId="65" borderId="27" applyNumberFormat="0" applyProtection="0">
      <alignment horizontal="right" vertical="center"/>
    </xf>
    <xf numFmtId="169" fontId="81" fillId="39" borderId="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169" fontId="81" fillId="39" borderId="0" applyBorder="0" applyAlignment="0" applyProtection="0"/>
    <xf numFmtId="0" fontId="81" fillId="39" borderId="0" applyNumberFormat="0" applyBorder="0" applyAlignment="0" applyProtection="0"/>
    <xf numFmtId="4" fontId="55" fillId="28" borderId="27" applyNumberFormat="0" applyProtection="0">
      <alignment horizontal="right" vertical="center"/>
    </xf>
    <xf numFmtId="0" fontId="81" fillId="39" borderId="0" applyNumberFormat="0" applyBorder="0" applyAlignment="0" applyProtection="0"/>
    <xf numFmtId="0" fontId="79" fillId="57" borderId="0" applyNumberFormat="0" applyBorder="0" applyAlignment="0" applyProtection="0"/>
    <xf numFmtId="0" fontId="79" fillId="57" borderId="0" applyNumberFormat="0" applyBorder="0" applyAlignment="0" applyProtection="0"/>
    <xf numFmtId="0" fontId="81" fillId="27" borderId="0" applyNumberFormat="0" applyBorder="0" applyAlignment="0" applyProtection="0"/>
    <xf numFmtId="0" fontId="63" fillId="0" borderId="0"/>
    <xf numFmtId="169" fontId="45" fillId="0" borderId="24" applyFill="0" applyAlignment="0" applyProtection="0"/>
    <xf numFmtId="0" fontId="46" fillId="0" borderId="0"/>
    <xf numFmtId="235" fontId="126" fillId="0" borderId="0"/>
    <xf numFmtId="235" fontId="126" fillId="0" borderId="0"/>
    <xf numFmtId="0" fontId="40" fillId="0" borderId="0"/>
    <xf numFmtId="169" fontId="45" fillId="0" borderId="24" applyFill="0" applyAlignment="0" applyProtection="0"/>
    <xf numFmtId="0" fontId="48" fillId="0" borderId="0">
      <alignment vertical="center"/>
    </xf>
    <xf numFmtId="0" fontId="115" fillId="0" borderId="0">
      <alignment vertical="center"/>
    </xf>
    <xf numFmtId="0" fontId="204" fillId="0" borderId="0"/>
    <xf numFmtId="0" fontId="110" fillId="0" borderId="0"/>
    <xf numFmtId="0" fontId="110" fillId="0" borderId="0"/>
    <xf numFmtId="0" fontId="110" fillId="0" borderId="0"/>
    <xf numFmtId="0" fontId="11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0" fillId="0" borderId="0">
      <alignment vertical="center"/>
    </xf>
    <xf numFmtId="0" fontId="31" fillId="0" borderId="0"/>
    <xf numFmtId="0" fontId="110" fillId="0" borderId="0"/>
    <xf numFmtId="0" fontId="31" fillId="0" borderId="0"/>
    <xf numFmtId="0" fontId="110" fillId="0" borderId="0"/>
    <xf numFmtId="0" fontId="31" fillId="0" borderId="0"/>
    <xf numFmtId="0" fontId="31" fillId="0" borderId="0"/>
    <xf numFmtId="0" fontId="110" fillId="0" borderId="0"/>
    <xf numFmtId="0" fontId="110" fillId="0" borderId="0"/>
    <xf numFmtId="0" fontId="109" fillId="75" borderId="0" applyNumberFormat="0" applyBorder="0" applyAlignment="0" applyProtection="0">
      <alignment vertical="center"/>
    </xf>
    <xf numFmtId="0" fontId="110" fillId="0" borderId="0"/>
    <xf numFmtId="0" fontId="110" fillId="0" borderId="0"/>
    <xf numFmtId="0" fontId="110" fillId="0" borderId="0"/>
    <xf numFmtId="169" fontId="43" fillId="14" borderId="23" applyAlignment="0" applyProtection="0"/>
    <xf numFmtId="0" fontId="110" fillId="0" borderId="0"/>
    <xf numFmtId="0" fontId="31" fillId="0" borderId="0"/>
    <xf numFmtId="0" fontId="149" fillId="0" borderId="0"/>
    <xf numFmtId="0" fontId="149" fillId="0" borderId="0"/>
    <xf numFmtId="0" fontId="31" fillId="0" borderId="0"/>
    <xf numFmtId="9" fontId="110" fillId="0" borderId="0" applyFont="0" applyFill="0" applyBorder="0" applyAlignment="0" applyProtection="0"/>
    <xf numFmtId="0" fontId="31" fillId="0" borderId="0"/>
    <xf numFmtId="169" fontId="49" fillId="15" borderId="22" applyAlignment="0" applyProtection="0"/>
    <xf numFmtId="0" fontId="31" fillId="0" borderId="0"/>
    <xf numFmtId="0" fontId="40" fillId="38" borderId="27" applyNumberFormat="0" applyProtection="0">
      <alignment horizontal="left" vertical="center" indent="1"/>
    </xf>
    <xf numFmtId="0" fontId="31" fillId="0" borderId="0"/>
    <xf numFmtId="0" fontId="31" fillId="0" borderId="0"/>
    <xf numFmtId="0" fontId="40" fillId="28" borderId="27" applyNumberFormat="0" applyProtection="0">
      <alignment horizontal="left" vertical="top" indent="1"/>
    </xf>
    <xf numFmtId="0" fontId="31" fillId="0" borderId="0"/>
    <xf numFmtId="0" fontId="31" fillId="0" borderId="0"/>
    <xf numFmtId="0" fontId="31" fillId="0" borderId="0"/>
    <xf numFmtId="0" fontId="31" fillId="0" borderId="0"/>
    <xf numFmtId="0" fontId="48" fillId="0" borderId="0">
      <alignment vertical="center"/>
    </xf>
    <xf numFmtId="169" fontId="45" fillId="0" borderId="24" applyFill="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36" borderId="23" applyNumberFormat="0" applyAlignment="0" applyProtection="0"/>
    <xf numFmtId="0" fontId="118" fillId="82" borderId="38"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9" fontId="45" fillId="0" borderId="24" applyFill="0" applyAlignment="0" applyProtection="0"/>
    <xf numFmtId="0" fontId="46" fillId="0" borderId="0">
      <alignment vertical="center"/>
    </xf>
    <xf numFmtId="0" fontId="31" fillId="0" borderId="0"/>
    <xf numFmtId="0" fontId="40" fillId="0" borderId="0">
      <alignment vertical="center"/>
    </xf>
    <xf numFmtId="0" fontId="31" fillId="0" borderId="0"/>
    <xf numFmtId="0" fontId="31" fillId="0" borderId="0"/>
    <xf numFmtId="0" fontId="31" fillId="0" borderId="0"/>
    <xf numFmtId="0" fontId="31" fillId="0" borderId="0"/>
    <xf numFmtId="0" fontId="31" fillId="0" borderId="0"/>
    <xf numFmtId="0" fontId="40" fillId="81" borderId="27" applyNumberFormat="0" applyProtection="0">
      <alignment horizontal="left" vertical="top" indent="1"/>
    </xf>
    <xf numFmtId="0" fontId="31" fillId="0" borderId="0"/>
    <xf numFmtId="0" fontId="31" fillId="0" borderId="0"/>
    <xf numFmtId="169" fontId="49" fillId="15" borderId="22" applyAlignment="0" applyProtection="0"/>
    <xf numFmtId="0" fontId="31" fillId="0" borderId="0"/>
    <xf numFmtId="169" fontId="45" fillId="0" borderId="24" applyFill="0" applyAlignment="0" applyProtection="0"/>
    <xf numFmtId="0" fontId="31" fillId="0" borderId="0"/>
    <xf numFmtId="169" fontId="43" fillId="17" borderId="23" applyAlignment="0" applyProtection="0"/>
    <xf numFmtId="0" fontId="31" fillId="0" borderId="0"/>
    <xf numFmtId="169" fontId="43" fillId="17" borderId="23" applyAlignment="0" applyProtection="0"/>
    <xf numFmtId="0" fontId="31" fillId="0" borderId="0"/>
    <xf numFmtId="169" fontId="45" fillId="0" borderId="24" applyFill="0" applyAlignment="0" applyProtection="0"/>
    <xf numFmtId="0" fontId="31" fillId="0" borderId="0"/>
    <xf numFmtId="0" fontId="40" fillId="0" borderId="0">
      <alignment vertical="center"/>
    </xf>
    <xf numFmtId="0" fontId="31" fillId="0" borderId="0"/>
    <xf numFmtId="0" fontId="31" fillId="0" borderId="0"/>
    <xf numFmtId="169" fontId="45" fillId="0" borderId="24" applyFill="0" applyAlignment="0" applyProtection="0"/>
    <xf numFmtId="0" fontId="31" fillId="0" borderId="0"/>
    <xf numFmtId="0" fontId="31" fillId="0" borderId="0"/>
    <xf numFmtId="169" fontId="45" fillId="0" borderId="24" applyFill="0" applyAlignment="0" applyProtection="0"/>
    <xf numFmtId="0" fontId="31" fillId="0" borderId="0"/>
    <xf numFmtId="0" fontId="40" fillId="0" borderId="0">
      <alignment vertical="center"/>
    </xf>
    <xf numFmtId="0" fontId="31" fillId="0" borderId="0"/>
    <xf numFmtId="169" fontId="45" fillId="0" borderId="24" applyFill="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40" fillId="38" borderId="27" applyNumberFormat="0" applyProtection="0">
      <alignment horizontal="left" vertical="center" indent="1"/>
    </xf>
    <xf numFmtId="0" fontId="31" fillId="0" borderId="0"/>
    <xf numFmtId="0" fontId="221" fillId="0" borderId="31" applyNumberFormat="0" applyFill="0" applyAlignment="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 fontId="55" fillId="65" borderId="27" applyNumberFormat="0" applyProtection="0">
      <alignment horizontal="right" vertical="center"/>
    </xf>
    <xf numFmtId="0" fontId="31" fillId="0" borderId="0"/>
    <xf numFmtId="0" fontId="31" fillId="0" borderId="0"/>
    <xf numFmtId="0" fontId="40" fillId="0" borderId="0">
      <alignment vertical="center"/>
    </xf>
    <xf numFmtId="0" fontId="31" fillId="0" borderId="0"/>
    <xf numFmtId="0" fontId="31" fillId="0" borderId="0"/>
    <xf numFmtId="0" fontId="31" fillId="0" borderId="0"/>
    <xf numFmtId="0" fontId="40" fillId="0" borderId="0"/>
    <xf numFmtId="0" fontId="40" fillId="0" borderId="0"/>
    <xf numFmtId="0" fontId="4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0" fillId="0" borderId="0"/>
    <xf numFmtId="0" fontId="31" fillId="0" borderId="0"/>
    <xf numFmtId="0" fontId="31" fillId="0" borderId="0"/>
    <xf numFmtId="0" fontId="31" fillId="0" borderId="0"/>
    <xf numFmtId="0" fontId="31" fillId="0" borderId="0"/>
    <xf numFmtId="0" fontId="110" fillId="0" borderId="0"/>
    <xf numFmtId="0" fontId="110" fillId="0" borderId="0"/>
    <xf numFmtId="0" fontId="110" fillId="0" borderId="0"/>
    <xf numFmtId="0" fontId="31" fillId="0" borderId="0"/>
    <xf numFmtId="0" fontId="31" fillId="0" borderId="0"/>
    <xf numFmtId="0" fontId="31" fillId="0" borderId="0"/>
    <xf numFmtId="0" fontId="40" fillId="0" borderId="0">
      <alignment vertical="center"/>
    </xf>
    <xf numFmtId="0" fontId="337" fillId="0" borderId="0"/>
    <xf numFmtId="169" fontId="43" fillId="17" borderId="23" applyAlignment="0" applyProtection="0"/>
    <xf numFmtId="0" fontId="37" fillId="0" borderId="0"/>
    <xf numFmtId="0" fontId="40" fillId="0" borderId="0"/>
    <xf numFmtId="0" fontId="40" fillId="0" borderId="0"/>
    <xf numFmtId="0" fontId="37" fillId="0" borderId="0"/>
    <xf numFmtId="0" fontId="37" fillId="0" borderId="0"/>
    <xf numFmtId="0" fontId="37" fillId="0" borderId="0"/>
    <xf numFmtId="0" fontId="37" fillId="0" borderId="0">
      <alignment vertical="center"/>
    </xf>
    <xf numFmtId="0" fontId="37" fillId="0" borderId="0"/>
    <xf numFmtId="0" fontId="46" fillId="0" borderId="0"/>
    <xf numFmtId="169" fontId="45" fillId="0" borderId="24" applyFill="0" applyAlignment="0" applyProtection="0"/>
    <xf numFmtId="4" fontId="55" fillId="105" borderId="27" applyNumberFormat="0" applyProtection="0">
      <alignment horizontal="righ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15" fillId="0" borderId="0">
      <alignment vertical="center"/>
    </xf>
    <xf numFmtId="0" fontId="31" fillId="0" borderId="0"/>
    <xf numFmtId="0" fontId="31" fillId="0" borderId="0"/>
    <xf numFmtId="0" fontId="31" fillId="0" borderId="0"/>
    <xf numFmtId="0" fontId="40" fillId="81" borderId="27" applyNumberFormat="0" applyProtection="0">
      <alignment horizontal="left" vertical="center" indent="1"/>
    </xf>
    <xf numFmtId="0" fontId="54" fillId="27" borderId="27" applyNumberFormat="0" applyProtection="0">
      <alignment horizontal="left" vertical="top" indent="1"/>
    </xf>
    <xf numFmtId="0" fontId="31" fillId="0" borderId="0"/>
    <xf numFmtId="0" fontId="40" fillId="81" borderId="27" applyNumberFormat="0" applyProtection="0">
      <alignment horizontal="left" vertical="center" indent="1"/>
    </xf>
    <xf numFmtId="0" fontId="54" fillId="27" borderId="27" applyNumberFormat="0" applyProtection="0">
      <alignment horizontal="left" vertical="top" indent="1"/>
    </xf>
    <xf numFmtId="0" fontId="31" fillId="0" borderId="0"/>
    <xf numFmtId="0" fontId="110" fillId="0" borderId="0"/>
    <xf numFmtId="0" fontId="31" fillId="0" borderId="0"/>
    <xf numFmtId="0" fontId="37" fillId="0" borderId="0"/>
    <xf numFmtId="0" fontId="31" fillId="0" borderId="0"/>
    <xf numFmtId="0" fontId="110" fillId="0" borderId="0"/>
    <xf numFmtId="0" fontId="110" fillId="0" borderId="0"/>
    <xf numFmtId="0" fontId="40" fillId="0" borderId="0"/>
    <xf numFmtId="0" fontId="110" fillId="0" borderId="0"/>
    <xf numFmtId="0" fontId="40" fillId="0" borderId="0"/>
    <xf numFmtId="0" fontId="110" fillId="0" borderId="0"/>
    <xf numFmtId="0" fontId="110" fillId="0" borderId="0"/>
    <xf numFmtId="0" fontId="110" fillId="0" borderId="0"/>
    <xf numFmtId="0" fontId="37" fillId="0" borderId="0"/>
    <xf numFmtId="0" fontId="110" fillId="0" borderId="0"/>
    <xf numFmtId="0" fontId="110" fillId="0" borderId="0"/>
    <xf numFmtId="0" fontId="40" fillId="0" borderId="0"/>
    <xf numFmtId="0" fontId="110" fillId="0" borderId="0"/>
    <xf numFmtId="0" fontId="110" fillId="0" borderId="0"/>
    <xf numFmtId="0" fontId="110" fillId="0" borderId="0"/>
    <xf numFmtId="0" fontId="31" fillId="0" borderId="0"/>
    <xf numFmtId="0" fontId="115" fillId="0" borderId="0">
      <alignment vertical="center"/>
    </xf>
    <xf numFmtId="0" fontId="110" fillId="0" borderId="0"/>
    <xf numFmtId="0" fontId="31" fillId="0" borderId="0"/>
    <xf numFmtId="0" fontId="281" fillId="0" borderId="0" applyNumberFormat="0" applyFill="0" applyBorder="0" applyProtection="0">
      <alignment horizontal="right"/>
    </xf>
    <xf numFmtId="0" fontId="4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31" fillId="0" borderId="0"/>
    <xf numFmtId="0" fontId="40" fillId="0" borderId="0"/>
    <xf numFmtId="0" fontId="31" fillId="0" borderId="0"/>
    <xf numFmtId="0" fontId="110" fillId="0" borderId="0"/>
    <xf numFmtId="0" fontId="31" fillId="0" borderId="0"/>
    <xf numFmtId="0" fontId="31" fillId="0" borderId="0"/>
    <xf numFmtId="0" fontId="40" fillId="0" borderId="0"/>
    <xf numFmtId="0" fontId="110" fillId="0" borderId="0"/>
    <xf numFmtId="0" fontId="110" fillId="0" borderId="0"/>
    <xf numFmtId="0" fontId="110" fillId="0" borderId="0"/>
    <xf numFmtId="0" fontId="40" fillId="44" borderId="27" applyNumberFormat="0" applyProtection="0">
      <alignment horizontal="left" vertical="center" indent="1"/>
    </xf>
    <xf numFmtId="0" fontId="110" fillId="0" borderId="0"/>
    <xf numFmtId="0" fontId="110" fillId="0" borderId="0"/>
    <xf numFmtId="0" fontId="31" fillId="0" borderId="0"/>
    <xf numFmtId="0" fontId="110" fillId="0" borderId="0"/>
    <xf numFmtId="0" fontId="31" fillId="0" borderId="0"/>
    <xf numFmtId="0" fontId="110" fillId="0" borderId="0"/>
    <xf numFmtId="0" fontId="31" fillId="0" borderId="0"/>
    <xf numFmtId="0" fontId="110" fillId="0" borderId="0"/>
    <xf numFmtId="0" fontId="31" fillId="0" borderId="0"/>
    <xf numFmtId="0" fontId="40" fillId="0" borderId="0"/>
    <xf numFmtId="0" fontId="31" fillId="0" borderId="0"/>
    <xf numFmtId="0" fontId="110" fillId="0" borderId="0"/>
    <xf numFmtId="0" fontId="87" fillId="0" borderId="0"/>
    <xf numFmtId="0" fontId="40" fillId="0" borderId="0"/>
    <xf numFmtId="0" fontId="37" fillId="0" borderId="0"/>
    <xf numFmtId="0" fontId="40" fillId="0" borderId="0"/>
    <xf numFmtId="0" fontId="40" fillId="0" borderId="0"/>
    <xf numFmtId="0" fontId="31" fillId="0" borderId="0"/>
    <xf numFmtId="169" fontId="45" fillId="0" borderId="24" applyFill="0" applyAlignment="0" applyProtection="0"/>
    <xf numFmtId="0" fontId="40" fillId="0" borderId="0"/>
    <xf numFmtId="0" fontId="40" fillId="0" borderId="0"/>
    <xf numFmtId="0" fontId="31" fillId="0" borderId="0"/>
    <xf numFmtId="169" fontId="45" fillId="0" borderId="24" applyFill="0" applyAlignment="0" applyProtection="0"/>
    <xf numFmtId="0" fontId="40" fillId="0" borderId="0"/>
    <xf numFmtId="169" fontId="45" fillId="0" borderId="24" applyFill="0" applyAlignment="0" applyProtection="0"/>
    <xf numFmtId="0" fontId="40" fillId="0" borderId="0"/>
    <xf numFmtId="0" fontId="40" fillId="0" borderId="0"/>
    <xf numFmtId="169" fontId="45" fillId="0" borderId="24" applyFill="0" applyAlignment="0" applyProtection="0"/>
    <xf numFmtId="0" fontId="40" fillId="0" borderId="0"/>
    <xf numFmtId="0" fontId="31" fillId="0" borderId="0"/>
    <xf numFmtId="169" fontId="45" fillId="0" borderId="24" applyFill="0" applyAlignment="0" applyProtection="0"/>
    <xf numFmtId="0" fontId="40" fillId="0" borderId="0"/>
    <xf numFmtId="0" fontId="40" fillId="0" borderId="0"/>
    <xf numFmtId="169" fontId="45" fillId="0" borderId="24" applyFill="0" applyAlignment="0" applyProtection="0"/>
    <xf numFmtId="0" fontId="40" fillId="0" borderId="0"/>
    <xf numFmtId="0" fontId="133" fillId="0" borderId="0"/>
    <xf numFmtId="0" fontId="31" fillId="0" borderId="0"/>
    <xf numFmtId="0" fontId="40" fillId="0" borderId="0">
      <alignment vertical="center"/>
    </xf>
    <xf numFmtId="0" fontId="40" fillId="0" borderId="0">
      <alignment vertical="center"/>
    </xf>
    <xf numFmtId="0" fontId="37" fillId="0" borderId="0">
      <alignment vertical="center"/>
    </xf>
    <xf numFmtId="169" fontId="45" fillId="0" borderId="24" applyFill="0" applyAlignment="0" applyProtection="0"/>
    <xf numFmtId="0" fontId="40" fillId="0" borderId="0"/>
    <xf numFmtId="0" fontId="31" fillId="0" borderId="0"/>
    <xf numFmtId="0" fontId="31" fillId="0" borderId="0"/>
    <xf numFmtId="0" fontId="40" fillId="44" borderId="27" applyNumberFormat="0" applyProtection="0">
      <alignment horizontal="left" vertical="center" indent="1"/>
    </xf>
    <xf numFmtId="0" fontId="31" fillId="0" borderId="0"/>
    <xf numFmtId="0" fontId="31" fillId="0" borderId="0"/>
    <xf numFmtId="0" fontId="31" fillId="0" borderId="0"/>
    <xf numFmtId="0" fontId="31" fillId="0" borderId="0"/>
    <xf numFmtId="0" fontId="31" fillId="0" borderId="0"/>
    <xf numFmtId="0" fontId="40" fillId="44" borderId="27" applyNumberFormat="0" applyProtection="0">
      <alignment horizontal="left" vertical="center" indent="1"/>
    </xf>
    <xf numFmtId="0" fontId="31" fillId="0" borderId="0"/>
    <xf numFmtId="0" fontId="31" fillId="0" borderId="0"/>
    <xf numFmtId="0" fontId="40" fillId="0" borderId="0"/>
    <xf numFmtId="169" fontId="45" fillId="0" borderId="24" applyFill="0" applyAlignment="0" applyProtection="0"/>
    <xf numFmtId="0" fontId="31" fillId="0" borderId="0"/>
    <xf numFmtId="0" fontId="31" fillId="0" borderId="0"/>
    <xf numFmtId="169" fontId="45" fillId="0" borderId="24" applyFill="0" applyAlignment="0" applyProtection="0"/>
    <xf numFmtId="0" fontId="31" fillId="0" borderId="0"/>
    <xf numFmtId="0" fontId="212" fillId="0" borderId="0"/>
    <xf numFmtId="0" fontId="338" fillId="0" borderId="0"/>
    <xf numFmtId="0" fontId="40" fillId="0" borderId="0"/>
    <xf numFmtId="0" fontId="40" fillId="0" borderId="0"/>
    <xf numFmtId="0" fontId="40" fillId="0" borderId="0"/>
    <xf numFmtId="0" fontId="40" fillId="0" borderId="0"/>
    <xf numFmtId="0" fontId="46" fillId="0" borderId="0"/>
    <xf numFmtId="0" fontId="40" fillId="0" borderId="0"/>
    <xf numFmtId="0" fontId="103" fillId="0" borderId="0"/>
    <xf numFmtId="0" fontId="212" fillId="0" borderId="0"/>
    <xf numFmtId="0" fontId="339" fillId="0" borderId="0"/>
    <xf numFmtId="0" fontId="133" fillId="0" borderId="0"/>
    <xf numFmtId="0" fontId="133" fillId="0" borderId="0"/>
    <xf numFmtId="0" fontId="37" fillId="0" borderId="0"/>
    <xf numFmtId="0" fontId="132" fillId="0" borderId="0"/>
    <xf numFmtId="0" fontId="40" fillId="0" borderId="0" applyNumberFormat="0" applyFill="0" applyBorder="0" applyAlignment="0" applyProtection="0"/>
    <xf numFmtId="0" fontId="40" fillId="0" borderId="0"/>
    <xf numFmtId="0" fontId="40" fillId="0" borderId="0" applyNumberFormat="0" applyFill="0" applyBorder="0" applyAlignment="0" applyProtection="0"/>
    <xf numFmtId="169" fontId="45" fillId="0" borderId="24" applyFill="0" applyAlignment="0" applyProtection="0"/>
    <xf numFmtId="0" fontId="40" fillId="0" borderId="0"/>
    <xf numFmtId="0" fontId="40" fillId="0" borderId="0"/>
    <xf numFmtId="0" fontId="31" fillId="0" borderId="0"/>
    <xf numFmtId="0" fontId="31" fillId="0" borderId="0"/>
    <xf numFmtId="4" fontId="55" fillId="91" borderId="27" applyNumberFormat="0" applyProtection="0">
      <alignment horizontal="righ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9" fillId="75" borderId="0" applyNumberFormat="0" applyBorder="0" applyAlignment="0" applyProtection="0">
      <alignment vertical="center"/>
    </xf>
    <xf numFmtId="169" fontId="43" fillId="14" borderId="23" applyAlignment="0" applyProtection="0"/>
    <xf numFmtId="0" fontId="31" fillId="0" borderId="0"/>
    <xf numFmtId="0" fontId="31" fillId="0" borderId="0"/>
    <xf numFmtId="0" fontId="31" fillId="0" borderId="0"/>
    <xf numFmtId="169" fontId="45" fillId="0" borderId="24" applyFill="0" applyAlignment="0" applyProtection="0"/>
    <xf numFmtId="0" fontId="40" fillId="0" borderId="0"/>
    <xf numFmtId="169" fontId="45" fillId="0" borderId="24" applyFill="0" applyAlignment="0" applyProtection="0"/>
    <xf numFmtId="0" fontId="40" fillId="0" borderId="0"/>
    <xf numFmtId="169" fontId="45" fillId="0" borderId="24" applyFill="0" applyAlignment="0" applyProtection="0"/>
    <xf numFmtId="0" fontId="40" fillId="0" borderId="0"/>
    <xf numFmtId="0" fontId="40" fillId="0" borderId="0"/>
    <xf numFmtId="0" fontId="40" fillId="0" borderId="0"/>
    <xf numFmtId="0" fontId="4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9" fontId="45" fillId="0" borderId="24" applyFill="0" applyAlignment="0" applyProtection="0"/>
    <xf numFmtId="0" fontId="40" fillId="0" borderId="0"/>
    <xf numFmtId="0" fontId="40" fillId="0" borderId="0"/>
    <xf numFmtId="0" fontId="40" fillId="0" borderId="0"/>
    <xf numFmtId="0" fontId="31" fillId="0" borderId="0"/>
    <xf numFmtId="0" fontId="3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10" fillId="0" borderId="0"/>
    <xf numFmtId="0" fontId="110" fillId="0" borderId="0"/>
    <xf numFmtId="0" fontId="110" fillId="0" borderId="0"/>
    <xf numFmtId="0" fontId="110" fillId="0" borderId="0"/>
    <xf numFmtId="0" fontId="110" fillId="0" borderId="0"/>
    <xf numFmtId="0" fontId="31" fillId="0" borderId="0"/>
    <xf numFmtId="0" fontId="110" fillId="0" borderId="0"/>
    <xf numFmtId="0" fontId="110" fillId="0" borderId="0"/>
    <xf numFmtId="0" fontId="110" fillId="0" borderId="0"/>
    <xf numFmtId="169" fontId="41" fillId="15" borderId="22" applyAlignment="0" applyProtection="0"/>
    <xf numFmtId="0" fontId="110" fillId="0" borderId="0"/>
    <xf numFmtId="169" fontId="41" fillId="15" borderId="22" applyAlignment="0" applyProtection="0"/>
    <xf numFmtId="0" fontId="110" fillId="0" borderId="0"/>
    <xf numFmtId="169" fontId="41" fillId="15" borderId="22" applyAlignment="0" applyProtection="0"/>
    <xf numFmtId="0" fontId="110" fillId="0" borderId="0"/>
    <xf numFmtId="169" fontId="41" fillId="15" borderId="22" applyAlignment="0" applyProtection="0"/>
    <xf numFmtId="0" fontId="110" fillId="0" borderId="0"/>
    <xf numFmtId="0" fontId="62" fillId="0" borderId="0"/>
    <xf numFmtId="0" fontId="110" fillId="0" borderId="0"/>
    <xf numFmtId="169" fontId="41" fillId="15" borderId="22" applyAlignment="0" applyProtection="0"/>
    <xf numFmtId="0" fontId="110" fillId="0" borderId="0"/>
    <xf numFmtId="0" fontId="110" fillId="0" borderId="0"/>
    <xf numFmtId="169" fontId="41" fillId="15" borderId="22" applyAlignment="0" applyProtection="0"/>
    <xf numFmtId="0" fontId="110" fillId="0" borderId="0"/>
    <xf numFmtId="169" fontId="41" fillId="15" borderId="22" applyAlignment="0" applyProtection="0"/>
    <xf numFmtId="0" fontId="110" fillId="0" borderId="0"/>
    <xf numFmtId="0" fontId="110" fillId="0" borderId="0"/>
    <xf numFmtId="169" fontId="41" fillId="15" borderId="22" applyAlignment="0" applyProtection="0"/>
    <xf numFmtId="0" fontId="110" fillId="0" borderId="0"/>
    <xf numFmtId="169" fontId="41" fillId="15" borderId="22" applyAlignment="0" applyProtection="0"/>
    <xf numFmtId="0" fontId="110" fillId="0" borderId="0"/>
    <xf numFmtId="0" fontId="110" fillId="0" borderId="0"/>
    <xf numFmtId="169" fontId="41" fillId="15" borderId="22" applyAlignment="0" applyProtection="0"/>
    <xf numFmtId="0" fontId="110" fillId="0" borderId="0"/>
    <xf numFmtId="0" fontId="31" fillId="0" borderId="0"/>
    <xf numFmtId="0" fontId="45" fillId="0" borderId="24" applyNumberFormat="0" applyFill="0" applyAlignment="0" applyProtection="0"/>
    <xf numFmtId="0" fontId="110" fillId="0" borderId="0"/>
    <xf numFmtId="0" fontId="110" fillId="0" borderId="0"/>
    <xf numFmtId="0" fontId="110" fillId="0" borderId="0"/>
    <xf numFmtId="0" fontId="110" fillId="0" borderId="0"/>
    <xf numFmtId="0" fontId="110" fillId="0" borderId="0"/>
    <xf numFmtId="0" fontId="40" fillId="0" borderId="0"/>
    <xf numFmtId="0" fontId="31" fillId="0" borderId="0"/>
    <xf numFmtId="0" fontId="74" fillId="0" borderId="0">
      <alignment vertical="center"/>
    </xf>
    <xf numFmtId="0" fontId="110" fillId="0" borderId="0"/>
    <xf numFmtId="0" fontId="40" fillId="0" borderId="0"/>
    <xf numFmtId="0" fontId="31" fillId="0" borderId="0"/>
    <xf numFmtId="0" fontId="110" fillId="0" borderId="0"/>
    <xf numFmtId="0" fontId="110" fillId="0" borderId="0"/>
    <xf numFmtId="0" fontId="110" fillId="0" borderId="0"/>
    <xf numFmtId="0" fontId="31" fillId="0" borderId="0"/>
    <xf numFmtId="0" fontId="110" fillId="0" borderId="0"/>
    <xf numFmtId="0" fontId="110" fillId="0" borderId="0"/>
    <xf numFmtId="0" fontId="110" fillId="0" borderId="0"/>
    <xf numFmtId="0" fontId="110" fillId="0" borderId="0"/>
    <xf numFmtId="0" fontId="110" fillId="0" borderId="0"/>
    <xf numFmtId="0" fontId="40" fillId="0" borderId="0"/>
    <xf numFmtId="0" fontId="40" fillId="0" borderId="0"/>
    <xf numFmtId="0" fontId="40" fillId="0" borderId="0">
      <alignment vertical="center"/>
    </xf>
    <xf numFmtId="0" fontId="303" fillId="0" borderId="0">
      <alignment vertical="center"/>
    </xf>
    <xf numFmtId="0" fontId="164" fillId="0" borderId="0">
      <alignment vertical="center"/>
    </xf>
    <xf numFmtId="0" fontId="149" fillId="0" borderId="0">
      <alignment vertical="center"/>
    </xf>
    <xf numFmtId="0" fontId="110" fillId="0" borderId="0"/>
    <xf numFmtId="0" fontId="40" fillId="0" borderId="0">
      <alignment vertical="center"/>
    </xf>
    <xf numFmtId="0" fontId="40" fillId="0" borderId="0"/>
    <xf numFmtId="0" fontId="40" fillId="0" borderId="0"/>
    <xf numFmtId="0" fontId="40" fillId="0" borderId="0"/>
    <xf numFmtId="0" fontId="110" fillId="0" borderId="0"/>
    <xf numFmtId="0" fontId="110" fillId="0" borderId="0"/>
    <xf numFmtId="0" fontId="110" fillId="0" borderId="0"/>
    <xf numFmtId="0" fontId="110" fillId="0" borderId="0"/>
    <xf numFmtId="0" fontId="40" fillId="0" borderId="0"/>
    <xf numFmtId="0" fontId="40" fillId="0" borderId="0"/>
    <xf numFmtId="0" fontId="40" fillId="0" borderId="0"/>
    <xf numFmtId="0" fontId="40" fillId="0" borderId="0"/>
    <xf numFmtId="0" fontId="103" fillId="0" borderId="0">
      <alignment vertical="center"/>
    </xf>
    <xf numFmtId="0" fontId="110" fillId="0" borderId="0"/>
    <xf numFmtId="0" fontId="40" fillId="0" borderId="0"/>
    <xf numFmtId="0" fontId="110" fillId="0" borderId="0"/>
    <xf numFmtId="0" fontId="31" fillId="0" borderId="0"/>
    <xf numFmtId="0" fontId="40" fillId="0" borderId="0" applyNumberFormat="0" applyFill="0" applyBorder="0" applyAlignment="0" applyProtection="0"/>
    <xf numFmtId="0" fontId="31"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121" fillId="50" borderId="0" applyNumberFormat="0" applyBorder="0" applyAlignment="0" applyProtection="0">
      <alignment vertical="center"/>
    </xf>
    <xf numFmtId="0" fontId="296" fillId="0" borderId="0"/>
    <xf numFmtId="0" fontId="296" fillId="0" borderId="0"/>
    <xf numFmtId="0" fontId="203" fillId="0" borderId="0"/>
    <xf numFmtId="0" fontId="203" fillId="0" borderId="0"/>
    <xf numFmtId="0" fontId="110" fillId="0" borderId="0"/>
    <xf numFmtId="4" fontId="55" fillId="38" borderId="27" applyNumberFormat="0" applyProtection="0">
      <alignment horizontal="right" vertical="center"/>
    </xf>
    <xf numFmtId="0" fontId="110" fillId="0" borderId="0"/>
    <xf numFmtId="0" fontId="203" fillId="0" borderId="0"/>
    <xf numFmtId="0" fontId="31" fillId="0" borderId="0"/>
    <xf numFmtId="0" fontId="40" fillId="0" borderId="0"/>
    <xf numFmtId="0" fontId="40" fillId="0" borderId="0">
      <alignment vertical="center"/>
    </xf>
    <xf numFmtId="0" fontId="40" fillId="0" borderId="0">
      <alignment vertical="center"/>
    </xf>
    <xf numFmtId="0" fontId="31" fillId="0" borderId="0"/>
    <xf numFmtId="0" fontId="40" fillId="0" borderId="0">
      <alignment vertical="center"/>
    </xf>
    <xf numFmtId="0" fontId="149" fillId="0" borderId="0"/>
    <xf numFmtId="0" fontId="40" fillId="0" borderId="0">
      <alignment vertical="center"/>
    </xf>
    <xf numFmtId="0" fontId="31" fillId="0" borderId="0"/>
    <xf numFmtId="0" fontId="340" fillId="0" borderId="0"/>
    <xf numFmtId="169" fontId="43" fillId="14" borderId="23" applyAlignment="0" applyProtection="0"/>
    <xf numFmtId="0" fontId="31" fillId="0" borderId="0"/>
    <xf numFmtId="169" fontId="43" fillId="14" borderId="23" applyAlignment="0" applyProtection="0"/>
    <xf numFmtId="0" fontId="31" fillId="0" borderId="0"/>
    <xf numFmtId="0" fontId="31" fillId="0" borderId="0"/>
    <xf numFmtId="0" fontId="31" fillId="0" borderId="0"/>
    <xf numFmtId="0" fontId="31" fillId="0" borderId="0"/>
    <xf numFmtId="0" fontId="55" fillId="28" borderId="27" applyNumberFormat="0" applyProtection="0">
      <alignment horizontal="left" vertical="top" indent="1"/>
    </xf>
    <xf numFmtId="0" fontId="110" fillId="0" borderId="0"/>
    <xf numFmtId="0" fontId="110" fillId="0" borderId="0"/>
    <xf numFmtId="0" fontId="110" fillId="0" borderId="0"/>
    <xf numFmtId="169" fontId="41" fillId="15" borderId="22" applyAlignment="0" applyProtection="0"/>
    <xf numFmtId="0" fontId="40" fillId="0" borderId="0"/>
    <xf numFmtId="0" fontId="327" fillId="0" borderId="0"/>
    <xf numFmtId="0" fontId="31" fillId="0" borderId="0"/>
    <xf numFmtId="0" fontId="31" fillId="0" borderId="0"/>
    <xf numFmtId="0" fontId="31" fillId="0" borderId="0"/>
    <xf numFmtId="0" fontId="31" fillId="0" borderId="0"/>
    <xf numFmtId="0" fontId="31" fillId="0" borderId="0"/>
    <xf numFmtId="0" fontId="4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9" fontId="45" fillId="0" borderId="24" applyFill="0" applyAlignment="0" applyProtection="0"/>
    <xf numFmtId="0" fontId="40" fillId="38" borderId="27" applyNumberFormat="0" applyProtection="0">
      <alignment horizontal="left" vertical="center" indent="1"/>
    </xf>
    <xf numFmtId="0" fontId="31" fillId="0" borderId="0"/>
    <xf numFmtId="0" fontId="31" fillId="0" borderId="0"/>
    <xf numFmtId="0" fontId="31" fillId="0" borderId="0"/>
    <xf numFmtId="0" fontId="31" fillId="0" borderId="0"/>
    <xf numFmtId="169" fontId="45" fillId="0" borderId="24" applyFill="0" applyAlignment="0" applyProtection="0"/>
    <xf numFmtId="0" fontId="31" fillId="0" borderId="0"/>
    <xf numFmtId="0" fontId="31" fillId="0" borderId="0"/>
    <xf numFmtId="0" fontId="31" fillId="0" borderId="0"/>
    <xf numFmtId="0" fontId="31" fillId="0" borderId="0"/>
    <xf numFmtId="0" fontId="31" fillId="0" borderId="0"/>
    <xf numFmtId="0" fontId="341" fillId="22" borderId="20" applyNumberFormat="0" applyAlignment="0" applyProtection="0">
      <alignment vertical="center"/>
    </xf>
    <xf numFmtId="0" fontId="31" fillId="0" borderId="0"/>
    <xf numFmtId="0" fontId="31" fillId="0" borderId="0"/>
    <xf numFmtId="0" fontId="31" fillId="0" borderId="0"/>
    <xf numFmtId="0" fontId="31" fillId="0" borderId="0"/>
    <xf numFmtId="0" fontId="319" fillId="0" borderId="0" applyNumberFormat="0" applyFill="0" applyBorder="0" applyProtection="0">
      <alignment vertical="center"/>
    </xf>
    <xf numFmtId="0" fontId="31" fillId="0" borderId="0"/>
    <xf numFmtId="0" fontId="31" fillId="0" borderId="0"/>
    <xf numFmtId="0" fontId="31" fillId="0" borderId="0"/>
    <xf numFmtId="0" fontId="31" fillId="0" borderId="0"/>
    <xf numFmtId="0" fontId="31" fillId="0" borderId="0"/>
    <xf numFmtId="9" fontId="115" fillId="0" borderId="0" applyFont="0" applyFill="0" applyBorder="0" applyAlignment="0" applyProtection="0">
      <alignment vertical="center"/>
    </xf>
    <xf numFmtId="0" fontId="31" fillId="0" borderId="0"/>
    <xf numFmtId="0" fontId="31" fillId="0" borderId="0"/>
    <xf numFmtId="0" fontId="31" fillId="0" borderId="0"/>
    <xf numFmtId="169" fontId="43" fillId="17" borderId="23" applyAlignment="0" applyProtection="0"/>
    <xf numFmtId="0" fontId="149" fillId="0" borderId="0"/>
    <xf numFmtId="0" fontId="31" fillId="0" borderId="0"/>
    <xf numFmtId="169" fontId="43" fillId="17" borderId="23"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9" fontId="43" fillId="17" borderId="23" applyAlignment="0" applyProtection="0"/>
    <xf numFmtId="0" fontId="31" fillId="0" borderId="0"/>
    <xf numFmtId="0" fontId="203" fillId="0" borderId="0"/>
    <xf numFmtId="0" fontId="31" fillId="0" borderId="0"/>
    <xf numFmtId="0" fontId="31" fillId="0" borderId="0"/>
    <xf numFmtId="0" fontId="31" fillId="0" borderId="0"/>
    <xf numFmtId="0" fontId="9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0" fillId="0" borderId="0" applyNumberFormat="0" applyFill="0" applyBorder="0" applyAlignment="0" applyProtection="0"/>
    <xf numFmtId="0" fontId="100" fillId="0" borderId="0" applyNumberFormat="0" applyFill="0" applyBorder="0" applyAlignment="0" applyProtection="0"/>
    <xf numFmtId="0" fontId="31" fillId="0" borderId="0"/>
    <xf numFmtId="0" fontId="31" fillId="0" borderId="0"/>
    <xf numFmtId="0" fontId="110" fillId="0" borderId="0"/>
    <xf numFmtId="0" fontId="110" fillId="0" borderId="0"/>
    <xf numFmtId="0" fontId="110" fillId="0" borderId="0"/>
    <xf numFmtId="0" fontId="203" fillId="0" borderId="0"/>
    <xf numFmtId="0" fontId="204" fillId="0" borderId="0"/>
    <xf numFmtId="0" fontId="40" fillId="0" borderId="0"/>
    <xf numFmtId="0" fontId="40" fillId="38" borderId="27" applyNumberFormat="0" applyProtection="0">
      <alignment horizontal="left" vertical="center" indent="1"/>
    </xf>
    <xf numFmtId="0" fontId="204" fillId="0" borderId="0"/>
    <xf numFmtId="0" fontId="204" fillId="0" borderId="0"/>
    <xf numFmtId="0" fontId="204" fillId="0" borderId="0"/>
    <xf numFmtId="0" fontId="204" fillId="0" borderId="0"/>
    <xf numFmtId="0" fontId="40" fillId="38" borderId="27" applyNumberFormat="0" applyProtection="0">
      <alignment horizontal="left" vertical="center" indent="1"/>
    </xf>
    <xf numFmtId="0" fontId="31" fillId="0" borderId="0"/>
    <xf numFmtId="0" fontId="31" fillId="0" borderId="0"/>
    <xf numFmtId="0" fontId="204" fillId="0" borderId="0"/>
    <xf numFmtId="0" fontId="31" fillId="0" borderId="0"/>
    <xf numFmtId="0" fontId="31" fillId="0" borderId="0"/>
    <xf numFmtId="0" fontId="138" fillId="0" borderId="0">
      <alignment vertical="center"/>
    </xf>
    <xf numFmtId="0" fontId="31" fillId="0" borderId="0"/>
    <xf numFmtId="0" fontId="31" fillId="0" borderId="0"/>
    <xf numFmtId="0" fontId="31" fillId="0" borderId="0"/>
    <xf numFmtId="0" fontId="110" fillId="0" borderId="0"/>
    <xf numFmtId="0" fontId="31" fillId="0" borderId="0"/>
    <xf numFmtId="0" fontId="31" fillId="0" borderId="0"/>
    <xf numFmtId="0" fontId="110" fillId="0" borderId="0"/>
    <xf numFmtId="0" fontId="110" fillId="0" borderId="0"/>
    <xf numFmtId="0" fontId="11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15" fillId="18" borderId="22" applyNumberFormat="0" applyFont="0" applyAlignment="0" applyProtection="0">
      <alignment vertical="center"/>
    </xf>
    <xf numFmtId="0" fontId="40" fillId="0" borderId="0"/>
    <xf numFmtId="0" fontId="31" fillId="0" borderId="0"/>
    <xf numFmtId="0" fontId="31" fillId="0" borderId="0"/>
    <xf numFmtId="0" fontId="342" fillId="0" borderId="0" applyNumberFormat="0" applyFill="0" applyBorder="0" applyAlignment="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43" fillId="0" borderId="0"/>
    <xf numFmtId="0" fontId="48" fillId="0" borderId="0">
      <alignment vertical="center"/>
    </xf>
    <xf numFmtId="4" fontId="72" fillId="18" borderId="27" applyNumberFormat="0" applyProtection="0">
      <alignment vertical="center"/>
    </xf>
    <xf numFmtId="0" fontId="55" fillId="0" borderId="0">
      <alignment vertical="center"/>
    </xf>
    <xf numFmtId="4" fontId="72" fillId="18" borderId="27" applyNumberFormat="0" applyProtection="0">
      <alignment vertical="center"/>
    </xf>
    <xf numFmtId="0" fontId="40" fillId="0" borderId="0"/>
    <xf numFmtId="0" fontId="110" fillId="0" borderId="0"/>
    <xf numFmtId="0" fontId="110" fillId="0" borderId="0"/>
    <xf numFmtId="0" fontId="40" fillId="0" borderId="0">
      <alignment vertical="center"/>
    </xf>
    <xf numFmtId="0" fontId="39" fillId="0" borderId="0">
      <alignment vertical="center"/>
    </xf>
    <xf numFmtId="0" fontId="4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31" fillId="0" borderId="0"/>
    <xf numFmtId="0" fontId="110" fillId="0" borderId="0"/>
    <xf numFmtId="0" fontId="110" fillId="0" borderId="0"/>
    <xf numFmtId="0" fontId="110" fillId="0" borderId="0"/>
    <xf numFmtId="0" fontId="133" fillId="0" borderId="0"/>
    <xf numFmtId="0" fontId="31" fillId="0" borderId="0"/>
    <xf numFmtId="0" fontId="31" fillId="0" borderId="0"/>
    <xf numFmtId="0" fontId="31" fillId="0" borderId="0"/>
    <xf numFmtId="0" fontId="48" fillId="0" borderId="0">
      <alignment vertical="center"/>
    </xf>
    <xf numFmtId="169" fontId="45" fillId="0" borderId="24" applyFill="0" applyAlignment="0" applyProtection="0"/>
    <xf numFmtId="0" fontId="31" fillId="0" borderId="0"/>
    <xf numFmtId="169" fontId="45" fillId="0" borderId="24" applyFill="0" applyAlignment="0" applyProtection="0"/>
    <xf numFmtId="0" fontId="31" fillId="0" borderId="0"/>
    <xf numFmtId="0" fontId="31" fillId="0" borderId="0"/>
    <xf numFmtId="169" fontId="45" fillId="0" borderId="24" applyFill="0" applyAlignment="0" applyProtection="0"/>
    <xf numFmtId="0" fontId="31" fillId="0" borderId="0"/>
    <xf numFmtId="0" fontId="115" fillId="0" borderId="0">
      <alignment vertical="center"/>
    </xf>
    <xf numFmtId="0" fontId="115" fillId="0" borderId="0">
      <alignment vertical="center"/>
    </xf>
    <xf numFmtId="0" fontId="31" fillId="0" borderId="0"/>
    <xf numFmtId="0" fontId="31" fillId="0" borderId="0"/>
    <xf numFmtId="0" fontId="31" fillId="0" borderId="0"/>
    <xf numFmtId="0" fontId="191" fillId="0" borderId="0"/>
    <xf numFmtId="0" fontId="55" fillId="0" borderId="0"/>
    <xf numFmtId="0" fontId="40" fillId="0" borderId="0"/>
    <xf numFmtId="0" fontId="110" fillId="0" borderId="0"/>
    <xf numFmtId="0" fontId="110" fillId="0" borderId="0"/>
    <xf numFmtId="0" fontId="37" fillId="0" borderId="0">
      <alignment vertical="center"/>
    </xf>
    <xf numFmtId="0" fontId="103" fillId="0" borderId="0">
      <alignment vertical="center"/>
    </xf>
    <xf numFmtId="0" fontId="37" fillId="0" borderId="0">
      <alignment vertical="center"/>
    </xf>
    <xf numFmtId="0" fontId="39" fillId="0" borderId="0">
      <alignment vertical="center"/>
    </xf>
    <xf numFmtId="10" fontId="40" fillId="0" borderId="0" applyFill="0" applyBorder="0" applyAlignment="0" applyProtection="0"/>
    <xf numFmtId="0" fontId="37" fillId="0" borderId="0"/>
    <xf numFmtId="0" fontId="204" fillId="0" borderId="0"/>
    <xf numFmtId="0" fontId="204" fillId="0" borderId="0"/>
    <xf numFmtId="0" fontId="110" fillId="0" borderId="0"/>
    <xf numFmtId="0" fontId="110" fillId="0" borderId="0"/>
    <xf numFmtId="0" fontId="110" fillId="0" borderId="0"/>
    <xf numFmtId="0" fontId="110" fillId="0" borderId="0"/>
    <xf numFmtId="0" fontId="110" fillId="0" borderId="0"/>
    <xf numFmtId="0" fontId="110" fillId="0" borderId="0"/>
    <xf numFmtId="169" fontId="43" fillId="17" borderId="23" applyAlignment="0" applyProtection="0"/>
    <xf numFmtId="0" fontId="62" fillId="0" borderId="0">
      <alignment vertical="center"/>
    </xf>
    <xf numFmtId="0" fontId="40" fillId="0" borderId="0" applyNumberFormat="0" applyFill="0" applyBorder="0" applyAlignment="0" applyProtection="0"/>
    <xf numFmtId="0" fontId="40" fillId="0" borderId="0"/>
    <xf numFmtId="0" fontId="81" fillId="0" borderId="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169" fontId="45" fillId="0" borderId="24" applyFill="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46" fillId="18" borderId="22" applyNumberFormat="0" applyFont="0" applyAlignment="0" applyProtection="0"/>
    <xf numFmtId="0" fontId="117" fillId="50" borderId="0" applyNumberFormat="0" applyBorder="0" applyAlignment="0" applyProtection="0"/>
    <xf numFmtId="0" fontId="46" fillId="18" borderId="22" applyNumberFormat="0" applyFont="0" applyAlignment="0" applyProtection="0"/>
    <xf numFmtId="169" fontId="43" fillId="17" borderId="23"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37" fillId="23" borderId="22" applyNumberFormat="0" applyAlignment="0" applyProtection="0"/>
    <xf numFmtId="169" fontId="45" fillId="0" borderId="24" applyFill="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6" borderId="26" applyNumberFormat="0" applyFont="0" applyAlignment="0" applyProtection="0"/>
    <xf numFmtId="0" fontId="37" fillId="26" borderId="26" applyNumberFormat="0" applyFont="0" applyAlignment="0" applyProtection="0"/>
    <xf numFmtId="0" fontId="40" fillId="23" borderId="22" applyNumberFormat="0" applyAlignment="0" applyProtection="0"/>
    <xf numFmtId="0" fontId="31" fillId="26" borderId="26" applyNumberFormat="0" applyFont="0" applyAlignment="0" applyProtection="0"/>
    <xf numFmtId="0" fontId="31" fillId="26" borderId="26" applyNumberFormat="0" applyFont="0" applyAlignment="0" applyProtection="0"/>
    <xf numFmtId="0" fontId="37" fillId="26" borderId="26" applyNumberFormat="0" applyFont="0" applyAlignment="0" applyProtection="0"/>
    <xf numFmtId="0" fontId="37" fillId="26" borderId="26" applyNumberFormat="0" applyFont="0" applyAlignment="0" applyProtection="0"/>
    <xf numFmtId="0" fontId="37" fillId="26" borderId="26" applyNumberFormat="0" applyFont="0" applyAlignment="0" applyProtection="0"/>
    <xf numFmtId="0" fontId="37" fillId="26" borderId="26" applyNumberFormat="0" applyFont="0" applyAlignment="0" applyProtection="0"/>
    <xf numFmtId="0" fontId="40" fillId="23" borderId="22" applyNumberFormat="0" applyAlignment="0" applyProtection="0"/>
    <xf numFmtId="0" fontId="31" fillId="26" borderId="26" applyNumberFormat="0" applyFont="0" applyAlignment="0" applyProtection="0"/>
    <xf numFmtId="0" fontId="154" fillId="23" borderId="22" applyNumberFormat="0" applyAlignment="0" applyProtection="0"/>
    <xf numFmtId="169" fontId="45" fillId="0" borderId="24" applyFill="0" applyAlignment="0" applyProtection="0"/>
    <xf numFmtId="0" fontId="37" fillId="26" borderId="26" applyNumberFormat="0" applyFont="0" applyAlignment="0" applyProtection="0"/>
    <xf numFmtId="0" fontId="40" fillId="23" borderId="22" applyNumberFormat="0" applyAlignment="0" applyProtection="0"/>
    <xf numFmtId="0" fontId="37" fillId="26" borderId="26" applyNumberFormat="0" applyFont="0" applyAlignment="0" applyProtection="0"/>
    <xf numFmtId="0" fontId="40" fillId="23" borderId="22" applyNumberFormat="0" applyAlignment="0" applyProtection="0"/>
    <xf numFmtId="0" fontId="37" fillId="26" borderId="26" applyNumberFormat="0" applyFont="0" applyAlignment="0" applyProtection="0"/>
    <xf numFmtId="0" fontId="40" fillId="23" borderId="22" applyNumberFormat="0" applyAlignment="0" applyProtection="0"/>
    <xf numFmtId="0" fontId="40" fillId="23" borderId="22" applyNumberFormat="0" applyAlignment="0" applyProtection="0"/>
    <xf numFmtId="0" fontId="154" fillId="23" borderId="22" applyNumberFormat="0" applyAlignment="0" applyProtection="0">
      <alignment vertical="center"/>
    </xf>
    <xf numFmtId="0" fontId="37" fillId="26" borderId="26" applyNumberFormat="0" applyFon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0" fontId="37" fillId="26" borderId="26" applyNumberFormat="0" applyFont="0" applyAlignment="0" applyProtection="0"/>
    <xf numFmtId="0" fontId="37" fillId="26" borderId="26" applyNumberFormat="0" applyFon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0" fontId="37" fillId="26" borderId="26" applyNumberFormat="0" applyFont="0" applyAlignment="0" applyProtection="0"/>
    <xf numFmtId="0" fontId="40" fillId="23" borderId="22" applyNumberFormat="0" applyAlignment="0" applyProtection="0"/>
    <xf numFmtId="0" fontId="37" fillId="26" borderId="26" applyNumberFormat="0" applyFon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37" fillId="26" borderId="26" applyNumberFormat="0" applyFon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37" fillId="26" borderId="26" applyNumberFormat="0" applyFon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37" fillId="26" borderId="26" applyNumberFormat="0" applyFon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18" borderId="22" applyNumberFormat="0" applyFont="0"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69" fillId="0" borderId="24" applyNumberFormat="0" applyFill="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5" fillId="0" borderId="24" applyFill="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0" fontId="43" fillId="36" borderId="23" applyNumberFormat="0" applyAlignment="0" applyProtection="0"/>
    <xf numFmtId="169" fontId="49" fillId="15" borderId="22" applyAlignment="0" applyProtection="0"/>
    <xf numFmtId="169" fontId="41" fillId="15" borderId="22" applyAlignment="0" applyProtection="0"/>
    <xf numFmtId="0" fontId="43" fillId="36" borderId="23" applyNumberFormat="0" applyAlignment="0" applyProtection="0"/>
    <xf numFmtId="169" fontId="49" fillId="15" borderId="22"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157" fillId="91" borderId="0" applyNumberFormat="0" applyBorder="0" applyAlignment="0" applyProtection="0">
      <alignment vertical="center"/>
    </xf>
    <xf numFmtId="0" fontId="40" fillId="18" borderId="22" applyNumberFormat="0" applyFont="0" applyAlignment="0" applyProtection="0"/>
    <xf numFmtId="0" fontId="40" fillId="23" borderId="22" applyNumberFormat="0" applyAlignment="0" applyProtection="0"/>
    <xf numFmtId="0" fontId="40" fillId="18" borderId="22" applyNumberFormat="0" applyFont="0" applyAlignment="0" applyProtection="0"/>
    <xf numFmtId="0" fontId="157" fillId="91" borderId="0" applyNumberFormat="0" applyBorder="0" applyAlignment="0" applyProtection="0">
      <alignment vertical="center"/>
    </xf>
    <xf numFmtId="0" fontId="40" fillId="18" borderId="22" applyNumberFormat="0" applyFont="0" applyAlignment="0" applyProtection="0"/>
    <xf numFmtId="0" fontId="157" fillId="25" borderId="0" applyNumberFormat="0" applyBorder="0" applyAlignment="0" applyProtection="0">
      <alignment vertical="center"/>
    </xf>
    <xf numFmtId="0" fontId="40" fillId="23" borderId="22" applyNumberFormat="0" applyAlignment="0" applyProtection="0"/>
    <xf numFmtId="0" fontId="157" fillId="58" borderId="0" applyNumberFormat="0" applyBorder="0" applyAlignment="0" applyProtection="0">
      <alignment vertical="center"/>
    </xf>
    <xf numFmtId="4" fontId="55" fillId="38" borderId="0" applyNumberFormat="0" applyProtection="0">
      <alignment horizontal="left" vertical="center" indent="1"/>
    </xf>
    <xf numFmtId="0" fontId="40" fillId="18" borderId="22" applyNumberFormat="0" applyFont="0" applyAlignment="0" applyProtection="0"/>
    <xf numFmtId="0" fontId="157" fillId="58" borderId="0" applyNumberFormat="0" applyBorder="0" applyAlignment="0" applyProtection="0">
      <alignment vertical="center"/>
    </xf>
    <xf numFmtId="0" fontId="40" fillId="18" borderId="22" applyNumberFormat="0" applyFont="0" applyAlignment="0" applyProtection="0"/>
    <xf numFmtId="0" fontId="157" fillId="58" borderId="0" applyNumberFormat="0" applyBorder="0" applyAlignment="0" applyProtection="0">
      <alignment vertical="center"/>
    </xf>
    <xf numFmtId="0" fontId="40" fillId="18" borderId="22" applyNumberFormat="0" applyFont="0" applyAlignment="0" applyProtection="0"/>
    <xf numFmtId="0" fontId="40" fillId="38" borderId="27" applyNumberFormat="0" applyProtection="0">
      <alignment horizontal="left" vertical="top" indent="1"/>
    </xf>
    <xf numFmtId="0" fontId="40" fillId="23" borderId="22" applyNumberFormat="0" applyAlignment="0" applyProtection="0"/>
    <xf numFmtId="0" fontId="45" fillId="0" borderId="24" applyNumberFormat="0" applyFill="0" applyAlignment="0" applyProtection="0"/>
    <xf numFmtId="0" fontId="45" fillId="0" borderId="24" applyNumberFormat="0" applyFill="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5" fillId="0" borderId="24" applyNumberFormat="0" applyFill="0" applyAlignment="0" applyProtection="0"/>
    <xf numFmtId="0" fontId="45" fillId="0" borderId="24" applyNumberFormat="0" applyFill="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18" borderId="22" applyNumberFormat="0" applyFont="0" applyAlignment="0" applyProtection="0">
      <alignment vertical="center"/>
    </xf>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0" fontId="37" fillId="23" borderId="22" applyNumberFormat="0" applyAlignment="0" applyProtection="0"/>
    <xf numFmtId="169" fontId="45" fillId="0" borderId="24" applyFill="0" applyAlignment="0" applyProtection="0"/>
    <xf numFmtId="0" fontId="37" fillId="23" borderId="22" applyNumberFormat="0" applyAlignment="0" applyProtection="0"/>
    <xf numFmtId="169" fontId="45" fillId="0" borderId="24" applyFill="0" applyAlignment="0" applyProtection="0"/>
    <xf numFmtId="169" fontId="49" fillId="15" borderId="22" applyAlignment="0" applyProtection="0"/>
    <xf numFmtId="0" fontId="37" fillId="23" borderId="22" applyNumberFormat="0" applyAlignment="0" applyProtection="0"/>
    <xf numFmtId="169" fontId="43" fillId="14" borderId="23"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0" fontId="69" fillId="0" borderId="24" applyNumberFormat="0" applyFill="0" applyAlignment="0" applyProtection="0"/>
    <xf numFmtId="0" fontId="37" fillId="23" borderId="22" applyNumberFormat="0" applyAlignment="0" applyProtection="0"/>
    <xf numFmtId="169" fontId="45" fillId="0" borderId="24" applyFill="0" applyAlignment="0" applyProtection="0"/>
    <xf numFmtId="0" fontId="37" fillId="23" borderId="22" applyNumberFormat="0" applyAlignment="0" applyProtection="0"/>
    <xf numFmtId="169" fontId="45" fillId="0" borderId="24" applyFill="0" applyAlignment="0" applyProtection="0"/>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38" borderId="27" applyNumberFormat="0" applyProtection="0">
      <alignment horizontal="left" vertical="top" indent="1"/>
    </xf>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4" fontId="55" fillId="28" borderId="27" applyNumberFormat="0" applyProtection="0">
      <alignment horizontal="left" vertical="center" indent="1"/>
    </xf>
    <xf numFmtId="0" fontId="37" fillId="23" borderId="22" applyNumberFormat="0" applyAlignment="0" applyProtection="0"/>
    <xf numFmtId="169" fontId="45" fillId="0" borderId="24" applyFill="0" applyAlignment="0" applyProtection="0"/>
    <xf numFmtId="4" fontId="55" fillId="28" borderId="27" applyNumberFormat="0" applyProtection="0">
      <alignment horizontal="left" vertical="center" indent="1"/>
    </xf>
    <xf numFmtId="169" fontId="49" fillId="15" borderId="22" applyAlignment="0" applyProtection="0"/>
    <xf numFmtId="169" fontId="45" fillId="0" borderId="24" applyFill="0" applyAlignment="0" applyProtection="0"/>
    <xf numFmtId="4" fontId="55" fillId="28" borderId="27" applyNumberFormat="0" applyProtection="0">
      <alignment horizontal="left" vertical="center" indent="1"/>
    </xf>
    <xf numFmtId="169" fontId="49" fillId="15" borderId="22" applyAlignment="0" applyProtection="0"/>
    <xf numFmtId="169" fontId="45" fillId="0" borderId="24" applyFill="0" applyAlignment="0" applyProtection="0"/>
    <xf numFmtId="4" fontId="55" fillId="28" borderId="27" applyNumberFormat="0" applyProtection="0">
      <alignment horizontal="left" vertical="center" indent="1"/>
    </xf>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5" fillId="0" borderId="24" applyFill="0" applyAlignment="0" applyProtection="0"/>
    <xf numFmtId="4" fontId="55" fillId="28" borderId="27" applyNumberFormat="0" applyProtection="0">
      <alignment horizontal="left" vertical="center" indent="1"/>
    </xf>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40" fillId="38" borderId="27" applyNumberFormat="0" applyProtection="0">
      <alignment horizontal="left" vertical="top" indent="1"/>
    </xf>
    <xf numFmtId="169" fontId="43" fillId="17" borderId="23"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40" fillId="38" borderId="27" applyNumberFormat="0" applyProtection="0">
      <alignment horizontal="left" vertical="top" indent="1"/>
    </xf>
    <xf numFmtId="169" fontId="43" fillId="17" borderId="23"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4" fontId="55" fillId="38" borderId="27" applyNumberFormat="0" applyProtection="0">
      <alignment horizontal="right" vertical="center"/>
    </xf>
    <xf numFmtId="0" fontId="37" fillId="23" borderId="22" applyNumberFormat="0" applyAlignment="0" applyProtection="0"/>
    <xf numFmtId="169" fontId="49" fillId="15" borderId="22" applyAlignment="0" applyProtection="0"/>
    <xf numFmtId="4" fontId="55" fillId="38" borderId="27" applyNumberFormat="0" applyProtection="0">
      <alignment horizontal="right" vertical="center"/>
    </xf>
    <xf numFmtId="0" fontId="37" fillId="23" borderId="22" applyNumberFormat="0"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4" fontId="55" fillId="38" borderId="27" applyNumberFormat="0" applyProtection="0">
      <alignment horizontal="right" vertical="center"/>
    </xf>
    <xf numFmtId="0" fontId="37" fillId="23" borderId="22" applyNumberFormat="0" applyAlignment="0" applyProtection="0"/>
    <xf numFmtId="4" fontId="55" fillId="38" borderId="27" applyNumberFormat="0" applyProtection="0">
      <alignment horizontal="right" vertical="center"/>
    </xf>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3" fillId="17" borderId="23"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4" fontId="55" fillId="38" borderId="27" applyNumberFormat="0" applyProtection="0">
      <alignment horizontal="right" vertical="center"/>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4" fontId="55" fillId="38" borderId="27" applyNumberFormat="0" applyProtection="0">
      <alignment horizontal="right" vertical="center"/>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4" fontId="128" fillId="38" borderId="27" applyNumberFormat="0" applyProtection="0">
      <alignment horizontal="right" vertical="center"/>
    </xf>
    <xf numFmtId="169" fontId="49" fillId="15" borderId="22" applyAlignment="0" applyProtection="0"/>
    <xf numFmtId="4" fontId="55" fillId="38" borderId="27" applyNumberFormat="0" applyProtection="0">
      <alignment horizontal="right" vertical="center"/>
    </xf>
    <xf numFmtId="0" fontId="40" fillId="23" borderId="22" applyNumberFormat="0" applyAlignment="0" applyProtection="0"/>
    <xf numFmtId="4" fontId="55" fillId="38" borderId="27" applyNumberFormat="0" applyProtection="0">
      <alignment horizontal="right" vertical="center"/>
    </xf>
    <xf numFmtId="0" fontId="40" fillId="23" borderId="22" applyNumberFormat="0"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0" fontId="306" fillId="0" borderId="0">
      <alignment vertical="center"/>
    </xf>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81" borderId="27" applyNumberFormat="0" applyProtection="0">
      <alignment horizontal="left" vertical="top" indent="1"/>
    </xf>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109" fillId="75" borderId="0" applyNumberFormat="0" applyBorder="0" applyAlignment="0" applyProtection="0">
      <alignment vertical="center"/>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3" fillId="17" borderId="23" applyAlignment="0" applyProtection="0"/>
    <xf numFmtId="169" fontId="41" fillId="15" borderId="22"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225" fillId="22" borderId="23" applyNumberFormat="0" applyAlignment="0" applyProtection="0">
      <alignment vertical="center"/>
    </xf>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3" fillId="17" borderId="23" applyAlignment="0" applyProtection="0"/>
    <xf numFmtId="169" fontId="41" fillId="15" borderId="22"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3" fillId="17" borderId="23"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169" fontId="43" fillId="17" borderId="23" applyAlignment="0" applyProtection="0"/>
    <xf numFmtId="0" fontId="40" fillId="18" borderId="22" applyNumberFormat="0" applyFont="0" applyAlignment="0" applyProtection="0"/>
    <xf numFmtId="40" fontId="115" fillId="0" borderId="0" applyFont="0" applyFill="0" applyBorder="0" applyAlignment="0" applyProtection="0">
      <alignment vertical="center"/>
    </xf>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169" fontId="43" fillId="17" borderId="23"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3" fillId="17" borderId="23" applyAlignment="0" applyProtection="0"/>
    <xf numFmtId="169" fontId="41" fillId="15" borderId="22" applyAlignment="0" applyProtection="0"/>
    <xf numFmtId="0" fontId="40" fillId="18" borderId="22" applyNumberFormat="0" applyFont="0" applyAlignment="0" applyProtection="0"/>
    <xf numFmtId="0" fontId="40" fillId="18" borderId="22" applyNumberFormat="0" applyFont="0" applyAlignment="0" applyProtection="0"/>
    <xf numFmtId="0" fontId="40" fillId="18" borderId="22" applyNumberFormat="0" applyFont="0" applyAlignment="0" applyProtection="0"/>
    <xf numFmtId="169" fontId="43" fillId="17" borderId="23" applyAlignment="0" applyProtection="0"/>
    <xf numFmtId="169" fontId="41" fillId="15" borderId="22" applyAlignment="0" applyProtection="0"/>
    <xf numFmtId="169" fontId="49"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44" borderId="27" applyNumberFormat="0" applyProtection="0">
      <alignment horizontal="left" vertical="top" indent="1"/>
    </xf>
    <xf numFmtId="169" fontId="41" fillId="15" borderId="22" applyAlignment="0" applyProtection="0"/>
    <xf numFmtId="0" fontId="40" fillId="44" borderId="27" applyNumberFormat="0" applyProtection="0">
      <alignment horizontal="left" vertical="top" indent="1"/>
    </xf>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0" fontId="40" fillId="23" borderId="22" applyNumberFormat="0" applyAlignment="0" applyProtection="0"/>
    <xf numFmtId="0" fontId="45" fillId="0" borderId="24" applyNumberFormat="0" applyFill="0" applyAlignment="0" applyProtection="0"/>
    <xf numFmtId="0" fontId="40" fillId="23" borderId="22" applyNumberFormat="0" applyAlignment="0" applyProtection="0"/>
    <xf numFmtId="0" fontId="45" fillId="0" borderId="24" applyNumberFormat="0" applyFill="0" applyAlignment="0" applyProtection="0"/>
    <xf numFmtId="0" fontId="40" fillId="23" borderId="22" applyNumberFormat="0" applyAlignment="0" applyProtection="0"/>
    <xf numFmtId="0" fontId="40" fillId="23" borderId="22" applyNumberFormat="0" applyAlignment="0" applyProtection="0"/>
    <xf numFmtId="0" fontId="7" fillId="0" borderId="21" applyNumberFormat="0" applyFill="0" applyAlignment="0" applyProtection="0"/>
    <xf numFmtId="169" fontId="41" fillId="15" borderId="22" applyAlignment="0" applyProtection="0"/>
    <xf numFmtId="0" fontId="7" fillId="0" borderId="21" applyNumberFormat="0" applyFill="0" applyAlignment="0" applyProtection="0"/>
    <xf numFmtId="169" fontId="41" fillId="15" borderId="22" applyAlignment="0" applyProtection="0"/>
    <xf numFmtId="0" fontId="45" fillId="0" borderId="24" applyNumberFormat="0" applyFill="0"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3" fillId="17" borderId="23" applyAlignment="0" applyProtection="0"/>
    <xf numFmtId="0" fontId="40" fillId="23" borderId="22" applyNumberFormat="0" applyAlignment="0" applyProtection="0"/>
    <xf numFmtId="169" fontId="43" fillId="17" borderId="23" applyAlignment="0" applyProtection="0"/>
    <xf numFmtId="0" fontId="40" fillId="23" borderId="22" applyNumberFormat="0" applyAlignment="0" applyProtection="0"/>
    <xf numFmtId="169" fontId="43" fillId="17" borderId="23" applyAlignment="0" applyProtection="0"/>
    <xf numFmtId="0" fontId="40" fillId="23" borderId="22" applyNumberFormat="0" applyAlignment="0" applyProtection="0"/>
    <xf numFmtId="169" fontId="41" fillId="15" borderId="22" applyAlignment="0" applyProtection="0"/>
    <xf numFmtId="0" fontId="221" fillId="0" borderId="31" applyNumberFormat="0" applyFill="0" applyAlignment="0" applyProtection="0">
      <alignment vertical="center"/>
    </xf>
    <xf numFmtId="169" fontId="45" fillId="0" borderId="24" applyFill="0" applyAlignment="0" applyProtection="0"/>
    <xf numFmtId="0" fontId="40" fillId="23" borderId="22" applyNumberFormat="0" applyAlignment="0" applyProtection="0"/>
    <xf numFmtId="0" fontId="43" fillId="14" borderId="23" applyNumberFormat="0" applyAlignment="0" applyProtection="0"/>
    <xf numFmtId="0" fontId="40" fillId="23" borderId="22" applyNumberFormat="0" applyAlignment="0" applyProtection="0"/>
    <xf numFmtId="169" fontId="43" fillId="17" borderId="23" applyAlignment="0" applyProtection="0"/>
    <xf numFmtId="0" fontId="40" fillId="23" borderId="22" applyNumberFormat="0" applyAlignment="0" applyProtection="0"/>
    <xf numFmtId="169" fontId="43" fillId="17" borderId="23" applyAlignment="0" applyProtection="0"/>
    <xf numFmtId="0" fontId="40" fillId="23" borderId="22" applyNumberFormat="0" applyAlignment="0" applyProtection="0"/>
    <xf numFmtId="169" fontId="43" fillId="17" borderId="23" applyAlignment="0" applyProtection="0"/>
    <xf numFmtId="0" fontId="40" fillId="23" borderId="22" applyNumberFormat="0" applyAlignment="0" applyProtection="0"/>
    <xf numFmtId="0" fontId="43" fillId="36" borderId="23" applyNumberFormat="0" applyAlignment="0" applyProtection="0"/>
    <xf numFmtId="0" fontId="40" fillId="23" borderId="22" applyNumberFormat="0"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3" fillId="17" borderId="23" applyAlignment="0" applyProtection="0"/>
    <xf numFmtId="169" fontId="41" fillId="15" borderId="22" applyAlignment="0" applyProtection="0"/>
    <xf numFmtId="169" fontId="43" fillId="17" borderId="23" applyAlignment="0" applyProtection="0"/>
    <xf numFmtId="0" fontId="40" fillId="23" borderId="22" applyNumberFormat="0"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3" fillId="17" borderId="23" applyAlignment="0" applyProtection="0"/>
    <xf numFmtId="169" fontId="41" fillId="15" borderId="22" applyAlignment="0" applyProtection="0"/>
    <xf numFmtId="0" fontId="43" fillId="36" borderId="23" applyNumberFormat="0" applyAlignment="0" applyProtection="0"/>
    <xf numFmtId="0" fontId="40" fillId="23" borderId="22" applyNumberFormat="0" applyAlignment="0" applyProtection="0"/>
    <xf numFmtId="169" fontId="41" fillId="15" borderId="22" applyAlignment="0" applyProtection="0"/>
    <xf numFmtId="0" fontId="43" fillId="36" borderId="23" applyNumberFormat="0" applyAlignment="0" applyProtection="0"/>
    <xf numFmtId="169" fontId="41" fillId="15" borderId="22" applyAlignment="0" applyProtection="0"/>
    <xf numFmtId="0" fontId="43" fillId="36" borderId="23" applyNumberFormat="0" applyAlignment="0" applyProtection="0"/>
    <xf numFmtId="169" fontId="41" fillId="15" borderId="22" applyAlignment="0" applyProtection="0"/>
    <xf numFmtId="0" fontId="43" fillId="36" borderId="23" applyNumberFormat="0" applyAlignment="0" applyProtection="0"/>
    <xf numFmtId="169" fontId="41" fillId="15" borderId="22" applyAlignment="0" applyProtection="0"/>
    <xf numFmtId="169" fontId="41" fillId="15" borderId="22"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6" fillId="0" borderId="0">
      <alignment vertical="center"/>
    </xf>
    <xf numFmtId="169" fontId="41" fillId="15" borderId="22" applyAlignment="0" applyProtection="0"/>
    <xf numFmtId="169" fontId="41"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5" fillId="0" borderId="39" applyNumberFormat="0" applyFill="0" applyAlignment="0" applyProtection="0"/>
    <xf numFmtId="0" fontId="40" fillId="23" borderId="22" applyNumberFormat="0" applyAlignment="0" applyProtection="0"/>
    <xf numFmtId="0" fontId="69" fillId="0" borderId="24" applyNumberFormat="0" applyFill="0" applyAlignment="0" applyProtection="0"/>
    <xf numFmtId="169" fontId="41"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169" fontId="43" fillId="17" borderId="23" applyAlignment="0" applyProtection="0"/>
    <xf numFmtId="0" fontId="37" fillId="23" borderId="22" applyNumberFormat="0" applyAlignment="0" applyProtection="0"/>
    <xf numFmtId="169" fontId="43" fillId="17" borderId="23" applyAlignment="0" applyProtection="0"/>
    <xf numFmtId="169" fontId="41" fillId="15" borderId="22" applyAlignment="0" applyProtection="0"/>
    <xf numFmtId="0" fontId="37" fillId="23" borderId="22" applyNumberFormat="0" applyAlignment="0" applyProtection="0"/>
    <xf numFmtId="169" fontId="41" fillId="15" borderId="22" applyAlignment="0" applyProtection="0"/>
    <xf numFmtId="169" fontId="43" fillId="17" borderId="23" applyAlignment="0" applyProtection="0"/>
    <xf numFmtId="169" fontId="41" fillId="15" borderId="22" applyAlignment="0" applyProtection="0"/>
    <xf numFmtId="0" fontId="343" fillId="0" borderId="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169" fontId="41" fillId="15" borderId="22" applyAlignment="0" applyProtection="0"/>
    <xf numFmtId="169" fontId="41" fillId="15" borderId="22"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4" fontId="128" fillId="38" borderId="27" applyNumberFormat="0" applyProtection="0">
      <alignment horizontal="right" vertical="center"/>
    </xf>
    <xf numFmtId="0" fontId="40" fillId="23" borderId="22" applyNumberFormat="0" applyAlignment="0" applyProtection="0"/>
    <xf numFmtId="4" fontId="128" fillId="38" borderId="27" applyNumberFormat="0" applyProtection="0">
      <alignment horizontal="right" vertical="center"/>
    </xf>
    <xf numFmtId="169" fontId="41" fillId="15" borderId="22" applyAlignment="0" applyProtection="0"/>
    <xf numFmtId="4" fontId="128" fillId="38" borderId="27" applyNumberFormat="0" applyProtection="0">
      <alignment horizontal="right" vertical="center"/>
    </xf>
    <xf numFmtId="169" fontId="41" fillId="15" borderId="22" applyAlignment="0" applyProtection="0"/>
    <xf numFmtId="4" fontId="128" fillId="38" borderId="27" applyNumberFormat="0" applyProtection="0">
      <alignment horizontal="right" vertical="center"/>
    </xf>
    <xf numFmtId="169" fontId="41" fillId="15" borderId="22" applyAlignment="0" applyProtection="0"/>
    <xf numFmtId="4" fontId="128" fillId="38" borderId="27" applyNumberFormat="0" applyProtection="0">
      <alignment horizontal="right" vertical="center"/>
    </xf>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55" fillId="28" borderId="27" applyNumberFormat="0" applyProtection="0">
      <alignment horizontal="left" vertical="top" indent="1"/>
    </xf>
    <xf numFmtId="0" fontId="37" fillId="23" borderId="22" applyNumberFormat="0"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0" fontId="55" fillId="28" borderId="27" applyNumberFormat="0" applyProtection="0">
      <alignment horizontal="left" vertical="top" indent="1"/>
    </xf>
    <xf numFmtId="169" fontId="41" fillId="15" borderId="22" applyAlignment="0" applyProtection="0"/>
    <xf numFmtId="0" fontId="55" fillId="28" borderId="27" applyNumberFormat="0" applyProtection="0">
      <alignment horizontal="left" vertical="top" indent="1"/>
    </xf>
    <xf numFmtId="169" fontId="43" fillId="17" borderId="23" applyAlignment="0" applyProtection="0"/>
    <xf numFmtId="169" fontId="41" fillId="15" borderId="22" applyAlignment="0" applyProtection="0"/>
    <xf numFmtId="0" fontId="55" fillId="28" borderId="27" applyNumberFormat="0" applyProtection="0">
      <alignment horizontal="left" vertical="top" indent="1"/>
    </xf>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37" fillId="23" borderId="22" applyNumberFormat="0" applyAlignment="0" applyProtection="0"/>
    <xf numFmtId="0" fontId="55" fillId="28" borderId="27" applyNumberFormat="0" applyProtection="0">
      <alignment horizontal="left" vertical="top" indent="1"/>
    </xf>
    <xf numFmtId="0" fontId="37" fillId="23" borderId="22" applyNumberFormat="0"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37" fillId="23" borderId="22" applyNumberFormat="0" applyAlignment="0" applyProtection="0"/>
    <xf numFmtId="169" fontId="41" fillId="15" borderId="22" applyAlignment="0" applyProtection="0"/>
    <xf numFmtId="0" fontId="268" fillId="27" borderId="0" applyNumberFormat="0" applyBorder="0" applyAlignment="0" applyProtection="0">
      <alignment vertical="center"/>
    </xf>
    <xf numFmtId="169" fontId="41" fillId="15" borderId="22" applyAlignment="0" applyProtection="0"/>
    <xf numFmtId="0" fontId="268" fillId="27" borderId="0" applyNumberFormat="0" applyBorder="0" applyAlignment="0" applyProtection="0">
      <alignment vertical="center"/>
    </xf>
    <xf numFmtId="169" fontId="41"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1" fillId="15" borderId="22" applyAlignment="0" applyProtection="0"/>
    <xf numFmtId="0" fontId="37" fillId="23" borderId="22" applyNumberFormat="0" applyAlignment="0" applyProtection="0"/>
    <xf numFmtId="169" fontId="41" fillId="15" borderId="22" applyAlignment="0" applyProtection="0"/>
    <xf numFmtId="0" fontId="40" fillId="81" borderId="27" applyNumberFormat="0" applyProtection="0">
      <alignment horizontal="left" vertical="center" indent="1"/>
    </xf>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139" fillId="0" borderId="0" applyNumberFormat="0" applyFill="0" applyBorder="0" applyAlignment="0" applyProtection="0">
      <alignment vertical="center"/>
    </xf>
    <xf numFmtId="169" fontId="43" fillId="17" borderId="23"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3" fillId="36" borderId="23" applyNumberFormat="0" applyAlignment="0" applyProtection="0"/>
    <xf numFmtId="169" fontId="41" fillId="15" borderId="22" applyAlignment="0" applyProtection="0"/>
    <xf numFmtId="0" fontId="163" fillId="0" borderId="0" applyNumberFormat="0" applyFill="0" applyBorder="0" applyAlignment="0" applyProtection="0">
      <alignment vertical="center"/>
    </xf>
    <xf numFmtId="0" fontId="344" fillId="22" borderId="23" applyNumberFormat="0" applyAlignment="0" applyProtection="0">
      <alignment vertical="center"/>
    </xf>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169" fontId="41" fillId="15" borderId="22" applyAlignment="0" applyProtection="0"/>
    <xf numFmtId="169" fontId="41" fillId="15" borderId="22" applyAlignment="0" applyProtection="0"/>
    <xf numFmtId="4" fontId="55" fillId="65" borderId="27" applyNumberFormat="0" applyProtection="0">
      <alignment horizontal="right" vertical="center"/>
    </xf>
    <xf numFmtId="169" fontId="41" fillId="15" borderId="22" applyAlignment="0" applyProtection="0"/>
    <xf numFmtId="4" fontId="55" fillId="65" borderId="27" applyNumberFormat="0" applyProtection="0">
      <alignment horizontal="right" vertical="center"/>
    </xf>
    <xf numFmtId="169" fontId="41" fillId="15" borderId="22"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0" fontId="109" fillId="75" borderId="0" applyNumberFormat="0" applyBorder="0" applyAlignment="0" applyProtection="0">
      <alignment vertical="center"/>
    </xf>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4" fontId="55" fillId="88" borderId="27" applyNumberFormat="0" applyProtection="0">
      <alignment horizontal="right" vertical="center"/>
    </xf>
    <xf numFmtId="169" fontId="41" fillId="15" borderId="22" applyAlignment="0" applyProtection="0"/>
    <xf numFmtId="4" fontId="55" fillId="18" borderId="27" applyNumberFormat="0" applyProtection="0">
      <alignment vertical="center"/>
    </xf>
    <xf numFmtId="4" fontId="55" fillId="88" borderId="27" applyNumberFormat="0" applyProtection="0">
      <alignment horizontal="right" vertical="center"/>
    </xf>
    <xf numFmtId="169" fontId="41" fillId="15" borderId="22" applyAlignment="0" applyProtection="0"/>
    <xf numFmtId="4" fontId="55" fillId="18" borderId="27" applyNumberFormat="0" applyProtection="0">
      <alignment vertical="center"/>
    </xf>
    <xf numFmtId="4" fontId="55" fillId="88" borderId="27" applyNumberFormat="0" applyProtection="0">
      <alignment horizontal="right" vertical="center"/>
    </xf>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9" fillId="15" borderId="22" applyAlignment="0" applyProtection="0"/>
    <xf numFmtId="169" fontId="41" fillId="15" borderId="22" applyAlignment="0" applyProtection="0"/>
    <xf numFmtId="169" fontId="49"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169" fontId="45" fillId="0" borderId="24" applyFill="0" applyAlignment="0" applyProtection="0"/>
    <xf numFmtId="0" fontId="40" fillId="23" borderId="22" applyNumberFormat="0" applyAlignment="0" applyProtection="0"/>
    <xf numFmtId="0" fontId="40" fillId="23" borderId="22" applyNumberFormat="0" applyAlignment="0" applyProtection="0"/>
    <xf numFmtId="4" fontId="185" fillId="0" borderId="0">
      <alignment horizontal="right"/>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288" fillId="18" borderId="22" applyNumberFormat="0" applyFont="0" applyAlignment="0" applyProtection="0">
      <alignment vertical="center"/>
    </xf>
    <xf numFmtId="169" fontId="49" fillId="15" borderId="22" applyAlignment="0" applyProtection="0"/>
    <xf numFmtId="0" fontId="45" fillId="0" borderId="39" applyNumberFormat="0"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0" fontId="45" fillId="0" borderId="39" applyNumberFormat="0" applyFill="0" applyAlignment="0" applyProtection="0"/>
    <xf numFmtId="169" fontId="49" fillId="15" borderId="22" applyAlignment="0" applyProtection="0"/>
    <xf numFmtId="0" fontId="45" fillId="0" borderId="39" applyNumberFormat="0"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0" fontId="45" fillId="0" borderId="39" applyNumberFormat="0"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0" fontId="45" fillId="0" borderId="39" applyNumberFormat="0"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0" fontId="45" fillId="0" borderId="24" applyNumberFormat="0" applyFill="0" applyAlignment="0" applyProtection="0"/>
    <xf numFmtId="169" fontId="49" fillId="15" borderId="22"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0" fontId="37" fillId="23" borderId="22" applyNumberFormat="0"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6" fillId="0" borderId="0"/>
    <xf numFmtId="169" fontId="49" fillId="15" borderId="22" applyAlignment="0" applyProtection="0"/>
    <xf numFmtId="0" fontId="149" fillId="0" borderId="0">
      <alignment vertical="center"/>
    </xf>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37"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3" fillId="36" borderId="23" applyNumberFormat="0"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0" fontId="43" fillId="36" borderId="23" applyNumberFormat="0"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0" fontId="43" fillId="36" borderId="23" applyNumberFormat="0"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0" fontId="40" fillId="81" borderId="27" applyNumberFormat="0" applyProtection="0">
      <alignment horizontal="left" vertical="center" indent="1"/>
    </xf>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3" fillId="14" borderId="23" applyAlignment="0" applyProtection="0"/>
    <xf numFmtId="169" fontId="49" fillId="15" borderId="22" applyAlignment="0" applyProtection="0"/>
    <xf numFmtId="0" fontId="43" fillId="36" borderId="23" applyNumberFormat="0" applyAlignment="0" applyProtection="0"/>
    <xf numFmtId="169" fontId="49" fillId="15" borderId="22" applyAlignment="0" applyProtection="0"/>
    <xf numFmtId="0" fontId="43" fillId="36" borderId="23"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218" fontId="338" fillId="0" borderId="0" applyFill="0" applyBorder="0"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5" fillId="0" borderId="24" applyFill="0"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5" fillId="0" borderId="24" applyFill="0"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3" fillId="17" borderId="23"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44" borderId="27" applyNumberFormat="0" applyProtection="0">
      <alignment horizontal="left" vertical="center" indent="1"/>
    </xf>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141" fillId="55" borderId="30" applyNumberFormat="0" applyAlignment="0" applyProtection="0">
      <alignment vertical="center"/>
    </xf>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3" fillId="14" borderId="23"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169" fontId="49" fillId="15" borderId="22" applyAlignment="0" applyProtection="0"/>
    <xf numFmtId="169" fontId="49" fillId="15" borderId="22" applyAlignment="0" applyProtection="0"/>
    <xf numFmtId="0" fontId="228" fillId="0" borderId="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5" fillId="0" borderId="24" applyFill="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71" borderId="22" applyNumberFormat="0" applyFont="0" applyAlignment="0" applyProtection="0"/>
    <xf numFmtId="0" fontId="40" fillId="71" borderId="22" applyNumberFormat="0" applyFont="0" applyAlignment="0" applyProtection="0"/>
    <xf numFmtId="0" fontId="40" fillId="71" borderId="22" applyNumberFormat="0" applyFont="0" applyAlignment="0" applyProtection="0"/>
    <xf numFmtId="0" fontId="40" fillId="71" borderId="22" applyNumberFormat="0" applyFont="0" applyAlignment="0" applyProtection="0"/>
    <xf numFmtId="0" fontId="40"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169" fontId="41" fillId="15" borderId="22" applyAlignment="0" applyProtection="0"/>
    <xf numFmtId="169" fontId="41" fillId="15" borderId="22" applyAlignment="0" applyProtection="0"/>
    <xf numFmtId="0" fontId="248" fillId="0" borderId="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168" fillId="22" borderId="23" applyNumberFormat="0" applyAlignment="0" applyProtection="0"/>
    <xf numFmtId="0" fontId="37" fillId="23" borderId="22" applyNumberFormat="0" applyAlignment="0" applyProtection="0"/>
    <xf numFmtId="0" fontId="168" fillId="22" borderId="23" applyNumberFormat="0" applyAlignment="0" applyProtection="0"/>
    <xf numFmtId="169" fontId="41" fillId="15" borderId="22" applyAlignment="0" applyProtection="0"/>
    <xf numFmtId="0" fontId="37" fillId="23" borderId="22" applyNumberFormat="0" applyAlignment="0" applyProtection="0"/>
    <xf numFmtId="169" fontId="41" fillId="15" borderId="22"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0" fontId="37" fillId="23" borderId="22" applyNumberFormat="0" applyAlignment="0" applyProtection="0"/>
    <xf numFmtId="169" fontId="41" fillId="15" borderId="22"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3" fillId="17" borderId="23" applyAlignment="0" applyProtection="0"/>
    <xf numFmtId="169" fontId="41" fillId="15" borderId="22" applyAlignment="0" applyProtection="0"/>
    <xf numFmtId="169" fontId="41" fillId="15" borderId="22"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37" fillId="23" borderId="22" applyNumberFormat="0" applyAlignment="0" applyProtection="0"/>
    <xf numFmtId="0" fontId="40" fillId="23" borderId="22" applyNumberFormat="0" applyAlignment="0" applyProtection="0"/>
    <xf numFmtId="318" fontId="40" fillId="0" borderId="0" applyFont="0" applyFill="0" applyBorder="0" applyAlignment="0" applyProtection="0"/>
    <xf numFmtId="0" fontId="40" fillId="23" borderId="22" applyNumberFormat="0" applyAlignment="0" applyProtection="0"/>
    <xf numFmtId="0" fontId="40" fillId="23" borderId="22" applyNumberFormat="0" applyAlignment="0" applyProtection="0"/>
    <xf numFmtId="4" fontId="128" fillId="38" borderId="27" applyNumberFormat="0" applyProtection="0">
      <alignment horizontal="right" vertical="center"/>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0" fontId="40" fillId="23" borderId="22" applyNumberFormat="0" applyAlignment="0" applyProtection="0"/>
    <xf numFmtId="0" fontId="274" fillId="20" borderId="20" applyNumberFormat="0" applyAlignment="0" applyProtection="0">
      <alignment vertical="center"/>
    </xf>
    <xf numFmtId="0" fontId="121" fillId="50" borderId="0" applyNumberFormat="0" applyBorder="0" applyAlignment="0" applyProtection="0">
      <alignment vertical="center"/>
    </xf>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169" fontId="49" fillId="15" borderId="22" applyAlignment="0" applyProtection="0"/>
    <xf numFmtId="4" fontId="55" fillId="66" borderId="27" applyNumberFormat="0" applyProtection="0">
      <alignment horizontal="right" vertical="center"/>
    </xf>
    <xf numFmtId="0" fontId="40" fillId="23" borderId="22" applyNumberFormat="0" applyAlignment="0" applyProtection="0"/>
    <xf numFmtId="4" fontId="55" fillId="66" borderId="27" applyNumberFormat="0" applyProtection="0">
      <alignment horizontal="right" vertical="center"/>
    </xf>
    <xf numFmtId="0" fontId="40" fillId="23" borderId="22" applyNumberFormat="0" applyAlignment="0" applyProtection="0"/>
    <xf numFmtId="4" fontId="55" fillId="66" borderId="27" applyNumberFormat="0" applyProtection="0">
      <alignment horizontal="right" vertical="center"/>
    </xf>
    <xf numFmtId="0" fontId="40" fillId="23" borderId="22" applyNumberFormat="0" applyAlignment="0" applyProtection="0"/>
    <xf numFmtId="4" fontId="55" fillId="66" borderId="27" applyNumberFormat="0" applyProtection="0">
      <alignment horizontal="right" vertical="center"/>
    </xf>
    <xf numFmtId="0" fontId="40" fillId="23" borderId="22" applyNumberFormat="0" applyAlignment="0" applyProtection="0"/>
    <xf numFmtId="4" fontId="55" fillId="66" borderId="27" applyNumberFormat="0" applyProtection="0">
      <alignment horizontal="right" vertical="center"/>
    </xf>
    <xf numFmtId="0" fontId="168" fillId="22" borderId="23" applyNumberFormat="0" applyAlignment="0" applyProtection="0"/>
    <xf numFmtId="0" fontId="40" fillId="23" borderId="22" applyNumberFormat="0" applyAlignment="0" applyProtection="0"/>
    <xf numFmtId="4" fontId="55" fillId="66" borderId="27" applyNumberFormat="0" applyProtection="0">
      <alignment horizontal="right" vertical="center"/>
    </xf>
    <xf numFmtId="0" fontId="168" fillId="22" borderId="23" applyNumberFormat="0"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66" borderId="27" applyNumberFormat="0" applyProtection="0">
      <alignment horizontal="right" vertical="center"/>
    </xf>
    <xf numFmtId="169" fontId="43" fillId="17" borderId="23" applyAlignment="0" applyProtection="0"/>
    <xf numFmtId="169" fontId="49" fillId="15" borderId="22" applyAlignment="0" applyProtection="0"/>
    <xf numFmtId="4" fontId="55" fillId="66" borderId="27" applyNumberFormat="0" applyProtection="0">
      <alignment horizontal="right" vertical="center"/>
    </xf>
    <xf numFmtId="169" fontId="43" fillId="17" borderId="23"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66" borderId="27" applyNumberFormat="0" applyProtection="0">
      <alignment horizontal="right" vertical="center"/>
    </xf>
    <xf numFmtId="169" fontId="43" fillId="17" borderId="23" applyAlignment="0" applyProtection="0"/>
    <xf numFmtId="169" fontId="49" fillId="15" borderId="22" applyAlignment="0" applyProtection="0"/>
    <xf numFmtId="4" fontId="55" fillId="66" borderId="27" applyNumberFormat="0" applyProtection="0">
      <alignment horizontal="right" vertical="center"/>
    </xf>
    <xf numFmtId="169" fontId="43" fillId="17" borderId="23" applyAlignment="0" applyProtection="0"/>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66" borderId="27" applyNumberFormat="0" applyProtection="0">
      <alignment horizontal="right" vertical="center"/>
    </xf>
    <xf numFmtId="169" fontId="49" fillId="15" borderId="22" applyAlignment="0" applyProtection="0"/>
    <xf numFmtId="4" fontId="55" fillId="89" borderId="27" applyNumberFormat="0" applyProtection="0">
      <alignment horizontal="right" vertical="center"/>
    </xf>
    <xf numFmtId="0" fontId="40" fillId="23" borderId="22" applyNumberFormat="0" applyAlignment="0" applyProtection="0"/>
    <xf numFmtId="4" fontId="55" fillId="89" borderId="27" applyNumberFormat="0" applyProtection="0">
      <alignment horizontal="right" vertical="center"/>
    </xf>
    <xf numFmtId="0" fontId="40" fillId="23" borderId="22" applyNumberFormat="0" applyAlignment="0" applyProtection="0"/>
    <xf numFmtId="4" fontId="55" fillId="89" borderId="27" applyNumberFormat="0" applyProtection="0">
      <alignment horizontal="right" vertical="center"/>
    </xf>
    <xf numFmtId="0" fontId="40" fillId="23" borderId="22" applyNumberFormat="0" applyAlignment="0" applyProtection="0"/>
    <xf numFmtId="4" fontId="55" fillId="89" borderId="27" applyNumberFormat="0" applyProtection="0">
      <alignment horizontal="right" vertical="center"/>
    </xf>
    <xf numFmtId="0" fontId="40" fillId="23" borderId="22" applyNumberFormat="0" applyAlignment="0" applyProtection="0"/>
    <xf numFmtId="4" fontId="55" fillId="89" borderId="27" applyNumberFormat="0" applyProtection="0">
      <alignment horizontal="right" vertical="center"/>
    </xf>
    <xf numFmtId="169" fontId="49" fillId="15" borderId="22" applyAlignment="0" applyProtection="0"/>
    <xf numFmtId="4" fontId="55" fillId="105" borderId="27" applyNumberFormat="0" applyProtection="0">
      <alignment horizontal="right" vertical="center"/>
    </xf>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169" fontId="43" fillId="14" borderId="23" applyAlignment="0" applyProtection="0"/>
    <xf numFmtId="169" fontId="43" fillId="14" borderId="23"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169" fontId="43" fillId="14" borderId="23" applyAlignment="0" applyProtection="0"/>
    <xf numFmtId="0" fontId="40" fillId="23" borderId="22" applyNumberFormat="0" applyAlignment="0" applyProtection="0"/>
    <xf numFmtId="0" fontId="40" fillId="23" borderId="22" applyNumberFormat="0" applyAlignment="0" applyProtection="0"/>
    <xf numFmtId="0" fontId="37" fillId="23" borderId="22" applyNumberFormat="0" applyAlignment="0" applyProtection="0"/>
    <xf numFmtId="0" fontId="37" fillId="26" borderId="26" applyNumberFormat="0" applyFont="0" applyAlignment="0" applyProtection="0"/>
    <xf numFmtId="0" fontId="37" fillId="26" borderId="26" applyNumberFormat="0" applyFont="0" applyAlignment="0" applyProtection="0"/>
    <xf numFmtId="0" fontId="37" fillId="26" borderId="26" applyNumberFormat="0" applyFont="0" applyAlignment="0" applyProtection="0"/>
    <xf numFmtId="0" fontId="40" fillId="23" borderId="22" applyNumberFormat="0" applyAlignment="0" applyProtection="0"/>
    <xf numFmtId="0" fontId="37" fillId="23" borderId="22" applyNumberFormat="0" applyAlignment="0" applyProtection="0"/>
    <xf numFmtId="0" fontId="37" fillId="26" borderId="26" applyNumberFormat="0" applyFont="0" applyAlignment="0" applyProtection="0"/>
    <xf numFmtId="0" fontId="37" fillId="23" borderId="22" applyNumberFormat="0" applyAlignment="0" applyProtection="0"/>
    <xf numFmtId="0" fontId="37" fillId="26" borderId="26" applyNumberFormat="0" applyFont="0" applyAlignment="0" applyProtection="0"/>
    <xf numFmtId="0" fontId="37" fillId="18" borderId="22" applyNumberFormat="0" applyFont="0" applyAlignment="0" applyProtection="0"/>
    <xf numFmtId="0" fontId="37" fillId="18" borderId="22" applyNumberFormat="0" applyFont="0" applyAlignment="0" applyProtection="0"/>
    <xf numFmtId="169" fontId="43" fillId="17" borderId="23" applyAlignment="0" applyProtection="0"/>
    <xf numFmtId="40" fontId="295" fillId="0" borderId="0" applyFont="0" applyFill="0" applyBorder="0" applyAlignment="0" applyProtection="0"/>
    <xf numFmtId="38" fontId="295" fillId="0" borderId="0" applyFont="0" applyFill="0" applyBorder="0" applyAlignment="0" applyProtection="0"/>
    <xf numFmtId="0" fontId="40" fillId="28" borderId="27" applyNumberFormat="0" applyProtection="0">
      <alignment horizontal="left" vertical="top" indent="1"/>
    </xf>
    <xf numFmtId="4" fontId="55" fillId="91" borderId="27" applyNumberFormat="0" applyProtection="0">
      <alignment horizontal="right" vertical="center"/>
    </xf>
    <xf numFmtId="0" fontId="71" fillId="0" borderId="0"/>
    <xf numFmtId="0" fontId="46" fillId="0" borderId="0">
      <alignment vertical="center"/>
    </xf>
    <xf numFmtId="169" fontId="43" fillId="17" borderId="23" applyAlignment="0" applyProtection="0"/>
    <xf numFmtId="0" fontId="46" fillId="0" borderId="0">
      <alignment vertical="center"/>
    </xf>
    <xf numFmtId="0" fontId="71" fillId="0" borderId="0" applyNumberFormat="0" applyFill="0" applyBorder="0" applyAlignment="0" applyProtection="0"/>
    <xf numFmtId="0" fontId="40" fillId="0" borderId="0" applyFont="0" applyFill="0" applyBorder="0" applyAlignment="0" applyProtection="0"/>
    <xf numFmtId="0" fontId="40" fillId="0" borderId="0"/>
    <xf numFmtId="0" fontId="284" fillId="0" borderId="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14" borderId="23" applyNumberFormat="0" applyAlignment="0" applyProtection="0">
      <alignment vertical="center"/>
    </xf>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alignment vertical="center"/>
    </xf>
    <xf numFmtId="0" fontId="118" fillId="82" borderId="38"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163" fillId="0" borderId="0" applyNumberFormat="0" applyFill="0" applyBorder="0" applyAlignment="0" applyProtection="0"/>
    <xf numFmtId="4" fontId="55" fillId="18" borderId="27" applyNumberFormat="0" applyProtection="0">
      <alignment horizontal="left" vertical="center" indent="1"/>
    </xf>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163" fillId="0" borderId="0" applyNumberFormat="0" applyFill="0" applyBorder="0" applyAlignment="0" applyProtection="0">
      <alignment vertical="center"/>
    </xf>
    <xf numFmtId="0" fontId="118" fillId="82" borderId="38" applyNumberFormat="0" applyAlignment="0" applyProtection="0"/>
    <xf numFmtId="0" fontId="163" fillId="0" borderId="0" applyNumberFormat="0" applyFill="0" applyBorder="0" applyAlignment="0" applyProtection="0">
      <alignment vertical="center"/>
    </xf>
    <xf numFmtId="0" fontId="118" fillId="82" borderId="38" applyNumberFormat="0" applyAlignment="0" applyProtection="0"/>
    <xf numFmtId="0" fontId="100" fillId="0" borderId="0" applyNumberFormat="0" applyFill="0" applyBorder="0" applyAlignment="0" applyProtection="0">
      <alignment vertical="center"/>
    </xf>
    <xf numFmtId="0" fontId="43" fillId="36" borderId="23" applyNumberFormat="0" applyAlignment="0" applyProtection="0"/>
    <xf numFmtId="0" fontId="163" fillId="0" borderId="0" applyNumberFormat="0" applyFill="0" applyBorder="0" applyAlignment="0" applyProtection="0"/>
    <xf numFmtId="0" fontId="43" fillId="36" borderId="23" applyNumberFormat="0" applyAlignment="0" applyProtection="0"/>
    <xf numFmtId="0" fontId="100" fillId="0" borderId="0" applyNumberFormat="0" applyFill="0" applyBorder="0" applyAlignment="0" applyProtection="0">
      <alignment vertical="center"/>
    </xf>
    <xf numFmtId="4" fontId="55" fillId="18" borderId="27" applyNumberFormat="0" applyProtection="0">
      <alignment horizontal="left" vertical="center" indent="1"/>
    </xf>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00" fillId="0" borderId="0" applyNumberFormat="0" applyFill="0" applyBorder="0" applyAlignment="0" applyProtection="0"/>
    <xf numFmtId="0" fontId="43" fillId="36" borderId="23" applyNumberFormat="0" applyAlignment="0" applyProtection="0"/>
    <xf numFmtId="4" fontId="55" fillId="18" borderId="27" applyNumberFormat="0" applyProtection="0">
      <alignment horizontal="left" vertical="center" indent="1"/>
    </xf>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163" fillId="0" borderId="0" applyNumberFormat="0" applyFill="0" applyBorder="0" applyAlignment="0" applyProtection="0"/>
    <xf numFmtId="4" fontId="55" fillId="18" borderId="27" applyNumberFormat="0" applyProtection="0">
      <alignment horizontal="left" vertical="center" indent="1"/>
    </xf>
    <xf numFmtId="0" fontId="43" fillId="36" borderId="23" applyNumberFormat="0" applyAlignment="0" applyProtection="0"/>
    <xf numFmtId="4" fontId="55" fillId="18" borderId="27" applyNumberFormat="0" applyProtection="0">
      <alignment horizontal="left" vertical="center" indent="1"/>
    </xf>
    <xf numFmtId="0" fontId="43" fillId="36" borderId="23"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63" fillId="0" borderId="0" applyNumberFormat="0" applyFill="0" applyBorder="0" applyAlignment="0" applyProtection="0"/>
    <xf numFmtId="4" fontId="55" fillId="18" borderId="27" applyNumberFormat="0" applyProtection="0">
      <alignment horizontal="left" vertical="center" indent="1"/>
    </xf>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169" fontId="45" fillId="0" borderId="24" applyFill="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109" fillId="75" borderId="0" applyNumberFormat="0" applyBorder="0" applyAlignment="0" applyProtection="0">
      <alignment vertical="center"/>
    </xf>
    <xf numFmtId="0" fontId="43" fillId="36" borderId="23" applyNumberFormat="0" applyAlignment="0" applyProtection="0"/>
    <xf numFmtId="0" fontId="43" fillId="36" borderId="23" applyNumberFormat="0" applyAlignment="0" applyProtection="0"/>
    <xf numFmtId="0" fontId="109" fillId="75" borderId="0" applyNumberFormat="0" applyBorder="0" applyAlignment="0" applyProtection="0">
      <alignment vertical="center"/>
    </xf>
    <xf numFmtId="0" fontId="88" fillId="0" borderId="0" applyNumberFormat="0" applyFill="0" applyBorder="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232" fontId="46" fillId="0" borderId="0" applyFont="0" applyFill="0" applyBorder="0" applyAlignment="0" applyProtection="0"/>
    <xf numFmtId="0" fontId="43" fillId="14"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14" borderId="23" applyNumberFormat="0" applyAlignment="0" applyProtection="0"/>
    <xf numFmtId="0" fontId="43" fillId="14" borderId="23" applyNumberFormat="0"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121" fillId="50" borderId="0" applyNumberFormat="0" applyBorder="0" applyAlignment="0" applyProtection="0">
      <alignment vertical="center"/>
    </xf>
    <xf numFmtId="169" fontId="45" fillId="0" borderId="24" applyFill="0" applyAlignment="0" applyProtection="0"/>
    <xf numFmtId="1" fontId="40" fillId="0" borderId="3" applyNumberFormat="0" applyFill="0" applyAlignment="0" applyProtection="0">
      <alignment horizontal="center" vertical="center"/>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305" fillId="0" borderId="0" applyNumberFormat="0" applyFill="0" applyBorder="0" applyProtection="0">
      <alignment horizontal="right"/>
    </xf>
    <xf numFmtId="0" fontId="43" fillId="112" borderId="23" applyNumberFormat="0" applyAlignment="0" applyProtection="0"/>
    <xf numFmtId="0" fontId="43" fillId="14"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0" fontId="43" fillId="14" borderId="23" applyNumberFormat="0" applyAlignment="0" applyProtection="0"/>
    <xf numFmtId="0" fontId="168" fillId="22"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0" fontId="43" fillId="14" borderId="23" applyNumberFormat="0" applyAlignment="0" applyProtection="0"/>
    <xf numFmtId="0" fontId="43" fillId="36" borderId="23" applyNumberFormat="0" applyAlignment="0" applyProtection="0"/>
    <xf numFmtId="169" fontId="43" fillId="17" borderId="23" applyAlignment="0" applyProtection="0"/>
    <xf numFmtId="0" fontId="40" fillId="41" borderId="1" applyNumberFormat="0">
      <protection locked="0"/>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0" fillId="41" borderId="1" applyNumberFormat="0">
      <protection locked="0"/>
    </xf>
    <xf numFmtId="169" fontId="43" fillId="17" borderId="23" applyAlignment="0" applyProtection="0"/>
    <xf numFmtId="169" fontId="43" fillId="17" borderId="23" applyAlignment="0" applyProtection="0"/>
    <xf numFmtId="0" fontId="40" fillId="41" borderId="1" applyNumberFormat="0">
      <protection locked="0"/>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0" fillId="0" borderId="0">
      <alignment vertical="center"/>
    </xf>
    <xf numFmtId="169" fontId="43" fillId="17" borderId="23" applyAlignment="0" applyProtection="0"/>
    <xf numFmtId="169" fontId="43" fillId="17" borderId="23" applyAlignment="0" applyProtection="0"/>
    <xf numFmtId="0" fontId="43" fillId="14"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5" fillId="50" borderId="27" applyNumberFormat="0" applyProtection="0">
      <alignment horizontal="right" vertical="center"/>
    </xf>
    <xf numFmtId="169" fontId="43" fillId="17" borderId="23" applyAlignment="0" applyProtection="0"/>
    <xf numFmtId="4" fontId="55" fillId="50" borderId="27" applyNumberFormat="0" applyProtection="0">
      <alignment horizontal="right" vertical="center"/>
    </xf>
    <xf numFmtId="169" fontId="43" fillId="17" borderId="23" applyAlignment="0" applyProtection="0"/>
    <xf numFmtId="4" fontId="55" fillId="50" borderId="27" applyNumberFormat="0" applyProtection="0">
      <alignment horizontal="righ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5" fillId="91" borderId="27" applyNumberFormat="0" applyProtection="0">
      <alignment horizontal="right" vertical="center"/>
    </xf>
    <xf numFmtId="169" fontId="43" fillId="17" borderId="23" applyAlignment="0" applyProtection="0"/>
    <xf numFmtId="169" fontId="43" fillId="17" borderId="23" applyAlignment="0" applyProtection="0"/>
    <xf numFmtId="169" fontId="43" fillId="17" borderId="23" applyAlignment="0" applyProtection="0"/>
    <xf numFmtId="0" fontId="43" fillId="14"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4" fillId="27" borderId="27" applyNumberFormat="0" applyProtection="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236" fillId="0" borderId="0">
      <alignment vertical="center" wrapText="1"/>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5" fillId="95" borderId="27" applyNumberFormat="0" applyProtection="0">
      <alignment horizontal="right" vertical="center"/>
    </xf>
    <xf numFmtId="169" fontId="43" fillId="17" borderId="23" applyAlignment="0" applyProtection="0"/>
    <xf numFmtId="169" fontId="43" fillId="17" borderId="23" applyAlignment="0" applyProtection="0"/>
    <xf numFmtId="169" fontId="43" fillId="17" borderId="23" applyAlignment="0" applyProtection="0"/>
    <xf numFmtId="0" fontId="43" fillId="14"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4" fillId="27" borderId="27" applyNumberFormat="0" applyProtection="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21" fillId="50" borderId="0" applyNumberFormat="0" applyBorder="0" applyAlignment="0" applyProtection="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88" fillId="0" borderId="0" applyNumberFormat="0" applyFill="0" applyBorder="0" applyAlignment="0" applyProtection="0"/>
    <xf numFmtId="0" fontId="257" fillId="22" borderId="23" applyNumberFormat="0" applyAlignment="0" applyProtection="0"/>
    <xf numFmtId="0" fontId="43" fillId="36" borderId="23" applyNumberFormat="0" applyAlignment="0" applyProtection="0"/>
    <xf numFmtId="0" fontId="168" fillId="22" borderId="23" applyNumberFormat="0" applyAlignment="0" applyProtection="0"/>
    <xf numFmtId="4" fontId="55" fillId="66" borderId="27" applyNumberFormat="0" applyProtection="0">
      <alignment horizontal="right" vertical="center"/>
    </xf>
    <xf numFmtId="0" fontId="168" fillId="22" borderId="23" applyNumberFormat="0" applyAlignment="0" applyProtection="0"/>
    <xf numFmtId="4" fontId="55" fillId="66" borderId="27" applyNumberFormat="0" applyProtection="0">
      <alignment horizontal="right" vertical="center"/>
    </xf>
    <xf numFmtId="169" fontId="43" fillId="17" borderId="23" applyAlignment="0" applyProtection="0"/>
    <xf numFmtId="0" fontId="168" fillId="22" borderId="23" applyNumberFormat="0" applyAlignment="0" applyProtection="0"/>
    <xf numFmtId="0" fontId="45" fillId="0" borderId="24" applyNumberFormat="0" applyFill="0" applyAlignment="0" applyProtection="0">
      <alignment vertical="center"/>
    </xf>
    <xf numFmtId="4" fontId="55" fillId="66" borderId="27" applyNumberFormat="0" applyProtection="0">
      <alignment horizontal="right" vertical="center"/>
    </xf>
    <xf numFmtId="169" fontId="43" fillId="17" borderId="23" applyAlignment="0" applyProtection="0"/>
    <xf numFmtId="0" fontId="168" fillId="22" borderId="23" applyNumberFormat="0" applyAlignment="0" applyProtection="0"/>
    <xf numFmtId="0" fontId="54" fillId="0" borderId="24" applyNumberFormat="0" applyFill="0" applyAlignment="0" applyProtection="0"/>
    <xf numFmtId="169" fontId="43" fillId="17" borderId="23"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45" fillId="0" borderId="39" applyNumberFormat="0" applyFill="0" applyAlignment="0" applyProtection="0"/>
    <xf numFmtId="169" fontId="43" fillId="17" borderId="23" applyAlignment="0" applyProtection="0"/>
    <xf numFmtId="0" fontId="45" fillId="0" borderId="39" applyNumberFormat="0" applyFill="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68" fillId="22" borderId="23" applyNumberFormat="0" applyAlignment="0" applyProtection="0"/>
    <xf numFmtId="0" fontId="168" fillId="22" borderId="23" applyNumberFormat="0" applyAlignment="0" applyProtection="0"/>
    <xf numFmtId="4" fontId="55" fillId="89" borderId="27" applyNumberFormat="0" applyProtection="0">
      <alignment horizontal="right" vertical="center"/>
    </xf>
    <xf numFmtId="0" fontId="168" fillId="22" borderId="23" applyNumberFormat="0" applyAlignment="0" applyProtection="0"/>
    <xf numFmtId="4" fontId="55" fillId="89" borderId="27" applyNumberFormat="0" applyProtection="0">
      <alignment horizontal="right" vertical="center"/>
    </xf>
    <xf numFmtId="0" fontId="168" fillId="22" borderId="23" applyNumberFormat="0" applyAlignment="0" applyProtection="0"/>
    <xf numFmtId="4" fontId="55" fillId="89" borderId="27" applyNumberFormat="0" applyProtection="0">
      <alignment horizontal="right" vertical="center"/>
    </xf>
    <xf numFmtId="0" fontId="168" fillId="22" borderId="23" applyNumberFormat="0" applyAlignment="0" applyProtection="0"/>
    <xf numFmtId="4" fontId="55" fillId="89" borderId="27" applyNumberFormat="0" applyProtection="0">
      <alignment horizontal="right" vertical="center"/>
    </xf>
    <xf numFmtId="169" fontId="43" fillId="17" borderId="23" applyAlignment="0" applyProtection="0"/>
    <xf numFmtId="0" fontId="168" fillId="22" borderId="23" applyNumberFormat="0" applyAlignment="0" applyProtection="0"/>
    <xf numFmtId="4" fontId="55" fillId="89" borderId="27" applyNumberFormat="0" applyProtection="0">
      <alignment horizontal="right" vertical="center"/>
    </xf>
    <xf numFmtId="169" fontId="43" fillId="17" borderId="23" applyAlignment="0" applyProtection="0"/>
    <xf numFmtId="4" fontId="55" fillId="89" borderId="27" applyNumberFormat="0" applyProtection="0">
      <alignment horizontal="right" vertical="center"/>
    </xf>
    <xf numFmtId="169" fontId="43" fillId="17" borderId="23" applyAlignment="0" applyProtection="0"/>
    <xf numFmtId="4" fontId="55" fillId="89" borderId="27" applyNumberFormat="0" applyProtection="0">
      <alignment horizontal="right" vertical="center"/>
    </xf>
    <xf numFmtId="169" fontId="43" fillId="17" borderId="23" applyAlignment="0" applyProtection="0"/>
    <xf numFmtId="4" fontId="55" fillId="89" borderId="27" applyNumberFormat="0" applyProtection="0">
      <alignment horizontal="right" vertical="center"/>
    </xf>
    <xf numFmtId="169" fontId="43" fillId="17" borderId="23" applyAlignment="0" applyProtection="0"/>
    <xf numFmtId="0" fontId="168" fillId="22"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68" fillId="22" borderId="23" applyNumberFormat="0" applyAlignment="0" applyProtection="0"/>
    <xf numFmtId="0" fontId="168" fillId="22" borderId="23" applyNumberFormat="0"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0" fontId="121" fillId="50" borderId="0" applyNumberFormat="0" applyBorder="0" applyAlignment="0" applyProtection="0">
      <alignment vertical="center"/>
    </xf>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149" fillId="0" borderId="0"/>
    <xf numFmtId="169" fontId="43" fillId="14" borderId="23" applyAlignment="0" applyProtection="0"/>
    <xf numFmtId="0" fontId="301" fillId="0" borderId="0">
      <alignment vertical="center"/>
    </xf>
    <xf numFmtId="169" fontId="43" fillId="14" borderId="23" applyAlignment="0" applyProtection="0"/>
    <xf numFmtId="0" fontId="46" fillId="0" borderId="0">
      <alignment vertical="center"/>
    </xf>
    <xf numFmtId="169" fontId="43" fillId="14" borderId="23" applyAlignment="0" applyProtection="0"/>
    <xf numFmtId="0" fontId="149" fillId="0" borderId="0">
      <alignment vertical="center"/>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0" fontId="121" fillId="50" borderId="0" applyNumberFormat="0" applyBorder="0" applyAlignment="0" applyProtection="0">
      <alignment vertical="center"/>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0" fillId="81" borderId="27" applyNumberFormat="0" applyProtection="0">
      <alignment horizontal="left" vertical="center" indent="1"/>
    </xf>
    <xf numFmtId="169" fontId="43" fillId="14" borderId="23" applyAlignment="0" applyProtection="0"/>
    <xf numFmtId="169" fontId="43" fillId="14" borderId="23" applyAlignment="0" applyProtection="0"/>
    <xf numFmtId="169" fontId="43" fillId="14" borderId="23" applyAlignment="0" applyProtection="0"/>
    <xf numFmtId="0" fontId="41" fillId="0" borderId="0"/>
    <xf numFmtId="169" fontId="43" fillId="14" borderId="23" applyAlignment="0" applyProtection="0"/>
    <xf numFmtId="169" fontId="43" fillId="14" borderId="23" applyAlignment="0" applyProtection="0"/>
    <xf numFmtId="0" fontId="40" fillId="81" borderId="27" applyNumberFormat="0" applyProtection="0">
      <alignment horizontal="left" vertical="center" indent="1"/>
    </xf>
    <xf numFmtId="169" fontId="43" fillId="14" borderId="23" applyAlignment="0" applyProtection="0"/>
    <xf numFmtId="0" fontId="40" fillId="81" borderId="27" applyNumberFormat="0" applyProtection="0">
      <alignment horizontal="left" vertical="center" indent="1"/>
    </xf>
    <xf numFmtId="169" fontId="43" fillId="14" borderId="23" applyAlignment="0" applyProtection="0"/>
    <xf numFmtId="0" fontId="40" fillId="81" borderId="27" applyNumberFormat="0" applyProtection="0">
      <alignment horizontal="left" vertical="center" indent="1"/>
    </xf>
    <xf numFmtId="169" fontId="43" fillId="14" borderId="23" applyAlignment="0" applyProtection="0"/>
    <xf numFmtId="169" fontId="43" fillId="14" borderId="23" applyAlignment="0" applyProtection="0"/>
    <xf numFmtId="169" fontId="43" fillId="14" borderId="23" applyAlignment="0" applyProtection="0"/>
    <xf numFmtId="0" fontId="55" fillId="28" borderId="27" applyNumberFormat="0" applyProtection="0">
      <alignment horizontal="left" vertical="top" indent="1"/>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0" fontId="54" fillId="27" borderId="27" applyNumberFormat="0" applyProtection="0">
      <alignment horizontal="left" vertical="top" indent="1"/>
    </xf>
    <xf numFmtId="169" fontId="43" fillId="14" borderId="23"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3" fillId="14" borderId="23" applyAlignment="0" applyProtection="0"/>
    <xf numFmtId="0" fontId="54" fillId="27" borderId="27" applyNumberFormat="0" applyProtection="0">
      <alignment horizontal="left" vertical="top" indent="1"/>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5" fillId="0" borderId="24" applyFill="0" applyAlignment="0" applyProtection="0"/>
    <xf numFmtId="169" fontId="43" fillId="17" borderId="23" applyAlignment="0" applyProtection="0"/>
    <xf numFmtId="169" fontId="43" fillId="14" borderId="23" applyAlignment="0" applyProtection="0"/>
    <xf numFmtId="169" fontId="43" fillId="17" borderId="23" applyAlignment="0" applyProtection="0"/>
    <xf numFmtId="169" fontId="43" fillId="14" borderId="23" applyAlignment="0" applyProtection="0"/>
    <xf numFmtId="169" fontId="45" fillId="0" borderId="24" applyFill="0" applyAlignment="0" applyProtection="0"/>
    <xf numFmtId="169" fontId="43" fillId="17" borderId="23" applyAlignment="0" applyProtection="0"/>
    <xf numFmtId="169" fontId="43" fillId="14" borderId="23" applyAlignment="0" applyProtection="0"/>
    <xf numFmtId="169" fontId="45" fillId="0" borderId="24" applyFill="0" applyAlignment="0" applyProtection="0"/>
    <xf numFmtId="169" fontId="43" fillId="17"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3" fillId="14" borderId="23" applyAlignment="0" applyProtection="0"/>
    <xf numFmtId="169" fontId="45" fillId="0" borderId="24" applyFill="0"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88" fillId="0" borderId="0" applyNumberFormat="0" applyFill="0" applyBorder="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0" fontId="40" fillId="28" borderId="27" applyNumberFormat="0" applyProtection="0">
      <alignment horizontal="left" vertical="top" indent="1"/>
    </xf>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4" fontId="55" fillId="59" borderId="27" applyNumberFormat="0" applyProtection="0">
      <alignment horizontal="right" vertical="center"/>
    </xf>
    <xf numFmtId="0" fontId="43" fillId="36" borderId="23" applyNumberFormat="0"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4" fontId="55" fillId="28" borderId="27" applyNumberFormat="0" applyProtection="0">
      <alignment horizontal="right" vertical="center"/>
    </xf>
    <xf numFmtId="169" fontId="43" fillId="17" borderId="23" applyAlignment="0" applyProtection="0"/>
    <xf numFmtId="4" fontId="55" fillId="28" borderId="27" applyNumberFormat="0" applyProtection="0">
      <alignment horizontal="righ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88" fillId="0" borderId="0" applyNumberFormat="0" applyFill="0" applyBorder="0" applyAlignment="0" applyProtection="0"/>
    <xf numFmtId="0" fontId="43" fillId="14"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14"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323" fillId="0" borderId="0" applyFill="0" applyBorder="0" applyProtection="0">
      <alignment horizontal="left" vertical="top"/>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222" fillId="0" borderId="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14"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39" fillId="0" borderId="0" applyNumberFormat="0" applyFill="0" applyBorder="0" applyAlignment="0" applyProtection="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5" fillId="0" borderId="24" applyFill="0" applyAlignment="0" applyProtection="0"/>
    <xf numFmtId="0" fontId="40" fillId="28" borderId="27" applyNumberFormat="0" applyProtection="0">
      <alignment horizontal="left" vertical="center" indent="1"/>
    </xf>
    <xf numFmtId="169" fontId="43" fillId="17" borderId="23" applyAlignment="0" applyProtection="0"/>
    <xf numFmtId="0" fontId="46" fillId="0" borderId="0">
      <alignment vertical="center"/>
    </xf>
    <xf numFmtId="169" fontId="43" fillId="17" borderId="23" applyAlignment="0" applyProtection="0"/>
    <xf numFmtId="0" fontId="46" fillId="0" borderId="0">
      <alignment vertical="center"/>
    </xf>
    <xf numFmtId="169" fontId="43" fillId="17" borderId="23" applyAlignment="0" applyProtection="0"/>
    <xf numFmtId="0" fontId="46" fillId="0" borderId="0">
      <alignment vertical="center"/>
    </xf>
    <xf numFmtId="169" fontId="43" fillId="17" borderId="23" applyAlignment="0" applyProtection="0"/>
    <xf numFmtId="0" fontId="46" fillId="0" borderId="0">
      <alignment vertical="center"/>
    </xf>
    <xf numFmtId="169" fontId="43" fillId="17" borderId="23" applyAlignment="0" applyProtection="0"/>
    <xf numFmtId="169" fontId="45" fillId="0" borderId="24" applyFill="0" applyAlignment="0" applyProtection="0"/>
    <xf numFmtId="0" fontId="40" fillId="28" borderId="27" applyNumberFormat="0" applyProtection="0">
      <alignment horizontal="left" vertical="center" indent="1"/>
    </xf>
    <xf numFmtId="169" fontId="43" fillId="17" borderId="23" applyAlignment="0" applyProtection="0"/>
    <xf numFmtId="169" fontId="45" fillId="0" borderId="24" applyFill="0" applyAlignment="0" applyProtection="0"/>
    <xf numFmtId="0" fontId="40" fillId="28" borderId="27" applyNumberFormat="0" applyProtection="0">
      <alignment horizontal="left" vertical="center" indent="1"/>
    </xf>
    <xf numFmtId="169" fontId="43" fillId="17" borderId="23" applyAlignment="0" applyProtection="0"/>
    <xf numFmtId="0" fontId="40" fillId="28" borderId="27" applyNumberFormat="0" applyProtection="0">
      <alignment horizontal="left" vertical="center" indent="1"/>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0" fillId="0" borderId="0" applyFont="0" applyFill="0" applyBorder="0" applyAlignment="0" applyProtection="0"/>
    <xf numFmtId="169" fontId="43" fillId="17" borderId="23"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5" fillId="0" borderId="24" applyFill="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121" fillId="50" borderId="0" applyNumberFormat="0" applyBorder="0" applyAlignment="0" applyProtection="0">
      <alignment vertical="center"/>
    </xf>
    <xf numFmtId="169" fontId="43" fillId="17" borderId="23" applyAlignment="0" applyProtection="0"/>
    <xf numFmtId="169" fontId="43" fillId="17" borderId="23" applyAlignment="0" applyProtection="0"/>
    <xf numFmtId="41" fontId="115" fillId="0" borderId="0" applyFont="0" applyFill="0" applyBorder="0" applyAlignment="0" applyProtection="0">
      <alignment vertical="center"/>
    </xf>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9" fontId="138" fillId="0" borderId="0" applyFont="0" applyFill="0" applyBorder="0" applyAlignment="0" applyProtection="0">
      <alignment vertical="center"/>
    </xf>
    <xf numFmtId="169" fontId="43" fillId="17" borderId="23" applyAlignment="0" applyProtection="0"/>
    <xf numFmtId="169" fontId="43" fillId="17" borderId="23" applyAlignment="0" applyProtection="0"/>
    <xf numFmtId="9" fontId="87" fillId="0" borderId="0" applyFont="0" applyFill="0" applyBorder="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9" fontId="87" fillId="0" borderId="0" applyFont="0" applyFill="0" applyBorder="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9" fontId="40" fillId="0" borderId="0" applyFill="0" applyBorder="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4" fontId="55" fillId="38" borderId="27" applyNumberFormat="0" applyProtection="0">
      <alignment horizontal="right" vertical="center"/>
    </xf>
    <xf numFmtId="169" fontId="43" fillId="17" borderId="23" applyAlignment="0" applyProtection="0"/>
    <xf numFmtId="4" fontId="55" fillId="38" borderId="27" applyNumberFormat="0" applyProtection="0">
      <alignment horizontal="right" vertical="center"/>
    </xf>
    <xf numFmtId="169" fontId="43" fillId="17" borderId="23" applyAlignment="0" applyProtection="0"/>
    <xf numFmtId="4" fontId="55" fillId="38" borderId="27" applyNumberFormat="0" applyProtection="0">
      <alignment horizontal="right" vertical="center"/>
    </xf>
    <xf numFmtId="169" fontId="43" fillId="17" borderId="23" applyAlignment="0" applyProtection="0"/>
    <xf numFmtId="4" fontId="55" fillId="38" borderId="27" applyNumberFormat="0" applyProtection="0">
      <alignment horizontal="right" vertical="center"/>
    </xf>
    <xf numFmtId="169" fontId="43" fillId="17" borderId="23" applyAlignment="0" applyProtection="0"/>
    <xf numFmtId="0" fontId="43" fillId="112" borderId="23" applyNumberFormat="0" applyAlignment="0" applyProtection="0"/>
    <xf numFmtId="0" fontId="43" fillId="112" borderId="23" applyNumberFormat="0" applyAlignment="0" applyProtection="0"/>
    <xf numFmtId="0" fontId="43" fillId="112" borderId="23" applyNumberFormat="0" applyAlignment="0" applyProtection="0"/>
    <xf numFmtId="0" fontId="88" fillId="0" borderId="0" applyNumberFormat="0" applyFill="0" applyBorder="0" applyAlignment="0" applyProtection="0"/>
    <xf numFmtId="0" fontId="43" fillId="36" borderId="23" applyNumberFormat="0" applyAlignment="0" applyProtection="0"/>
    <xf numFmtId="0" fontId="140" fillId="0" borderId="42">
      <alignment horizontal="center" vertical="center" wrapText="1"/>
    </xf>
    <xf numFmtId="169" fontId="43" fillId="14" borderId="23" applyAlignment="0" applyProtection="0"/>
    <xf numFmtId="0" fontId="140" fillId="0" borderId="42">
      <alignment horizontal="center" vertical="center" wrapText="1"/>
    </xf>
    <xf numFmtId="169" fontId="43" fillId="14" borderId="23" applyAlignment="0" applyProtection="0"/>
    <xf numFmtId="0" fontId="140" fillId="0" borderId="42">
      <alignment horizontal="center" vertical="center" wrapText="1"/>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88" fillId="0" borderId="0" applyNumberFormat="0" applyFill="0" applyBorder="0" applyAlignment="0" applyProtection="0"/>
    <xf numFmtId="0" fontId="43" fillId="36" borderId="23" applyNumberFormat="0" applyAlignment="0" applyProtection="0"/>
    <xf numFmtId="0" fontId="140" fillId="0" borderId="42">
      <alignment horizontal="center" vertical="center" wrapText="1"/>
    </xf>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169" fontId="43" fillId="14" borderId="23" applyAlignment="0" applyProtection="0"/>
    <xf numFmtId="169" fontId="43" fillId="14" borderId="23" applyAlignment="0" applyProtection="0"/>
    <xf numFmtId="169" fontId="43" fillId="14" borderId="23"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88" fillId="0" borderId="0" applyNumberFormat="0" applyFill="0" applyBorder="0"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169" fontId="43" fillId="17" borderId="23" applyAlignment="0" applyProtection="0"/>
    <xf numFmtId="169" fontId="43" fillId="17" borderId="23" applyAlignment="0" applyProtection="0"/>
    <xf numFmtId="169" fontId="43" fillId="17" borderId="23" applyAlignment="0" applyProtection="0"/>
    <xf numFmtId="169" fontId="43" fillId="17" borderId="23"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43" fillId="36" borderId="23" applyNumberFormat="0" applyAlignment="0" applyProtection="0"/>
    <xf numFmtId="0" fontId="43" fillId="36" borderId="23" applyNumberFormat="0" applyAlignment="0" applyProtection="0"/>
    <xf numFmtId="0" fontId="118" fillId="82" borderId="38" applyNumberFormat="0" applyAlignment="0" applyProtection="0"/>
    <xf numFmtId="0" fontId="43" fillId="36" borderId="23" applyNumberFormat="0" applyAlignment="0" applyProtection="0"/>
    <xf numFmtId="0" fontId="118" fillId="82" borderId="38" applyNumberFormat="0" applyAlignment="0" applyProtection="0"/>
    <xf numFmtId="0" fontId="40" fillId="0" borderId="0" applyFont="0" applyFill="0" applyBorder="0" applyAlignment="0" applyProtection="0"/>
    <xf numFmtId="169" fontId="45" fillId="0" borderId="24" applyFill="0" applyAlignment="0" applyProtection="0"/>
    <xf numFmtId="348" fontId="116" fillId="0" borderId="0" applyFont="0" applyFill="0" applyBorder="0" applyAlignment="0" applyProtection="0"/>
    <xf numFmtId="0" fontId="40" fillId="28" borderId="27" applyNumberFormat="0" applyProtection="0">
      <alignment horizontal="left" vertical="top" indent="1"/>
    </xf>
    <xf numFmtId="0" fontId="116" fillId="0" borderId="0" applyFont="0" applyFill="0" applyBorder="0" applyAlignment="0" applyProtection="0"/>
    <xf numFmtId="296" fontId="216" fillId="0" borderId="0"/>
    <xf numFmtId="14" fontId="116" fillId="0" borderId="0">
      <alignment horizontal="center" wrapText="1"/>
      <protection locked="0"/>
    </xf>
    <xf numFmtId="275" fontId="40" fillId="0" borderId="0" applyFill="0" applyBorder="0" applyAlignment="0" applyProtection="0"/>
    <xf numFmtId="310" fontId="40" fillId="0" borderId="0" applyFont="0" applyFill="0" applyBorder="0" applyAlignment="0" applyProtection="0"/>
    <xf numFmtId="10" fontId="40" fillId="0" borderId="0" applyFont="0" applyFill="0" applyBorder="0" applyAlignment="0" applyProtection="0"/>
    <xf numFmtId="169" fontId="45" fillId="0" borderId="24" applyFill="0" applyAlignment="0" applyProtection="0"/>
    <xf numFmtId="10" fontId="40" fillId="0" borderId="0" applyFill="0" applyBorder="0" applyAlignment="0" applyProtection="0"/>
    <xf numFmtId="169" fontId="45" fillId="0" borderId="24" applyFill="0" applyAlignment="0" applyProtection="0"/>
    <xf numFmtId="10" fontId="40" fillId="0" borderId="0" applyFill="0" applyBorder="0" applyAlignment="0" applyProtection="0"/>
    <xf numFmtId="169" fontId="45" fillId="0" borderId="24" applyFill="0" applyAlignment="0" applyProtection="0"/>
    <xf numFmtId="10" fontId="95" fillId="0" borderId="0" applyFill="0" applyBorder="0" applyAlignment="0" applyProtection="0"/>
    <xf numFmtId="169" fontId="45" fillId="0" borderId="24" applyFill="0" applyAlignment="0" applyProtection="0"/>
    <xf numFmtId="10" fontId="40" fillId="0" borderId="0" applyFill="0" applyBorder="0" applyAlignment="0" applyProtection="0"/>
    <xf numFmtId="9" fontId="110" fillId="0" borderId="0" applyFont="0" applyFill="0" applyBorder="0" applyAlignment="0" applyProtection="0"/>
    <xf numFmtId="0" fontId="54" fillId="27" borderId="27" applyNumberFormat="0" applyProtection="0">
      <alignment horizontal="left" vertical="top" indent="1"/>
    </xf>
    <xf numFmtId="9" fontId="110" fillId="0" borderId="0" applyFont="0" applyFill="0" applyBorder="0" applyAlignment="0" applyProtection="0"/>
    <xf numFmtId="9" fontId="110" fillId="0" borderId="0" applyFont="0" applyFill="0" applyBorder="0" applyAlignment="0" applyProtection="0"/>
    <xf numFmtId="9" fontId="110" fillId="0" borderId="0" applyFont="0" applyFill="0" applyBorder="0" applyAlignment="0" applyProtection="0"/>
    <xf numFmtId="0" fontId="54" fillId="27" borderId="27" applyNumberFormat="0" applyProtection="0">
      <alignment horizontal="left" vertical="top" indent="1"/>
    </xf>
    <xf numFmtId="9" fontId="205" fillId="0" borderId="0" applyFont="0" applyFill="0" applyBorder="0" applyAlignment="0" applyProtection="0"/>
    <xf numFmtId="0" fontId="54" fillId="27" borderId="27" applyNumberFormat="0" applyProtection="0">
      <alignment horizontal="left" vertical="top" indent="1"/>
    </xf>
    <xf numFmtId="9" fontId="110" fillId="0" borderId="0" applyFont="0" applyFill="0" applyBorder="0" applyAlignment="0" applyProtection="0"/>
    <xf numFmtId="9" fontId="37" fillId="0" borderId="0" applyFon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9" fontId="110" fillId="0" borderId="0" applyFont="0" applyFill="0" applyBorder="0" applyAlignment="0" applyProtection="0"/>
    <xf numFmtId="9" fontId="110" fillId="0" borderId="0" applyFont="0" applyFill="0" applyBorder="0" applyAlignment="0" applyProtection="0"/>
    <xf numFmtId="9" fontId="110" fillId="0" borderId="0" applyFon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9" fontId="110" fillId="0" borderId="0" applyFont="0" applyFill="0" applyBorder="0" applyAlignment="0" applyProtection="0"/>
    <xf numFmtId="9" fontId="110" fillId="0" borderId="0" applyFont="0" applyFill="0" applyBorder="0" applyAlignment="0" applyProtection="0"/>
    <xf numFmtId="9" fontId="31" fillId="0" borderId="0" applyFont="0" applyFill="0" applyBorder="0" applyAlignment="0" applyProtection="0"/>
    <xf numFmtId="9" fontId="37" fillId="0" borderId="0" applyFont="0" applyFill="0" applyBorder="0" applyAlignment="0" applyProtection="0"/>
    <xf numFmtId="9" fontId="110" fillId="0" borderId="0" applyFont="0" applyFill="0" applyBorder="0" applyAlignment="0" applyProtection="0"/>
    <xf numFmtId="9" fontId="37" fillId="0" borderId="0" applyFont="0" applyFill="0" applyBorder="0" applyAlignment="0" applyProtection="0"/>
    <xf numFmtId="9" fontId="31" fillId="0" borderId="0" applyFont="0" applyFill="0" applyBorder="0" applyAlignment="0" applyProtection="0"/>
    <xf numFmtId="9" fontId="37" fillId="0" borderId="0" applyFont="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ont="0" applyFill="0" applyBorder="0" applyAlignment="0" applyProtection="0"/>
    <xf numFmtId="9" fontId="37" fillId="0" borderId="0" applyFont="0" applyFill="0" applyBorder="0" applyAlignment="0" applyProtection="0"/>
    <xf numFmtId="9" fontId="103" fillId="0" borderId="0" applyFont="0" applyFill="0" applyBorder="0" applyAlignment="0" applyProtection="0"/>
    <xf numFmtId="9" fontId="138" fillId="0" borderId="0" applyFont="0" applyFill="0" applyBorder="0" applyAlignment="0" applyProtection="0"/>
    <xf numFmtId="9" fontId="191" fillId="0" borderId="0" applyFont="0" applyFill="0" applyBorder="0" applyAlignment="0" applyProtection="0"/>
    <xf numFmtId="9" fontId="40" fillId="0" borderId="0" applyFont="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ill="0" applyBorder="0" applyAlignment="0" applyProtection="0"/>
    <xf numFmtId="9" fontId="40" fillId="0" borderId="0" applyFill="0" applyBorder="0" applyAlignment="0" applyProtection="0"/>
    <xf numFmtId="9" fontId="46" fillId="0" borderId="0" applyFont="0" applyFill="0" applyBorder="0" applyAlignment="0" applyProtection="0"/>
    <xf numFmtId="9" fontId="110" fillId="0" borderId="0" applyFont="0" applyFill="0" applyBorder="0" applyAlignment="0" applyProtection="0"/>
    <xf numFmtId="0" fontId="121" fillId="50" borderId="0" applyNumberFormat="0" applyBorder="0" applyAlignment="0" applyProtection="0">
      <alignment vertical="center"/>
    </xf>
    <xf numFmtId="9" fontId="46" fillId="0" borderId="0" applyFont="0" applyFill="0" applyBorder="0" applyAlignment="0" applyProtection="0"/>
    <xf numFmtId="9" fontId="37" fillId="0" borderId="0" applyFont="0" applyFill="0" applyBorder="0" applyAlignment="0" applyProtection="0"/>
    <xf numFmtId="9" fontId="115" fillId="0" borderId="0" applyFont="0" applyFill="0" applyBorder="0" applyAlignment="0" applyProtection="0">
      <alignment vertical="center"/>
    </xf>
    <xf numFmtId="9" fontId="40" fillId="0" borderId="0" applyFont="0" applyFill="0" applyBorder="0" applyAlignment="0" applyProtection="0"/>
    <xf numFmtId="9" fontId="115" fillId="0" borderId="0" applyFont="0" applyFill="0" applyBorder="0" applyAlignment="0" applyProtection="0">
      <alignment vertical="center"/>
    </xf>
    <xf numFmtId="9" fontId="40" fillId="0" borderId="0" applyFont="0" applyFill="0" applyBorder="0" applyAlignment="0" applyProtection="0"/>
    <xf numFmtId="9" fontId="87" fillId="0" borderId="0" applyFont="0" applyFill="0" applyBorder="0" applyAlignment="0" applyProtection="0"/>
    <xf numFmtId="9" fontId="40" fillId="0" borderId="0" applyFont="0" applyFill="0" applyBorder="0" applyAlignment="0" applyProtection="0"/>
    <xf numFmtId="9" fontId="40" fillId="0" borderId="0" applyFill="0" applyBorder="0" applyAlignment="0" applyProtection="0"/>
    <xf numFmtId="9" fontId="40"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208" fontId="242" fillId="0" borderId="0">
      <alignment horizontal="centerContinuous"/>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40" fillId="0" borderId="0" applyFont="0" applyFill="0" applyBorder="0" applyAlignment="0" applyProtection="0"/>
    <xf numFmtId="9" fontId="110" fillId="0" borderId="0" applyFont="0" applyFill="0" applyBorder="0" applyAlignment="0" applyProtection="0"/>
    <xf numFmtId="9" fontId="110" fillId="0" borderId="0" applyFont="0" applyFill="0" applyBorder="0" applyAlignment="0" applyProtection="0"/>
    <xf numFmtId="9" fontId="55" fillId="0" borderId="0" applyFont="0" applyFill="0" applyBorder="0" applyAlignment="0" applyProtection="0"/>
    <xf numFmtId="9" fontId="265" fillId="0" borderId="0" applyFont="0" applyFill="0" applyBorder="0" applyAlignment="0" applyProtection="0"/>
    <xf numFmtId="9" fontId="110" fillId="0" borderId="0" applyFont="0" applyFill="0" applyBorder="0" applyAlignment="0" applyProtection="0"/>
    <xf numFmtId="9" fontId="110" fillId="0" borderId="0" applyFont="0" applyFill="0" applyBorder="0" applyAlignment="0" applyProtection="0"/>
    <xf numFmtId="9" fontId="110" fillId="0" borderId="0" applyFont="0" applyFill="0" applyBorder="0" applyAlignment="0" applyProtection="0"/>
    <xf numFmtId="298" fontId="116" fillId="0" borderId="0" applyFont="0" applyFill="0" applyBorder="0" applyAlignment="0" applyProtection="0"/>
    <xf numFmtId="9" fontId="39" fillId="0" borderId="0" applyFont="0" applyFill="0" applyBorder="0" applyAlignment="0" applyProtection="0"/>
    <xf numFmtId="10" fontId="39" fillId="0" borderId="0" applyFont="0" applyFill="0" applyBorder="0" applyAlignment="0" applyProtection="0"/>
    <xf numFmtId="9" fontId="39" fillId="0" borderId="65" applyNumberFormat="0" applyBorder="0"/>
    <xf numFmtId="317" fontId="40" fillId="0" borderId="0" applyFont="0" applyFill="0" applyBorder="0" applyAlignment="0" applyProtection="0"/>
    <xf numFmtId="279" fontId="40" fillId="0" borderId="0" applyFill="0" applyBorder="0" applyAlignment="0"/>
    <xf numFmtId="169" fontId="45" fillId="0" borderId="24" applyFill="0" applyAlignment="0" applyProtection="0"/>
    <xf numFmtId="4" fontId="55" fillId="28" borderId="27" applyNumberFormat="0" applyProtection="0">
      <alignment horizontal="left" vertical="center" indent="1"/>
    </xf>
    <xf numFmtId="285" fontId="91" fillId="0" borderId="0" applyFill="0" applyBorder="0" applyAlignment="0"/>
    <xf numFmtId="285" fontId="91" fillId="0" borderId="0" applyFill="0" applyBorder="0" applyAlignment="0"/>
    <xf numFmtId="4" fontId="176" fillId="0" borderId="0" applyFont="0" applyFill="0" applyBorder="0" applyProtection="0">
      <alignment horizontal="right"/>
    </xf>
    <xf numFmtId="4" fontId="39" fillId="0" borderId="0" applyFont="0" applyFill="0" applyBorder="0" applyAlignment="0" applyProtection="0"/>
    <xf numFmtId="0" fontId="148" fillId="0" borderId="34">
      <alignment horizontal="center"/>
    </xf>
    <xf numFmtId="4" fontId="72" fillId="18" borderId="27" applyNumberFormat="0" applyProtection="0">
      <alignment vertical="center"/>
    </xf>
    <xf numFmtId="3" fontId="39" fillId="0" borderId="0" applyFont="0" applyFill="0" applyBorder="0" applyAlignment="0" applyProtection="0"/>
    <xf numFmtId="0" fontId="39" fillId="139" borderId="0" applyNumberFormat="0" applyFont="0" applyBorder="0" applyAlignment="0" applyProtection="0"/>
    <xf numFmtId="0" fontId="236" fillId="0" borderId="0"/>
    <xf numFmtId="208" fontId="116" fillId="0" borderId="0" applyFill="0" applyAlignment="0"/>
    <xf numFmtId="37" fontId="39" fillId="0" borderId="0"/>
    <xf numFmtId="14" fontId="153" fillId="0" borderId="0" applyNumberFormat="0" applyFill="0" applyBorder="0" applyAlignment="0" applyProtection="0">
      <alignment horizontal="left"/>
    </xf>
    <xf numFmtId="0" fontId="167" fillId="0" borderId="45" applyAlignment="0">
      <alignment vertical="center" wrapText="1"/>
    </xf>
    <xf numFmtId="0" fontId="167" fillId="0" borderId="45" applyAlignment="0">
      <alignment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9" fillId="0" borderId="0"/>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0" fontId="140" fillId="0" borderId="42">
      <alignment horizontal="center" vertical="center" wrapText="1"/>
    </xf>
    <xf numFmtId="169" fontId="45" fillId="0" borderId="24" applyFill="0" applyAlignment="0" applyProtection="0"/>
    <xf numFmtId="0" fontId="140" fillId="0" borderId="42">
      <alignment horizontal="center" vertical="center" wrapText="1"/>
    </xf>
    <xf numFmtId="169" fontId="45" fillId="0" borderId="24" applyFill="0" applyAlignment="0" applyProtection="0"/>
    <xf numFmtId="0" fontId="140" fillId="0" borderId="42">
      <alignment horizontal="center" vertical="center" wrapText="1"/>
    </xf>
    <xf numFmtId="169" fontId="45" fillId="0" borderId="24" applyFill="0" applyAlignment="0" applyProtection="0"/>
    <xf numFmtId="0" fontId="140" fillId="0" borderId="42">
      <alignment horizontal="center" vertical="center" wrapText="1"/>
    </xf>
    <xf numFmtId="0" fontId="140" fillId="0" borderId="45">
      <alignment horizontal="center" vertical="center" wrapText="1"/>
    </xf>
    <xf numFmtId="0" fontId="140" fillId="0" borderId="45">
      <alignment horizontal="center" vertical="center" wrapText="1"/>
    </xf>
    <xf numFmtId="169" fontId="45" fillId="0" borderId="24" applyFill="0" applyAlignment="0" applyProtection="0"/>
    <xf numFmtId="0" fontId="102" fillId="18" borderId="0" applyNumberFormat="0" applyBorder="0" applyAlignment="0">
      <protection locked="0"/>
    </xf>
    <xf numFmtId="169" fontId="45" fillId="0" borderId="24" applyFill="0" applyAlignment="0" applyProtection="0"/>
    <xf numFmtId="0" fontId="112" fillId="18" borderId="0" applyNumberFormat="0" applyBorder="0" applyAlignment="0">
      <protection locked="0"/>
    </xf>
    <xf numFmtId="0" fontId="292" fillId="0" borderId="0"/>
    <xf numFmtId="169" fontId="45" fillId="0" borderId="24" applyFill="0" applyAlignment="0" applyProtection="0"/>
    <xf numFmtId="49" fontId="240" fillId="50" borderId="53" applyNumberFormat="0" applyFont="0" applyBorder="0" applyAlignment="0" applyProtection="0">
      <alignment vertical="center"/>
      <protection locked="0"/>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54"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169" fontId="45" fillId="0" borderId="24" applyFill="0" applyAlignment="0" applyProtection="0"/>
    <xf numFmtId="4" fontId="82" fillId="27" borderId="27" applyNumberFormat="0" applyProtection="0">
      <alignment vertical="center"/>
    </xf>
    <xf numFmtId="169" fontId="45" fillId="0" borderId="24" applyFill="0" applyAlignment="0" applyProtection="0"/>
    <xf numFmtId="4" fontId="82" fillId="27" borderId="27" applyNumberFormat="0" applyProtection="0">
      <alignment vertical="center"/>
    </xf>
    <xf numFmtId="169" fontId="45" fillId="0" borderId="24" applyFill="0" applyAlignment="0" applyProtection="0"/>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82" fillId="27" borderId="27" applyNumberFormat="0" applyProtection="0">
      <alignment vertical="center"/>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4" fontId="54" fillId="27" borderId="27" applyNumberFormat="0" applyProtection="0">
      <alignment horizontal="left" vertical="center"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297" fontId="39" fillId="0" borderId="0" applyFont="0" applyFill="0" applyBorder="0" applyAlignment="0" applyProtection="0"/>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40" fillId="81" borderId="27" applyNumberFormat="0" applyProtection="0">
      <alignment horizontal="left" vertical="center"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40" fillId="81" borderId="27" applyNumberFormat="0" applyProtection="0">
      <alignment horizontal="left" vertical="center"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54" fillId="27" borderId="27" applyNumberFormat="0" applyProtection="0">
      <alignment horizontal="left" vertical="top" indent="1"/>
    </xf>
    <xf numFmtId="0" fontId="109" fillId="75" borderId="0" applyNumberFormat="0" applyBorder="0" applyAlignment="0" applyProtection="0">
      <alignment vertical="center"/>
    </xf>
    <xf numFmtId="0" fontId="54" fillId="27" borderId="27" applyNumberFormat="0" applyProtection="0">
      <alignment horizontal="left" vertical="top" indent="1"/>
    </xf>
    <xf numFmtId="4" fontId="54" fillId="28" borderId="0" applyNumberFormat="0" applyProtection="0">
      <alignment horizontal="left" vertical="center" indent="1"/>
    </xf>
    <xf numFmtId="169" fontId="45" fillId="0" borderId="24" applyFill="0" applyAlignment="0" applyProtection="0"/>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4" fontId="55" fillId="50" borderId="27" applyNumberFormat="0" applyProtection="0">
      <alignment horizontal="right" vertical="center"/>
    </xf>
    <xf numFmtId="169" fontId="45" fillId="0" borderId="24" applyFill="0" applyAlignment="0" applyProtection="0"/>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4" fontId="55" fillId="50" borderId="27" applyNumberFormat="0" applyProtection="0">
      <alignment horizontal="right" vertical="center"/>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4" fontId="55" fillId="50" borderId="27" applyNumberFormat="0" applyProtection="0">
      <alignment horizontal="right" vertical="center"/>
    </xf>
    <xf numFmtId="0" fontId="100" fillId="0" borderId="0" applyNumberFormat="0" applyFill="0" applyBorder="0" applyAlignment="0" applyProtection="0"/>
    <xf numFmtId="0" fontId="40" fillId="38" borderId="27" applyNumberFormat="0" applyProtection="0">
      <alignment horizontal="left" vertical="top" indent="1"/>
    </xf>
    <xf numFmtId="4" fontId="55" fillId="50" borderId="27" applyNumberFormat="0" applyProtection="0">
      <alignment horizontal="right" vertical="center"/>
    </xf>
    <xf numFmtId="0" fontId="40" fillId="38" borderId="27" applyNumberFormat="0" applyProtection="0">
      <alignment horizontal="left" vertical="top" indent="1"/>
    </xf>
    <xf numFmtId="4" fontId="55" fillId="50" borderId="27" applyNumberFormat="0" applyProtection="0">
      <alignment horizontal="right" vertical="center"/>
    </xf>
    <xf numFmtId="4" fontId="55" fillId="50" borderId="27" applyNumberFormat="0" applyProtection="0">
      <alignment horizontal="right" vertical="center"/>
    </xf>
    <xf numFmtId="169" fontId="45" fillId="0" borderId="24" applyFill="0" applyAlignment="0" applyProtection="0"/>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0" fontId="40" fillId="38" borderId="27" applyNumberFormat="0" applyProtection="0">
      <alignment horizontal="left" vertical="top" indent="1"/>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169" fontId="45" fillId="0" borderId="24" applyFill="0" applyAlignment="0" applyProtection="0"/>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0" fontId="40" fillId="38" borderId="27" applyNumberFormat="0" applyProtection="0">
      <alignment horizontal="left" vertical="top" indent="1"/>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0" fontId="40" fillId="38" borderId="27" applyNumberFormat="0" applyProtection="0">
      <alignment horizontal="left" vertical="top" indent="1"/>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169" fontId="45" fillId="0" borderId="24" applyFill="0" applyAlignment="0" applyProtection="0"/>
    <xf numFmtId="4" fontId="55" fillId="65" borderId="27" applyNumberFormat="0" applyProtection="0">
      <alignment horizontal="right" vertical="center"/>
    </xf>
    <xf numFmtId="0" fontId="40" fillId="38" borderId="27" applyNumberFormat="0" applyProtection="0">
      <alignment horizontal="left" vertical="top" indent="1"/>
    </xf>
    <xf numFmtId="4" fontId="55" fillId="65" borderId="27" applyNumberFormat="0" applyProtection="0">
      <alignment horizontal="right" vertical="center"/>
    </xf>
    <xf numFmtId="0" fontId="40" fillId="38" borderId="27" applyNumberFormat="0" applyProtection="0">
      <alignment horizontal="left" vertical="top" indent="1"/>
    </xf>
    <xf numFmtId="4" fontId="55" fillId="65" borderId="27" applyNumberFormat="0" applyProtection="0">
      <alignment horizontal="right" vertical="center"/>
    </xf>
    <xf numFmtId="4" fontId="55" fillId="65" borderId="27" applyNumberFormat="0" applyProtection="0">
      <alignment horizontal="right" vertical="center"/>
    </xf>
    <xf numFmtId="169" fontId="45" fillId="0" borderId="24" applyFill="0" applyAlignment="0" applyProtection="0"/>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4" fontId="55" fillId="65" borderId="27" applyNumberFormat="0" applyProtection="0">
      <alignment horizontal="right" vertical="center"/>
    </xf>
    <xf numFmtId="169" fontId="45" fillId="0" borderId="24" applyFill="0" applyAlignment="0" applyProtection="0"/>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38" fontId="46" fillId="0" borderId="0" applyFont="0" applyFill="0" applyBorder="0" applyAlignment="0" applyProtection="0"/>
    <xf numFmtId="4" fontId="55" fillId="88" borderId="27" applyNumberFormat="0" applyProtection="0">
      <alignment horizontal="right" vertical="center"/>
    </xf>
    <xf numFmtId="38" fontId="138" fillId="0" borderId="0" applyFont="0" applyFill="0" applyBorder="0" applyAlignment="0" applyProtection="0">
      <alignment vertical="center"/>
    </xf>
    <xf numFmtId="4" fontId="55" fillId="88" borderId="27" applyNumberFormat="0" applyProtection="0">
      <alignment horizontal="right" vertical="center"/>
    </xf>
    <xf numFmtId="38" fontId="115" fillId="0" borderId="0" applyFont="0" applyFill="0" applyBorder="0" applyAlignment="0" applyProtection="0">
      <alignment vertical="center"/>
    </xf>
    <xf numFmtId="4" fontId="55" fillId="88" borderId="27" applyNumberFormat="0" applyProtection="0">
      <alignment horizontal="right" vertical="center"/>
    </xf>
    <xf numFmtId="169" fontId="45" fillId="0" borderId="24" applyFill="0" applyAlignment="0" applyProtection="0"/>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0" fontId="40" fillId="38" borderId="27" applyNumberFormat="0" applyProtection="0">
      <alignment horizontal="left" vertical="top" indent="1"/>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0" fontId="40" fillId="38" borderId="27" applyNumberFormat="0" applyProtection="0">
      <alignment horizontal="left" vertical="top" indent="1"/>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0" fontId="40" fillId="38" borderId="27" applyNumberFormat="0" applyProtection="0">
      <alignment horizontal="left" vertical="top" indent="1"/>
    </xf>
    <xf numFmtId="4" fontId="55" fillId="88" borderId="27" applyNumberFormat="0" applyProtection="0">
      <alignment horizontal="right" vertical="center"/>
    </xf>
    <xf numFmtId="0" fontId="40" fillId="38" borderId="27" applyNumberFormat="0" applyProtection="0">
      <alignment horizontal="left" vertical="top" indent="1"/>
    </xf>
    <xf numFmtId="4" fontId="55" fillId="88" borderId="27" applyNumberFormat="0" applyProtection="0">
      <alignment horizontal="right" vertical="center"/>
    </xf>
    <xf numFmtId="0" fontId="40" fillId="38" borderId="27" applyNumberFormat="0" applyProtection="0">
      <alignment horizontal="left" vertical="top" indent="1"/>
    </xf>
    <xf numFmtId="4" fontId="55" fillId="88" borderId="27" applyNumberFormat="0" applyProtection="0">
      <alignment horizontal="right" vertical="center"/>
    </xf>
    <xf numFmtId="4" fontId="55" fillId="88" borderId="27" applyNumberFormat="0" applyProtection="0">
      <alignment horizontal="right" vertical="center"/>
    </xf>
    <xf numFmtId="169" fontId="45" fillId="0" borderId="24" applyFill="0" applyAlignment="0" applyProtection="0"/>
    <xf numFmtId="4" fontId="55" fillId="88" borderId="27" applyNumberFormat="0" applyProtection="0">
      <alignment horizontal="right" vertical="center"/>
    </xf>
    <xf numFmtId="4" fontId="55" fillId="88" borderId="27" applyNumberFormat="0" applyProtection="0">
      <alignment horizontal="right" vertical="center"/>
    </xf>
    <xf numFmtId="4" fontId="55" fillId="88"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4" fontId="55" fillId="66" borderId="27" applyNumberFormat="0" applyProtection="0">
      <alignment horizontal="right" vertical="center"/>
    </xf>
    <xf numFmtId="0" fontId="45" fillId="0" borderId="24" applyNumberFormat="0" applyFill="0" applyAlignment="0" applyProtection="0"/>
    <xf numFmtId="4" fontId="55" fillId="66"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89" borderId="27" applyNumberFormat="0" applyProtection="0">
      <alignment horizontal="right" vertical="center"/>
    </xf>
    <xf numFmtId="4" fontId="55" fillId="105" borderId="27" applyNumberFormat="0" applyProtection="0">
      <alignment horizontal="right" vertical="center"/>
    </xf>
    <xf numFmtId="169" fontId="45" fillId="0" borderId="24" applyFill="0" applyAlignment="0" applyProtection="0"/>
    <xf numFmtId="4" fontId="55" fillId="105" borderId="27" applyNumberFormat="0" applyProtection="0">
      <alignment horizontal="right" vertical="center"/>
    </xf>
    <xf numFmtId="169" fontId="45" fillId="0" borderId="24" applyFill="0" applyAlignment="0" applyProtection="0"/>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2" fontId="40" fillId="0" borderId="0" applyFont="0" applyFill="0" applyBorder="0" applyAlignment="0" applyProtection="0"/>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105"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0" fontId="40" fillId="28" borderId="27" applyNumberFormat="0" applyProtection="0">
      <alignment horizontal="left" vertical="top" indent="1"/>
    </xf>
    <xf numFmtId="4" fontId="55" fillId="91" borderId="27" applyNumberFormat="0" applyProtection="0">
      <alignment horizontal="right" vertical="center"/>
    </xf>
    <xf numFmtId="4" fontId="55" fillId="91" borderId="27" applyNumberFormat="0" applyProtection="0">
      <alignment horizontal="right" vertical="center"/>
    </xf>
    <xf numFmtId="4" fontId="55" fillId="91"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0" fontId="40" fillId="28" borderId="27" applyNumberFormat="0" applyProtection="0">
      <alignment horizontal="left" vertical="top" indent="1"/>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95"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0" fontId="40" fillId="28" borderId="27" applyNumberFormat="0" applyProtection="0">
      <alignment horizontal="left" vertical="top" indent="1"/>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0" fontId="40" fillId="28" borderId="27" applyNumberFormat="0" applyProtection="0">
      <alignment horizontal="left" vertical="top" indent="1"/>
    </xf>
    <xf numFmtId="4" fontId="55" fillId="59" borderId="27" applyNumberFormat="0" applyProtection="0">
      <alignment horizontal="right" vertical="center"/>
    </xf>
    <xf numFmtId="0" fontId="40" fillId="28" borderId="27" applyNumberFormat="0" applyProtection="0">
      <alignment horizontal="left" vertical="top" indent="1"/>
    </xf>
    <xf numFmtId="4" fontId="55" fillId="59" borderId="27" applyNumberFormat="0" applyProtection="0">
      <alignment horizontal="right" vertical="center"/>
    </xf>
    <xf numFmtId="0" fontId="40" fillId="28" borderId="27" applyNumberFormat="0" applyProtection="0">
      <alignment horizontal="left" vertical="top" indent="1"/>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5" fillId="59" borderId="27" applyNumberFormat="0" applyProtection="0">
      <alignment horizontal="right" vertical="center"/>
    </xf>
    <xf numFmtId="4" fontId="54" fillId="140" borderId="66" applyNumberFormat="0" applyProtection="0">
      <alignment horizontal="left" vertical="center" indent="1"/>
    </xf>
    <xf numFmtId="4" fontId="214" fillId="81" borderId="0" applyNumberFormat="0" applyProtection="0">
      <alignment horizontal="left" vertical="center" indent="1"/>
    </xf>
    <xf numFmtId="4" fontId="214" fillId="81" borderId="0" applyNumberFormat="0" applyProtection="0">
      <alignment horizontal="left" vertical="center" indent="1"/>
    </xf>
    <xf numFmtId="4" fontId="55" fillId="28" borderId="27" applyNumberFormat="0" applyProtection="0">
      <alignment horizontal="right" vertical="center"/>
    </xf>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4" fontId="55" fillId="28" borderId="27" applyNumberFormat="0" applyProtection="0">
      <alignment horizontal="right" vertical="center"/>
    </xf>
    <xf numFmtId="169" fontId="45" fillId="0" borderId="24" applyFill="0" applyAlignment="0" applyProtection="0"/>
    <xf numFmtId="4" fontId="55" fillId="38" borderId="0" applyNumberFormat="0" applyProtection="0">
      <alignment horizontal="left" vertical="center" indent="1"/>
    </xf>
    <xf numFmtId="4" fontId="55" fillId="28" borderId="0" applyNumberFormat="0" applyProtection="0">
      <alignment horizontal="left" vertical="center" indent="1"/>
    </xf>
    <xf numFmtId="4" fontId="55" fillId="28" borderId="0"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55" fillId="28" borderId="27" applyNumberFormat="0" applyProtection="0">
      <alignment horizontal="left" vertical="top" indent="1"/>
    </xf>
    <xf numFmtId="0" fontId="40" fillId="81" borderId="27" applyNumberFormat="0" applyProtection="0">
      <alignment horizontal="left" vertical="center" indent="1"/>
    </xf>
    <xf numFmtId="0" fontId="55" fillId="28" borderId="27" applyNumberFormat="0" applyProtection="0">
      <alignment horizontal="left" vertical="top"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9" fontId="40" fillId="0" borderId="0" applyFont="0" applyFill="0" applyBorder="0" applyAlignment="0" applyProtection="0">
      <alignment vertical="center"/>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center"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169" fontId="45" fillId="0" borderId="24" applyFill="0" applyAlignment="0" applyProtection="0"/>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121" fillId="50" borderId="0" applyNumberFormat="0" applyBorder="0" applyAlignment="0" applyProtection="0">
      <alignment vertical="center"/>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81" borderId="27" applyNumberFormat="0" applyProtection="0">
      <alignment horizontal="left" vertical="top"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center"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28" borderId="27" applyNumberFormat="0" applyProtection="0">
      <alignment horizontal="left" vertical="top"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center" indent="1"/>
    </xf>
    <xf numFmtId="38" fontId="115" fillId="0" borderId="0" applyFont="0" applyFill="0" applyBorder="0" applyAlignment="0" applyProtection="0">
      <alignment vertical="center"/>
    </xf>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169" fontId="45" fillId="0" borderId="24" applyFill="0" applyAlignment="0" applyProtection="0"/>
    <xf numFmtId="0" fontId="40" fillId="44" borderId="27" applyNumberFormat="0" applyProtection="0">
      <alignment horizontal="left" vertical="center" indent="1"/>
    </xf>
    <xf numFmtId="0" fontId="40" fillId="44" borderId="27" applyNumberFormat="0" applyProtection="0">
      <alignment horizontal="left" vertical="center" indent="1"/>
    </xf>
    <xf numFmtId="0" fontId="40" fillId="44" borderId="27" applyNumberFormat="0" applyProtection="0">
      <alignment horizontal="left" vertical="top" indent="1"/>
    </xf>
    <xf numFmtId="0" fontId="225" fillId="22" borderId="23" applyNumberFormat="0" applyAlignment="0" applyProtection="0">
      <alignment vertical="center"/>
    </xf>
    <xf numFmtId="0" fontId="40" fillId="44" borderId="27" applyNumberFormat="0" applyProtection="0">
      <alignment horizontal="left" vertical="top" indent="1"/>
    </xf>
    <xf numFmtId="0" fontId="40" fillId="44" borderId="27" applyNumberFormat="0" applyProtection="0">
      <alignment horizontal="left" vertical="top" indent="1"/>
    </xf>
    <xf numFmtId="0" fontId="225" fillId="22" borderId="23" applyNumberFormat="0" applyAlignment="0" applyProtection="0">
      <alignment vertical="center"/>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225" fillId="22" borderId="23" applyNumberFormat="0" applyAlignment="0" applyProtection="0">
      <alignment vertical="center"/>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44" borderId="27" applyNumberFormat="0" applyProtection="0">
      <alignment horizontal="left" vertical="top"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144" fillId="0" borderId="0" applyNumberFormat="0" applyFill="0" applyBorder="0" applyAlignment="0" applyProtection="0"/>
    <xf numFmtId="0" fontId="40" fillId="38" borderId="27" applyNumberFormat="0" applyProtection="0">
      <alignment horizontal="left" vertical="center" indent="1"/>
    </xf>
    <xf numFmtId="0" fontId="144" fillId="0" borderId="0" applyNumberFormat="0" applyFill="0" applyBorder="0" applyAlignment="0" applyProtection="0"/>
    <xf numFmtId="0" fontId="40" fillId="38" borderId="27" applyNumberFormat="0" applyProtection="0">
      <alignment horizontal="left" vertical="center" indent="1"/>
    </xf>
    <xf numFmtId="0" fontId="144" fillId="0" borderId="0" applyNumberFormat="0" applyFill="0" applyBorder="0" applyAlignment="0" applyProtection="0"/>
    <xf numFmtId="0" fontId="40" fillId="38" borderId="27" applyNumberFormat="0" applyProtection="0">
      <alignment horizontal="left" vertical="center" indent="1"/>
    </xf>
    <xf numFmtId="0" fontId="162" fillId="0" borderId="0" applyNumberFormat="0" applyFill="0" applyBorder="0" applyAlignment="0" applyProtection="0"/>
    <xf numFmtId="0" fontId="144" fillId="0" borderId="0" applyNumberFormat="0" applyFill="0" applyBorder="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169" fontId="45" fillId="0" borderId="24" applyFill="0" applyAlignment="0" applyProtection="0"/>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center"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38" borderId="27" applyNumberFormat="0" applyProtection="0">
      <alignment horizontal="left" vertical="top" indent="1"/>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0" fontId="40" fillId="41" borderId="1" applyNumberFormat="0">
      <protection locked="0"/>
    </xf>
    <xf numFmtId="169" fontId="45" fillId="0" borderId="24" applyFill="0" applyAlignment="0" applyProtection="0"/>
    <xf numFmtId="0" fontId="40" fillId="41" borderId="1" applyNumberFormat="0">
      <protection locked="0"/>
    </xf>
    <xf numFmtId="169" fontId="45" fillId="0" borderId="24" applyFill="0" applyAlignment="0" applyProtection="0"/>
    <xf numFmtId="0" fontId="40" fillId="41" borderId="1" applyNumberFormat="0">
      <protection locked="0"/>
    </xf>
    <xf numFmtId="169" fontId="45" fillId="0" borderId="24" applyFill="0" applyAlignment="0" applyProtection="0"/>
    <xf numFmtId="0" fontId="40" fillId="41" borderId="1" applyNumberFormat="0">
      <protection locked="0"/>
    </xf>
    <xf numFmtId="0" fontId="40" fillId="41" borderId="1" applyNumberFormat="0">
      <protection locked="0"/>
    </xf>
    <xf numFmtId="0" fontId="40" fillId="41" borderId="1" applyNumberFormat="0">
      <protection locked="0"/>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4" fontId="55" fillId="18" borderId="27" applyNumberFormat="0" applyProtection="0">
      <alignment vertical="center"/>
    </xf>
    <xf numFmtId="0" fontId="45" fillId="0" borderId="24" applyNumberFormat="0" applyFill="0" applyAlignment="0" applyProtection="0"/>
    <xf numFmtId="4" fontId="55" fillId="18" borderId="27" applyNumberFormat="0" applyProtection="0">
      <alignment vertical="center"/>
    </xf>
    <xf numFmtId="0" fontId="45" fillId="0" borderId="24" applyNumberFormat="0" applyFill="0" applyAlignment="0" applyProtection="0"/>
    <xf numFmtId="4" fontId="55"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72" fillId="18" borderId="27" applyNumberFormat="0" applyProtection="0">
      <alignment vertical="center"/>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0" fontId="106" fillId="0" borderId="0" applyNumberFormat="0" applyFill="0" applyBorder="0" applyAlignment="0" applyProtection="0"/>
    <xf numFmtId="4" fontId="55" fillId="18" borderId="27" applyNumberFormat="0" applyProtection="0">
      <alignment horizontal="left" vertical="center" indent="1"/>
    </xf>
    <xf numFmtId="0" fontId="106" fillId="0" borderId="0" applyNumberFormat="0" applyFill="0" applyBorder="0" applyAlignment="0" applyProtection="0"/>
    <xf numFmtId="4" fontId="55" fillId="18" borderId="27" applyNumberFormat="0" applyProtection="0">
      <alignment horizontal="left" vertical="center" indent="1"/>
    </xf>
    <xf numFmtId="0" fontId="106" fillId="0" borderId="0" applyNumberFormat="0" applyFill="0" applyBorder="0" applyAlignment="0" applyProtection="0"/>
    <xf numFmtId="4" fontId="55" fillId="18" borderId="27" applyNumberFormat="0" applyProtection="0">
      <alignment horizontal="left" vertical="center" indent="1"/>
    </xf>
    <xf numFmtId="0" fontId="100" fillId="0" borderId="0" applyNumberFormat="0" applyFill="0" applyBorder="0" applyAlignment="0" applyProtection="0"/>
    <xf numFmtId="4" fontId="55" fillId="18" borderId="27" applyNumberFormat="0" applyProtection="0">
      <alignment horizontal="left" vertical="center" indent="1"/>
    </xf>
    <xf numFmtId="0" fontId="100" fillId="0" borderId="0" applyNumberFormat="0" applyFill="0" applyBorder="0" applyAlignment="0" applyProtection="0"/>
    <xf numFmtId="4" fontId="55" fillId="18" borderId="27" applyNumberFormat="0" applyProtection="0">
      <alignment horizontal="left" vertical="center" indent="1"/>
    </xf>
    <xf numFmtId="0" fontId="100" fillId="0" borderId="0" applyNumberFormat="0" applyFill="0" applyBorder="0" applyAlignment="0" applyProtection="0">
      <alignment vertical="center"/>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0" fontId="163" fillId="0" borderId="0" applyNumberFormat="0" applyFill="0" applyBorder="0" applyAlignment="0" applyProtection="0"/>
    <xf numFmtId="4" fontId="55" fillId="18" borderId="27" applyNumberFormat="0" applyProtection="0">
      <alignment horizontal="left" vertical="center" indent="1"/>
    </xf>
    <xf numFmtId="0" fontId="163" fillId="0" borderId="0" applyNumberFormat="0" applyFill="0" applyBorder="0" applyAlignment="0" applyProtection="0"/>
    <xf numFmtId="4" fontId="55" fillId="18" borderId="27" applyNumberFormat="0" applyProtection="0">
      <alignment horizontal="left" vertical="center" indent="1"/>
    </xf>
    <xf numFmtId="0" fontId="163" fillId="0" borderId="0" applyNumberFormat="0" applyFill="0" applyBorder="0" applyAlignment="0" applyProtection="0"/>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4" fontId="55" fillId="18" borderId="27" applyNumberFormat="0" applyProtection="0">
      <alignment horizontal="left" vertical="center" indent="1"/>
    </xf>
    <xf numFmtId="0" fontId="55" fillId="18" borderId="27" applyNumberFormat="0" applyProtection="0">
      <alignment horizontal="left" vertical="top" indent="1"/>
    </xf>
    <xf numFmtId="0" fontId="55" fillId="18" borderId="27" applyNumberFormat="0" applyProtection="0">
      <alignment horizontal="left" vertical="top" indent="1"/>
    </xf>
    <xf numFmtId="41" fontId="115" fillId="0" borderId="0" applyFont="0" applyFill="0" applyBorder="0" applyAlignment="0" applyProtection="0">
      <alignment vertical="center"/>
    </xf>
    <xf numFmtId="169" fontId="45" fillId="0" borderId="24" applyFill="0" applyAlignment="0" applyProtection="0"/>
    <xf numFmtId="0" fontId="55" fillId="18" borderId="27" applyNumberFormat="0" applyProtection="0">
      <alignment horizontal="left" vertical="top" indent="1"/>
    </xf>
    <xf numFmtId="169" fontId="45" fillId="0" borderId="24" applyFill="0" applyAlignment="0" applyProtection="0"/>
    <xf numFmtId="0" fontId="55" fillId="18" borderId="27" applyNumberFormat="0" applyProtection="0">
      <alignment horizontal="left" vertical="top" indent="1"/>
    </xf>
    <xf numFmtId="169" fontId="45" fillId="0" borderId="24" applyFill="0" applyAlignment="0" applyProtection="0"/>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0" fontId="55" fillId="18" borderId="27" applyNumberFormat="0" applyProtection="0">
      <alignment horizontal="left" vertical="top" indent="1"/>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0" fontId="144" fillId="0" borderId="0" applyNumberFormat="0" applyFill="0" applyBorder="0" applyAlignment="0" applyProtection="0"/>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0" fontId="144" fillId="0" borderId="0" applyNumberFormat="0" applyFill="0" applyBorder="0" applyAlignment="0" applyProtection="0"/>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55"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0" fontId="109" fillId="75" borderId="0" applyNumberFormat="0" applyBorder="0" applyAlignment="0" applyProtection="0">
      <alignmen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4" fontId="72" fillId="38" borderId="27" applyNumberFormat="0" applyProtection="0">
      <alignment horizontal="right" vertical="center"/>
    </xf>
    <xf numFmtId="0" fontId="45" fillId="0" borderId="24" applyNumberFormat="0"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4" fontId="55" fillId="28" borderId="27" applyNumberFormat="0" applyProtection="0">
      <alignment horizontal="left" vertical="center" indent="1"/>
    </xf>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4" fontId="55" fillId="28" borderId="27" applyNumberFormat="0" applyProtection="0">
      <alignment horizontal="left" vertical="center" indent="1"/>
    </xf>
    <xf numFmtId="169" fontId="45" fillId="0" borderId="24" applyFill="0" applyAlignment="0" applyProtection="0"/>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0" fontId="55" fillId="28" borderId="27" applyNumberFormat="0" applyProtection="0">
      <alignment horizontal="left" vertical="top" indent="1"/>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4" fontId="128" fillId="38" borderId="27" applyNumberFormat="0" applyProtection="0">
      <alignment horizontal="right" vertical="center"/>
    </xf>
    <xf numFmtId="0" fontId="186" fillId="0" borderId="49"/>
    <xf numFmtId="0" fontId="186" fillId="0" borderId="49"/>
    <xf numFmtId="0" fontId="186" fillId="0" borderId="49"/>
    <xf numFmtId="0" fontId="345" fillId="22" borderId="3" applyFont="0" applyAlignment="0" applyProtection="0"/>
    <xf numFmtId="38" fontId="39" fillId="0" borderId="0" applyFont="0" applyFill="0" applyBorder="0" applyAlignment="0" applyProtection="0"/>
    <xf numFmtId="0" fontId="103" fillId="0" borderId="0">
      <alignment vertical="center"/>
    </xf>
    <xf numFmtId="40" fontId="39" fillId="0" borderId="0" applyFont="0" applyFill="0" applyBorder="0" applyAlignment="0" applyProtection="0"/>
    <xf numFmtId="208" fontId="346" fillId="0" borderId="0">
      <alignment horizontal="centerContinuous"/>
    </xf>
    <xf numFmtId="169" fontId="45" fillId="0" borderId="24" applyFill="0" applyAlignment="0" applyProtection="0"/>
    <xf numFmtId="351" fontId="101" fillId="44" borderId="3" applyBorder="0">
      <alignment horizontal="right" vertical="center"/>
    </xf>
    <xf numFmtId="290" fontId="91" fillId="0" borderId="0">
      <alignment horizontal="center"/>
    </xf>
    <xf numFmtId="0" fontId="155" fillId="0" borderId="0" applyNumberFormat="0" applyFont="0" applyFill="0" applyBorder="0" applyAlignment="0" applyProtection="0"/>
    <xf numFmtId="267" fontId="101" fillId="0" borderId="48" applyFill="0" applyBorder="0">
      <alignment horizontal="right" vertical="center"/>
    </xf>
    <xf numFmtId="42" fontId="107" fillId="0" borderId="0" applyFont="0" applyFill="0" applyBorder="0" applyAlignment="0" applyProtection="0"/>
    <xf numFmtId="0" fontId="291" fillId="0" borderId="0"/>
    <xf numFmtId="0" fontId="96" fillId="0" borderId="0"/>
    <xf numFmtId="0" fontId="291" fillId="0" borderId="0"/>
    <xf numFmtId="0" fontId="96" fillId="0" borderId="0">
      <alignment vertical="center"/>
    </xf>
    <xf numFmtId="0" fontId="184" fillId="0" borderId="0"/>
    <xf numFmtId="0" fontId="96" fillId="0" borderId="0"/>
    <xf numFmtId="0" fontId="96" fillId="0" borderId="0"/>
    <xf numFmtId="0" fontId="347" fillId="0" borderId="67"/>
    <xf numFmtId="352" fontId="153" fillId="0" borderId="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0" fontId="77" fillId="56" borderId="1" applyNumberFormat="0" applyAlignment="0" applyProtection="0"/>
    <xf numFmtId="3" fontId="39" fillId="0" borderId="0"/>
    <xf numFmtId="0" fontId="228" fillId="0" borderId="0"/>
    <xf numFmtId="0" fontId="228" fillId="0" borderId="0"/>
    <xf numFmtId="0" fontId="162" fillId="0" borderId="0" applyNumberFormat="0" applyFill="0" applyBorder="0" applyAlignment="0" applyProtection="0"/>
    <xf numFmtId="0" fontId="61" fillId="0" borderId="0" applyNumberFormat="0" applyFill="0" applyBorder="0" applyAlignment="0" applyProtection="0"/>
    <xf numFmtId="276" fontId="91" fillId="0" borderId="0" applyFill="0" applyBorder="0" applyAlignment="0"/>
    <xf numFmtId="0" fontId="100" fillId="0" borderId="0" applyNumberFormat="0" applyFill="0" applyBorder="0" applyAlignment="0" applyProtection="0"/>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0" fillId="0" borderId="0" applyNumberFormat="0" applyFill="0" applyBorder="0" applyAlignment="0" applyProtection="0"/>
    <xf numFmtId="0" fontId="88" fillId="0" borderId="0" applyNumberFormat="0" applyFill="0" applyBorder="0" applyAlignment="0" applyProtection="0"/>
    <xf numFmtId="0" fontId="100" fillId="0" borderId="0" applyNumberFormat="0" applyFill="0" applyBorder="0" applyAlignment="0" applyProtection="0"/>
    <xf numFmtId="0" fontId="88" fillId="0" borderId="0" applyNumberFormat="0" applyFill="0" applyBorder="0" applyAlignment="0" applyProtection="0"/>
    <xf numFmtId="0" fontId="100"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0" fillId="0" borderId="0" applyNumberFormat="0" applyFill="0" applyBorder="0" applyAlignment="0" applyProtection="0"/>
    <xf numFmtId="0" fontId="307" fillId="0" borderId="0" applyNumberFormat="0" applyFill="0" applyBorder="0" applyAlignment="0" applyProtection="0"/>
    <xf numFmtId="0" fontId="163"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6" fillId="0" borderId="0" applyNumberFormat="0" applyFill="0" applyBorder="0" applyAlignment="0" applyProtection="0"/>
    <xf numFmtId="0" fontId="100" fillId="0" borderId="0" applyNumberFormat="0" applyFill="0" applyBorder="0" applyAlignment="0" applyProtection="0"/>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xf numFmtId="0" fontId="106" fillId="0" borderId="0" applyNumberFormat="0" applyFill="0" applyBorder="0" applyAlignment="0" applyProtection="0"/>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88" fillId="0" borderId="0" applyNumberFormat="0" applyFill="0" applyBorder="0" applyAlignment="0" applyProtection="0"/>
    <xf numFmtId="0" fontId="109" fillId="75" borderId="0" applyNumberFormat="0" applyBorder="0" applyAlignment="0" applyProtection="0">
      <alignment vertical="center"/>
    </xf>
    <xf numFmtId="0" fontId="88" fillId="0" borderId="0" applyNumberFormat="0" applyFill="0" applyBorder="0" applyAlignment="0" applyProtection="0"/>
    <xf numFmtId="0" fontId="88" fillId="0" borderId="0" applyNumberFormat="0" applyFill="0" applyBorder="0" applyAlignment="0" applyProtection="0"/>
    <xf numFmtId="0" fontId="113" fillId="0" borderId="33" applyNumberFormat="0" applyFill="0" applyAlignment="0" applyProtection="0"/>
    <xf numFmtId="0" fontId="76" fillId="0" borderId="31" applyNumberFormat="0" applyFill="0" applyAlignment="0" applyProtection="0"/>
    <xf numFmtId="0" fontId="76" fillId="0" borderId="31" applyNumberFormat="0" applyFill="0" applyAlignment="0" applyProtection="0"/>
    <xf numFmtId="0" fontId="76"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169" fontId="45" fillId="0" borderId="24" applyFill="0" applyAlignment="0" applyProtection="0"/>
    <xf numFmtId="206" fontId="40" fillId="0" borderId="0" applyBorder="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alignment vertical="center"/>
    </xf>
    <xf numFmtId="0" fontId="7" fillId="0" borderId="21"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7" fillId="0" borderId="21"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54" fillId="0" borderId="24" applyNumberFormat="0"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0" fontId="45" fillId="0" borderId="39" applyNumberFormat="0" applyFill="0" applyAlignment="0" applyProtection="0"/>
    <xf numFmtId="0" fontId="45" fillId="0" borderId="39" applyNumberFormat="0" applyFill="0" applyAlignment="0" applyProtection="0"/>
    <xf numFmtId="0" fontId="45" fillId="0" borderId="39"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61" applyNumberFormat="0" applyFill="0" applyAlignment="0" applyProtection="0"/>
    <xf numFmtId="0" fontId="45" fillId="0" borderId="61" applyNumberFormat="0" applyFill="0" applyAlignment="0" applyProtection="0"/>
    <xf numFmtId="0" fontId="45" fillId="0" borderId="61" applyNumberFormat="0" applyFill="0" applyAlignment="0" applyProtection="0"/>
    <xf numFmtId="0" fontId="45" fillId="0" borderId="61" applyNumberFormat="0" applyFill="0" applyAlignment="0" applyProtection="0"/>
    <xf numFmtId="0" fontId="45" fillId="0" borderId="39" applyNumberFormat="0"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69" fillId="0" borderId="24" applyNumberFormat="0" applyFill="0" applyAlignment="0" applyProtection="0"/>
    <xf numFmtId="0" fontId="121" fillId="50" borderId="0" applyNumberFormat="0" applyBorder="0" applyAlignment="0" applyProtection="0">
      <alignment vertical="center"/>
    </xf>
    <xf numFmtId="0" fontId="69" fillId="0" borderId="24" applyNumberFormat="0" applyFill="0" applyAlignment="0" applyProtection="0"/>
    <xf numFmtId="0" fontId="121" fillId="50" borderId="0" applyNumberFormat="0" applyBorder="0" applyAlignment="0" applyProtection="0">
      <alignment vertical="center"/>
    </xf>
    <xf numFmtId="169" fontId="45" fillId="0" borderId="24" applyFill="0" applyAlignment="0" applyProtection="0"/>
    <xf numFmtId="0" fontId="121" fillId="50" borderId="0" applyNumberFormat="0" applyBorder="0" applyAlignment="0" applyProtection="0">
      <alignment vertical="center"/>
    </xf>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157" fillId="105" borderId="0" applyNumberFormat="0" applyBorder="0" applyAlignment="0" applyProtection="0">
      <alignment vertical="center"/>
    </xf>
    <xf numFmtId="169" fontId="45" fillId="0" borderId="24" applyFill="0" applyAlignment="0" applyProtection="0"/>
    <xf numFmtId="0" fontId="157" fillId="105" borderId="0" applyNumberFormat="0" applyBorder="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0" fillId="0" borderId="0" applyFont="0" applyFill="0" applyBorder="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109" fillId="75" borderId="0" applyNumberFormat="0" applyBorder="0" applyAlignment="0" applyProtection="0">
      <alignment vertical="center"/>
    </xf>
    <xf numFmtId="169" fontId="45" fillId="0" borderId="24" applyFill="0" applyAlignment="0" applyProtection="0"/>
    <xf numFmtId="0" fontId="121" fillId="50" borderId="0" applyNumberFormat="0" applyBorder="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6" fillId="0" borderId="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121" fillId="50" borderId="0" applyNumberFormat="0" applyBorder="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156" fillId="0" borderId="24" applyNumberFormat="0" applyFill="0" applyAlignment="0" applyProtection="0">
      <alignment vertical="center"/>
    </xf>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115" fillId="18" borderId="22" applyNumberFormat="0" applyFont="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39" applyNumberFormat="0" applyFill="0" applyAlignment="0" applyProtection="0"/>
    <xf numFmtId="169" fontId="45" fillId="0" borderId="24" applyFill="0" applyAlignment="0" applyProtection="0"/>
    <xf numFmtId="169" fontId="45" fillId="0" borderId="24" applyFill="0" applyAlignment="0" applyProtection="0"/>
    <xf numFmtId="0" fontId="348" fillId="75" borderId="0" applyNumberFormat="0" applyBorder="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258" fillId="0" borderId="35" applyNumberFormat="0" applyFill="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6" fillId="0" borderId="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221" fillId="0" borderId="0" applyNumberFormat="0" applyFill="0" applyBorder="0" applyAlignment="0" applyProtection="0">
      <alignment vertical="center"/>
    </xf>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61" applyNumberFormat="0" applyFill="0" applyAlignment="0" applyProtection="0"/>
    <xf numFmtId="0" fontId="45" fillId="0" borderId="61" applyNumberFormat="0" applyFill="0" applyAlignment="0" applyProtection="0"/>
    <xf numFmtId="0" fontId="45" fillId="0" borderId="61" applyNumberFormat="0" applyFill="0" applyAlignment="0" applyProtection="0"/>
    <xf numFmtId="0" fontId="45" fillId="0" borderId="24" applyNumberFormat="0" applyFill="0" applyAlignment="0" applyProtection="0"/>
    <xf numFmtId="0" fontId="45" fillId="0" borderId="39"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169" fontId="45" fillId="0" borderId="24" applyFill="0" applyAlignment="0" applyProtection="0"/>
    <xf numFmtId="169" fontId="45" fillId="0" borderId="24" applyFill="0" applyAlignment="0" applyProtection="0"/>
    <xf numFmtId="169" fontId="45" fillId="0" borderId="24"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7" fillId="0" borderId="21"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45" fillId="0" borderId="24" applyNumberFormat="0" applyFill="0" applyAlignment="0" applyProtection="0"/>
    <xf numFmtId="0" fontId="125" fillId="0" borderId="0" applyNumberFormat="0" applyFill="0" applyBorder="0" applyAlignment="0" applyProtection="0">
      <alignment vertical="top"/>
      <protection locked="0"/>
    </xf>
    <xf numFmtId="0" fontId="76" fillId="0" borderId="31" applyNumberFormat="0" applyFill="0" applyAlignment="0" applyProtection="0"/>
    <xf numFmtId="0" fontId="76" fillId="0" borderId="0" applyNumberFormat="0" applyFill="0" applyBorder="0" applyAlignment="0" applyProtection="0"/>
    <xf numFmtId="0" fontId="40" fillId="0" borderId="0">
      <alignment horizontal="left"/>
    </xf>
    <xf numFmtId="0" fontId="91" fillId="0" borderId="0"/>
    <xf numFmtId="278" fontId="46" fillId="0" borderId="0" applyFont="0" applyFill="0" applyBorder="0" applyAlignment="0" applyProtection="0"/>
    <xf numFmtId="0" fontId="235" fillId="0" borderId="0" applyNumberFormat="0" applyFill="0" applyBorder="0" applyAlignment="0" applyProtection="0"/>
    <xf numFmtId="0" fontId="231" fillId="141" borderId="68" applyNumberFormat="0" applyAlignment="0" applyProtection="0"/>
    <xf numFmtId="0" fontId="40" fillId="0" borderId="0">
      <alignment horizontal="center" textRotation="180"/>
    </xf>
    <xf numFmtId="338" fontId="40" fillId="0" borderId="0" applyNumberFormat="0" applyFill="0" applyBorder="0" applyAlignment="0" applyProtection="0"/>
    <xf numFmtId="44" fontId="40" fillId="0" borderId="0" applyFont="0" applyFill="0" applyBorder="0" applyAlignment="0" applyProtection="0"/>
    <xf numFmtId="277" fontId="46" fillId="0" borderId="0" applyFont="0" applyFill="0" applyBorder="0" applyAlignment="0" applyProtection="0"/>
    <xf numFmtId="0" fontId="144" fillId="0" borderId="0" applyNumberFormat="0" applyFill="0" applyBorder="0" applyAlignment="0" applyProtection="0"/>
    <xf numFmtId="304" fontId="40" fillId="0" borderId="0" applyFont="0" applyFill="0" applyBorder="0" applyAlignment="0" applyProtection="0"/>
    <xf numFmtId="0" fontId="103" fillId="0" borderId="0">
      <alignment vertical="center"/>
    </xf>
    <xf numFmtId="0" fontId="162"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28" fillId="0" borderId="0" applyNumberFormat="0" applyFill="0" applyBorder="0" applyAlignment="0" applyProtection="0"/>
    <xf numFmtId="169" fontId="162" fillId="0" borderId="0" applyFill="0" applyBorder="0" applyAlignment="0" applyProtection="0"/>
    <xf numFmtId="0" fontId="128" fillId="0" borderId="0" applyNumberFormat="0" applyFill="0" applyBorder="0" applyAlignment="0" applyProtection="0"/>
    <xf numFmtId="169" fontId="162" fillId="0" borderId="0" applyFill="0" applyBorder="0" applyAlignment="0" applyProtection="0"/>
    <xf numFmtId="169" fontId="162" fillId="0" borderId="0" applyFill="0" applyBorder="0" applyAlignment="0" applyProtection="0"/>
    <xf numFmtId="169" fontId="162" fillId="0" borderId="0" applyFill="0" applyBorder="0" applyAlignment="0" applyProtection="0"/>
    <xf numFmtId="0" fontId="128"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alignment vertical="center"/>
    </xf>
    <xf numFmtId="0" fontId="162" fillId="0" borderId="0" applyNumberFormat="0" applyFill="0" applyBorder="0" applyAlignment="0" applyProtection="0"/>
    <xf numFmtId="169" fontId="162" fillId="0" borderId="0" applyFill="0" applyBorder="0" applyAlignment="0" applyProtection="0"/>
    <xf numFmtId="169" fontId="162" fillId="0" borderId="0" applyFill="0" applyBorder="0" applyAlignment="0" applyProtection="0"/>
    <xf numFmtId="169" fontId="162" fillId="0" borderId="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62"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184" fontId="101" fillId="0" borderId="0" applyFont="0" applyFill="0" applyBorder="0" applyAlignment="0" applyProtection="0"/>
    <xf numFmtId="0" fontId="60" fillId="79" borderId="0" applyNumberFormat="0" applyBorder="0" applyAlignment="0" applyProtection="0">
      <alignment vertical="center"/>
    </xf>
    <xf numFmtId="0" fontId="60" fillId="88" borderId="0" applyNumberFormat="0" applyBorder="0" applyAlignment="0" applyProtection="0">
      <alignment vertical="center"/>
    </xf>
    <xf numFmtId="0" fontId="60" fillId="91" borderId="0" applyNumberFormat="0" applyBorder="0" applyAlignment="0" applyProtection="0">
      <alignment vertical="center"/>
    </xf>
    <xf numFmtId="0" fontId="60" fillId="25" borderId="0" applyNumberFormat="0" applyBorder="0" applyAlignment="0" applyProtection="0">
      <alignment vertical="center"/>
    </xf>
    <xf numFmtId="0" fontId="60" fillId="58" borderId="0" applyNumberFormat="0" applyBorder="0" applyAlignment="0" applyProtection="0">
      <alignment vertical="center"/>
    </xf>
    <xf numFmtId="0" fontId="41" fillId="0" borderId="0">
      <alignment vertical="center"/>
    </xf>
    <xf numFmtId="0" fontId="307" fillId="0" borderId="0" applyNumberFormat="0" applyFill="0" applyBorder="0" applyAlignment="0" applyProtection="0">
      <alignment vertical="center"/>
    </xf>
    <xf numFmtId="9" fontId="46" fillId="0" borderId="0" applyFont="0" applyFill="0" applyBorder="0" applyAlignment="0" applyProtection="0"/>
    <xf numFmtId="9" fontId="46" fillId="0" borderId="0" applyFont="0" applyFill="0" applyBorder="0" applyAlignment="0" applyProtection="0"/>
    <xf numFmtId="9" fontId="40" fillId="0" borderId="0" applyFill="0" applyBorder="0" applyAlignment="0" applyProtection="0"/>
    <xf numFmtId="9" fontId="138" fillId="0" borderId="0" applyFont="0" applyFill="0" applyBorder="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318" fillId="55" borderId="30" applyNumberFormat="0" applyAlignment="0" applyProtection="0">
      <alignment vertical="center"/>
    </xf>
    <xf numFmtId="0" fontId="349" fillId="0" borderId="36" applyNumberFormat="0" applyFill="0" applyAlignment="0" applyProtection="0">
      <alignment vertical="center"/>
    </xf>
    <xf numFmtId="0" fontId="201" fillId="50" borderId="0" applyNumberFormat="0" applyBorder="0" applyAlignment="0" applyProtection="0">
      <alignment vertical="center"/>
    </xf>
    <xf numFmtId="0" fontId="350" fillId="22" borderId="23" applyNumberFormat="0" applyAlignment="0" applyProtection="0">
      <alignment vertical="center"/>
    </xf>
    <xf numFmtId="0" fontId="202" fillId="0" borderId="0" applyNumberFormat="0" applyFill="0" applyBorder="0" applyAlignment="0" applyProtection="0">
      <alignment vertical="center"/>
    </xf>
    <xf numFmtId="0" fontId="46" fillId="0" borderId="0">
      <alignment vertical="center"/>
    </xf>
    <xf numFmtId="0" fontId="314" fillId="27" borderId="0" applyNumberFormat="0" applyBorder="0" applyAlignment="0" applyProtection="0">
      <alignment vertical="center"/>
    </xf>
    <xf numFmtId="0" fontId="134" fillId="79" borderId="0" applyNumberFormat="0" applyBorder="0" applyAlignment="0" applyProtection="0">
      <alignment vertical="center"/>
    </xf>
    <xf numFmtId="0" fontId="134" fillId="88" borderId="0" applyNumberFormat="0" applyBorder="0" applyAlignment="0" applyProtection="0">
      <alignment vertical="center"/>
    </xf>
    <xf numFmtId="0" fontId="134" fillId="91" borderId="0" applyNumberFormat="0" applyBorder="0" applyAlignment="0" applyProtection="0">
      <alignment vertical="center"/>
    </xf>
    <xf numFmtId="0" fontId="134" fillId="25" borderId="0" applyNumberFormat="0" applyBorder="0" applyAlignment="0" applyProtection="0">
      <alignment vertical="center"/>
    </xf>
    <xf numFmtId="0" fontId="134" fillId="58" borderId="0" applyNumberFormat="0" applyBorder="0" applyAlignment="0" applyProtection="0">
      <alignment vertical="center"/>
    </xf>
    <xf numFmtId="0" fontId="134" fillId="105" borderId="0" applyNumberFormat="0" applyBorder="0" applyAlignment="0" applyProtection="0">
      <alignment vertical="center"/>
    </xf>
    <xf numFmtId="0" fontId="115" fillId="18" borderId="22" applyNumberFormat="0" applyFont="0" applyAlignment="0" applyProtection="0">
      <alignment vertical="center"/>
    </xf>
    <xf numFmtId="0" fontId="250" fillId="0" borderId="35" applyNumberFormat="0" applyFill="0" applyAlignment="0" applyProtection="0">
      <alignment vertical="center"/>
    </xf>
    <xf numFmtId="0" fontId="351" fillId="0" borderId="33" applyNumberFormat="0" applyFill="0" applyAlignment="0" applyProtection="0">
      <alignment vertical="center"/>
    </xf>
    <xf numFmtId="0" fontId="259" fillId="0" borderId="31" applyNumberFormat="0" applyFill="0" applyAlignment="0" applyProtection="0">
      <alignment vertical="center"/>
    </xf>
    <xf numFmtId="0" fontId="259" fillId="0" borderId="0" applyNumberFormat="0" applyFill="0" applyBorder="0" applyAlignment="0" applyProtection="0">
      <alignment vertical="center"/>
    </xf>
    <xf numFmtId="0" fontId="165" fillId="20" borderId="20" applyNumberFormat="0" applyAlignment="0" applyProtection="0">
      <alignment vertical="center"/>
    </xf>
    <xf numFmtId="0" fontId="168" fillId="22" borderId="23" applyNumberFormat="0" applyAlignment="0" applyProtection="0">
      <alignment vertical="center"/>
    </xf>
    <xf numFmtId="179" fontId="115" fillId="0" borderId="0" applyFont="0" applyFill="0" applyBorder="0" applyAlignment="0" applyProtection="0">
      <alignment vertical="center"/>
    </xf>
    <xf numFmtId="38" fontId="115" fillId="0" borderId="0" applyFont="0" applyFill="0" applyBorder="0" applyAlignment="0" applyProtection="0">
      <alignment vertical="center"/>
    </xf>
    <xf numFmtId="179" fontId="115" fillId="0" borderId="0" applyFont="0" applyFill="0" applyBorder="0" applyAlignment="0" applyProtection="0">
      <alignment vertical="top"/>
    </xf>
    <xf numFmtId="301" fontId="115" fillId="0" borderId="0" applyFont="0" applyFill="0" applyBorder="0" applyAlignment="0" applyProtection="0">
      <alignment vertical="top"/>
    </xf>
    <xf numFmtId="40" fontId="115" fillId="0" borderId="0" applyFont="0" applyFill="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268" fillId="27" borderId="0" applyNumberFormat="0" applyBorder="0" applyAlignment="0" applyProtection="0">
      <alignment vertical="center"/>
    </xf>
    <xf numFmtId="0" fontId="109" fillId="75" borderId="0" applyNumberFormat="0" applyBorder="0" applyAlignment="0" applyProtection="0">
      <alignment vertical="center"/>
    </xf>
    <xf numFmtId="0" fontId="121"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09" fillId="75"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274" fillId="20" borderId="20" applyNumberFormat="0" applyAlignment="0" applyProtection="0">
      <alignment vertical="center"/>
    </xf>
    <xf numFmtId="0" fontId="121" fillId="50" borderId="0" applyNumberFormat="0" applyBorder="0" applyAlignment="0" applyProtection="0">
      <alignment vertical="center"/>
    </xf>
    <xf numFmtId="0" fontId="274" fillId="20" borderId="20" applyNumberFormat="0" applyAlignment="0" applyProtection="0">
      <alignment vertical="center"/>
    </xf>
    <xf numFmtId="0" fontId="121" fillId="50" borderId="0" applyNumberFormat="0" applyBorder="0" applyAlignment="0" applyProtection="0">
      <alignment vertical="center"/>
    </xf>
    <xf numFmtId="0" fontId="274" fillId="20" borderId="20" applyNumberFormat="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234"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232" fillId="0" borderId="33" applyNumberFormat="0" applyFill="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234"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121" fillId="50" borderId="0" applyNumberFormat="0" applyBorder="0" applyAlignment="0" applyProtection="0">
      <alignment vertical="center"/>
    </xf>
    <xf numFmtId="0" fontId="271" fillId="0" borderId="0">
      <alignment vertical="center"/>
    </xf>
    <xf numFmtId="0" fontId="271" fillId="0" borderId="0">
      <alignment vertical="center"/>
    </xf>
    <xf numFmtId="0" fontId="271" fillId="0" borderId="0">
      <alignment vertical="center"/>
    </xf>
    <xf numFmtId="0" fontId="271" fillId="0" borderId="0">
      <alignment vertical="center"/>
    </xf>
    <xf numFmtId="0" fontId="271" fillId="0" borderId="0">
      <alignment vertical="center"/>
    </xf>
    <xf numFmtId="0" fontId="39" fillId="0" borderId="0">
      <alignment vertical="center"/>
    </xf>
    <xf numFmtId="0" fontId="46" fillId="0" borderId="0">
      <alignment vertical="center"/>
    </xf>
    <xf numFmtId="0" fontId="271" fillId="0" borderId="0">
      <alignment vertical="center"/>
    </xf>
    <xf numFmtId="0" fontId="271" fillId="0" borderId="0">
      <alignment vertical="center"/>
    </xf>
    <xf numFmtId="0" fontId="157" fillId="88" borderId="0" applyNumberFormat="0" applyBorder="0" applyAlignment="0" applyProtection="0">
      <alignment vertical="center"/>
    </xf>
    <xf numFmtId="0" fontId="157" fillId="58" borderId="0" applyNumberFormat="0" applyBorder="0" applyAlignment="0" applyProtection="0">
      <alignment vertical="center"/>
    </xf>
    <xf numFmtId="0" fontId="157" fillId="105" borderId="0" applyNumberFormat="0" applyBorder="0" applyAlignment="0" applyProtection="0">
      <alignment vertical="center"/>
    </xf>
    <xf numFmtId="0" fontId="157" fillId="105" borderId="0" applyNumberFormat="0" applyBorder="0" applyAlignment="0" applyProtection="0">
      <alignment vertical="center"/>
    </xf>
    <xf numFmtId="0" fontId="352" fillId="0" borderId="0">
      <alignment vertical="center"/>
    </xf>
    <xf numFmtId="0" fontId="333" fillId="0" borderId="0" applyNumberFormat="0" applyFill="0" applyBorder="0" applyAlignment="0" applyProtection="0">
      <alignment vertical="center"/>
    </xf>
    <xf numFmtId="0" fontId="258" fillId="0" borderId="35" applyNumberFormat="0" applyFill="0" applyAlignment="0" applyProtection="0">
      <alignment vertical="center"/>
    </xf>
    <xf numFmtId="0" fontId="258" fillId="0" borderId="35" applyNumberFormat="0" applyFill="0" applyAlignment="0" applyProtection="0">
      <alignment vertical="center"/>
    </xf>
    <xf numFmtId="0" fontId="232" fillId="0" borderId="33" applyNumberFormat="0" applyFill="0" applyAlignment="0" applyProtection="0">
      <alignment vertical="center"/>
    </xf>
    <xf numFmtId="0" fontId="232" fillId="0" borderId="33" applyNumberFormat="0" applyFill="0" applyAlignment="0" applyProtection="0">
      <alignment vertical="center"/>
    </xf>
    <xf numFmtId="0" fontId="221" fillId="0" borderId="31" applyNumberFormat="0" applyFill="0" applyAlignment="0" applyProtection="0">
      <alignment vertical="center"/>
    </xf>
    <xf numFmtId="0" fontId="221" fillId="0" borderId="31" applyNumberFormat="0" applyFill="0" applyAlignment="0" applyProtection="0">
      <alignment vertical="center"/>
    </xf>
    <xf numFmtId="0" fontId="221" fillId="0" borderId="31" applyNumberFormat="0" applyFill="0" applyAlignment="0" applyProtection="0">
      <alignment vertical="center"/>
    </xf>
    <xf numFmtId="0" fontId="221" fillId="0" borderId="31" applyNumberFormat="0" applyFill="0" applyAlignment="0" applyProtection="0">
      <alignment vertical="center"/>
    </xf>
    <xf numFmtId="0" fontId="221" fillId="0" borderId="31" applyNumberFormat="0" applyFill="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333" fillId="0" borderId="0" applyNumberFormat="0" applyFill="0" applyBorder="0" applyAlignment="0" applyProtection="0">
      <alignment vertical="center"/>
    </xf>
    <xf numFmtId="0" fontId="333" fillId="0" borderId="0" applyNumberFormat="0" applyFill="0" applyBorder="0" applyAlignment="0" applyProtection="0">
      <alignment vertical="center"/>
    </xf>
    <xf numFmtId="0" fontId="333" fillId="0" borderId="0" applyNumberFormat="0" applyFill="0" applyBorder="0" applyAlignment="0" applyProtection="0">
      <alignment vertical="center"/>
    </xf>
    <xf numFmtId="0" fontId="333" fillId="0" borderId="0" applyNumberFormat="0" applyFill="0" applyBorder="0" applyAlignment="0" applyProtection="0">
      <alignment vertical="center"/>
    </xf>
    <xf numFmtId="43" fontId="40" fillId="0" borderId="0" applyFont="0" applyFill="0" applyBorder="0" applyAlignment="0" applyProtection="0"/>
    <xf numFmtId="40" fontId="115" fillId="0" borderId="0" applyFont="0" applyFill="0" applyBorder="0" applyAlignment="0" applyProtection="0">
      <alignment vertical="center"/>
    </xf>
    <xf numFmtId="0" fontId="311" fillId="0" borderId="0" applyFill="0" applyBorder="0" applyAlignment="0" applyProtection="0"/>
    <xf numFmtId="178" fontId="40" fillId="0" borderId="0" applyFill="0" applyBorder="0" applyAlignment="0" applyProtection="0"/>
    <xf numFmtId="40" fontId="46" fillId="0" borderId="0" applyFill="0" applyBorder="0" applyProtection="0">
      <alignment vertical="center"/>
    </xf>
    <xf numFmtId="43" fontId="138" fillId="0" borderId="0" applyFont="0" applyFill="0" applyBorder="0" applyAlignment="0" applyProtection="0"/>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179" fontId="115" fillId="0" borderId="0" applyFont="0" applyFill="0" applyBorder="0" applyAlignment="0" applyProtection="0">
      <alignment vertical="center"/>
    </xf>
    <xf numFmtId="38" fontId="115" fillId="0" borderId="0" applyFont="0" applyFill="0" applyBorder="0" applyAlignment="0" applyProtection="0">
      <alignment vertical="center"/>
    </xf>
    <xf numFmtId="38" fontId="115" fillId="0" borderId="0" applyFont="0" applyFill="0" applyBorder="0" applyAlignment="0" applyProtection="0">
      <alignment vertical="center"/>
    </xf>
    <xf numFmtId="38" fontId="115" fillId="0" borderId="0" applyFont="0" applyFill="0" applyBorder="0" applyAlignment="0" applyProtection="0">
      <alignment vertical="center"/>
    </xf>
    <xf numFmtId="0" fontId="141" fillId="55" borderId="30" applyNumberFormat="0" applyAlignment="0" applyProtection="0">
      <alignment vertical="center"/>
    </xf>
    <xf numFmtId="0" fontId="141" fillId="55" borderId="30" applyNumberFormat="0" applyAlignment="0" applyProtection="0">
      <alignment vertical="center"/>
    </xf>
    <xf numFmtId="0" fontId="141" fillId="55" borderId="30" applyNumberFormat="0" applyAlignment="0" applyProtection="0">
      <alignment vertical="center"/>
    </xf>
    <xf numFmtId="0" fontId="301" fillId="0" borderId="0"/>
    <xf numFmtId="0" fontId="46" fillId="0" borderId="0">
      <alignment vertical="center"/>
    </xf>
    <xf numFmtId="0" fontId="103" fillId="0" borderId="0">
      <alignment vertical="center"/>
    </xf>
    <xf numFmtId="0" fontId="103" fillId="0" borderId="0">
      <alignment vertical="center"/>
    </xf>
    <xf numFmtId="0" fontId="40" fillId="0" borderId="0">
      <alignment vertical="center"/>
    </xf>
    <xf numFmtId="0" fontId="103" fillId="0" borderId="0">
      <alignment vertical="center"/>
    </xf>
    <xf numFmtId="0" fontId="241" fillId="0" borderId="24" applyNumberFormat="0" applyFill="0" applyAlignment="0" applyProtection="0">
      <alignment vertical="center"/>
    </xf>
    <xf numFmtId="0" fontId="241" fillId="0" borderId="24" applyNumberFormat="0" applyFill="0" applyAlignment="0" applyProtection="0">
      <alignment vertical="center"/>
    </xf>
    <xf numFmtId="0" fontId="241" fillId="0" borderId="24" applyNumberFormat="0" applyFill="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115" fillId="18" borderId="22" applyNumberFormat="0" applyFont="0" applyAlignment="0" applyProtection="0">
      <alignment vertical="center"/>
    </xf>
    <xf numFmtId="0" fontId="328" fillId="0" borderId="35" applyNumberFormat="0" applyFill="0" applyAlignment="0" applyProtection="0">
      <alignment vertical="center"/>
    </xf>
    <xf numFmtId="0" fontId="83" fillId="0" borderId="33" applyNumberFormat="0" applyFill="0" applyAlignment="0" applyProtection="0">
      <alignment vertical="center"/>
    </xf>
    <xf numFmtId="0" fontId="243" fillId="0" borderId="31" applyNumberFormat="0" applyFill="0" applyAlignment="0" applyProtection="0">
      <alignment vertical="center"/>
    </xf>
    <xf numFmtId="0" fontId="243" fillId="0" borderId="31" applyNumberFormat="0" applyFill="0" applyAlignment="0" applyProtection="0">
      <alignment vertical="center"/>
    </xf>
    <xf numFmtId="0" fontId="24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77" fillId="0" borderId="0" applyNumberFormat="0" applyFill="0" applyBorder="0" applyAlignment="0" applyProtection="0">
      <alignment vertical="center"/>
    </xf>
    <xf numFmtId="0" fontId="299"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269" fillId="22" borderId="20" applyNumberFormat="0" applyAlignment="0" applyProtection="0">
      <alignment vertical="center"/>
    </xf>
    <xf numFmtId="0" fontId="269" fillId="22" borderId="20" applyNumberFormat="0" applyAlignment="0" applyProtection="0">
      <alignment vertical="center"/>
    </xf>
    <xf numFmtId="0" fontId="269" fillId="22" borderId="20" applyNumberFormat="0" applyAlignment="0" applyProtection="0">
      <alignment vertical="center"/>
    </xf>
    <xf numFmtId="0" fontId="269" fillId="22" borderId="20" applyNumberFormat="0" applyAlignment="0" applyProtection="0">
      <alignment vertical="center"/>
    </xf>
    <xf numFmtId="0" fontId="269" fillId="22" borderId="20" applyNumberFormat="0" applyAlignment="0" applyProtection="0">
      <alignment vertical="center"/>
    </xf>
    <xf numFmtId="0" fontId="274" fillId="20" borderId="20" applyNumberFormat="0" applyAlignment="0" applyProtection="0">
      <alignment vertical="center"/>
    </xf>
    <xf numFmtId="0" fontId="268" fillId="27" borderId="0" applyNumberFormat="0" applyBorder="0" applyAlignment="0" applyProtection="0">
      <alignment vertical="center"/>
    </xf>
    <xf numFmtId="42" fontId="40" fillId="0" borderId="0" applyFill="0" applyBorder="0" applyAlignment="0" applyProtection="0"/>
    <xf numFmtId="0" fontId="244" fillId="0" borderId="36" applyNumberFormat="0" applyFill="0" applyAlignment="0" applyProtection="0">
      <alignment vertical="center"/>
    </xf>
    <xf numFmtId="0" fontId="244" fillId="0" borderId="36" applyNumberFormat="0" applyFill="0" applyAlignment="0" applyProtection="0">
      <alignment vertical="center"/>
    </xf>
    <xf numFmtId="0" fontId="244" fillId="0" borderId="36" applyNumberFormat="0" applyFill="0" applyAlignment="0" applyProtection="0">
      <alignment vertical="center"/>
    </xf>
    <xf numFmtId="0" fontId="244" fillId="0" borderId="36" applyNumberFormat="0" applyFill="0" applyAlignment="0" applyProtection="0">
      <alignment vertical="center"/>
    </xf>
    <xf numFmtId="0" fontId="189" fillId="0" borderId="0" applyNumberFormat="0" applyFill="0" applyBorder="0" applyAlignment="0" applyProtection="0"/>
  </cellStyleXfs>
  <cellXfs count="380">
    <xf numFmtId="0" fontId="0" fillId="0" borderId="0" xfId="0"/>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0" fillId="0" borderId="0" xfId="0" applyAlignment="1">
      <alignment vertical="top"/>
    </xf>
    <xf numFmtId="0" fontId="7"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7" fillId="3" borderId="5" xfId="0" applyFont="1" applyFill="1" applyBorder="1" applyAlignment="1">
      <alignment horizontal="right" vertical="top"/>
    </xf>
    <xf numFmtId="0" fontId="4" fillId="3" borderId="6" xfId="0" applyFont="1" applyFill="1" applyBorder="1" applyAlignment="1">
      <alignment vertical="top" wrapText="1"/>
    </xf>
    <xf numFmtId="0" fontId="0" fillId="3" borderId="6" xfId="0" applyFill="1" applyBorder="1" applyAlignment="1">
      <alignment vertical="top"/>
    </xf>
    <xf numFmtId="0" fontId="0" fillId="3" borderId="7" xfId="0" applyFill="1" applyBorder="1" applyAlignment="1">
      <alignment vertical="top"/>
    </xf>
    <xf numFmtId="0" fontId="0" fillId="0" borderId="3" xfId="0" applyBorder="1" applyAlignment="1">
      <alignment horizontal="center" vertical="top"/>
    </xf>
    <xf numFmtId="0" fontId="0" fillId="0" borderId="4" xfId="0" applyBorder="1" applyAlignment="1">
      <alignment vertical="top" wrapText="1"/>
    </xf>
    <xf numFmtId="0" fontId="0" fillId="0" borderId="1" xfId="0" applyBorder="1" applyAlignment="1">
      <alignment vertical="top" wrapText="1"/>
    </xf>
    <xf numFmtId="0" fontId="0" fillId="0" borderId="4" xfId="0" applyBorder="1" applyAlignment="1">
      <alignment horizontal="center" vertical="top"/>
    </xf>
    <xf numFmtId="0" fontId="0" fillId="0" borderId="2" xfId="0" applyBorder="1" applyAlignment="1">
      <alignment horizontal="center" vertical="top"/>
    </xf>
    <xf numFmtId="0" fontId="0" fillId="0" borderId="2" xfId="0" applyBorder="1" applyAlignment="1">
      <alignment vertical="top" wrapText="1"/>
    </xf>
    <xf numFmtId="14" fontId="0" fillId="0" borderId="0" xfId="0" applyNumberFormat="1" applyAlignment="1">
      <alignment vertical="top"/>
    </xf>
    <xf numFmtId="41" fontId="0" fillId="0" borderId="0" xfId="43" applyFont="1" applyAlignment="1">
      <alignment vertical="top"/>
    </xf>
    <xf numFmtId="0" fontId="7" fillId="4" borderId="1" xfId="0" applyFont="1" applyFill="1" applyBorder="1" applyAlignment="1">
      <alignment horizontal="center" vertical="top"/>
    </xf>
    <xf numFmtId="0" fontId="4" fillId="4" borderId="1" xfId="0" applyFont="1" applyFill="1" applyBorder="1" applyAlignment="1">
      <alignment horizontal="center"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wrapText="1"/>
    </xf>
    <xf numFmtId="0" fontId="0" fillId="0" borderId="1" xfId="0" applyBorder="1" applyAlignment="1">
      <alignment vertical="top"/>
    </xf>
    <xf numFmtId="14" fontId="9" fillId="0" borderId="2" xfId="0" applyNumberFormat="1" applyFont="1" applyBorder="1" applyAlignment="1">
      <alignment horizontal="center" vertical="center" wrapText="1"/>
    </xf>
    <xf numFmtId="0" fontId="10" fillId="0" borderId="1" xfId="0" applyFont="1" applyBorder="1"/>
    <xf numFmtId="0" fontId="10" fillId="0" borderId="1" xfId="0" applyFont="1" applyBorder="1" applyAlignment="1">
      <alignment horizontal="center" vertical="center"/>
    </xf>
    <xf numFmtId="1" fontId="10" fillId="0" borderId="1" xfId="0" applyNumberFormat="1" applyFont="1" applyBorder="1" applyAlignment="1">
      <alignment horizontal="center" vertical="center" wrapText="1"/>
    </xf>
    <xf numFmtId="9" fontId="10" fillId="0" borderId="1" xfId="94" applyFont="1" applyFill="1" applyBorder="1" applyAlignment="1">
      <alignment horizontal="center" vertical="center" wrapText="1"/>
    </xf>
    <xf numFmtId="0" fontId="11" fillId="0" borderId="0" xfId="0" applyFont="1"/>
    <xf numFmtId="0" fontId="12" fillId="0" borderId="1" xfId="0" applyFont="1" applyBorder="1" applyAlignment="1">
      <alignment horizontal="center" vertical="top"/>
    </xf>
    <xf numFmtId="0" fontId="12" fillId="0" borderId="1" xfId="0" applyFont="1" applyBorder="1" applyAlignment="1">
      <alignment horizontal="left" vertical="top"/>
    </xf>
    <xf numFmtId="0" fontId="12" fillId="0" borderId="1" xfId="0" applyFont="1" applyBorder="1" applyAlignment="1">
      <alignment horizontal="left" vertical="top" wrapText="1"/>
    </xf>
    <xf numFmtId="0" fontId="12" fillId="0" borderId="4" xfId="0" applyFont="1" applyBorder="1" applyAlignment="1">
      <alignment horizontal="left" vertical="top"/>
    </xf>
    <xf numFmtId="0" fontId="12" fillId="0" borderId="4" xfId="0" applyFont="1" applyBorder="1" applyAlignment="1">
      <alignment horizontal="center" vertical="top"/>
    </xf>
    <xf numFmtId="0" fontId="12" fillId="0" borderId="1" xfId="0" applyFont="1" applyBorder="1" applyAlignment="1">
      <alignment vertical="top" wrapText="1"/>
    </xf>
    <xf numFmtId="0" fontId="13" fillId="0" borderId="1"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2" fillId="5" borderId="1" xfId="0" applyFont="1" applyFill="1" applyBorder="1" applyAlignment="1">
      <alignment horizontal="left" vertical="top"/>
    </xf>
    <xf numFmtId="0" fontId="12" fillId="5" borderId="1" xfId="0" applyFont="1" applyFill="1" applyBorder="1" applyAlignment="1">
      <alignment horizontal="center" vertical="top"/>
    </xf>
    <xf numFmtId="0" fontId="13"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3" fillId="6"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354" fontId="12" fillId="0" borderId="1" xfId="0" applyNumberFormat="1" applyFont="1" applyBorder="1" applyAlignment="1">
      <alignment horizontal="center" vertical="top"/>
    </xf>
    <xf numFmtId="14" fontId="12" fillId="0" borderId="1" xfId="0" applyNumberFormat="1" applyFont="1" applyBorder="1" applyAlignment="1">
      <alignment horizontal="left" vertical="top"/>
    </xf>
    <xf numFmtId="0" fontId="6" fillId="0" borderId="1" xfId="0" applyFont="1" applyBorder="1" applyAlignment="1">
      <alignment horizontal="left" vertical="top"/>
    </xf>
    <xf numFmtId="354" fontId="12" fillId="5" borderId="1" xfId="0" applyNumberFormat="1" applyFont="1" applyFill="1" applyBorder="1" applyAlignment="1">
      <alignment horizontal="center" vertical="top"/>
    </xf>
    <xf numFmtId="14" fontId="12" fillId="5" borderId="1" xfId="0" applyNumberFormat="1" applyFont="1" applyFill="1" applyBorder="1" applyAlignment="1">
      <alignment horizontal="left" vertical="top"/>
    </xf>
    <xf numFmtId="14" fontId="11" fillId="0" borderId="0" xfId="0" applyNumberFormat="1" applyFont="1"/>
    <xf numFmtId="0" fontId="12" fillId="0" borderId="0" xfId="0" applyFont="1"/>
    <xf numFmtId="0" fontId="15" fillId="0" borderId="0" xfId="0" applyFont="1" applyAlignment="1">
      <alignment vertical="top" wrapText="1"/>
    </xf>
    <xf numFmtId="0" fontId="16" fillId="6" borderId="0" xfId="0" applyFont="1" applyFill="1" applyAlignment="1">
      <alignment vertical="center"/>
    </xf>
    <xf numFmtId="0" fontId="15" fillId="6" borderId="0" xfId="0" applyFont="1" applyFill="1" applyAlignment="1">
      <alignment horizontal="center" vertical="center"/>
    </xf>
    <xf numFmtId="0" fontId="16"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wrapText="1"/>
    </xf>
    <xf numFmtId="0" fontId="16" fillId="6" borderId="0" xfId="0" applyFont="1" applyFill="1" applyAlignment="1">
      <alignment horizontal="center" vertical="center"/>
    </xf>
    <xf numFmtId="41" fontId="0" fillId="0" borderId="0" xfId="43" applyFont="1"/>
    <xf numFmtId="0" fontId="12" fillId="0" borderId="2" xfId="0" applyFont="1" applyBorder="1" applyAlignment="1">
      <alignment horizontal="center" vertical="top"/>
    </xf>
    <xf numFmtId="0" fontId="12" fillId="0" borderId="2" xfId="0" applyFont="1" applyBorder="1" applyAlignment="1">
      <alignment horizontal="left" vertical="top"/>
    </xf>
    <xf numFmtId="0" fontId="12" fillId="0" borderId="2" xfId="0" applyFont="1" applyBorder="1" applyAlignment="1">
      <alignment horizontal="left" vertical="top" wrapText="1"/>
    </xf>
    <xf numFmtId="0" fontId="13" fillId="0" borderId="1" xfId="0" applyFont="1" applyBorder="1" applyAlignment="1">
      <alignment horizontal="left" vertical="top"/>
    </xf>
    <xf numFmtId="0" fontId="12" fillId="0" borderId="3" xfId="0" applyFont="1" applyBorder="1" applyAlignment="1">
      <alignment horizontal="center" vertical="top"/>
    </xf>
    <xf numFmtId="0" fontId="12" fillId="0" borderId="3" xfId="0" applyFont="1" applyBorder="1" applyAlignment="1">
      <alignment horizontal="left" vertical="top"/>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6" fillId="0" borderId="1" xfId="0" applyFont="1" applyBorder="1" applyAlignment="1">
      <alignment vertical="top" wrapText="1"/>
    </xf>
    <xf numFmtId="353" fontId="12" fillId="0" borderId="1" xfId="0" applyNumberFormat="1" applyFont="1" applyBorder="1" applyAlignment="1">
      <alignment horizontal="center" vertical="top"/>
    </xf>
    <xf numFmtId="354" fontId="13" fillId="0" borderId="1" xfId="0" applyNumberFormat="1" applyFont="1" applyBorder="1" applyAlignment="1">
      <alignment horizontal="center" vertical="top"/>
    </xf>
    <xf numFmtId="14" fontId="12" fillId="0" borderId="1" xfId="0" applyNumberFormat="1" applyFont="1" applyBorder="1" applyAlignment="1">
      <alignment horizontal="left" vertical="top" wrapText="1"/>
    </xf>
    <xf numFmtId="353" fontId="12" fillId="0" borderId="2" xfId="0" applyNumberFormat="1" applyFont="1" applyBorder="1" applyAlignment="1">
      <alignment horizontal="center" vertical="top"/>
    </xf>
    <xf numFmtId="354" fontId="12" fillId="0" borderId="2" xfId="0" applyNumberFormat="1" applyFont="1" applyBorder="1" applyAlignment="1">
      <alignment horizontal="center" vertical="top"/>
    </xf>
    <xf numFmtId="14" fontId="12" fillId="0" borderId="2" xfId="0" applyNumberFormat="1" applyFont="1" applyBorder="1" applyAlignment="1">
      <alignment horizontal="left" vertical="top"/>
    </xf>
    <xf numFmtId="353" fontId="12" fillId="0" borderId="3" xfId="0" applyNumberFormat="1" applyFont="1" applyBorder="1" applyAlignment="1">
      <alignment horizontal="center" vertical="top"/>
    </xf>
    <xf numFmtId="354" fontId="12" fillId="0" borderId="3" xfId="0" applyNumberFormat="1" applyFont="1" applyBorder="1" applyAlignment="1">
      <alignment horizontal="center" vertical="top"/>
    </xf>
    <xf numFmtId="14" fontId="12" fillId="0" borderId="3" xfId="0" applyNumberFormat="1" applyFont="1" applyBorder="1" applyAlignment="1">
      <alignment horizontal="left" vertical="top"/>
    </xf>
    <xf numFmtId="353" fontId="12" fillId="0" borderId="4" xfId="0" applyNumberFormat="1" applyFont="1" applyBorder="1" applyAlignment="1">
      <alignment horizontal="center" vertical="top"/>
    </xf>
    <xf numFmtId="354" fontId="12" fillId="0" borderId="4" xfId="0" applyNumberFormat="1" applyFont="1" applyBorder="1" applyAlignment="1">
      <alignment horizontal="center" vertical="top"/>
    </xf>
    <xf numFmtId="14" fontId="12" fillId="0" borderId="4" xfId="0" applyNumberFormat="1" applyFont="1" applyBorder="1" applyAlignment="1">
      <alignment horizontal="left" vertical="top"/>
    </xf>
    <xf numFmtId="0" fontId="12" fillId="0" borderId="2" xfId="0" applyFont="1" applyBorder="1" applyAlignment="1">
      <alignment horizontal="center" vertical="top" wrapText="1"/>
    </xf>
    <xf numFmtId="0" fontId="6" fillId="0" borderId="1" xfId="0" applyFont="1" applyBorder="1" applyAlignment="1">
      <alignment horizontal="left" vertical="top" wrapText="1"/>
    </xf>
    <xf numFmtId="0" fontId="12" fillId="0" borderId="3" xfId="0" applyFont="1" applyBorder="1" applyAlignment="1">
      <alignment horizontal="center" vertical="top" wrapText="1"/>
    </xf>
    <xf numFmtId="0" fontId="12" fillId="0" borderId="3" xfId="0" applyFont="1" applyBorder="1" applyAlignment="1">
      <alignment vertical="top" wrapText="1"/>
    </xf>
    <xf numFmtId="0" fontId="12" fillId="0" borderId="1" xfId="0" applyFont="1" applyBorder="1" applyAlignment="1">
      <alignment horizontal="center" vertical="top" wrapText="1"/>
    </xf>
    <xf numFmtId="0" fontId="12" fillId="0" borderId="2" xfId="0" applyFont="1" applyBorder="1" applyAlignment="1">
      <alignment vertical="top" wrapText="1"/>
    </xf>
    <xf numFmtId="0" fontId="12" fillId="0" borderId="4" xfId="0" applyFont="1" applyBorder="1" applyAlignment="1">
      <alignment horizontal="center" vertical="top" wrapText="1"/>
    </xf>
    <xf numFmtId="0" fontId="12" fillId="0" borderId="4" xfId="0" applyFont="1" applyBorder="1" applyAlignment="1">
      <alignment vertical="top" wrapText="1"/>
    </xf>
    <xf numFmtId="17" fontId="11" fillId="0" borderId="0" xfId="0" applyNumberFormat="1" applyFont="1"/>
    <xf numFmtId="0" fontId="15" fillId="0" borderId="0" xfId="0" applyFont="1"/>
    <xf numFmtId="0" fontId="15" fillId="0" borderId="8" xfId="0" applyFont="1" applyBorder="1"/>
    <xf numFmtId="0" fontId="15" fillId="0" borderId="0" xfId="0" applyFont="1" applyAlignment="1">
      <alignment horizontal="left" vertical="center"/>
    </xf>
    <xf numFmtId="0" fontId="19" fillId="0" borderId="3" xfId="0" applyFont="1" applyBorder="1"/>
    <xf numFmtId="0" fontId="12" fillId="0" borderId="14" xfId="0" applyFont="1" applyBorder="1"/>
    <xf numFmtId="0" fontId="11" fillId="0" borderId="14" xfId="0" applyFont="1" applyBorder="1"/>
    <xf numFmtId="0" fontId="4" fillId="7" borderId="1" xfId="0" applyFont="1" applyFill="1" applyBorder="1" applyAlignment="1">
      <alignment horizontal="center" vertical="center"/>
    </xf>
    <xf numFmtId="0" fontId="4" fillId="7" borderId="4" xfId="0" applyFont="1" applyFill="1" applyBorder="1" applyAlignment="1">
      <alignment horizontal="center" vertical="center"/>
    </xf>
    <xf numFmtId="0" fontId="13" fillId="0" borderId="2" xfId="0" applyFont="1" applyBorder="1" applyAlignment="1">
      <alignment horizontal="left" vertical="top"/>
    </xf>
    <xf numFmtId="0" fontId="12" fillId="9" borderId="2" xfId="0" applyFont="1" applyFill="1" applyBorder="1" applyAlignment="1">
      <alignment horizontal="left" vertical="top" wrapText="1"/>
    </xf>
    <xf numFmtId="0" fontId="12" fillId="9" borderId="1" xfId="0" applyFont="1" applyFill="1" applyBorder="1" applyAlignment="1">
      <alignment horizontal="left" vertical="top" wrapText="1"/>
    </xf>
    <xf numFmtId="0" fontId="23" fillId="0" borderId="0" xfId="0" applyFont="1"/>
    <xf numFmtId="0" fontId="4" fillId="10" borderId="1" xfId="0" applyFont="1" applyFill="1" applyBorder="1" applyAlignment="1">
      <alignment horizontal="center" vertical="center" wrapText="1"/>
    </xf>
    <xf numFmtId="0" fontId="12" fillId="0" borderId="0" xfId="0" applyFont="1" applyAlignment="1">
      <alignment vertical="top"/>
    </xf>
    <xf numFmtId="0" fontId="24" fillId="0" borderId="0" xfId="0" applyFont="1" applyAlignment="1">
      <alignment vertical="top"/>
    </xf>
    <xf numFmtId="0" fontId="24" fillId="0" borderId="0" xfId="0" applyFont="1"/>
    <xf numFmtId="0" fontId="11" fillId="6" borderId="0" xfId="0" applyFont="1" applyFill="1"/>
    <xf numFmtId="0" fontId="12" fillId="8" borderId="0" xfId="0" applyFont="1" applyFill="1"/>
    <xf numFmtId="0" fontId="11" fillId="0" borderId="1" xfId="0" applyFont="1" applyBorder="1"/>
    <xf numFmtId="17" fontId="17" fillId="0" borderId="0" xfId="0" applyNumberFormat="1" applyFont="1"/>
    <xf numFmtId="0" fontId="16" fillId="0" borderId="0" xfId="0" applyFont="1" applyAlignment="1">
      <alignment horizontal="center" vertical="center"/>
    </xf>
    <xf numFmtId="0" fontId="14" fillId="0" borderId="2" xfId="0" applyFont="1" applyBorder="1" applyAlignment="1">
      <alignment horizontal="left" vertical="top" wrapText="1"/>
    </xf>
    <xf numFmtId="0" fontId="14" fillId="9" borderId="2" xfId="0" applyFont="1" applyFill="1" applyBorder="1" applyAlignment="1">
      <alignment horizontal="left" vertical="top" wrapText="1"/>
    </xf>
    <xf numFmtId="14" fontId="12" fillId="0" borderId="4" xfId="0" applyNumberFormat="1" applyFont="1" applyBorder="1" applyAlignment="1">
      <alignment horizontal="left" vertical="top" wrapText="1"/>
    </xf>
    <xf numFmtId="0" fontId="14" fillId="9" borderId="1" xfId="0" applyFont="1" applyFill="1" applyBorder="1" applyAlignment="1">
      <alignment horizontal="left" vertical="top" wrapText="1"/>
    </xf>
    <xf numFmtId="0" fontId="25" fillId="0" borderId="2" xfId="0" applyFont="1" applyBorder="1" applyAlignment="1">
      <alignment horizontal="left" vertical="top" wrapText="1"/>
    </xf>
    <xf numFmtId="0" fontId="25" fillId="9" borderId="1" xfId="0" applyFont="1" applyFill="1" applyBorder="1" applyAlignment="1">
      <alignment horizontal="left" vertical="top" wrapText="1"/>
    </xf>
    <xf numFmtId="0" fontId="25" fillId="0" borderId="1" xfId="0" applyFont="1" applyBorder="1" applyAlignment="1">
      <alignment horizontal="left" vertical="top" wrapText="1"/>
    </xf>
    <xf numFmtId="0" fontId="13" fillId="9" borderId="1" xfId="0" applyFont="1" applyFill="1" applyBorder="1" applyAlignment="1">
      <alignment horizontal="left" vertical="top" wrapText="1"/>
    </xf>
    <xf numFmtId="0" fontId="14" fillId="0" borderId="1" xfId="0" applyFont="1" applyBorder="1" applyAlignment="1">
      <alignment horizontal="left" vertical="top"/>
    </xf>
    <xf numFmtId="0" fontId="14" fillId="0" borderId="2" xfId="0" applyFont="1" applyBorder="1" applyAlignment="1">
      <alignment horizontal="left" vertical="top"/>
    </xf>
    <xf numFmtId="0" fontId="14" fillId="0" borderId="4" xfId="0" applyFont="1" applyBorder="1" applyAlignment="1">
      <alignment horizontal="left" vertical="top" wrapText="1"/>
    </xf>
    <xf numFmtId="0" fontId="14" fillId="0" borderId="3" xfId="0" applyFont="1" applyBorder="1" applyAlignment="1">
      <alignment horizontal="left" vertical="top" wrapText="1"/>
    </xf>
    <xf numFmtId="0" fontId="25" fillId="0" borderId="4" xfId="0" applyFont="1" applyBorder="1" applyAlignment="1">
      <alignment horizontal="left" vertical="top" wrapText="1"/>
    </xf>
    <xf numFmtId="14" fontId="12" fillId="0" borderId="2" xfId="0" applyNumberFormat="1" applyFont="1" applyBorder="1" applyAlignment="1">
      <alignment horizontal="left" vertical="top" wrapText="1"/>
    </xf>
    <xf numFmtId="14" fontId="12" fillId="0" borderId="3" xfId="0" applyNumberFormat="1" applyFont="1" applyBorder="1" applyAlignment="1">
      <alignment horizontal="left" vertical="top" wrapText="1"/>
    </xf>
    <xf numFmtId="0" fontId="13" fillId="0" borderId="4" xfId="0" applyFont="1" applyBorder="1" applyAlignment="1">
      <alignment horizontal="left" vertical="top" wrapText="1"/>
    </xf>
    <xf numFmtId="0" fontId="12" fillId="0" borderId="8" xfId="0" applyFont="1" applyBorder="1" applyAlignment="1">
      <alignment horizontal="center" vertical="top"/>
    </xf>
    <xf numFmtId="0" fontId="12" fillId="0" borderId="8" xfId="0" applyFont="1" applyBorder="1" applyAlignment="1">
      <alignment horizontal="left" vertical="top"/>
    </xf>
    <xf numFmtId="0" fontId="26" fillId="0" borderId="0" xfId="0" applyFont="1"/>
    <xf numFmtId="0" fontId="14" fillId="0" borderId="0" xfId="0" applyFont="1"/>
    <xf numFmtId="0" fontId="25" fillId="0" borderId="0" xfId="0" applyFont="1"/>
    <xf numFmtId="0" fontId="15" fillId="8" borderId="1" xfId="0" applyFont="1" applyFill="1" applyBorder="1" applyAlignment="1">
      <alignment vertical="center" wrapText="1"/>
    </xf>
    <xf numFmtId="0" fontId="15" fillId="8" borderId="0" xfId="0" applyFont="1" applyFill="1" applyAlignment="1">
      <alignment vertical="center" wrapText="1"/>
    </xf>
    <xf numFmtId="0" fontId="15" fillId="8" borderId="1" xfId="0" applyFont="1" applyFill="1" applyBorder="1" applyAlignment="1">
      <alignment vertical="center"/>
    </xf>
    <xf numFmtId="41" fontId="11" fillId="0" borderId="0" xfId="43" applyFont="1" applyFill="1"/>
    <xf numFmtId="0" fontId="27" fillId="0" borderId="0" xfId="0" applyFont="1" applyAlignment="1">
      <alignment vertical="top" wrapText="1"/>
    </xf>
    <xf numFmtId="0" fontId="28" fillId="0" borderId="0" xfId="0" applyFont="1" applyAlignment="1">
      <alignment horizontal="left" vertical="center"/>
    </xf>
    <xf numFmtId="0" fontId="22" fillId="0" borderId="0" xfId="0" applyFont="1" applyAlignment="1">
      <alignment vertical="top"/>
    </xf>
    <xf numFmtId="0" fontId="21" fillId="0" borderId="0" xfId="0" applyFont="1"/>
    <xf numFmtId="0" fontId="22" fillId="0" borderId="0" xfId="0" applyFont="1" applyAlignment="1">
      <alignment horizontal="left" vertical="top"/>
    </xf>
    <xf numFmtId="0" fontId="22" fillId="0" borderId="0" xfId="0" applyFont="1" applyAlignment="1">
      <alignment horizontal="left" vertical="center"/>
    </xf>
    <xf numFmtId="0" fontId="19" fillId="0" borderId="0" xfId="0" applyFont="1"/>
    <xf numFmtId="0" fontId="29" fillId="0" borderId="0" xfId="0" applyFont="1"/>
    <xf numFmtId="0" fontId="30" fillId="0" borderId="0" xfId="0" applyFont="1"/>
    <xf numFmtId="0" fontId="31" fillId="0" borderId="0" xfId="18703"/>
    <xf numFmtId="17" fontId="17" fillId="12" borderId="4" xfId="18703" applyNumberFormat="1" applyFont="1" applyFill="1" applyBorder="1" applyAlignment="1">
      <alignment horizontal="center" vertical="center"/>
    </xf>
    <xf numFmtId="0" fontId="31" fillId="0" borderId="1" xfId="18703" applyBorder="1" applyAlignment="1">
      <alignment horizontal="center" vertical="center"/>
    </xf>
    <xf numFmtId="0" fontId="5" fillId="0" borderId="1" xfId="18703" applyFont="1" applyBorder="1" applyAlignment="1">
      <alignment vertical="center"/>
    </xf>
    <xf numFmtId="9" fontId="0" fillId="0" borderId="1" xfId="22237" applyFont="1" applyBorder="1" applyAlignment="1">
      <alignment horizontal="center" vertical="center"/>
    </xf>
    <xf numFmtId="0" fontId="31" fillId="6" borderId="1" xfId="18703" applyFill="1" applyBorder="1"/>
    <xf numFmtId="0" fontId="7" fillId="6" borderId="1" xfId="18703" applyFont="1" applyFill="1" applyBorder="1" applyAlignment="1">
      <alignment horizontal="right" vertical="center"/>
    </xf>
    <xf numFmtId="0" fontId="7" fillId="6" borderId="1" xfId="18703" applyFont="1" applyFill="1" applyBorder="1" applyAlignment="1">
      <alignment horizontal="center" vertical="center"/>
    </xf>
    <xf numFmtId="9" fontId="7" fillId="6" borderId="1" xfId="22237" applyFont="1" applyFill="1" applyBorder="1" applyAlignment="1">
      <alignment horizontal="center" vertical="center"/>
    </xf>
    <xf numFmtId="0" fontId="31" fillId="0" borderId="6" xfId="18703" applyBorder="1" applyAlignment="1">
      <alignment horizontal="center" vertical="center"/>
    </xf>
    <xf numFmtId="0" fontId="31" fillId="0" borderId="6" xfId="18703" applyBorder="1" applyAlignment="1">
      <alignment vertical="center"/>
    </xf>
    <xf numFmtId="9" fontId="0" fillId="0" borderId="6" xfId="22237" applyFont="1" applyBorder="1" applyAlignment="1">
      <alignment horizontal="center" vertical="center"/>
    </xf>
    <xf numFmtId="0" fontId="5" fillId="0" borderId="2" xfId="18703" applyFont="1" applyBorder="1" applyAlignment="1">
      <alignment vertical="center"/>
    </xf>
    <xf numFmtId="0" fontId="32" fillId="0" borderId="0" xfId="18703" applyFont="1"/>
    <xf numFmtId="0" fontId="33" fillId="0" borderId="0" xfId="18703" applyFont="1"/>
    <xf numFmtId="17" fontId="17" fillId="12" borderId="4" xfId="0" applyNumberFormat="1" applyFont="1" applyFill="1" applyBorder="1" applyAlignment="1">
      <alignment horizontal="center" vertical="center"/>
    </xf>
    <xf numFmtId="0" fontId="0" fillId="0" borderId="1" xfId="0" applyBorder="1" applyAlignment="1">
      <alignment horizontal="center" vertical="center"/>
    </xf>
    <xf numFmtId="9" fontId="0" fillId="0" borderId="1" xfId="94" applyFont="1" applyBorder="1" applyAlignment="1">
      <alignment horizontal="center" vertical="center"/>
    </xf>
    <xf numFmtId="0" fontId="0" fillId="0" borderId="2" xfId="0" applyBorder="1" applyAlignment="1">
      <alignment horizontal="center" vertical="center"/>
    </xf>
    <xf numFmtId="0" fontId="5" fillId="0" borderId="16" xfId="18703" applyFont="1" applyBorder="1" applyAlignment="1">
      <alignment vertical="center"/>
    </xf>
    <xf numFmtId="0" fontId="0" fillId="0" borderId="16" xfId="0" applyBorder="1" applyAlignment="1">
      <alignment horizontal="center" vertical="center"/>
    </xf>
    <xf numFmtId="9" fontId="0" fillId="0" borderId="2" xfId="94" applyFont="1" applyBorder="1" applyAlignment="1">
      <alignment horizontal="center" vertical="center"/>
    </xf>
    <xf numFmtId="0" fontId="29" fillId="0" borderId="3" xfId="0" applyFont="1" applyBorder="1" applyAlignment="1">
      <alignment horizontal="center" vertical="center"/>
    </xf>
    <xf numFmtId="0" fontId="34" fillId="0" borderId="17" xfId="18703" applyFont="1" applyBorder="1" applyAlignment="1">
      <alignment vertical="center"/>
    </xf>
    <xf numFmtId="0" fontId="29" fillId="0" borderId="17" xfId="0" applyFont="1" applyBorder="1" applyAlignment="1">
      <alignment horizontal="center" vertical="center"/>
    </xf>
    <xf numFmtId="9" fontId="29" fillId="0" borderId="17" xfId="94" applyFont="1" applyBorder="1" applyAlignment="1">
      <alignment horizontal="center" vertical="center"/>
    </xf>
    <xf numFmtId="9" fontId="29" fillId="0" borderId="18" xfId="94" applyFont="1" applyBorder="1" applyAlignment="1">
      <alignment horizontal="center" vertical="center"/>
    </xf>
    <xf numFmtId="0" fontId="29" fillId="0" borderId="4" xfId="0" applyFont="1" applyBorder="1" applyAlignment="1">
      <alignment horizontal="center" vertical="center"/>
    </xf>
    <xf numFmtId="0" fontId="34" fillId="0" borderId="19" xfId="18703" applyFont="1" applyBorder="1" applyAlignment="1">
      <alignment vertical="center"/>
    </xf>
    <xf numFmtId="0" fontId="29" fillId="0" borderId="19" xfId="0" applyFont="1" applyBorder="1" applyAlignment="1">
      <alignment horizontal="center" vertical="center"/>
    </xf>
    <xf numFmtId="9" fontId="29" fillId="0" borderId="19" xfId="94" applyFont="1" applyBorder="1" applyAlignment="1">
      <alignment horizontal="center" vertical="center"/>
    </xf>
    <xf numFmtId="9" fontId="0" fillId="0" borderId="16" xfId="94" applyFont="1" applyBorder="1" applyAlignment="1">
      <alignment horizontal="center" vertical="center"/>
    </xf>
    <xf numFmtId="0" fontId="30" fillId="0" borderId="4" xfId="0" applyFont="1" applyBorder="1" applyAlignment="1">
      <alignment horizontal="center" vertical="center"/>
    </xf>
    <xf numFmtId="0" fontId="35" fillId="0" borderId="19" xfId="18703" applyFont="1" applyBorder="1" applyAlignment="1">
      <alignment vertical="center"/>
    </xf>
    <xf numFmtId="0" fontId="30" fillId="0" borderId="19" xfId="0" applyFont="1" applyBorder="1" applyAlignment="1">
      <alignment horizontal="center" vertical="center"/>
    </xf>
    <xf numFmtId="9" fontId="30" fillId="0" borderId="19" xfId="94" applyFont="1" applyBorder="1" applyAlignment="1">
      <alignment horizontal="center" vertical="center"/>
    </xf>
    <xf numFmtId="0" fontId="0" fillId="6" borderId="1" xfId="0" applyFill="1" applyBorder="1" applyAlignment="1">
      <alignment horizontal="center" vertical="center"/>
    </xf>
    <xf numFmtId="0" fontId="7" fillId="6" borderId="1" xfId="0" applyFont="1" applyFill="1" applyBorder="1" applyAlignment="1">
      <alignment horizontal="right" vertical="center"/>
    </xf>
    <xf numFmtId="0" fontId="7" fillId="6" borderId="1" xfId="0" applyFont="1" applyFill="1" applyBorder="1" applyAlignment="1">
      <alignment horizontal="center" vertical="center"/>
    </xf>
    <xf numFmtId="9" fontId="0" fillId="6" borderId="1" xfId="94"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vertical="center"/>
    </xf>
    <xf numFmtId="0" fontId="0" fillId="0" borderId="6" xfId="0" applyBorder="1" applyAlignment="1">
      <alignment horizontal="center" vertical="center"/>
    </xf>
    <xf numFmtId="9" fontId="0" fillId="0" borderId="6" xfId="94" applyFont="1" applyBorder="1" applyAlignment="1">
      <alignment horizontal="center" vertical="center"/>
    </xf>
    <xf numFmtId="0" fontId="0" fillId="6" borderId="1" xfId="0" applyFill="1" applyBorder="1"/>
    <xf numFmtId="9" fontId="7" fillId="6" borderId="1" xfId="94" applyFont="1" applyFill="1" applyBorder="1" applyAlignment="1">
      <alignment horizontal="center" vertical="center"/>
    </xf>
    <xf numFmtId="0" fontId="7" fillId="0" borderId="0" xfId="0" applyFont="1" applyAlignment="1">
      <alignment horizontal="right" vertical="center"/>
    </xf>
    <xf numFmtId="0" fontId="0" fillId="0" borderId="8" xfId="0" applyBorder="1"/>
    <xf numFmtId="0" fontId="7" fillId="0" borderId="8" xfId="0" applyFont="1" applyBorder="1" applyAlignment="1">
      <alignment horizontal="right" vertical="center"/>
    </xf>
    <xf numFmtId="0" fontId="7" fillId="0" borderId="8" xfId="0" applyFont="1" applyBorder="1" applyAlignment="1">
      <alignment horizontal="center" vertical="center"/>
    </xf>
    <xf numFmtId="9" fontId="7" fillId="0" borderId="8" xfId="94" applyFont="1" applyBorder="1" applyAlignment="1">
      <alignment horizontal="center" vertical="center"/>
    </xf>
    <xf numFmtId="0" fontId="0" fillId="0" borderId="12" xfId="0" applyBorder="1"/>
    <xf numFmtId="0" fontId="7" fillId="0" borderId="12" xfId="0" applyFont="1" applyBorder="1" applyAlignment="1">
      <alignment horizontal="right" vertical="center"/>
    </xf>
    <xf numFmtId="0" fontId="7" fillId="0" borderId="12" xfId="0" applyFont="1" applyBorder="1" applyAlignment="1">
      <alignment horizontal="center" vertical="center"/>
    </xf>
    <xf numFmtId="9" fontId="7" fillId="0" borderId="12" xfId="94" applyFont="1" applyBorder="1" applyAlignment="1">
      <alignment horizontal="center" vertical="center"/>
    </xf>
    <xf numFmtId="0" fontId="5" fillId="0" borderId="1" xfId="18703" applyFont="1" applyBorder="1" applyAlignment="1">
      <alignment horizontal="center" vertical="center"/>
    </xf>
    <xf numFmtId="0" fontId="5" fillId="6" borderId="1" xfId="18703" applyFont="1" applyFill="1" applyBorder="1"/>
    <xf numFmtId="0" fontId="36" fillId="6" borderId="1" xfId="18703" applyFont="1" applyFill="1" applyBorder="1" applyAlignment="1">
      <alignment horizontal="right" vertical="center"/>
    </xf>
    <xf numFmtId="0" fontId="5" fillId="0" borderId="5" xfId="18703" applyFont="1" applyBorder="1" applyAlignment="1">
      <alignment horizontal="center" vertical="center"/>
    </xf>
    <xf numFmtId="0" fontId="5" fillId="0" borderId="6" xfId="18703" applyFont="1" applyBorder="1" applyAlignment="1">
      <alignment vertical="center"/>
    </xf>
    <xf numFmtId="0" fontId="31" fillId="0" borderId="16" xfId="18703" applyBorder="1" applyAlignment="1">
      <alignment horizontal="center" vertical="center"/>
    </xf>
    <xf numFmtId="9" fontId="0" fillId="0" borderId="7" xfId="94" applyFont="1" applyBorder="1" applyAlignment="1">
      <alignment horizontal="center" vertical="center"/>
    </xf>
    <xf numFmtId="0" fontId="31" fillId="0" borderId="1" xfId="18703" applyBorder="1" applyAlignment="1">
      <alignment vertical="center"/>
    </xf>
    <xf numFmtId="0" fontId="31" fillId="0" borderId="2" xfId="18703"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5" fillId="0" borderId="6" xfId="18703" applyFont="1" applyBorder="1" applyAlignment="1">
      <alignment horizontal="center" vertical="center"/>
    </xf>
    <xf numFmtId="0" fontId="12" fillId="0" borderId="1" xfId="0" quotePrefix="1" applyFont="1" applyBorder="1" applyAlignment="1">
      <alignment horizontal="left" vertical="top" wrapText="1"/>
    </xf>
    <xf numFmtId="0" fontId="12" fillId="0" borderId="1" xfId="0" quotePrefix="1" applyFont="1" applyBorder="1" applyAlignment="1">
      <alignment vertical="top" wrapText="1"/>
    </xf>
    <xf numFmtId="0" fontId="12" fillId="0" borderId="2" xfId="0" quotePrefix="1" applyFont="1" applyBorder="1" applyAlignment="1">
      <alignment vertical="top" wrapText="1"/>
    </xf>
    <xf numFmtId="0" fontId="12" fillId="0" borderId="3" xfId="0" quotePrefix="1" applyFont="1" applyBorder="1" applyAlignment="1">
      <alignment vertical="top" wrapText="1"/>
    </xf>
    <xf numFmtId="0" fontId="11" fillId="0" borderId="0" xfId="0" quotePrefix="1" applyFont="1"/>
    <xf numFmtId="0" fontId="12" fillId="0" borderId="1" xfId="0" quotePrefix="1" applyFont="1" applyBorder="1" applyAlignment="1">
      <alignment horizontal="left" vertical="top"/>
    </xf>
    <xf numFmtId="0" fontId="18" fillId="0" borderId="0" xfId="0" applyFont="1" applyAlignment="1">
      <alignment vertical="center"/>
    </xf>
    <xf numFmtId="0" fontId="354" fillId="0" borderId="4" xfId="0" applyFont="1" applyBorder="1" applyAlignment="1">
      <alignment horizontal="left" vertical="top" wrapText="1"/>
    </xf>
    <xf numFmtId="14" fontId="354" fillId="0" borderId="4" xfId="0" applyNumberFormat="1" applyFont="1" applyBorder="1" applyAlignment="1">
      <alignment horizontal="left" vertical="top"/>
    </xf>
    <xf numFmtId="0" fontId="355" fillId="0" borderId="4" xfId="0" applyFont="1" applyBorder="1" applyAlignment="1">
      <alignment horizontal="left" vertical="top" wrapText="1"/>
    </xf>
    <xf numFmtId="0" fontId="354" fillId="0" borderId="4" xfId="0" applyFont="1" applyBorder="1" applyAlignment="1">
      <alignment vertical="top" wrapText="1"/>
    </xf>
    <xf numFmtId="0" fontId="354" fillId="0" borderId="4" xfId="0" quotePrefix="1" applyFont="1" applyBorder="1" applyAlignment="1">
      <alignment vertical="top" wrapText="1"/>
    </xf>
    <xf numFmtId="0" fontId="355" fillId="0" borderId="4" xfId="0" quotePrefix="1" applyFont="1" applyBorder="1" applyAlignment="1">
      <alignment horizontal="left" vertical="top" wrapText="1"/>
    </xf>
    <xf numFmtId="353" fontId="354" fillId="0" borderId="4" xfId="0" applyNumberFormat="1" applyFont="1" applyBorder="1" applyAlignment="1">
      <alignment horizontal="center" vertical="top"/>
    </xf>
    <xf numFmtId="0" fontId="354" fillId="0" borderId="3" xfId="0" applyFont="1" applyBorder="1" applyAlignment="1">
      <alignment horizontal="left" vertical="top" wrapText="1"/>
    </xf>
    <xf numFmtId="14" fontId="354" fillId="0" borderId="4" xfId="0" applyNumberFormat="1" applyFont="1" applyBorder="1" applyAlignment="1">
      <alignment horizontal="left" vertical="top" wrapText="1"/>
    </xf>
    <xf numFmtId="0" fontId="12" fillId="0" borderId="4" xfId="0" quotePrefix="1" applyFont="1" applyBorder="1" applyAlignment="1">
      <alignment vertical="top" wrapText="1"/>
    </xf>
    <xf numFmtId="14" fontId="354" fillId="0" borderId="3" xfId="0" applyNumberFormat="1" applyFont="1" applyBorder="1" applyAlignment="1">
      <alignment horizontal="left" vertical="top" wrapText="1"/>
    </xf>
    <xf numFmtId="14" fontId="354" fillId="0" borderId="1" xfId="0" applyNumberFormat="1" applyFont="1" applyBorder="1" applyAlignment="1">
      <alignment horizontal="left" vertical="top" wrapText="1"/>
    </xf>
    <xf numFmtId="0" fontId="6" fillId="0" borderId="4" xfId="0" quotePrefix="1" applyFont="1" applyBorder="1" applyAlignment="1">
      <alignment horizontal="left" vertical="top" wrapText="1"/>
    </xf>
    <xf numFmtId="0" fontId="31" fillId="0" borderId="4" xfId="0" applyFont="1" applyBorder="1" applyAlignment="1">
      <alignment vertical="top" wrapText="1"/>
    </xf>
    <xf numFmtId="0" fontId="12" fillId="61" borderId="1" xfId="0" applyFont="1" applyFill="1" applyBorder="1" applyAlignment="1">
      <alignment horizontal="left" vertical="top" wrapText="1"/>
    </xf>
    <xf numFmtId="0" fontId="12" fillId="10" borderId="1" xfId="0" applyFont="1" applyFill="1" applyBorder="1" applyAlignment="1">
      <alignment horizontal="center" vertical="top"/>
    </xf>
    <xf numFmtId="0" fontId="12" fillId="0" borderId="69" xfId="0" applyFont="1" applyBorder="1" applyAlignment="1">
      <alignment horizontal="center" vertical="top" wrapText="1"/>
    </xf>
    <xf numFmtId="0" fontId="189" fillId="0" borderId="4" xfId="25019" applyNumberFormat="1" applyFill="1" applyBorder="1" applyAlignment="1">
      <alignment horizontal="left" vertical="top" wrapText="1"/>
    </xf>
    <xf numFmtId="0" fontId="0" fillId="0" borderId="69" xfId="0" applyBorder="1" applyAlignment="1">
      <alignment horizontal="center" vertical="center"/>
    </xf>
    <xf numFmtId="9" fontId="0" fillId="0" borderId="69" xfId="94" applyFont="1" applyBorder="1" applyAlignment="1">
      <alignment horizontal="center" vertical="center"/>
    </xf>
    <xf numFmtId="0" fontId="0" fillId="0" borderId="72" xfId="0" applyBorder="1" applyAlignment="1">
      <alignment horizontal="center" vertical="center"/>
    </xf>
    <xf numFmtId="9" fontId="0" fillId="0" borderId="73" xfId="94" applyFont="1" applyBorder="1" applyAlignment="1">
      <alignment horizontal="center" vertical="center"/>
    </xf>
    <xf numFmtId="9" fontId="0" fillId="0" borderId="72" xfId="94" applyFont="1" applyBorder="1" applyAlignment="1">
      <alignment horizontal="center" vertical="center"/>
    </xf>
    <xf numFmtId="0" fontId="29" fillId="0" borderId="74" xfId="0" applyFont="1" applyBorder="1" applyAlignment="1">
      <alignment horizontal="center" vertical="center"/>
    </xf>
    <xf numFmtId="9" fontId="29" fillId="0" borderId="74" xfId="94" applyFont="1" applyBorder="1" applyAlignment="1">
      <alignment horizontal="center" vertical="center"/>
    </xf>
    <xf numFmtId="0" fontId="29" fillId="0" borderId="75" xfId="0" applyFont="1" applyBorder="1" applyAlignment="1">
      <alignment horizontal="center" vertical="center"/>
    </xf>
    <xf numFmtId="9" fontId="29" fillId="0" borderId="75" xfId="94" applyFont="1" applyBorder="1" applyAlignment="1">
      <alignment horizontal="center" vertical="center"/>
    </xf>
    <xf numFmtId="0" fontId="30" fillId="0" borderId="75" xfId="0" applyFont="1" applyBorder="1" applyAlignment="1">
      <alignment horizontal="center" vertical="center"/>
    </xf>
    <xf numFmtId="9" fontId="30" fillId="0" borderId="75" xfId="94" applyFont="1" applyBorder="1" applyAlignment="1">
      <alignment horizontal="center" vertical="center"/>
    </xf>
    <xf numFmtId="0" fontId="7" fillId="6" borderId="69" xfId="0" applyFont="1" applyFill="1" applyBorder="1" applyAlignment="1">
      <alignment horizontal="center" vertical="center"/>
    </xf>
    <xf numFmtId="9" fontId="0" fillId="6" borderId="69" xfId="94" applyFont="1" applyFill="1" applyBorder="1" applyAlignment="1">
      <alignment horizontal="center" vertical="center"/>
    </xf>
    <xf numFmtId="0" fontId="0" fillId="0" borderId="76" xfId="0" applyBorder="1" applyAlignment="1">
      <alignment horizontal="center" vertical="center"/>
    </xf>
    <xf numFmtId="9" fontId="0" fillId="0" borderId="76" xfId="94" applyFont="1" applyBorder="1" applyAlignment="1">
      <alignment horizontal="center" vertical="center"/>
    </xf>
    <xf numFmtId="9" fontId="7" fillId="6" borderId="69" xfId="94" applyFont="1" applyFill="1" applyBorder="1" applyAlignment="1">
      <alignment horizontal="center" vertical="center"/>
    </xf>
    <xf numFmtId="0" fontId="12" fillId="142" borderId="4" xfId="0" applyFont="1" applyFill="1" applyBorder="1" applyAlignment="1">
      <alignment vertical="top" wrapText="1"/>
    </xf>
    <xf numFmtId="0" fontId="12" fillId="142" borderId="4" xfId="0" applyFont="1" applyFill="1" applyBorder="1" applyAlignment="1">
      <alignment horizontal="center" vertical="top"/>
    </xf>
    <xf numFmtId="0" fontId="12" fillId="142" borderId="1" xfId="0" applyFont="1" applyFill="1" applyBorder="1" applyAlignment="1">
      <alignment vertical="top" wrapText="1"/>
    </xf>
    <xf numFmtId="14" fontId="0" fillId="0" borderId="0" xfId="0" applyNumberFormat="1"/>
    <xf numFmtId="0" fontId="12" fillId="142" borderId="4" xfId="0" quotePrefix="1" applyFont="1" applyFill="1" applyBorder="1" applyAlignment="1">
      <alignment vertical="top" wrapText="1"/>
    </xf>
    <xf numFmtId="0" fontId="12" fillId="143" borderId="4" xfId="0" applyFont="1" applyFill="1" applyBorder="1" applyAlignment="1">
      <alignment horizontal="left" vertical="top"/>
    </xf>
    <xf numFmtId="0" fontId="2" fillId="0" borderId="1" xfId="0" applyFont="1" applyBorder="1" applyAlignment="1">
      <alignment horizontal="center" vertical="center"/>
    </xf>
    <xf numFmtId="14" fontId="12" fillId="144" borderId="4" xfId="0" applyNumberFormat="1" applyFont="1" applyFill="1" applyBorder="1" applyAlignment="1">
      <alignment horizontal="left" vertical="top" wrapText="1"/>
    </xf>
    <xf numFmtId="0" fontId="12" fillId="145" borderId="1" xfId="0" applyFont="1" applyFill="1" applyBorder="1" applyAlignment="1">
      <alignment horizontal="left" vertical="top"/>
    </xf>
    <xf numFmtId="0" fontId="12" fillId="145" borderId="4" xfId="0" applyFont="1" applyFill="1" applyBorder="1" applyAlignment="1">
      <alignment horizontal="left" vertical="top"/>
    </xf>
    <xf numFmtId="0" fontId="12" fillId="0" borderId="69" xfId="0" applyFont="1" applyBorder="1" applyAlignment="1">
      <alignment horizontal="center" vertical="top"/>
    </xf>
    <xf numFmtId="0" fontId="12" fillId="0" borderId="69" xfId="0" applyFont="1" applyBorder="1" applyAlignment="1">
      <alignment horizontal="left" vertical="top"/>
    </xf>
    <xf numFmtId="0" fontId="12" fillId="0" borderId="69" xfId="0" applyFont="1" applyBorder="1" applyAlignment="1">
      <alignment horizontal="left" vertical="top" wrapText="1"/>
    </xf>
    <xf numFmtId="0" fontId="12" fillId="145" borderId="69" xfId="0" applyFont="1" applyFill="1" applyBorder="1" applyAlignment="1">
      <alignment horizontal="left" vertical="top"/>
    </xf>
    <xf numFmtId="0" fontId="14" fillId="0" borderId="69" xfId="0" applyFont="1" applyBorder="1" applyAlignment="1">
      <alignment horizontal="left" vertical="top" wrapText="1"/>
    </xf>
    <xf numFmtId="353" fontId="12" fillId="0" borderId="69" xfId="0" applyNumberFormat="1" applyFont="1" applyBorder="1" applyAlignment="1">
      <alignment horizontal="center" vertical="top"/>
    </xf>
    <xf numFmtId="354" fontId="12" fillId="0" borderId="69" xfId="0" applyNumberFormat="1" applyFont="1" applyBorder="1" applyAlignment="1">
      <alignment horizontal="center" vertical="top"/>
    </xf>
    <xf numFmtId="14" fontId="12" fillId="0" borderId="69" xfId="0" applyNumberFormat="1" applyFont="1" applyBorder="1" applyAlignment="1">
      <alignment horizontal="left" vertical="top"/>
    </xf>
    <xf numFmtId="14" fontId="12" fillId="0" borderId="69" xfId="0" applyNumberFormat="1" applyFont="1" applyBorder="1" applyAlignment="1">
      <alignment horizontal="left" vertical="top" wrapText="1"/>
    </xf>
    <xf numFmtId="0" fontId="12" fillId="0" borderId="69" xfId="0" applyFont="1" applyBorder="1" applyAlignment="1">
      <alignment vertical="top" wrapText="1"/>
    </xf>
    <xf numFmtId="14" fontId="12" fillId="0" borderId="69" xfId="0" quotePrefix="1" applyNumberFormat="1" applyFont="1" applyBorder="1" applyAlignment="1">
      <alignment horizontal="left" vertical="top" wrapText="1"/>
    </xf>
    <xf numFmtId="0" fontId="0" fillId="0" borderId="9" xfId="0" applyBorder="1"/>
    <xf numFmtId="0" fontId="0" fillId="0" borderId="10" xfId="0" applyBorder="1"/>
    <xf numFmtId="0" fontId="0" fillId="0" borderId="14" xfId="0" applyBorder="1"/>
    <xf numFmtId="0" fontId="0" fillId="0" borderId="15" xfId="0" applyBorder="1"/>
    <xf numFmtId="0" fontId="12" fillId="0" borderId="15" xfId="0" applyFont="1" applyBorder="1"/>
    <xf numFmtId="0" fontId="19" fillId="8" borderId="69" xfId="0" applyFont="1" applyFill="1" applyBorder="1" applyAlignment="1">
      <alignment horizontal="center" vertical="center"/>
    </xf>
    <xf numFmtId="0" fontId="19" fillId="10" borderId="69" xfId="0" applyFont="1" applyFill="1" applyBorder="1" applyAlignment="1">
      <alignment horizontal="center" vertical="center"/>
    </xf>
    <xf numFmtId="0" fontId="19" fillId="11" borderId="69" xfId="0" applyFont="1" applyFill="1" applyBorder="1" applyAlignment="1">
      <alignment horizontal="center" vertical="center"/>
    </xf>
    <xf numFmtId="0" fontId="21" fillId="0" borderId="69" xfId="0" applyFont="1" applyBorder="1" applyAlignment="1">
      <alignment horizontal="center" vertical="center"/>
    </xf>
    <xf numFmtId="0" fontId="22" fillId="0" borderId="70" xfId="0" applyFont="1" applyBorder="1" applyAlignment="1">
      <alignment horizontal="left" vertical="center"/>
    </xf>
    <xf numFmtId="0" fontId="22" fillId="0" borderId="76" xfId="0" applyFont="1" applyBorder="1" applyAlignment="1">
      <alignment horizontal="left" vertical="center"/>
    </xf>
    <xf numFmtId="0" fontId="22" fillId="0" borderId="70" xfId="0" applyFont="1" applyBorder="1" applyAlignment="1">
      <alignment vertical="center"/>
    </xf>
    <xf numFmtId="0" fontId="0" fillId="0" borderId="71" xfId="0" applyBorder="1"/>
    <xf numFmtId="0" fontId="21" fillId="8" borderId="69" xfId="0" applyFont="1" applyFill="1" applyBorder="1" applyAlignment="1">
      <alignment horizontal="center" vertical="center"/>
    </xf>
    <xf numFmtId="0" fontId="21" fillId="10" borderId="69" xfId="0" applyFont="1" applyFill="1" applyBorder="1" applyAlignment="1">
      <alignment horizontal="center" vertical="center"/>
    </xf>
    <xf numFmtId="0" fontId="21" fillId="11" borderId="69" xfId="0" applyFont="1" applyFill="1" applyBorder="1" applyAlignment="1">
      <alignment horizontal="center" vertical="center"/>
    </xf>
    <xf numFmtId="0" fontId="19" fillId="0" borderId="70" xfId="0" applyFont="1" applyBorder="1" applyAlignment="1">
      <alignment horizontal="center" vertical="center"/>
    </xf>
    <xf numFmtId="0" fontId="19" fillId="0" borderId="76" xfId="0" applyFont="1" applyBorder="1" applyAlignment="1">
      <alignment horizontal="center" vertical="center"/>
    </xf>
    <xf numFmtId="0" fontId="19" fillId="0" borderId="71" xfId="0" applyFont="1" applyBorder="1" applyAlignment="1">
      <alignment horizontal="center" vertical="center"/>
    </xf>
    <xf numFmtId="0" fontId="0" fillId="0" borderId="11" xfId="0" applyBorder="1"/>
    <xf numFmtId="209" fontId="12" fillId="0" borderId="12" xfId="0" applyNumberFormat="1" applyFont="1" applyBorder="1" applyAlignment="1">
      <alignment horizontal="left" vertical="center"/>
    </xf>
    <xf numFmtId="0" fontId="0" fillId="0" borderId="13" xfId="0" applyBorder="1"/>
    <xf numFmtId="0" fontId="356" fillId="0" borderId="4" xfId="0" applyFont="1" applyBorder="1" applyAlignment="1">
      <alignment vertical="top" wrapText="1"/>
    </xf>
    <xf numFmtId="0" fontId="12" fillId="146" borderId="2" xfId="0" applyFont="1" applyFill="1" applyBorder="1" applyAlignment="1">
      <alignment horizontal="left" vertical="top" wrapText="1"/>
    </xf>
    <xf numFmtId="14" fontId="12" fillId="146" borderId="2" xfId="0" applyNumberFormat="1" applyFont="1" applyFill="1" applyBorder="1" applyAlignment="1">
      <alignment horizontal="left" vertical="top"/>
    </xf>
    <xf numFmtId="0" fontId="12" fillId="146" borderId="1" xfId="0" applyFont="1" applyFill="1" applyBorder="1" applyAlignment="1">
      <alignment horizontal="left" vertical="top" wrapText="1"/>
    </xf>
    <xf numFmtId="14" fontId="12" fillId="146" borderId="1" xfId="0" applyNumberFormat="1" applyFont="1" applyFill="1" applyBorder="1" applyAlignment="1">
      <alignment horizontal="left" vertical="top"/>
    </xf>
    <xf numFmtId="0" fontId="12" fillId="146" borderId="4" xfId="0" applyFont="1" applyFill="1" applyBorder="1" applyAlignment="1">
      <alignment vertical="top" wrapText="1"/>
    </xf>
    <xf numFmtId="14" fontId="12" fillId="146" borderId="4" xfId="0" applyNumberFormat="1" applyFont="1" applyFill="1" applyBorder="1" applyAlignment="1">
      <alignment horizontal="left" vertical="top"/>
    </xf>
    <xf numFmtId="0" fontId="12" fillId="0" borderId="2" xfId="0" quotePrefix="1" applyFont="1" applyBorder="1" applyAlignment="1">
      <alignment horizontal="left" vertical="top" wrapText="1"/>
    </xf>
    <xf numFmtId="0" fontId="13" fillId="0" borderId="69" xfId="0" quotePrefix="1" applyFont="1" applyBorder="1" applyAlignment="1">
      <alignment vertical="top" wrapText="1"/>
    </xf>
    <xf numFmtId="0" fontId="13" fillId="0" borderId="4" xfId="0" applyFont="1" applyBorder="1" applyAlignment="1">
      <alignment vertical="top" wrapText="1"/>
    </xf>
    <xf numFmtId="0" fontId="14" fillId="0" borderId="69" xfId="0" applyFont="1" applyBorder="1" applyAlignment="1">
      <alignment vertical="top" wrapText="1"/>
    </xf>
    <xf numFmtId="0" fontId="13" fillId="0" borderId="69" xfId="0" applyFont="1" applyBorder="1" applyAlignment="1">
      <alignment vertical="top" wrapText="1"/>
    </xf>
    <xf numFmtId="0" fontId="13" fillId="0" borderId="69" xfId="0" applyFont="1" applyBorder="1" applyAlignment="1">
      <alignment vertical="center" wrapText="1"/>
    </xf>
    <xf numFmtId="0" fontId="12" fillId="0" borderId="4" xfId="0" quotePrefix="1" applyFont="1" applyBorder="1" applyAlignment="1">
      <alignment horizontal="left" vertical="top" wrapText="1"/>
    </xf>
    <xf numFmtId="0" fontId="358" fillId="0" borderId="4" xfId="25019" applyNumberFormat="1" applyFont="1" applyFill="1" applyBorder="1" applyAlignment="1">
      <alignment horizontal="left" vertical="top" wrapText="1"/>
    </xf>
    <xf numFmtId="0" fontId="13" fillId="0" borderId="4" xfId="25019" applyNumberFormat="1" applyFont="1" applyFill="1" applyBorder="1" applyAlignment="1">
      <alignment horizontal="left" vertical="top" wrapText="1"/>
    </xf>
    <xf numFmtId="0" fontId="29" fillId="0" borderId="18" xfId="0" applyFont="1" applyBorder="1" applyAlignment="1">
      <alignment horizontal="center" vertical="center"/>
    </xf>
    <xf numFmtId="0" fontId="31" fillId="0" borderId="72" xfId="18703" applyBorder="1" applyAlignment="1">
      <alignment horizontal="center" vertical="center"/>
    </xf>
    <xf numFmtId="9" fontId="0" fillId="0" borderId="72" xfId="22237" applyFont="1" applyBorder="1" applyAlignment="1">
      <alignment horizontal="center" vertical="center"/>
    </xf>
    <xf numFmtId="0" fontId="0" fillId="0" borderId="69" xfId="0" applyBorder="1" applyAlignment="1">
      <alignment vertical="top" wrapText="1"/>
    </xf>
    <xf numFmtId="0" fontId="4" fillId="35" borderId="76" xfId="0" applyFont="1" applyFill="1" applyBorder="1" applyAlignment="1">
      <alignment horizontal="center" wrapText="1"/>
    </xf>
    <xf numFmtId="0" fontId="4" fillId="35" borderId="69" xfId="0" applyFont="1" applyFill="1" applyBorder="1" applyAlignment="1">
      <alignment horizontal="center" vertical="center" wrapText="1"/>
    </xf>
    <xf numFmtId="10" fontId="12" fillId="0" borderId="69" xfId="94" applyNumberFormat="1" applyFont="1" applyFill="1" applyBorder="1" applyAlignment="1">
      <alignment horizontal="center" vertical="top" wrapText="1"/>
    </xf>
    <xf numFmtId="0" fontId="13" fillId="0" borderId="69" xfId="0" applyFont="1" applyBorder="1" applyAlignment="1">
      <alignment horizontal="left" vertical="top"/>
    </xf>
    <xf numFmtId="0" fontId="14" fillId="0" borderId="4" xfId="0" applyFont="1" applyBorder="1" applyAlignment="1">
      <alignment horizontal="center" vertical="top"/>
    </xf>
    <xf numFmtId="17" fontId="7" fillId="12" borderId="1" xfId="18703" applyNumberFormat="1" applyFont="1" applyFill="1" applyBorder="1" applyAlignment="1">
      <alignment horizontal="center" vertical="center"/>
    </xf>
    <xf numFmtId="17" fontId="17" fillId="12" borderId="5" xfId="18703" applyNumberFormat="1" applyFont="1" applyFill="1" applyBorder="1" applyAlignment="1">
      <alignment horizontal="center" vertical="center"/>
    </xf>
    <xf numFmtId="17" fontId="17" fillId="12" borderId="7" xfId="18703" applyNumberFormat="1" applyFont="1" applyFill="1" applyBorder="1" applyAlignment="1">
      <alignment horizontal="center" vertical="center"/>
    </xf>
    <xf numFmtId="17" fontId="7" fillId="12" borderId="1" xfId="0" applyNumberFormat="1" applyFont="1" applyFill="1" applyBorder="1" applyAlignment="1">
      <alignment horizontal="center" vertical="center"/>
    </xf>
    <xf numFmtId="17" fontId="17" fillId="12" borderId="2" xfId="18703" applyNumberFormat="1" applyFont="1" applyFill="1" applyBorder="1" applyAlignment="1">
      <alignment horizontal="center" vertical="center" wrapText="1"/>
    </xf>
    <xf numFmtId="17" fontId="17" fillId="12" borderId="4" xfId="18703" applyNumberFormat="1" applyFont="1" applyFill="1" applyBorder="1" applyAlignment="1">
      <alignment horizontal="center" vertical="center" wrapText="1"/>
    </xf>
    <xf numFmtId="17" fontId="17" fillId="12" borderId="5" xfId="0" applyNumberFormat="1" applyFont="1" applyFill="1" applyBorder="1" applyAlignment="1">
      <alignment horizontal="center" vertical="center"/>
    </xf>
    <xf numFmtId="17" fontId="17" fillId="12" borderId="7" xfId="0" applyNumberFormat="1" applyFont="1" applyFill="1" applyBorder="1" applyAlignment="1">
      <alignment horizontal="center" vertical="center"/>
    </xf>
    <xf numFmtId="17" fontId="17" fillId="12" borderId="2" xfId="0" applyNumberFormat="1" applyFont="1" applyFill="1" applyBorder="1" applyAlignment="1">
      <alignment horizontal="center" vertical="center" wrapText="1"/>
    </xf>
    <xf numFmtId="17" fontId="17" fillId="12" borderId="4" xfId="0" applyNumberFormat="1" applyFont="1" applyFill="1" applyBorder="1" applyAlignment="1">
      <alignment horizontal="center" vertical="center" wrapText="1"/>
    </xf>
    <xf numFmtId="0" fontId="7" fillId="12" borderId="1" xfId="18703" applyFont="1" applyFill="1" applyBorder="1" applyAlignment="1">
      <alignment horizontal="center" vertical="center"/>
    </xf>
    <xf numFmtId="0" fontId="7" fillId="12" borderId="1" xfId="0" applyFont="1" applyFill="1" applyBorder="1" applyAlignment="1">
      <alignment horizontal="center" vertical="center"/>
    </xf>
    <xf numFmtId="17" fontId="7" fillId="12" borderId="69" xfId="18703" applyNumberFormat="1" applyFont="1" applyFill="1" applyBorder="1" applyAlignment="1">
      <alignment horizontal="center" vertical="center"/>
    </xf>
    <xf numFmtId="17" fontId="17" fillId="12" borderId="70" xfId="18703" applyNumberFormat="1" applyFont="1" applyFill="1" applyBorder="1" applyAlignment="1">
      <alignment horizontal="center" vertical="center"/>
    </xf>
    <xf numFmtId="17" fontId="17" fillId="12" borderId="71" xfId="18703" applyNumberFormat="1" applyFont="1" applyFill="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18" fillId="0" borderId="0" xfId="0" applyFont="1" applyAlignment="1">
      <alignment horizontal="center" vertical="center"/>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3" xfId="0" applyFont="1" applyBorder="1" applyAlignment="1">
      <alignment horizontal="center"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2"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xf>
    <xf numFmtId="0" fontId="4" fillId="8" borderId="6" xfId="0" applyFont="1" applyFill="1" applyBorder="1" applyAlignment="1">
      <alignment horizontal="center"/>
    </xf>
    <xf numFmtId="0" fontId="4" fillId="8" borderId="7" xfId="0" applyFont="1" applyFill="1" applyBorder="1" applyAlignment="1">
      <alignment horizontal="center"/>
    </xf>
    <xf numFmtId="0" fontId="20" fillId="8" borderId="70" xfId="0" applyFont="1" applyFill="1" applyBorder="1" applyAlignment="1">
      <alignment horizontal="center" vertical="center" wrapText="1"/>
    </xf>
    <xf numFmtId="0" fontId="20" fillId="8" borderId="71" xfId="0" applyFont="1" applyFill="1" applyBorder="1" applyAlignment="1">
      <alignment horizontal="center" vertical="center" wrapText="1"/>
    </xf>
    <xf numFmtId="0" fontId="20" fillId="10" borderId="70" xfId="0" applyFont="1" applyFill="1" applyBorder="1" applyAlignment="1">
      <alignment horizontal="center" vertical="center"/>
    </xf>
    <xf numFmtId="0" fontId="20" fillId="10" borderId="71" xfId="0" applyFont="1" applyFill="1" applyBorder="1" applyAlignment="1">
      <alignment horizontal="center" vertical="center"/>
    </xf>
    <xf numFmtId="0" fontId="19" fillId="11" borderId="70" xfId="0" applyFont="1" applyFill="1" applyBorder="1" applyAlignment="1">
      <alignment horizontal="center" vertical="center"/>
    </xf>
    <xf numFmtId="0" fontId="19" fillId="11" borderId="71" xfId="0" applyFont="1" applyFill="1" applyBorder="1" applyAlignment="1">
      <alignment horizontal="center" vertical="center"/>
    </xf>
    <xf numFmtId="0" fontId="4" fillId="11" borderId="5" xfId="0" applyFont="1" applyFill="1" applyBorder="1" applyAlignment="1">
      <alignment horizontal="center" wrapText="1"/>
    </xf>
    <xf numFmtId="0" fontId="4" fillId="11" borderId="6" xfId="0" applyFont="1" applyFill="1" applyBorder="1" applyAlignment="1">
      <alignment horizontal="center" wrapText="1"/>
    </xf>
    <xf numFmtId="0" fontId="4" fillId="11" borderId="7" xfId="0" applyFont="1" applyFill="1" applyBorder="1" applyAlignment="1">
      <alignment horizontal="center" wrapText="1"/>
    </xf>
    <xf numFmtId="0" fontId="4" fillId="11" borderId="2"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10" borderId="7"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5" xfId="0" applyFont="1" applyFill="1" applyBorder="1" applyAlignment="1">
      <alignment horizontal="center" wrapText="1"/>
    </xf>
    <xf numFmtId="0" fontId="4" fillId="10" borderId="6" xfId="0" applyFont="1" applyFill="1" applyBorder="1" applyAlignment="1">
      <alignment horizontal="center" wrapText="1"/>
    </xf>
    <xf numFmtId="0" fontId="4" fillId="10" borderId="7" xfId="0" applyFont="1" applyFill="1" applyBorder="1" applyAlignment="1">
      <alignment horizontal="center" wrapText="1"/>
    </xf>
    <xf numFmtId="0" fontId="4" fillId="35" borderId="69" xfId="0" applyFont="1" applyFill="1" applyBorder="1" applyAlignment="1">
      <alignment horizontal="center" vertical="center" wrapText="1"/>
    </xf>
    <xf numFmtId="0" fontId="8" fillId="0" borderId="0" xfId="0" applyFont="1" applyAlignment="1">
      <alignment horizontal="center" vertical="center"/>
    </xf>
    <xf numFmtId="0" fontId="3" fillId="0" borderId="0" xfId="0" applyFont="1" applyAlignment="1">
      <alignment horizontal="center" vertical="center" wrapText="1"/>
    </xf>
  </cellXfs>
  <cellStyles count="25020">
    <cellStyle name="_x000d__x000a_JournalTemplate=C:\COMFO\CTALK\JOURSTD.TPL_x000d__x000a_LbStateAddress=3 3 0 251 1 89 2 311_x000d__x000a_LbStateJou" xfId="622" xr:uid="{00000000-0005-0000-0000-000000000000}"/>
    <cellStyle name="_x000d__x000a_JournalTemplate=C:\COMFO\CTALK\JOURSTD.TPL_x000d__x000a_LbStateAddress=3 3 0 251 1 89 2 311_x000d__x000a_LbStateJou 2" xfId="393" xr:uid="{00000000-0005-0000-0000-000001000000}"/>
    <cellStyle name="_x000d__x000a_JournalTemplate=C:\COMFO\CTALK\JOURSTD.TPL_x000d__x000a_LbStateAddress=3 3 0 251 1 89 2 311_x000d__x000a_LbStateJou_BD09-TI SAPB1ProgressStatus 20090831" xfId="635" xr:uid="{00000000-0005-0000-0000-000002000000}"/>
    <cellStyle name="$" xfId="563" xr:uid="{00000000-0005-0000-0000-000003000000}"/>
    <cellStyle name="$ w/o $" xfId="87" xr:uid="{00000000-0005-0000-0000-000004000000}"/>
    <cellStyle name="$_#624" xfId="492" xr:uid="{00000000-0005-0000-0000-000005000000}"/>
    <cellStyle name="$_#624_NEWEST" xfId="545" xr:uid="{00000000-0005-0000-0000-000006000000}"/>
    <cellStyle name="$_#624_U204" xfId="638" xr:uid="{00000000-0005-0000-0000-000007000000}"/>
    <cellStyle name="$_#624_U204_Trial Calculation WH 1-6'10 TAP-P (30.11.09) ISHIKAWA" xfId="328" xr:uid="{00000000-0005-0000-0000-000008000000}"/>
    <cellStyle name="$_#624_U204_Trial Calculation WH 1-6'10 TAP-P (30.11.09) ISHIKAWA 2" xfId="456" xr:uid="{00000000-0005-0000-0000-000009000000}"/>
    <cellStyle name="$_#624_V126HOOD" xfId="642" xr:uid="{00000000-0005-0000-0000-00000A000000}"/>
    <cellStyle name="$_#624_V126HOOD_Trial Calculation WH 1-6'10 TAP-P (30.11.09) ISHIKAWA" xfId="433" xr:uid="{00000000-0005-0000-0000-00000B000000}"/>
    <cellStyle name="$_#624_V126HOOD_Trial Calculation WH 1-6'10 TAP-P (30.11.09) ISHIKAWA 2" xfId="207" xr:uid="{00000000-0005-0000-0000-00000C000000}"/>
    <cellStyle name="$_1st Qtr 2002 Incentive Transit (Proposal 1)" xfId="604" xr:uid="{00000000-0005-0000-0000-00000D000000}"/>
    <cellStyle name="$_1st Qtr 2002 Incentive Transit (Proposal 1)_Book1" xfId="429" xr:uid="{00000000-0005-0000-0000-00000E000000}"/>
    <cellStyle name="$_1st Qtr 2002 Incentive Transit (Proposal 1)_Book1 2" xfId="220" xr:uid="{00000000-0005-0000-0000-00000F000000}"/>
    <cellStyle name="$_1st Qtr 2002 Incentive Transit (Proposal 1)_COST ADD 82111 520W (326A) NEW" xfId="466" xr:uid="{00000000-0005-0000-0000-000010000000}"/>
    <cellStyle name="$_1st Qtr 2002 Incentive Transit (Proposal 1)_COST ADD 82111 520W (326A) NEW 2" xfId="236" xr:uid="{00000000-0005-0000-0000-000011000000}"/>
    <cellStyle name="$_2. FAP Barra Ute Pricing Paper" xfId="661" xr:uid="{00000000-0005-0000-0000-000012000000}"/>
    <cellStyle name="$_2. FAP Barra Ute Pricing Paper_Book1" xfId="664" xr:uid="{00000000-0005-0000-0000-000013000000}"/>
    <cellStyle name="$_2. FAP Barra Ute Pricing Paper_Book1 2" xfId="629" xr:uid="{00000000-0005-0000-0000-000014000000}"/>
    <cellStyle name="$_2. FAP Barra Ute Pricing Paper_COST ADD 82111 520W (326A) NEW" xfId="673" xr:uid="{00000000-0005-0000-0000-000015000000}"/>
    <cellStyle name="$_2. FAP Barra Ute Pricing Paper_COST ADD 82111 520W (326A) NEW 2" xfId="47" xr:uid="{00000000-0005-0000-0000-000016000000}"/>
    <cellStyle name="$_4.7m APR - FOA New Price provided on Oct 16, 2001-updated 2002-01-30" xfId="679" xr:uid="{00000000-0005-0000-0000-000017000000}"/>
    <cellStyle name="$_aug 1 2001 - falcon  price matrix" xfId="246" xr:uid="{00000000-0005-0000-0000-000018000000}"/>
    <cellStyle name="$_AUII FALCON UTE" xfId="334" xr:uid="{00000000-0005-0000-0000-000019000000}"/>
    <cellStyle name="$_AUII FALCON UTE_Book1" xfId="688" xr:uid="{00000000-0005-0000-0000-00001A000000}"/>
    <cellStyle name="$_AUII FALCON UTE_COST ADD 82111 520W (326A) NEW" xfId="709" xr:uid="{00000000-0005-0000-0000-00001B000000}"/>
    <cellStyle name="$_AUII Per Units" xfId="728" xr:uid="{00000000-0005-0000-0000-00001C000000}"/>
    <cellStyle name="$_Barra Ute_Pricing Paper" xfId="730" xr:uid="{00000000-0005-0000-0000-00001D000000}"/>
    <cellStyle name="$_Book1" xfId="747" xr:uid="{00000000-0005-0000-0000-00001E000000}"/>
    <cellStyle name="$_Book2" xfId="762" xr:uid="{00000000-0005-0000-0000-00001F000000}"/>
    <cellStyle name="$_Book3" xfId="780" xr:uid="{00000000-0005-0000-0000-000020000000}"/>
    <cellStyle name="$_Book3_Book1" xfId="785" xr:uid="{00000000-0005-0000-0000-000021000000}"/>
    <cellStyle name="$_Book3_Book1 2" xfId="798" xr:uid="{00000000-0005-0000-0000-000022000000}"/>
    <cellStyle name="$_Book3_COST ADD 82111 520W (326A) NEW" xfId="804" xr:uid="{00000000-0005-0000-0000-000023000000}"/>
    <cellStyle name="$_Book3_COST ADD 82111 520W (326A) NEW 2" xfId="813" xr:uid="{00000000-0005-0000-0000-000024000000}"/>
    <cellStyle name="$_Calculations" xfId="827" xr:uid="{00000000-0005-0000-0000-000025000000}"/>
    <cellStyle name="$_Courier Pricing Feb2001" xfId="834" xr:uid="{00000000-0005-0000-0000-000026000000}"/>
    <cellStyle name="$_Courier(J97) EA position vs Mazda" xfId="853" xr:uid="{00000000-0005-0000-0000-000027000000}"/>
    <cellStyle name="$_Courier(J97) EA position vs Mazda_Book1" xfId="859" xr:uid="{00000000-0005-0000-0000-000028000000}"/>
    <cellStyle name="$_Courier(J97) EA position vs Mazda_Book1 2" xfId="866" xr:uid="{00000000-0005-0000-0000-000029000000}"/>
    <cellStyle name="$_Courier(J97) EA position vs Mazda_COST ADD 82111 520W (326A) NEW" xfId="317" xr:uid="{00000000-0005-0000-0000-00002A000000}"/>
    <cellStyle name="$_Courier(J97) EA position vs Mazda_COST ADD 82111 520W (326A) NEW 2" xfId="765" xr:uid="{00000000-0005-0000-0000-00002B000000}"/>
    <cellStyle name="$_December 2001 and SVP Proposal" xfId="7" xr:uid="{00000000-0005-0000-0000-00002C000000}"/>
    <cellStyle name="$_Econovan Feb 2002 (Approved) V1" xfId="874" xr:uid="{00000000-0005-0000-0000-00002D000000}"/>
    <cellStyle name="$_Econovan Nov2000" xfId="17" xr:uid="{00000000-0005-0000-0000-00002E000000}"/>
    <cellStyle name="$_Econovan oct 2001" xfId="884" xr:uid="{00000000-0005-0000-0000-00002F000000}"/>
    <cellStyle name="$_Escape - Jan 2002 pricing" xfId="893" xr:uid="{00000000-0005-0000-0000-000030000000}"/>
    <cellStyle name="$_Escape - Nov01 XLS upgrade" xfId="407" xr:uid="{00000000-0005-0000-0000-000031000000}"/>
    <cellStyle name="$_Escape Per Units" xfId="897" xr:uid="{00000000-0005-0000-0000-000032000000}"/>
    <cellStyle name="$_Falcon Commercial Feb 2001" xfId="903" xr:uid="{00000000-0005-0000-0000-000033000000}"/>
    <cellStyle name="$_Falcon Commercial Feb 2001_Book1" xfId="908" xr:uid="{00000000-0005-0000-0000-000034000000}"/>
    <cellStyle name="$_Falcon Commercial Feb 2001_Book1 2" xfId="914" xr:uid="{00000000-0005-0000-0000-000035000000}"/>
    <cellStyle name="$_Falcon Commercial Feb 2001_COST ADD 82111 520W (326A) NEW" xfId="929" xr:uid="{00000000-0005-0000-0000-000036000000}"/>
    <cellStyle name="$_Falcon Commercial Feb 2001_COST ADD 82111 520W (326A) NEW 2" xfId="710" xr:uid="{00000000-0005-0000-0000-000037000000}"/>
    <cellStyle name="$_Falcon Commercial Jan 2001 (AU III)" xfId="942" xr:uid="{00000000-0005-0000-0000-000038000000}"/>
    <cellStyle name="$_FLH C206F" xfId="950" xr:uid="{00000000-0005-0000-0000-000039000000}"/>
    <cellStyle name="$_FM C206C206F MC target price" xfId="970" xr:uid="{00000000-0005-0000-0000-00003A000000}"/>
    <cellStyle name="$_FMIEA_5" xfId="973" xr:uid="{00000000-0005-0000-0000-00003B000000}"/>
    <cellStyle name="$_FNZ C206F" xfId="978" xr:uid="{00000000-0005-0000-0000-00003C000000}"/>
    <cellStyle name="$_FOV-C" xfId="987" xr:uid="{00000000-0005-0000-0000-00003D000000}"/>
    <cellStyle name="$_FVL C206F L3 feasibility study" xfId="1007" xr:uid="{00000000-0005-0000-0000-00003E000000}"/>
    <cellStyle name="$_FVL C206F study" xfId="292" xr:uid="{00000000-0005-0000-0000-00003F000000}"/>
    <cellStyle name="$_FVL C206F study_Book1" xfId="1012" xr:uid="{00000000-0005-0000-0000-000040000000}"/>
    <cellStyle name="$_FVL C206F study_Book1 2" xfId="1029" xr:uid="{00000000-0005-0000-0000-000041000000}"/>
    <cellStyle name="$_FVL C206F study_COST ADD 82111 520W (326A) NEW" xfId="1043" xr:uid="{00000000-0005-0000-0000-000042000000}"/>
    <cellStyle name="$_FVL C206F study_COST ADD 82111 520W (326A) NEW 2" xfId="1055" xr:uid="{00000000-0005-0000-0000-000043000000}"/>
    <cellStyle name="$_IndonesiaL3" xfId="1059" xr:uid="{00000000-0005-0000-0000-000044000000}"/>
    <cellStyle name="$_IndonesiaL3_Book1" xfId="1065" xr:uid="{00000000-0005-0000-0000-000045000000}"/>
    <cellStyle name="$_IndonesiaL3_Book1 2" xfId="1084" xr:uid="{00000000-0005-0000-0000-000046000000}"/>
    <cellStyle name="$_IndonesiaL3_COST ADD 82111 520W (326A) NEW" xfId="1090" xr:uid="{00000000-0005-0000-0000-000047000000}"/>
    <cellStyle name="$_IndonesiaL3_COST ADD 82111 520W (326A) NEW 2" xfId="1115" xr:uid="{00000000-0005-0000-0000-000048000000}"/>
    <cellStyle name="$_J87R EAP (200417) $31990" xfId="1118" xr:uid="{00000000-0005-0000-0000-000049000000}"/>
    <cellStyle name="$_J97MKT_Thailand 11-04-001(Draft2)" xfId="607" xr:uid="{00000000-0005-0000-0000-00004A000000}"/>
    <cellStyle name="$_J97MKT_Thailand 11-04-001(Draft2)_Book1" xfId="1130" xr:uid="{00000000-0005-0000-0000-00004B000000}"/>
    <cellStyle name="$_J97MKT_Thailand 11-04-001(Draft2)_Book1 2" xfId="1134" xr:uid="{00000000-0005-0000-0000-00004C000000}"/>
    <cellStyle name="$_J97MKT_Thailand 11-04-001(Draft2)_COST ADD 82111 520W (326A) NEW" xfId="1159" xr:uid="{00000000-0005-0000-0000-00004D000000}"/>
    <cellStyle name="$_J97MKT_Thailand 11-04-001(Draft2)_COST ADD 82111 520W (326A) NEW 2" xfId="1168" xr:uid="{00000000-0005-0000-0000-00004E000000}"/>
    <cellStyle name="$_KD Data Requirements (Final)2" xfId="1174" xr:uid="{00000000-0005-0000-0000-00004F000000}"/>
    <cellStyle name="$_Laser - July 1st Pricing with TP change" xfId="1179" xr:uid="{00000000-0005-0000-0000-000050000000}"/>
    <cellStyle name="$_Laser - July 1st Profit Matrix" xfId="1182" xr:uid="{00000000-0005-0000-0000-000051000000}"/>
    <cellStyle name="$_Live BoM PTAE (2)" xfId="1187" xr:uid="{00000000-0005-0000-0000-000052000000}"/>
    <cellStyle name="$_Live BoM PTAE (2)_Book1" xfId="1190" xr:uid="{00000000-0005-0000-0000-000053000000}"/>
    <cellStyle name="$_Live BoM PTAE (2)_Book1 2" xfId="1193" xr:uid="{00000000-0005-0000-0000-000054000000}"/>
    <cellStyle name="$_Live BoM PTAE (2)_COST ADD 82111 520W (326A) NEW" xfId="1200" xr:uid="{00000000-0005-0000-0000-000055000000}"/>
    <cellStyle name="$_Live BoM PTAE (2)_COST ADD 82111 520W (326A) NEW 2" xfId="1210" xr:uid="{00000000-0005-0000-0000-000056000000}"/>
    <cellStyle name="$_Master ALL" xfId="1226" xr:uid="{00000000-0005-0000-0000-000057000000}"/>
    <cellStyle name="$_Master ALL_Book1" xfId="1231" xr:uid="{00000000-0005-0000-0000-000058000000}"/>
    <cellStyle name="$_Master ALL_Book1 2" xfId="1232" xr:uid="{00000000-0005-0000-0000-000059000000}"/>
    <cellStyle name="$_Master ALL_COST ADD 82111 520W (326A) NEW" xfId="1240" xr:uid="{00000000-0005-0000-0000-00005A000000}"/>
    <cellStyle name="$_Master ALL_COST ADD 82111 520W (326A) NEW 2" xfId="724" xr:uid="{00000000-0005-0000-0000-00005B000000}"/>
    <cellStyle name="$_ph_SPIDERS" xfId="1244" xr:uid="{00000000-0005-0000-0000-00005C000000}"/>
    <cellStyle name="$_Price Position - July 1(COPY)" xfId="1251" xr:uid="{00000000-0005-0000-0000-00005D000000}"/>
    <cellStyle name="$_Price Position - July 1(COPY)_Book1" xfId="1262" xr:uid="{00000000-0005-0000-0000-00005E000000}"/>
    <cellStyle name="$_Price Position - July 1(COPY)_Book1 2" xfId="477" xr:uid="{00000000-0005-0000-0000-00005F000000}"/>
    <cellStyle name="$_Price Position - July 1(COPY)_COST ADD 82111 520W (326A) NEW" xfId="1026" xr:uid="{00000000-0005-0000-0000-000060000000}"/>
    <cellStyle name="$_Price Position - July 1(COPY)_COST ADD 82111 520W (326A) NEW 2" xfId="1038" xr:uid="{00000000-0005-0000-0000-000061000000}"/>
    <cellStyle name="$_Revenue Updated" xfId="1269" xr:uid="{00000000-0005-0000-0000-000062000000}"/>
    <cellStyle name="$_Submission to Takagi 1.14.02" xfId="1273" xr:uid="{00000000-0005-0000-0000-000063000000}"/>
    <cellStyle name="$_Summary By Trans Type" xfId="1277" xr:uid="{00000000-0005-0000-0000-000064000000}"/>
    <cellStyle name="$_Transit Pricing - Jan 2002 " xfId="819" xr:uid="{00000000-0005-0000-0000-000065000000}"/>
    <cellStyle name="$_U204_01M" xfId="706" xr:uid="{00000000-0005-0000-0000-000066000000}"/>
    <cellStyle name="$_U204_01M_Book1" xfId="1293" xr:uid="{00000000-0005-0000-0000-000067000000}"/>
    <cellStyle name="$_U204_01M_Book1 2" xfId="1294" xr:uid="{00000000-0005-0000-0000-000068000000}"/>
    <cellStyle name="$_U204_01M_COST ADD 82111 520W (326A) NEW" xfId="1296" xr:uid="{00000000-0005-0000-0000-000069000000}"/>
    <cellStyle name="$_U204_01M_COST ADD 82111 520W (326A) NEW 2" xfId="1300" xr:uid="{00000000-0005-0000-0000-00006A000000}"/>
    <cellStyle name="$_U204_J87R 2006 Model" xfId="1309" xr:uid="{00000000-0005-0000-0000-00006B000000}"/>
    <cellStyle name="$_U204_J87R 2006 Model_Book1" xfId="1323" xr:uid="{00000000-0005-0000-0000-00006C000000}"/>
    <cellStyle name="$_U204_J87R 2006 Model_Book1 2" xfId="1327" xr:uid="{00000000-0005-0000-0000-00006D000000}"/>
    <cellStyle name="$_U204_J87R 2006 Model_COST ADD 82111 520W (326A) NEW" xfId="1333" xr:uid="{00000000-0005-0000-0000-00006E000000}"/>
    <cellStyle name="$_U204_J87R 2006 Model_COST ADD 82111 520W (326A) NEW 2" xfId="1185" xr:uid="{00000000-0005-0000-0000-00006F000000}"/>
    <cellStyle name="$_U268" xfId="1340" xr:uid="{00000000-0005-0000-0000-000070000000}"/>
    <cellStyle name="$_U268 Price Proposal-03-03-11" xfId="1348" xr:uid="{00000000-0005-0000-0000-000071000000}"/>
    <cellStyle name="$_V184 Retail Pricing" xfId="1349" xr:uid="{00000000-0005-0000-0000-000072000000}"/>
    <cellStyle name="$_V6 Courier - PA Summary - Submitted June 13 2003" xfId="1353" xr:uid="{00000000-0005-0000-0000-000073000000}"/>
    <cellStyle name="$_V6 Courier - PA Summary - Submitted June 13 2003_Book1" xfId="1371" xr:uid="{00000000-0005-0000-0000-000074000000}"/>
    <cellStyle name="$_V6 Courier - PA Summary - Submitted June 13 2003_Book1 2" xfId="1377" xr:uid="{00000000-0005-0000-0000-000075000000}"/>
    <cellStyle name="$_V6 Courier - PA Summary - Submitted June 13 2003_COST ADD 82111 520W (326A) NEW" xfId="1382" xr:uid="{00000000-0005-0000-0000-000076000000}"/>
    <cellStyle name="$_V6 Courier - PA Summary - Submitted June 13 2003_COST ADD 82111 520W (326A) NEW 2" xfId="1383" xr:uid="{00000000-0005-0000-0000-000077000000}"/>
    <cellStyle name="$_VariableMarketing - Commercial" xfId="1395" xr:uid="{00000000-0005-0000-0000-000078000000}"/>
    <cellStyle name="$_VariableMarketing - Commercial_2. FAP Barra Ute Pricing Paper" xfId="1417" xr:uid="{00000000-0005-0000-0000-000079000000}"/>
    <cellStyle name="$_VariableMarketing - Commercial_Courier PIT Profit Matrix" xfId="147" xr:uid="{00000000-0005-0000-0000-00007A000000}"/>
    <cellStyle name="$_VariableMarketing - Commercial_Econovan PIT Profit Matrix" xfId="1427" xr:uid="{00000000-0005-0000-0000-00007B000000}"/>
    <cellStyle name="$_VariableMarketing - Commercial_J87R EAP (200417) $31990" xfId="1442" xr:uid="{00000000-0005-0000-0000-00007C000000}"/>
    <cellStyle name="$_VariableMarketing - Commercial_U204_J87R 2006 Model" xfId="1443" xr:uid="{00000000-0005-0000-0000-00007D000000}"/>
    <cellStyle name="$_VariableMarketing - Commercial_V6 Courier - PA Summary - Submitted June 13 2003" xfId="1453" xr:uid="{00000000-0005-0000-0000-00007E000000}"/>
    <cellStyle name="$_VariableMarketing - transit" xfId="1365" xr:uid="{00000000-0005-0000-0000-00007F000000}"/>
    <cellStyle name="$_WC &amp; TARR" xfId="1454" xr:uid="{00000000-0005-0000-0000-000080000000}"/>
    <cellStyle name="$0" xfId="1478" xr:uid="{00000000-0005-0000-0000-000081000000}"/>
    <cellStyle name="$0.0" xfId="1488" xr:uid="{00000000-0005-0000-0000-000082000000}"/>
    <cellStyle name="$0.00" xfId="997" xr:uid="{00000000-0005-0000-0000-000083000000}"/>
    <cellStyle name="$0_ 00-09-01" xfId="1492" xr:uid="{00000000-0005-0000-0000-000084000000}"/>
    <cellStyle name="$one" xfId="812" xr:uid="{00000000-0005-0000-0000-000085000000}"/>
    <cellStyle name="$two" xfId="1509" xr:uid="{00000000-0005-0000-0000-000086000000}"/>
    <cellStyle name="%" xfId="1549" xr:uid="{00000000-0005-0000-0000-000087000000}"/>
    <cellStyle name="％" xfId="1558" xr:uid="{00000000-0005-0000-0000-000088000000}"/>
    <cellStyle name="％_061226南京PILOT 40pcs Spark-Plug" xfId="1047" xr:uid="{00000000-0005-0000-0000-000089000000}"/>
    <cellStyle name="％_070123J64KTTOJSpart" xfId="1571" xr:uid="{00000000-0005-0000-0000-00008A000000}"/>
    <cellStyle name="％_070308南京CFMA向けJ64K-TTO用資材手配 (2)" xfId="1198" xr:uid="{00000000-0005-0000-0000-00008B000000}"/>
    <cellStyle name="％_070316南京CFMA向けJ64K-TTO用資材手配②" xfId="1459" xr:uid="{00000000-0005-0000-0000-00008C000000}"/>
    <cellStyle name="％_DVC" xfId="1577" xr:uid="{00000000-0005-0000-0000-00008D000000}"/>
    <cellStyle name="％_Estimate for BZ16 Engine TTO_060921" xfId="1582" xr:uid="{00000000-0005-0000-0000-00008E000000}"/>
    <cellStyle name="％_Estimate J64KE-1 5-HB-20070215" xfId="1592" xr:uid="{00000000-0005-0000-0000-00008F000000}"/>
    <cellStyle name="％_FY140 ﾛｰﾝﾁ計画全体版0922" xfId="1598" xr:uid="{00000000-0005-0000-0000-000090000000}"/>
    <cellStyle name="％_RFQ-J64KE-1.5-HB-20070205" xfId="1605" xr:uid="{00000000-0005-0000-0000-000091000000}"/>
    <cellStyle name="％_TBD Parts(原価)" xfId="1640" xr:uid="{00000000-0005-0000-0000-000092000000}"/>
    <cellStyle name="％_ローンチ計画040818" xfId="1126" xr:uid="{00000000-0005-0000-0000-000093000000}"/>
    <cellStyle name="％_指図書）CFME向け0922　BZ16 TTO_F" xfId="1644" xr:uid="{00000000-0005-0000-0000-000094000000}"/>
    <cellStyle name="%0" xfId="1667" xr:uid="{00000000-0005-0000-0000-000095000000}"/>
    <cellStyle name="%0.0" xfId="1677" xr:uid="{00000000-0005-0000-0000-000096000000}"/>
    <cellStyle name="%0_!!!GO" xfId="1678" xr:uid="{00000000-0005-0000-0000-000097000000}"/>
    <cellStyle name="%one" xfId="1680" xr:uid="{00000000-0005-0000-0000-000098000000}"/>
    <cellStyle name="%two" xfId="1691" xr:uid="{00000000-0005-0000-0000-000099000000}"/>
    <cellStyle name="％小数点1桁" xfId="1697" xr:uid="{00000000-0005-0000-0000-00009A000000}"/>
    <cellStyle name="％小数点2桁" xfId="939" xr:uid="{00000000-0005-0000-0000-00009B000000}"/>
    <cellStyle name="､@ｯ・  Design " xfId="1701" xr:uid="{00000000-0005-0000-0000-00009C000000}"/>
    <cellStyle name="､@ｯ・(10) Mondeo-Accord" xfId="1716" xr:uid="{00000000-0005-0000-0000-00009D000000}"/>
    <cellStyle name="､@ｯ・(9) 115ABS-Exsior" xfId="1266" xr:uid="{00000000-0005-0000-0000-00009E000000}"/>
    <cellStyle name="､@ｯ・101Concr" xfId="1727" xr:uid="{00000000-0005-0000-0000-00009F000000}"/>
    <cellStyle name="､@ｯ・10HRLux-Varica" xfId="1730" xr:uid="{00000000-0005-0000-0000-0000A0000000}"/>
    <cellStyle name="､@ｯ・10PUAC-Verica" xfId="1629" xr:uid="{00000000-0005-0000-0000-0000A1000000}"/>
    <cellStyle name="､@ｯ・115ABS-Exsior" xfId="137" xr:uid="{00000000-0005-0000-0000-0000A2000000}"/>
    <cellStyle name="､@ｯ・115ACT1" xfId="1734" xr:uid="{00000000-0005-0000-0000-0000A3000000}"/>
    <cellStyle name="､@ｯ・115COST6" xfId="1222" xr:uid="{00000000-0005-0000-0000-0000A4000000}"/>
    <cellStyle name="､@ｯ・115-last" xfId="1743" xr:uid="{00000000-0005-0000-0000-0000A5000000}"/>
    <cellStyle name="､@ｯ・115SUM1" xfId="1503" xr:uid="{00000000-0005-0000-0000-0000A6000000}"/>
    <cellStyle name="､@ｯ・12% 584 4Q " xfId="330" xr:uid="{00000000-0005-0000-0000-0000A7000000}"/>
    <cellStyle name="､@ｯ・12% 587  (3)" xfId="1749" xr:uid="{00000000-0005-0000-0000-0000A8000000}"/>
    <cellStyle name="､@ｯ・13EGI-SE" xfId="1750" xr:uid="{00000000-0005-0000-0000-0000A9000000}"/>
    <cellStyle name="､@ｯ・162PFT" xfId="528" xr:uid="{00000000-0005-0000-0000-0000AA000000}"/>
    <cellStyle name="､@ｯ・162-RPW" xfId="1119" xr:uid="{00000000-0005-0000-0000-0000AB000000}"/>
    <cellStyle name="､@ｯ・18L Design" xfId="229" xr:uid="{00000000-0005-0000-0000-0000AC000000}"/>
    <cellStyle name="､@ｯ・198RDMP" xfId="1757" xr:uid="{00000000-0005-0000-0000-0000AD000000}"/>
    <cellStyle name="､@ｯ・2.0 E" xfId="1768" xr:uid="{00000000-0005-0000-0000-0000AE000000}"/>
    <cellStyle name="､@ｯ・2000SVP" xfId="1778" xr:uid="{00000000-0005-0000-0000-0000AF000000}"/>
    <cellStyle name="､@ｯ・2016R19" xfId="550" xr:uid="{00000000-0005-0000-0000-0000B0000000}"/>
    <cellStyle name="､@ｯ・20HSV9-Delica" xfId="271" xr:uid="{00000000-0005-0000-0000-0000B1000000}"/>
    <cellStyle name="､@ｯ・20PUW-Delica" xfId="1783" xr:uid="{00000000-0005-0000-0000-0000B2000000}"/>
    <cellStyle name="､@ｯ・22HSV9-Delica" xfId="1789" xr:uid="{00000000-0005-0000-0000-0000B3000000}"/>
    <cellStyle name="､@ｯ・22PUW-Delica" xfId="1791" xr:uid="{00000000-0005-0000-0000-0000B4000000}"/>
    <cellStyle name="､@ｯ・27-COLL1" xfId="1796" xr:uid="{00000000-0005-0000-0000-0000B5000000}"/>
    <cellStyle name="､@ｯ・27GLXXEI" xfId="1806" xr:uid="{00000000-0005-0000-0000-0000B6000000}"/>
    <cellStyle name="､@ｯ・31BASE" xfId="1817" xr:uid="{00000000-0005-0000-0000-0000B7000000}"/>
    <cellStyle name="､@ｯ・40&amp;60cd cdchanger BP" xfId="1820" xr:uid="{00000000-0005-0000-0000-0000B8000000}"/>
    <cellStyle name="､@ｯ・5+7 Per Unit" xfId="1829" xr:uid="{00000000-0005-0000-0000-0000B9000000}"/>
    <cellStyle name="､@ｯ・57-upd" xfId="1840" xr:uid="{00000000-0005-0000-0000-0000BA000000}"/>
    <cellStyle name="､@ｯ・94Actual" xfId="1856" xr:uid="{00000000-0005-0000-0000-0000BB000000}"/>
    <cellStyle name="､@ｯ・94MON" xfId="13" xr:uid="{00000000-0005-0000-0000-0000BC000000}"/>
    <cellStyle name="､@ｯ・95 BP Price After" xfId="298" xr:uid="{00000000-0005-0000-0000-0000BD000000}"/>
    <cellStyle name="､@ｯ・95 BP Taurus" xfId="1857" xr:uid="{00000000-0005-0000-0000-0000BE000000}"/>
    <cellStyle name="､@ｯ・95BP Allocated" xfId="313" xr:uid="{00000000-0005-0000-0000-0000BF000000}"/>
    <cellStyle name="､@ｯ・95BT57-RPW" xfId="1869" xr:uid="{00000000-0005-0000-0000-0000C0000000}"/>
    <cellStyle name="､@ｯ・95mo10wrea" xfId="1871" xr:uid="{00000000-0005-0000-0000-0000C1000000}"/>
    <cellStyle name="､@ｯ・95MOnall.XLS" xfId="1874" xr:uid="{00000000-0005-0000-0000-0000C2000000}"/>
    <cellStyle name="､@ｯ・95monwreaf" xfId="695" xr:uid="{00000000-0005-0000-0000-0000C3000000}"/>
    <cellStyle name="､@ｯ・96 Scorpio-95 Scorpio" xfId="1428" xr:uid="{00000000-0005-0000-0000-0000C4000000}"/>
    <cellStyle name="､@ｯ・96 Scorpio-CamryLE" xfId="1882" xr:uid="{00000000-0005-0000-0000-0000C5000000}"/>
    <cellStyle name="､@ｯ・96 Scorpio-CamryLE (2)" xfId="1112" xr:uid="{00000000-0005-0000-0000-0000C6000000}"/>
    <cellStyle name="､@ｯ・96 Scorpio-CamryLE_High Level SI summary1" xfId="387" xr:uid="{00000000-0005-0000-0000-0000C7000000}"/>
    <cellStyle name="､@ｯ・96 Scorpio-Grey" xfId="1896" xr:uid="{00000000-0005-0000-0000-0000C8000000}"/>
    <cellStyle name="､@ｯ・96 ScorpioH-CamryXE" xfId="1425" xr:uid="{00000000-0005-0000-0000-0000C9000000}"/>
    <cellStyle name="､@ｯ・96 ScorpioH-Omega" xfId="1899" xr:uid="{00000000-0005-0000-0000-0000CA000000}"/>
    <cellStyle name="､@ｯ・96 Scorpio-Omega" xfId="1904" xr:uid="{00000000-0005-0000-0000-0000CB000000}"/>
    <cellStyle name="､@ｯ・96BP Allocated" xfId="1908" xr:uid="{00000000-0005-0000-0000-0000CC000000}"/>
    <cellStyle name="､@ｯ・97 75FL" xfId="1913" xr:uid="{00000000-0005-0000-0000-0000CD000000}"/>
    <cellStyle name="､@ｯ・97 design" xfId="1922" xr:uid="{00000000-0005-0000-0000-0000CE000000}"/>
    <cellStyle name="､@ｯ・97 design ( Relaun)" xfId="1326" xr:uid="{00000000-0005-0000-0000-0000CF000000}"/>
    <cellStyle name="､@ｯ・97 Design(Value)" xfId="1931" xr:uid="{00000000-0005-0000-0000-0000D0000000}"/>
    <cellStyle name="､@ｯ・97 design_198RDMP" xfId="965" xr:uid="{00000000-0005-0000-0000-0000D1000000}"/>
    <cellStyle name="､@ｯ・97 MSC Design" xfId="1934" xr:uid="{00000000-0005-0000-0000-0000D2000000}"/>
    <cellStyle name="､@ｯ・97BP Allocated" xfId="1946" xr:uid="{00000000-0005-0000-0000-0000D3000000}"/>
    <cellStyle name="､@ｯ・98 BT57" xfId="1953" xr:uid="{00000000-0005-0000-0000-0000D4000000}"/>
    <cellStyle name="､@ｯ・98 design" xfId="1445" xr:uid="{00000000-0005-0000-0000-0000D5000000}"/>
    <cellStyle name="､@ｯ・98 design  " xfId="12" xr:uid="{00000000-0005-0000-0000-0000D6000000}"/>
    <cellStyle name="､@ｯ・98 design_6&amp;6" xfId="1955" xr:uid="{00000000-0005-0000-0000-0000D7000000}"/>
    <cellStyle name="､@ｯ・98 MY Design" xfId="1960" xr:uid="{00000000-0005-0000-0000-0000D8000000}"/>
    <cellStyle name="､@ｯ・98july" xfId="1962" xr:uid="{00000000-0005-0000-0000-0000D9000000}"/>
    <cellStyle name="､@ｯ・99MY" xfId="1983" xr:uid="{00000000-0005-0000-0000-0000DA000000}"/>
    <cellStyle name="､@ｯ・A-allocated" xfId="1987" xr:uid="{00000000-0005-0000-0000-0000DB000000}"/>
    <cellStyle name="､@ｯ・ABS Airbag" xfId="1989" xr:uid="{00000000-0005-0000-0000-0000DC000000}"/>
    <cellStyle name="､@ｯ・Added Spec" xfId="1997" xr:uid="{00000000-0005-0000-0000-0000DD000000}"/>
    <cellStyle name="､@ｯ・after oct2 meeting" xfId="2004" xr:uid="{00000000-0005-0000-0000-0000DE000000}"/>
    <cellStyle name="､@ｯ・anayoy" xfId="2012" xr:uid="{00000000-0005-0000-0000-0000DF000000}"/>
    <cellStyle name="､@ｯ・AUG0597A" xfId="2019" xr:uid="{00000000-0005-0000-0000-0000E0000000}"/>
    <cellStyle name="､@ｯ・B17CORSA" xfId="2043" xr:uid="{00000000-0005-0000-0000-0000E1000000}"/>
    <cellStyle name="､@ｯ・Back up" xfId="753" xr:uid="{00000000-0005-0000-0000-0000E2000000}"/>
    <cellStyle name="､@ｯ・BILLING1" xfId="576" xr:uid="{00000000-0005-0000-0000-0000E3000000}"/>
    <cellStyle name="､@ｯ・BT17 94" xfId="927" xr:uid="{00000000-0005-0000-0000-0000E4000000}"/>
    <cellStyle name="､@ｯ・BT1794" xfId="1529" xr:uid="{00000000-0005-0000-0000-0000E5000000}"/>
    <cellStyle name="､@ｯ・BT17SVP" xfId="1451" xr:uid="{00000000-0005-0000-0000-0000E6000000}"/>
    <cellStyle name="､@ｯ・BT17SVP2" xfId="1800" xr:uid="{00000000-0005-0000-0000-0000E7000000}"/>
    <cellStyle name="､@ｯ・BT57" xfId="1895" xr:uid="{00000000-0005-0000-0000-0000E8000000}"/>
    <cellStyle name="､@ｯ・BT57 (2)" xfId="537" xr:uid="{00000000-0005-0000-0000-0000E9000000}"/>
    <cellStyle name="､@ｯ・BT57_PIE" xfId="1942" xr:uid="{00000000-0005-0000-0000-0000EA000000}"/>
    <cellStyle name="､@ｯ・BT5794BP" xfId="2054" xr:uid="{00000000-0005-0000-0000-0000EB000000}"/>
    <cellStyle name="､@ｯ・BT57HBvsMarch " xfId="1967" xr:uid="{00000000-0005-0000-0000-0000EC000000}"/>
    <cellStyle name="､@ｯ・BT57HBvsMarch  (M)" xfId="2059" xr:uid="{00000000-0005-0000-0000-0000ED000000}"/>
    <cellStyle name="､@ｯ・BT57HBvsMarch _High Level SI summary1" xfId="2101" xr:uid="{00000000-0005-0000-0000-0000EE000000}"/>
    <cellStyle name="､@ｯ・BT57NBvsMarch" xfId="2044" xr:uid="{00000000-0005-0000-0000-0000EF000000}"/>
    <cellStyle name="､@ｯ・BT57NBvsMarch (M)" xfId="2103" xr:uid="{00000000-0005-0000-0000-0000F0000000}"/>
    <cellStyle name="､@ｯ・BT57NBvsMarch_High Level SI summary1" xfId="2112" xr:uid="{00000000-0005-0000-0000-0000F1000000}"/>
    <cellStyle name="､@ｯ・C206 AMIM 103 ITEMS re101600" xfId="2114" xr:uid="{00000000-0005-0000-0000-0000F2000000}"/>
    <cellStyle name="､@ｯ・C206 Checking" xfId="2119" xr:uid="{00000000-0005-0000-0000-0000F3000000}"/>
    <cellStyle name="､@ｯ・C206Export" xfId="2122" xr:uid="{00000000-0005-0000-0000-0000F4000000}"/>
    <cellStyle name="､@ｯ・C206thailand" xfId="1054" xr:uid="{00000000-0005-0000-0000-0000F5000000}"/>
    <cellStyle name="､@ｯ・C206twn" xfId="945" xr:uid="{00000000-0005-0000-0000-0000F6000000}"/>
    <cellStyle name="､@ｯ・C206twn(708)" xfId="986" xr:uid="{00000000-0005-0000-0000-0000F7000000}"/>
    <cellStyle name="､@ｯ・C206twn_Generic Model (U204 Derived)" xfId="2147" xr:uid="{00000000-0005-0000-0000-0000F8000000}"/>
    <cellStyle name="､@ｯ・C224(ORIGINAL-AUG)" xfId="2159" xr:uid="{00000000-0005-0000-0000-0000F9000000}"/>
    <cellStyle name="､@ｯ・Cam2.2" xfId="55" xr:uid="{00000000-0005-0000-0000-0000FA000000}"/>
    <cellStyle name="､@ｯ・CATA57 (2)" xfId="2168" xr:uid="{00000000-0005-0000-0000-0000FB000000}"/>
    <cellStyle name="､@ｯ・CDT115" xfId="1838" xr:uid="{00000000-0005-0000-0000-0000FC000000}"/>
    <cellStyle name="､@ｯ・CDT115 (2)" xfId="2175" xr:uid="{00000000-0005-0000-0000-0000FD000000}"/>
    <cellStyle name="､@ｯ・CDT115_  Design " xfId="2182" xr:uid="{00000000-0005-0000-0000-0000FE000000}"/>
    <cellStyle name="､@ｯ・CDT115-B" xfId="2184" xr:uid="{00000000-0005-0000-0000-0000FF000000}"/>
    <cellStyle name="､@ｯ・CDT31I4" xfId="2190" xr:uid="{00000000-0005-0000-0000-000000010000}"/>
    <cellStyle name="､@ｯ・CDT31-SVO" xfId="1887" xr:uid="{00000000-0005-0000-0000-000001010000}"/>
    <cellStyle name="､@ｯ・CDW162" xfId="2203" xr:uid="{00000000-0005-0000-0000-000002010000}"/>
    <cellStyle name="､@ｯ・chart" xfId="2225" xr:uid="{00000000-0005-0000-0000-000003010000}"/>
    <cellStyle name="､@ｯ・COGLX-GDA" xfId="1015" xr:uid="{00000000-0005-0000-0000-000004010000}"/>
    <cellStyle name="､@ｯ・COROLLA" xfId="126" xr:uid="{00000000-0005-0000-0000-000005010000}"/>
    <cellStyle name="､@ｯ・CO-SD" xfId="660" xr:uid="{00000000-0005-0000-0000-000006010000}"/>
    <cellStyle name="､@ｯ・Cost Recovery" xfId="2229" xr:uid="{00000000-0005-0000-0000-000007010000}"/>
    <cellStyle name="､@ｯ・cost recovery  (2)" xfId="2231" xr:uid="{00000000-0005-0000-0000-000008010000}"/>
    <cellStyle name="､@ｯ・cost recovery (2)" xfId="1206" xr:uid="{00000000-0005-0000-0000-000009010000}"/>
    <cellStyle name="､@ｯ・cost recovery_1" xfId="2239" xr:uid="{00000000-0005-0000-0000-00000A010000}"/>
    <cellStyle name="､@ｯ・CT18LPG" xfId="831" xr:uid="{00000000-0005-0000-0000-00000B010000}"/>
    <cellStyle name="､@ｯ・CT18-LPG" xfId="2248" xr:uid="{00000000-0005-0000-0000-00000C010000}"/>
    <cellStyle name="､@ｯ・CT75" xfId="44" xr:uid="{00000000-0005-0000-0000-00000D010000}"/>
    <cellStyle name="､@ｯ・CT75 (2)" xfId="2252" xr:uid="{00000000-0005-0000-0000-00000E010000}"/>
    <cellStyle name="､@ｯ・CT75 BP Update" xfId="2255" xr:uid="{00000000-0005-0000-0000-00000F010000}"/>
    <cellStyle name="､@ｯ・CT75 minor change" xfId="2272" xr:uid="{00000000-0005-0000-0000-000010010000}"/>
    <cellStyle name="､@ｯ・CT75 Value" xfId="2281" xr:uid="{00000000-0005-0000-0000-000011010000}"/>
    <cellStyle name="､@ｯ・CT75_1" xfId="526" xr:uid="{00000000-0005-0000-0000-000012010000}"/>
    <cellStyle name="､@ｯ・CT75JANT" xfId="1056" xr:uid="{00000000-0005-0000-0000-000013010000}"/>
    <cellStyle name="､@ｯ・CT75-NEW" xfId="1466" xr:uid="{00000000-0005-0000-0000-000014010000}"/>
    <cellStyle name="､@ｯ・CT75pu" xfId="2134" xr:uid="{00000000-0005-0000-0000-000015010000}"/>
    <cellStyle name="､@ｯ・design" xfId="2289" xr:uid="{00000000-0005-0000-0000-000016010000}"/>
    <cellStyle name="､@ｯ・design " xfId="1905" xr:uid="{00000000-0005-0000-0000-000017010000}"/>
    <cellStyle name="､@ｯ・design (2)" xfId="2297" xr:uid="{00000000-0005-0000-0000-000018010000}"/>
    <cellStyle name="､@ｯ・design _198RDMP" xfId="1415" xr:uid="{00000000-0005-0000-0000-000019010000}"/>
    <cellStyle name="､@ｯ・Design Cost" xfId="2310" xr:uid="{00000000-0005-0000-0000-00001A010000}"/>
    <cellStyle name="､@ｯ・Design Engine" xfId="2325" xr:uid="{00000000-0005-0000-0000-00001B010000}"/>
    <cellStyle name="､@ｯ・Design_1" xfId="2337" xr:uid="{00000000-0005-0000-0000-00001C010000}"/>
    <cellStyle name="､@ｯ・DESSUN94" xfId="2344" xr:uid="{00000000-0005-0000-0000-00001D010000}"/>
    <cellStyle name="､@ｯ・DEW98" xfId="2360" xr:uid="{00000000-0005-0000-0000-00001E010000}"/>
    <cellStyle name="､@ｯ・DN101Camry3" xfId="1812" xr:uid="{00000000-0005-0000-0000-00001F010000}"/>
    <cellStyle name="､@ｯ・DOHCWO11" xfId="2385" xr:uid="{00000000-0005-0000-0000-000020010000}"/>
    <cellStyle name="､@ｯ・E18PW201" xfId="1972" xr:uid="{00000000-0005-0000-0000-000021010000}"/>
    <cellStyle name="､@ｯ・E20DEL1" xfId="1615" xr:uid="{00000000-0005-0000-0000-000022010000}"/>
    <cellStyle name="､@ｯ・E22PUDE1" xfId="1298" xr:uid="{00000000-0005-0000-0000-000023010000}"/>
    <cellStyle name="､@ｯ・EAO" xfId="347" xr:uid="{00000000-0005-0000-0000-000024010000}"/>
    <cellStyle name="､@ｯ・ECO115" xfId="2075" xr:uid="{00000000-0005-0000-0000-000025010000}"/>
    <cellStyle name="､@ｯ・ECO1-EST" xfId="2389" xr:uid="{00000000-0005-0000-0000-000026010000}"/>
    <cellStyle name="､@ｯ・ECOABS1" xfId="2102" xr:uid="{00000000-0005-0000-0000-000027010000}"/>
    <cellStyle name="､@ｯ・ECOBASE" xfId="2394" xr:uid="{00000000-0005-0000-0000-000028010000}"/>
    <cellStyle name="､@ｯ・ECOPBASE" xfId="1596" xr:uid="{00000000-0005-0000-0000-000029010000}"/>
    <cellStyle name="､@ｯ・ECOP-R3" xfId="1209" xr:uid="{00000000-0005-0000-0000-00002A010000}"/>
    <cellStyle name="､@ｯ・EII (upgarade)" xfId="2400" xr:uid="{00000000-0005-0000-0000-00002B010000}"/>
    <cellStyle name="､@ｯ・EII Eco. Profit" xfId="1052" xr:uid="{00000000-0005-0000-0000-00002C010000}"/>
    <cellStyle name="､@ｯ・EII(cost recovery)" xfId="655" xr:uid="{00000000-0005-0000-0000-00002D010000}"/>
    <cellStyle name="､@ｯ・Enco. profit" xfId="1440" xr:uid="{00000000-0005-0000-0000-00002E010000}"/>
    <cellStyle name="､@ｯ・Enco. profit (2)" xfId="577" xr:uid="{00000000-0005-0000-0000-00002F010000}"/>
    <cellStyle name="､@ｯ・ENGINEU" xfId="2401" xr:uid="{00000000-0005-0000-0000-000030010000}"/>
    <cellStyle name="､@ｯ・EPRCOM" xfId="2408" xr:uid="{00000000-0005-0000-0000-000031010000}"/>
    <cellStyle name="､@ｯ・EXP12+0" xfId="2341" xr:uid="{00000000-0005-0000-0000-000032010000}"/>
    <cellStyle name="､@ｯ・EXPLAIN" xfId="1566" xr:uid="{00000000-0005-0000-0000-000033010000}"/>
    <cellStyle name="､@ｯ・Explanation" xfId="880" xr:uid="{00000000-0005-0000-0000-000034010000}"/>
    <cellStyle name="､@ｯ・Export(714)" xfId="2409" xr:uid="{00000000-0005-0000-0000-000035010000}"/>
    <cellStyle name="､@ｯ・FACELIFT" xfId="2421" xr:uid="{00000000-0005-0000-0000-000036010000}"/>
    <cellStyle name="､@ｯ・F-allocated" xfId="2424" xr:uid="{00000000-0005-0000-0000-000037010000}"/>
    <cellStyle name="､@ｯ・FAO #599" xfId="2425" xr:uid="{00000000-0005-0000-0000-000038010000}"/>
    <cellStyle name="､@ｯ・FCSTEII" xfId="1361" xr:uid="{00000000-0005-0000-0000-000039010000}"/>
    <cellStyle name="､@ｯ・Fin summary" xfId="2438" xr:uid="{00000000-0005-0000-0000-00003A010000}"/>
    <cellStyle name="､@ｯ・FIN2" xfId="1360" xr:uid="{00000000-0005-0000-0000-00003B010000}"/>
    <cellStyle name="､@ｯ・Financial" xfId="2440" xr:uid="{00000000-0005-0000-0000-00003C010000}"/>
    <cellStyle name="､@ｯ・Financial Summary" xfId="1141" xr:uid="{00000000-0005-0000-0000-00003D010000}"/>
    <cellStyle name="､@ｯ・Financial-Cycle" xfId="1220" xr:uid="{00000000-0005-0000-0000-00003E010000}"/>
    <cellStyle name="､@ｯ・Financial-Cycle (2)" xfId="2449" xr:uid="{00000000-0005-0000-0000-00003F010000}"/>
    <cellStyle name="､@ｯ・FLH0020 (3)" xfId="979" xr:uid="{00000000-0005-0000-0000-000040010000}"/>
    <cellStyle name="､@ｯ・FLHPA" xfId="1773" xr:uid="{00000000-0005-0000-0000-000041010000}"/>
    <cellStyle name="､@ｯ・FPV" xfId="483" xr:uid="{00000000-0005-0000-0000-000042010000}"/>
    <cellStyle name="､@ｯ・FT" xfId="2461" xr:uid="{00000000-0005-0000-0000-000043010000}"/>
    <cellStyle name="､@ｯ・FT1153" xfId="188" xr:uid="{00000000-0005-0000-0000-000044010000}"/>
    <cellStyle name="､@ｯ・FULLPROF" xfId="421" xr:uid="{00000000-0005-0000-0000-000045010000}"/>
    <cellStyle name="､@ｯ・GLCAMH94" xfId="2487" xr:uid="{00000000-0005-0000-0000-000046010000}"/>
    <cellStyle name="､@ｯ・GLIMARC" xfId="2489" xr:uid="{00000000-0005-0000-0000-000047010000}"/>
    <cellStyle name="､@ｯ・GLSCAM94" xfId="2497" xr:uid="{00000000-0005-0000-0000-000048010000}"/>
    <cellStyle name="､@ｯ・GLX-GLA" xfId="954" xr:uid="{00000000-0005-0000-0000-000049010000}"/>
    <cellStyle name="､@ｯ・GLX-LXI" xfId="2502" xr:uid="{00000000-0005-0000-0000-00004A010000}"/>
    <cellStyle name="､@ｯ・GLX-LXI (2)" xfId="2236" xr:uid="{00000000-0005-0000-0000-00004B010000}"/>
    <cellStyle name="､@ｯ・GLX-LXI_198RDMP" xfId="1956" xr:uid="{00000000-0005-0000-0000-00004C010000}"/>
    <cellStyle name="､@ｯ・GLXMARC" xfId="2261" xr:uid="{00000000-0005-0000-0000-00004D010000}"/>
    <cellStyle name="､@ｯ・GLXM-COX" xfId="2306" xr:uid="{00000000-0005-0000-0000-00004E010000}"/>
    <cellStyle name="､@ｯ・GLXM-REN" xfId="2328" xr:uid="{00000000-0005-0000-0000-00004F010000}"/>
    <cellStyle name="､@ｯ・GLXM-SEN" xfId="261" xr:uid="{00000000-0005-0000-0000-000050010000}"/>
    <cellStyle name="､@ｯ・GLXSENSD" xfId="2504" xr:uid="{00000000-0005-0000-0000-000051010000}"/>
    <cellStyle name="､@ｯ・HDELLPS1" xfId="2506" xr:uid="{00000000-0005-0000-0000-000052010000}"/>
    <cellStyle name="､@ｯ・Investment" xfId="742" xr:uid="{00000000-0005-0000-0000-000053010000}"/>
    <cellStyle name="､@ｯ・Investment (98MY-2)" xfId="2534" xr:uid="{00000000-0005-0000-0000-000054010000}"/>
    <cellStyle name="､@ｯ・Investment (Self-help)" xfId="386" xr:uid="{00000000-0005-0000-0000-000055010000}"/>
    <cellStyle name="､@ｯ・Investment_1" xfId="1673" xr:uid="{00000000-0005-0000-0000-000056010000}"/>
    <cellStyle name="､@ｯ・Job #1,1995" xfId="2556" xr:uid="{00000000-0005-0000-0000-000057010000}"/>
    <cellStyle name="､@ｯ・KonoABS" xfId="2563" xr:uid="{00000000-0005-0000-0000-000058010000}"/>
    <cellStyle name="､@ｯ・LANCER" xfId="2574" xr:uid="{00000000-0005-0000-0000-000059010000}"/>
    <cellStyle name="､@ｯ・LPG4YDEC" xfId="1392" xr:uid="{00000000-0005-0000-0000-00005A010000}"/>
    <cellStyle name="､@ｯ・LPG-SEN-" xfId="2402" xr:uid="{00000000-0005-0000-0000-00005B010000}"/>
    <cellStyle name="､@ｯ・M20Sup" xfId="2577" xr:uid="{00000000-0005-0000-0000-00005C010000}"/>
    <cellStyle name="､@ｯ・May 95 (4)" xfId="2053" xr:uid="{00000000-0005-0000-0000-00005D010000}"/>
    <cellStyle name="､@ｯ・Memo" xfId="1046" xr:uid="{00000000-0005-0000-0000-00005E010000}"/>
    <cellStyle name="､@ｯ・Memo (3)" xfId="2579" xr:uid="{00000000-0005-0000-0000-00005F010000}"/>
    <cellStyle name="､@ｯ・Memo (5)" xfId="2596" xr:uid="{00000000-0005-0000-0000-000060010000}"/>
    <cellStyle name="､@ｯ・Memo_J97T-Reposition2003Mix - 03-05-12" xfId="2602" xr:uid="{00000000-0005-0000-0000-000061010000}"/>
    <cellStyle name="､@ｯ・Mondeo" xfId="2608" xr:uid="{00000000-0005-0000-0000-000062010000}"/>
    <cellStyle name="､@ｯ・Mondeo CKD" xfId="2615" xr:uid="{00000000-0005-0000-0000-000063010000}"/>
    <cellStyle name="､@ｯ・MONDEO1" xfId="2622" xr:uid="{00000000-0005-0000-0000-000064010000}"/>
    <cellStyle name="､@ｯ・Mon-Exsior" xfId="216" xr:uid="{00000000-0005-0000-0000-000065010000}"/>
    <cellStyle name="､@ｯ・NAAOPRI" xfId="2629" xr:uid="{00000000-0005-0000-0000-000066010000}"/>
    <cellStyle name="､@ｯ・NBA-GLA" xfId="2633" xr:uid="{00000000-0005-0000-0000-000067010000}"/>
    <cellStyle name="､@ｯ・NBA-LXIA" xfId="2637" xr:uid="{00000000-0005-0000-0000-000068010000}"/>
    <cellStyle name="､@ｯ・NB-ASTRA" xfId="2587" xr:uid="{00000000-0005-0000-0000-000069010000}"/>
    <cellStyle name="､@ｯ・NBGLASOC" xfId="75" xr:uid="{00000000-0005-0000-0000-00006A010000}"/>
    <cellStyle name="､@ｯ・NBLANCER" xfId="2642" xr:uid="{00000000-0005-0000-0000-00006B010000}"/>
    <cellStyle name="､@ｯ・NBMarch" xfId="1935" xr:uid="{00000000-0005-0000-0000-00006C010000}"/>
    <cellStyle name="､@ｯ・NBM-GLM" xfId="2645" xr:uid="{00000000-0005-0000-0000-00006D010000}"/>
    <cellStyle name="､@ｯ・NBSocial" xfId="1111" xr:uid="{00000000-0005-0000-0000-00006E010000}"/>
    <cellStyle name="､@ｯ・NBvsMarch" xfId="106" xr:uid="{00000000-0005-0000-0000-00006F010000}"/>
    <cellStyle name="､@ｯ・Packing Cost" xfId="592" xr:uid="{00000000-0005-0000-0000-000070010000}"/>
    <cellStyle name="､@ｯ・PART94BP" xfId="572" xr:uid="{00000000-0005-0000-0000-000071010000}"/>
    <cellStyle name="､@ｯ・PART95BP  5+7" xfId="2092" xr:uid="{00000000-0005-0000-0000-000072010000}"/>
    <cellStyle name="､@ｯ・Per Unit" xfId="716" xr:uid="{00000000-0005-0000-0000-000073010000}"/>
    <cellStyle name="､@ｯ・Per Unit " xfId="2158" xr:uid="{00000000-0005-0000-0000-000074010000}"/>
    <cellStyle name="､@ｯ・Per Unit (EII)" xfId="1672" xr:uid="{00000000-0005-0000-0000-000075010000}"/>
    <cellStyle name="､@ｯ・Per Unit (PVT125)" xfId="2651" xr:uid="{00000000-0005-0000-0000-000076010000}"/>
    <cellStyle name="､@ｯ・Per Unit _1" xfId="2655" xr:uid="{00000000-0005-0000-0000-000077010000}"/>
    <cellStyle name="､@ｯ・Per Unit_1" xfId="2675" xr:uid="{00000000-0005-0000-0000-000078010000}"/>
    <cellStyle name="､@ｯ・PERSONNE" xfId="1378" xr:uid="{00000000-0005-0000-0000-000079010000}"/>
    <cellStyle name="､@ｯ・PERUNIT" xfId="2677" xr:uid="{00000000-0005-0000-0000-00007A010000}"/>
    <cellStyle name="､@ｯ・pftsheet" xfId="2681" xr:uid="{00000000-0005-0000-0000-00007B010000}"/>
    <cellStyle name="､@ｯ・P-LUXVA1" xfId="2263" xr:uid="{00000000-0005-0000-0000-00007C010000}"/>
    <cellStyle name="､@ｯ・P-PUVAR1" xfId="1282" xr:uid="{00000000-0005-0000-0000-00007D010000}"/>
    <cellStyle name="､@ｯ・Present (1)" xfId="1530" xr:uid="{00000000-0005-0000-0000-00007E010000}"/>
    <cellStyle name="､@ｯ・PRICE" xfId="274" xr:uid="{00000000-0005-0000-0000-00007F010000}"/>
    <cellStyle name="､@ｯ・PRICE (2)" xfId="1864" xr:uid="{00000000-0005-0000-0000-000080010000}"/>
    <cellStyle name="､@ｯ・Price 2.0" xfId="1307" xr:uid="{00000000-0005-0000-0000-000081010000}"/>
    <cellStyle name="､@ｯ・Price_1" xfId="2545" xr:uid="{00000000-0005-0000-0000-000082010000}"/>
    <cellStyle name="､@ｯ・Pricelist" xfId="2200" xr:uid="{00000000-0005-0000-0000-000083010000}"/>
    <cellStyle name="､@ｯ・Pricemove" xfId="1218" xr:uid="{00000000-0005-0000-0000-000084010000}"/>
    <cellStyle name="､@ｯ・PRO" xfId="2683" xr:uid="{00000000-0005-0000-0000-000085010000}"/>
    <cellStyle name="､@ｯ・Program" xfId="2684" xr:uid="{00000000-0005-0000-0000-000086010000}"/>
    <cellStyle name="､@ｯ・Pronto (upgrade)" xfId="426" xr:uid="{00000000-0005-0000-0000-000087010000}"/>
    <cellStyle name="､@ｯ・Pronto Eco. Profit" xfId="1576" xr:uid="{00000000-0005-0000-0000-000088010000}"/>
    <cellStyle name="､@ｯ・Pronto Upg" xfId="2414" xr:uid="{00000000-0005-0000-0000-000089010000}"/>
    <cellStyle name="､@ｯ・PU-Aug" xfId="2689" xr:uid="{00000000-0005-0000-0000-00008A010000}"/>
    <cellStyle name="､@ｯ・PUTAURUS" xfId="2697" xr:uid="{00000000-0005-0000-0000-00008B010000}"/>
    <cellStyle name="､@ｯ・PVP" xfId="2698" xr:uid="{00000000-0005-0000-0000-00008C010000}"/>
    <cellStyle name="､@ｯ・REMSC8" xfId="2701" xr:uid="{00000000-0005-0000-0000-00008D010000}"/>
    <cellStyle name="､@ｯ・Retailprice" xfId="2704" xr:uid="{00000000-0005-0000-0000-00008E010000}"/>
    <cellStyle name="､@ｯ・Revised (4)" xfId="2711" xr:uid="{00000000-0005-0000-0000-00008F010000}"/>
    <cellStyle name="､@ｯ・Revised (4)-2" xfId="2717" xr:uid="{00000000-0005-0000-0000-000090010000}"/>
    <cellStyle name="､@ｯ・RPW6" xfId="2720" xr:uid="{00000000-0005-0000-0000-000091010000}"/>
    <cellStyle name="､@ｯ・RP-walk" xfId="2724" xr:uid="{00000000-0005-0000-0000-000092010000}"/>
    <cellStyle name="､@ｯ・RSw" xfId="2524" xr:uid="{00000000-0005-0000-0000-000093010000}"/>
    <cellStyle name="､@ｯ・S1-PU (2)" xfId="2728" xr:uid="{00000000-0005-0000-0000-000094010000}"/>
    <cellStyle name="､@ｯ・selfhe" xfId="2024" xr:uid="{00000000-0005-0000-0000-000095010000}"/>
    <cellStyle name="､@ｯ・Sheet1" xfId="1457" xr:uid="{00000000-0005-0000-0000-000096010000}"/>
    <cellStyle name="､@ｯ・Sheet1 (2)" xfId="156" xr:uid="{00000000-0005-0000-0000-000097010000}"/>
    <cellStyle name="､@ｯ・Sheet1 (3)" xfId="2418" xr:uid="{00000000-0005-0000-0000-000098010000}"/>
    <cellStyle name="､@ｯ・Sheet1_1" xfId="1258" xr:uid="{00000000-0005-0000-0000-000099010000}"/>
    <cellStyle name="､@ｯ・Sheet2" xfId="1069" xr:uid="{00000000-0005-0000-0000-00009A010000}"/>
    <cellStyle name="､@ｯ・Sheet3" xfId="2737" xr:uid="{00000000-0005-0000-0000-00009B010000}"/>
    <cellStyle name="､@ｯ・simulation" xfId="2746" xr:uid="{00000000-0005-0000-0000-00009C010000}"/>
    <cellStyle name="､@ｯ・SPE" xfId="2747" xr:uid="{00000000-0005-0000-0000-00009D010000}"/>
    <cellStyle name="､@ｯ・SPEC" xfId="33" xr:uid="{00000000-0005-0000-0000-00009E010000}"/>
    <cellStyle name="､@ｯ・SUM" xfId="2767" xr:uid="{00000000-0005-0000-0000-00009F010000}"/>
    <cellStyle name="､@ｯ・summary" xfId="2770" xr:uid="{00000000-0005-0000-0000-0000A0010000}"/>
    <cellStyle name="､@ｯ・Summary 4.0 (2)" xfId="832" xr:uid="{00000000-0005-0000-0000-0000A1010000}"/>
    <cellStyle name="､@ｯ・Summary_1" xfId="2771" xr:uid="{00000000-0005-0000-0000-0000A2010000}"/>
    <cellStyle name="､@ｯ・TA-CAM3" xfId="640" xr:uid="{00000000-0005-0000-0000-0000A3010000}"/>
    <cellStyle name="､@ｯ・TAR75PB" xfId="1622" xr:uid="{00000000-0005-0000-0000-0000A4010000}"/>
    <cellStyle name="､@ｯ・TauCam2.2" xfId="365" xr:uid="{00000000-0005-0000-0000-0000A5010000}"/>
    <cellStyle name="､@ｯ・TAUCONC1" xfId="2775" xr:uid="{00000000-0005-0000-0000-0000A6010000}"/>
    <cellStyle name="､@ｯ・TauConcr" xfId="1561" xr:uid="{00000000-0005-0000-0000-0000A7010000}"/>
    <cellStyle name="､@ｯ・Taurus" xfId="789" xr:uid="{00000000-0005-0000-0000-0000A8010000}"/>
    <cellStyle name="､@ｯ・TELSTAR" xfId="460" xr:uid="{00000000-0005-0000-0000-0000A9010000}"/>
    <cellStyle name="､@ｯ・Telstar (2)" xfId="2643" xr:uid="{00000000-0005-0000-0000-0000AA010000}"/>
    <cellStyle name="､@ｯ・Telstar_1" xfId="290" xr:uid="{00000000-0005-0000-0000-0000AB010000}"/>
    <cellStyle name="､@ｯ・Total Design" xfId="1245" xr:uid="{00000000-0005-0000-0000-0000AC010000}"/>
    <cellStyle name="､@ｯ・Total Design (2)" xfId="2463" xr:uid="{00000000-0005-0000-0000-0000AD010000}"/>
    <cellStyle name="､@ｯ・Total Design_26milw" xfId="788" xr:uid="{00000000-0005-0000-0000-0000AE010000}"/>
    <cellStyle name="､@ｯ・Update Alt4 (Cost)" xfId="2458" xr:uid="{00000000-0005-0000-0000-0000AF010000}"/>
    <cellStyle name="､@ｯ・V9-VAGL" xfId="841" xr:uid="{00000000-0005-0000-0000-0000B0010000}"/>
    <cellStyle name="､@ｯ・Variance" xfId="353" xr:uid="{00000000-0005-0000-0000-0000B1010000}"/>
    <cellStyle name="､@ｯ・Volume" xfId="2776" xr:uid="{00000000-0005-0000-0000-0000B2010000}"/>
    <cellStyle name="､@ｯ・vs program (2)" xfId="2780" xr:uid="{00000000-0005-0000-0000-0000B3010000}"/>
    <cellStyle name="､@ｯ・vs program (3)" xfId="2789" xr:uid="{00000000-0005-0000-0000-0000B4010000}"/>
    <cellStyle name="､@ｯ・vs.Mar" xfId="452" xr:uid="{00000000-0005-0000-0000-0000B5010000}"/>
    <cellStyle name="､@ｯ・vsGS" xfId="1655" xr:uid="{00000000-0005-0000-0000-0000B6010000}"/>
    <cellStyle name="､@ｯ・VsProgram" xfId="2301" xr:uid="{00000000-0005-0000-0000-0000B7010000}"/>
    <cellStyle name="､@ｯ・W Action" xfId="2795" xr:uid="{00000000-0005-0000-0000-0000B8010000}"/>
    <cellStyle name="､@ｯ・With Action" xfId="2799" xr:uid="{00000000-0005-0000-0000-0000B9010000}"/>
    <cellStyle name="､d､ﾀｦ・  Design " xfId="513" xr:uid="{00000000-0005-0000-0000-0000BA010000}"/>
    <cellStyle name="､d､ﾀｦ・(10) Mondeo-Accord" xfId="947" xr:uid="{00000000-0005-0000-0000-0000BB010000}"/>
    <cellStyle name="､d､ﾀｦ・(9) 115ABS-Exsior" xfId="2348" xr:uid="{00000000-0005-0000-0000-0000BC010000}"/>
    <cellStyle name="､d､ﾀｦ・0]_  Design " xfId="1699" xr:uid="{00000000-0005-0000-0000-0000BD010000}"/>
    <cellStyle name="､d､ﾀｦ・10HRLux-Varica" xfId="2208" xr:uid="{00000000-0005-0000-0000-0000BE010000}"/>
    <cellStyle name="､d､ﾀｦ・10PUAC-Verica" xfId="1740" xr:uid="{00000000-0005-0000-0000-0000BF010000}"/>
    <cellStyle name="､d､ﾀｦ・115-last" xfId="2807" xr:uid="{00000000-0005-0000-0000-0000C0010000}"/>
    <cellStyle name="､d､ﾀｦ・13EGI-SE" xfId="2691" xr:uid="{00000000-0005-0000-0000-0000C1010000}"/>
    <cellStyle name="､d､ﾀｦ・162PFT" xfId="2809" xr:uid="{00000000-0005-0000-0000-0000C2010000}"/>
    <cellStyle name="､d､ﾀｦ・162-RPW" xfId="2814" xr:uid="{00000000-0005-0000-0000-0000C3010000}"/>
    <cellStyle name="､d､ﾀｦ・18L Design" xfId="2364" xr:uid="{00000000-0005-0000-0000-0000C4010000}"/>
    <cellStyle name="､d､ﾀｦ・198RDMP" xfId="2815" xr:uid="{00000000-0005-0000-0000-0000C5010000}"/>
    <cellStyle name="､d､ﾀｦ・2000SVP" xfId="2061" xr:uid="{00000000-0005-0000-0000-0000C6010000}"/>
    <cellStyle name="､d､ﾀｦ・2016R19" xfId="1859" xr:uid="{00000000-0005-0000-0000-0000C7010000}"/>
    <cellStyle name="､d､ﾀｦ・20HSV9-Delica" xfId="242" xr:uid="{00000000-0005-0000-0000-0000C8010000}"/>
    <cellStyle name="､d､ﾀｦ・20PUW-Delica" xfId="1519" xr:uid="{00000000-0005-0000-0000-0000C9010000}"/>
    <cellStyle name="､d､ﾀｦ・22HSV9-Delica" xfId="1731" xr:uid="{00000000-0005-0000-0000-0000CA010000}"/>
    <cellStyle name="､d､ﾀｦ・22PUW-Delica" xfId="2081" xr:uid="{00000000-0005-0000-0000-0000CB010000}"/>
    <cellStyle name="､d､ﾀｦ・27-COLL1" xfId="180" xr:uid="{00000000-0005-0000-0000-0000CC010000}"/>
    <cellStyle name="､d､ﾀｦ・5+7 Per Unit" xfId="1687" xr:uid="{00000000-0005-0000-0000-0000CD010000}"/>
    <cellStyle name="､d､ﾀｦ・57-upd" xfId="2567" xr:uid="{00000000-0005-0000-0000-0000CE010000}"/>
    <cellStyle name="､d､ﾀｦ・95 BP Taurus" xfId="2347" xr:uid="{00000000-0005-0000-0000-0000CF010000}"/>
    <cellStyle name="､d､ﾀｦ・95BT57-RPW" xfId="2820" xr:uid="{00000000-0005-0000-0000-0000D0010000}"/>
    <cellStyle name="､d､ﾀｦ・96 Scorpio-95 Scorpio" xfId="2822" xr:uid="{00000000-0005-0000-0000-0000D1010000}"/>
    <cellStyle name="､d､ﾀｦ・96 Scorpio-CamryLE" xfId="2836" xr:uid="{00000000-0005-0000-0000-0000D2010000}"/>
    <cellStyle name="､d､ﾀｦ・96 Scorpio-CamryLE (2)" xfId="2844" xr:uid="{00000000-0005-0000-0000-0000D3010000}"/>
    <cellStyle name="､d､ﾀｦ・96 Scorpio-Grey" xfId="1713" xr:uid="{00000000-0005-0000-0000-0000D4010000}"/>
    <cellStyle name="､d､ﾀｦ・96 ScorpioH-CamryXE" xfId="1728" xr:uid="{00000000-0005-0000-0000-0000D5010000}"/>
    <cellStyle name="､d､ﾀｦ・96 ScorpioH-Omega" xfId="2845" xr:uid="{00000000-0005-0000-0000-0000D6010000}"/>
    <cellStyle name="､d､ﾀｦ・96 Scorpio-Omega" xfId="1719" xr:uid="{00000000-0005-0000-0000-0000D7010000}"/>
    <cellStyle name="､d､ﾀｦ・97 75FL" xfId="2849" xr:uid="{00000000-0005-0000-0000-0000D8010000}"/>
    <cellStyle name="､d､ﾀｦ・97 design" xfId="2854" xr:uid="{00000000-0005-0000-0000-0000D9010000}"/>
    <cellStyle name="､d､ﾀｦ・97 design ( Relaun)" xfId="1095" xr:uid="{00000000-0005-0000-0000-0000DA010000}"/>
    <cellStyle name="､d､ﾀｦ・97 Design(Value)" xfId="2859" xr:uid="{00000000-0005-0000-0000-0000DB010000}"/>
    <cellStyle name="､d､ﾀｦ・97 MSC Design" xfId="2860" xr:uid="{00000000-0005-0000-0000-0000DC010000}"/>
    <cellStyle name="､d､ﾀｦ・98 BT57" xfId="2871" xr:uid="{00000000-0005-0000-0000-0000DD010000}"/>
    <cellStyle name="､d､ﾀｦ・98 design" xfId="2067" xr:uid="{00000000-0005-0000-0000-0000DE010000}"/>
    <cellStyle name="､d､ﾀｦ・98 design  " xfId="1345" xr:uid="{00000000-0005-0000-0000-0000DF010000}"/>
    <cellStyle name="､d､ﾀｦ・98 MY Design" xfId="2256" xr:uid="{00000000-0005-0000-0000-0000E0010000}"/>
    <cellStyle name="､d､ﾀｦ・98july" xfId="1286" xr:uid="{00000000-0005-0000-0000-0000E1010000}"/>
    <cellStyle name="､d､ﾀｦ・99MY" xfId="2876" xr:uid="{00000000-0005-0000-0000-0000E2010000}"/>
    <cellStyle name="､d､ﾀｦ・A-allocated" xfId="1265" xr:uid="{00000000-0005-0000-0000-0000E3010000}"/>
    <cellStyle name="､d､ﾀｦ・ABS Airbag" xfId="2882" xr:uid="{00000000-0005-0000-0000-0000E4010000}"/>
    <cellStyle name="､d､ﾀｦ・Added Spec" xfId="2894" xr:uid="{00000000-0005-0000-0000-0000E5010000}"/>
    <cellStyle name="､d､ﾀｦ・anayoy" xfId="2901" xr:uid="{00000000-0005-0000-0000-0000E6010000}"/>
    <cellStyle name="､d､ﾀｦ・AUG0597A" xfId="2908" xr:uid="{00000000-0005-0000-0000-0000E7010000}"/>
    <cellStyle name="､d､ﾀｦ・B17CORSA" xfId="733" xr:uid="{00000000-0005-0000-0000-0000E8010000}"/>
    <cellStyle name="､d､ﾀｦ・Back up" xfId="923" xr:uid="{00000000-0005-0000-0000-0000E9010000}"/>
    <cellStyle name="､d､ﾀｦ・BILLING1" xfId="2911" xr:uid="{00000000-0005-0000-0000-0000EA010000}"/>
    <cellStyle name="､d､ﾀｦ・BT57" xfId="2920" xr:uid="{00000000-0005-0000-0000-0000EB010000}"/>
    <cellStyle name="､d､ﾀｦ・BT57HBvsMarch " xfId="1776" xr:uid="{00000000-0005-0000-0000-0000EC010000}"/>
    <cellStyle name="､d､ﾀｦ・BT57HBvsMarch  (M)" xfId="2927" xr:uid="{00000000-0005-0000-0000-0000ED010000}"/>
    <cellStyle name="､d､ﾀｦ・BT57NBvsMarch" xfId="1211" xr:uid="{00000000-0005-0000-0000-0000EE010000}"/>
    <cellStyle name="､d､ﾀｦ・BT57NBvsMarch (M)" xfId="443" xr:uid="{00000000-0005-0000-0000-0000EF010000}"/>
    <cellStyle name="､d､ﾀｦ・C206twn" xfId="2939" xr:uid="{00000000-0005-0000-0000-0000F0010000}"/>
    <cellStyle name="､d､ﾀｦ・C206twn(708)" xfId="1357" xr:uid="{00000000-0005-0000-0000-0000F1010000}"/>
    <cellStyle name="､d､ﾀｦ・C224(ORIGINAL-AUG)" xfId="2253" xr:uid="{00000000-0005-0000-0000-0000F2010000}"/>
    <cellStyle name="､d､ﾀｦ・Cam2.2" xfId="506" xr:uid="{00000000-0005-0000-0000-0000F3010000}"/>
    <cellStyle name="､d､ﾀｦ・CDT115" xfId="2952" xr:uid="{00000000-0005-0000-0000-0000F4010000}"/>
    <cellStyle name="､d､ﾀｦ・CDT31-SVO" xfId="61" xr:uid="{00000000-0005-0000-0000-0000F5010000}"/>
    <cellStyle name="､d､ﾀｦ・CDW162" xfId="2966" xr:uid="{00000000-0005-0000-0000-0000F6010000}"/>
    <cellStyle name="､d､ﾀｦ・chart" xfId="2794" xr:uid="{00000000-0005-0000-0000-0000F7010000}"/>
    <cellStyle name="､d､ﾀｦ・COGLX-GDA" xfId="2970" xr:uid="{00000000-0005-0000-0000-0000F8010000}"/>
    <cellStyle name="､d､ﾀｦ・CO-SD" xfId="2973" xr:uid="{00000000-0005-0000-0000-0000F9010000}"/>
    <cellStyle name="､d､ﾀｦ・Cost Recovery" xfId="974" xr:uid="{00000000-0005-0000-0000-0000FA010000}"/>
    <cellStyle name="､d､ﾀｦ・cost recovery  (2)" xfId="2978" xr:uid="{00000000-0005-0000-0000-0000FB010000}"/>
    <cellStyle name="､d､ﾀｦ・cost recovery (2)" xfId="2058" xr:uid="{00000000-0005-0000-0000-0000FC010000}"/>
    <cellStyle name="､d､ﾀｦ・cost recovery_1" xfId="2874" xr:uid="{00000000-0005-0000-0000-0000FD010000}"/>
    <cellStyle name="､d､ﾀｦ・CT75" xfId="2979" xr:uid="{00000000-0005-0000-0000-0000FE010000}"/>
    <cellStyle name="､d､ﾀｦ・CT75 (2)" xfId="551" xr:uid="{00000000-0005-0000-0000-0000FF010000}"/>
    <cellStyle name="､d､ﾀｦ・CT75 BP Update" xfId="2985" xr:uid="{00000000-0005-0000-0000-000000020000}"/>
    <cellStyle name="､d､ﾀｦ・CT75 minor change" xfId="203" xr:uid="{00000000-0005-0000-0000-000001020000}"/>
    <cellStyle name="､d､ﾀｦ・CT75 Value" xfId="2986" xr:uid="{00000000-0005-0000-0000-000002020000}"/>
    <cellStyle name="､d､ﾀｦ・CT75_1" xfId="2994" xr:uid="{00000000-0005-0000-0000-000003020000}"/>
    <cellStyle name="､d､ﾀｦ・CT75pu" xfId="2999" xr:uid="{00000000-0005-0000-0000-000004020000}"/>
    <cellStyle name="､d､ﾀｦ・design" xfId="1751" xr:uid="{00000000-0005-0000-0000-000005020000}"/>
    <cellStyle name="､d､ﾀｦ・design " xfId="2791" xr:uid="{00000000-0005-0000-0000-000006020000}"/>
    <cellStyle name="､d､ﾀｦ・design (2)" xfId="946" xr:uid="{00000000-0005-0000-0000-000007020000}"/>
    <cellStyle name="､d､ﾀｦ・Design Cost" xfId="2839" xr:uid="{00000000-0005-0000-0000-000008020000}"/>
    <cellStyle name="､d､ﾀｦ・Design Engine" xfId="3004" xr:uid="{00000000-0005-0000-0000-000009020000}"/>
    <cellStyle name="､d､ﾀｦ・Design_1" xfId="2479" xr:uid="{00000000-0005-0000-0000-00000A020000}"/>
    <cellStyle name="､d､ﾀｦ・DEW98" xfId="600" xr:uid="{00000000-0005-0000-0000-00000B020000}"/>
    <cellStyle name="､d､ﾀｦ・E18PW201" xfId="3008" xr:uid="{00000000-0005-0000-0000-00000C020000}"/>
    <cellStyle name="､d､ﾀｦ・E20DEL1" xfId="1280" xr:uid="{00000000-0005-0000-0000-00000D020000}"/>
    <cellStyle name="､d､ﾀｦ・E22PUDE1" xfId="3016" xr:uid="{00000000-0005-0000-0000-00000E020000}"/>
    <cellStyle name="､d､ﾀｦ・EAO" xfId="2275" xr:uid="{00000000-0005-0000-0000-00000F020000}"/>
    <cellStyle name="､d､ﾀｦ・EII (upgarade)" xfId="3019" xr:uid="{00000000-0005-0000-0000-000010020000}"/>
    <cellStyle name="､d､ﾀｦ・EII Eco. Profit" xfId="3020" xr:uid="{00000000-0005-0000-0000-000011020000}"/>
    <cellStyle name="､d､ﾀｦ・EII(cost recovery)" xfId="3031" xr:uid="{00000000-0005-0000-0000-000012020000}"/>
    <cellStyle name="､d､ﾀｦ・Enco. profit" xfId="1474" xr:uid="{00000000-0005-0000-0000-000013020000}"/>
    <cellStyle name="､d､ﾀｦ・Enco. profit (2)" xfId="3038" xr:uid="{00000000-0005-0000-0000-000014020000}"/>
    <cellStyle name="､d､ﾀｦ・Enco. profit_Book1" xfId="2766" xr:uid="{00000000-0005-0000-0000-000015020000}"/>
    <cellStyle name="､d､ﾀｦ・ENGINEU" xfId="247" xr:uid="{00000000-0005-0000-0000-000016020000}"/>
    <cellStyle name="､d､ﾀｦ・Explanation" xfId="3041" xr:uid="{00000000-0005-0000-0000-000017020000}"/>
    <cellStyle name="､d､ﾀｦ・Export(714)" xfId="2032" xr:uid="{00000000-0005-0000-0000-000018020000}"/>
    <cellStyle name="､d､ﾀｦ・FACELIFT" xfId="697" xr:uid="{00000000-0005-0000-0000-000019020000}"/>
    <cellStyle name="､d､ﾀｦ・F-allocated" xfId="1637" xr:uid="{00000000-0005-0000-0000-00001A020000}"/>
    <cellStyle name="､d､ﾀｦ・Fin summary" xfId="3043" xr:uid="{00000000-0005-0000-0000-00001B020000}"/>
    <cellStyle name="､d､ﾀｦ・Financial Summary" xfId="800" xr:uid="{00000000-0005-0000-0000-00001C020000}"/>
    <cellStyle name="､d､ﾀｦ・FLH0020 (3)" xfId="3048" xr:uid="{00000000-0005-0000-0000-00001D020000}"/>
    <cellStyle name="､d､ﾀｦ・FLHPA" xfId="579" xr:uid="{00000000-0005-0000-0000-00001E020000}"/>
    <cellStyle name="､d､ﾀｦ・GLCAMH94" xfId="3060" xr:uid="{00000000-0005-0000-0000-00001F020000}"/>
    <cellStyle name="､d､ﾀｦ・GLIMARC" xfId="578" xr:uid="{00000000-0005-0000-0000-000020020000}"/>
    <cellStyle name="､d､ﾀｦ・GLSCAM94" xfId="3064" xr:uid="{00000000-0005-0000-0000-000021020000}"/>
    <cellStyle name="､d､ﾀｦ・GLXMARC" xfId="2915" xr:uid="{00000000-0005-0000-0000-000022020000}"/>
    <cellStyle name="､d､ﾀｦ・HDELLPS1" xfId="3069" xr:uid="{00000000-0005-0000-0000-000023020000}"/>
    <cellStyle name="､d､ﾀｦ・Investment" xfId="3090" xr:uid="{00000000-0005-0000-0000-000024020000}"/>
    <cellStyle name="､d､ﾀｦ・Investment (Self-help)" xfId="3098" xr:uid="{00000000-0005-0000-0000-000025020000}"/>
    <cellStyle name="､d､ﾀｦ・Investment_Book1" xfId="3104" xr:uid="{00000000-0005-0000-0000-000026020000}"/>
    <cellStyle name="､d､ﾀｦ・KonoABS" xfId="3111" xr:uid="{00000000-0005-0000-0000-000027020000}"/>
    <cellStyle name="､d､ﾀｦ・M20Sup" xfId="1588" xr:uid="{00000000-0005-0000-0000-000028020000}"/>
    <cellStyle name="､d､ﾀｦ・May 95 (4)" xfId="3114" xr:uid="{00000000-0005-0000-0000-000029020000}"/>
    <cellStyle name="､d､ﾀｦ・Memo (5)" xfId="779" xr:uid="{00000000-0005-0000-0000-00002A020000}"/>
    <cellStyle name="､d､ﾀｦ・Mondeo" xfId="1087" xr:uid="{00000000-0005-0000-0000-00002B020000}"/>
    <cellStyle name="､d､ﾀｦ・Mondeo CKD" xfId="3123" xr:uid="{00000000-0005-0000-0000-00002C020000}"/>
    <cellStyle name="､d､ﾀｦ・Mondeo_Book1" xfId="3128" xr:uid="{00000000-0005-0000-0000-00002D020000}"/>
    <cellStyle name="､d､ﾀｦ・Mon-Exsior" xfId="3130" xr:uid="{00000000-0005-0000-0000-00002E020000}"/>
    <cellStyle name="､d､ﾀｦ・NBA-GLA" xfId="3137" xr:uid="{00000000-0005-0000-0000-00002F020000}"/>
    <cellStyle name="､d､ﾀｦ・NBA-LXIA" xfId="3143" xr:uid="{00000000-0005-0000-0000-000030020000}"/>
    <cellStyle name="､d､ﾀｦ・NB-ASTRA" xfId="776" xr:uid="{00000000-0005-0000-0000-000031020000}"/>
    <cellStyle name="､d､ﾀｦ・NBGLASOC" xfId="2160" xr:uid="{00000000-0005-0000-0000-000032020000}"/>
    <cellStyle name="､d､ﾀｦ・NBLANCER" xfId="3146" xr:uid="{00000000-0005-0000-0000-000033020000}"/>
    <cellStyle name="､d､ﾀｦ・NBMarch" xfId="2077" xr:uid="{00000000-0005-0000-0000-000034020000}"/>
    <cellStyle name="､d､ﾀｦ・NBSocial" xfId="3153" xr:uid="{00000000-0005-0000-0000-000035020000}"/>
    <cellStyle name="､d､ﾀｦ・NBvsMarch" xfId="3166" xr:uid="{00000000-0005-0000-0000-000036020000}"/>
    <cellStyle name="､d､ﾀｦ・Packing Cost" xfId="3168" xr:uid="{00000000-0005-0000-0000-000037020000}"/>
    <cellStyle name="､d､ﾀｦ・Per Unit" xfId="3178" xr:uid="{00000000-0005-0000-0000-000038020000}"/>
    <cellStyle name="､d､ﾀｦ・Per Unit " xfId="1419" xr:uid="{00000000-0005-0000-0000-000039020000}"/>
    <cellStyle name="､d､ﾀｦ・Per Unit_Bongo Per Unit " xfId="3186" xr:uid="{00000000-0005-0000-0000-00003A020000}"/>
    <cellStyle name="､d､ﾀｦ・pftsheet" xfId="933" xr:uid="{00000000-0005-0000-0000-00003B020000}"/>
    <cellStyle name="､d､ﾀｦ・P-LUXVA1" xfId="3187" xr:uid="{00000000-0005-0000-0000-00003C020000}"/>
    <cellStyle name="､d､ﾀｦ・P-PUVAR1" xfId="3189" xr:uid="{00000000-0005-0000-0000-00003D020000}"/>
    <cellStyle name="､d､ﾀｦ・Present (1)" xfId="3201" xr:uid="{00000000-0005-0000-0000-00003E020000}"/>
    <cellStyle name="､d､ﾀｦ・Price" xfId="2334" xr:uid="{00000000-0005-0000-0000-00003F020000}"/>
    <cellStyle name="､d､ﾀｦ・PRICE (2)" xfId="740" xr:uid="{00000000-0005-0000-0000-000040020000}"/>
    <cellStyle name="､d､ﾀｦ・Price 2.0" xfId="3212" xr:uid="{00000000-0005-0000-0000-000041020000}"/>
    <cellStyle name="､d､ﾀｦ・Pricelist" xfId="3213" xr:uid="{00000000-0005-0000-0000-000042020000}"/>
    <cellStyle name="､d､ﾀｦ・Program" xfId="2435" xr:uid="{00000000-0005-0000-0000-000043020000}"/>
    <cellStyle name="､d､ﾀｦ・Pronto (upgrade)" xfId="3216" xr:uid="{00000000-0005-0000-0000-000044020000}"/>
    <cellStyle name="､d､ﾀｦ・Pronto Eco. Profit" xfId="3224" xr:uid="{00000000-0005-0000-0000-000045020000}"/>
    <cellStyle name="､d､ﾀｦ・Pronto Upg" xfId="3240" xr:uid="{00000000-0005-0000-0000-000046020000}"/>
    <cellStyle name="､d､ﾀｦ・PT - Pg. 5" xfId="3154" xr:uid="{00000000-0005-0000-0000-000047020000}"/>
    <cellStyle name="､d､ﾀｦ・PU-Aug" xfId="3242" xr:uid="{00000000-0005-0000-0000-000048020000}"/>
    <cellStyle name="､d､ﾀｦ・PUTAURUS" xfId="3258" xr:uid="{00000000-0005-0000-0000-000049020000}"/>
    <cellStyle name="､d､ﾀｦ・REMSC8" xfId="2300" xr:uid="{00000000-0005-0000-0000-00004A020000}"/>
    <cellStyle name="､d､ﾀｦ・Retailprice" xfId="3164" xr:uid="{00000000-0005-0000-0000-00004B020000}"/>
    <cellStyle name="､d､ﾀｦ・RP-walk" xfId="3262" xr:uid="{00000000-0005-0000-0000-00004C020000}"/>
    <cellStyle name="､d､ﾀｦ・RSw" xfId="1659" xr:uid="{00000000-0005-0000-0000-00004D020000}"/>
    <cellStyle name="､d､ﾀｦ・S1-PU (2)" xfId="3132" xr:uid="{00000000-0005-0000-0000-00004E020000}"/>
    <cellStyle name="､d､ﾀｦ・selfhe" xfId="1257" xr:uid="{00000000-0005-0000-0000-00004F020000}"/>
    <cellStyle name="､d､ﾀｦ・Sheet1" xfId="2735" xr:uid="{00000000-0005-0000-0000-000050020000}"/>
    <cellStyle name="､d､ﾀｦ・Sheet1 (2)" xfId="3263" xr:uid="{00000000-0005-0000-0000-000051020000}"/>
    <cellStyle name="､d､ﾀｦ・Sheet1 (3)" xfId="3239" xr:uid="{00000000-0005-0000-0000-000052020000}"/>
    <cellStyle name="､d､ﾀｦ・Sheet1_Book1" xfId="3265" xr:uid="{00000000-0005-0000-0000-000053020000}"/>
    <cellStyle name="､d､ﾀｦ・Sheet2" xfId="1649" xr:uid="{00000000-0005-0000-0000-000054020000}"/>
    <cellStyle name="､d､ﾀｦ・Sheet3" xfId="3269" xr:uid="{00000000-0005-0000-0000-000055020000}"/>
    <cellStyle name="､d､ﾀｦ・Spec" xfId="2361" xr:uid="{00000000-0005-0000-0000-000056020000}"/>
    <cellStyle name="､d､ﾀｦ・SUM" xfId="3282" xr:uid="{00000000-0005-0000-0000-000057020000}"/>
    <cellStyle name="､d､ﾀｦ・Summary 4.0 (2)" xfId="3291" xr:uid="{00000000-0005-0000-0000-000058020000}"/>
    <cellStyle name="､d､ﾀｦ・TA-CAM3" xfId="311" xr:uid="{00000000-0005-0000-0000-000059020000}"/>
    <cellStyle name="､d､ﾀｦ・TAUCONC1" xfId="2452" xr:uid="{00000000-0005-0000-0000-00005A020000}"/>
    <cellStyle name="､d､ﾀｦ・TELSTAR" xfId="3298" xr:uid="{00000000-0005-0000-0000-00005B020000}"/>
    <cellStyle name="､d､ﾀｦ・Telstar (2)" xfId="77" xr:uid="{00000000-0005-0000-0000-00005C020000}"/>
    <cellStyle name="､d､ﾀｦ・Telstar_1" xfId="3307" xr:uid="{00000000-0005-0000-0000-00005D020000}"/>
    <cellStyle name="､d､ﾀｦ・Total Design" xfId="3311" xr:uid="{00000000-0005-0000-0000-00005E020000}"/>
    <cellStyle name="､d､ﾀｦ・Total Design (2)" xfId="872" xr:uid="{00000000-0005-0000-0000-00005F020000}"/>
    <cellStyle name="､d､ﾀｦ・Update Alt4 (Cost)" xfId="2444" xr:uid="{00000000-0005-0000-0000-000060020000}"/>
    <cellStyle name="､d､ﾀｦ・V9-VAGL" xfId="3313" xr:uid="{00000000-0005-0000-0000-000061020000}"/>
    <cellStyle name="､d､ﾀｦ・Volume" xfId="3321" xr:uid="{00000000-0005-0000-0000-000062020000}"/>
    <cellStyle name="､d､ﾀｦ・vs program (2)" xfId="2202" xr:uid="{00000000-0005-0000-0000-000063020000}"/>
    <cellStyle name="､d､ﾀｦ・vs program (3)" xfId="3323" xr:uid="{00000000-0005-0000-0000-000064020000}"/>
    <cellStyle name="､d､ﾀｦ・vs.Mar" xfId="2582" xr:uid="{00000000-0005-0000-0000-000065020000}"/>
    <cellStyle name="､d､ﾀｦ・VsProgram" xfId="169" xr:uid="{00000000-0005-0000-0000-000066020000}"/>
    <cellStyle name="､d､ﾀｦ・With Action" xfId="3334" xr:uid="{00000000-0005-0000-0000-000067020000}"/>
    <cellStyle name="?" xfId="3338" xr:uid="{00000000-0005-0000-0000-000068020000}"/>
    <cellStyle name="??" xfId="3344" xr:uid="{00000000-0005-0000-0000-000069020000}"/>
    <cellStyle name="?? [0.00]_01Protege ME (PAP-3)" xfId="3349" xr:uid="{00000000-0005-0000-0000-00006A020000}"/>
    <cellStyle name="?? [0]_petrol" xfId="3354" xr:uid="{00000000-0005-0000-0000-00006B020000}"/>
    <cellStyle name="???? [0.00]_01Protege ME (PAP-3)" xfId="3369" xr:uid="{00000000-0005-0000-0000-00006C020000}"/>
    <cellStyle name="??????????????" xfId="2429" xr:uid="{00000000-0005-0000-0000-00006D020000}"/>
    <cellStyle name="?????????????????" xfId="3382" xr:uid="{00000000-0005-0000-0000-00006E020000}"/>
    <cellStyle name="????????????????? 2" xfId="2430" xr:uid="{00000000-0005-0000-0000-00006F020000}"/>
    <cellStyle name="????????????????????" xfId="2268" xr:uid="{00000000-0005-0000-0000-000070020000}"/>
    <cellStyle name="???????????????????????" xfId="3384" xr:uid="{00000000-0005-0000-0000-000071020000}"/>
    <cellStyle name="??????????????????????? 2" xfId="3374" xr:uid="{00000000-0005-0000-0000-000072020000}"/>
    <cellStyle name="????????????????????_ADJ  MMTH" xfId="1914" xr:uid="{00000000-0005-0000-0000-000073020000}"/>
    <cellStyle name="?????????????????_ADJ.MAT RECYCLE 06~11'06 Oct'06" xfId="3399" xr:uid="{00000000-0005-0000-0000-000074020000}"/>
    <cellStyle name="??????????????_ADJ  MMTH" xfId="3401" xr:uid="{00000000-0005-0000-0000-000075020000}"/>
    <cellStyle name="????????????erlinkNNOTEW" xfId="3402" xr:uid="{00000000-0005-0000-0000-000076020000}"/>
    <cellStyle name="????????????NOTEWINNOTEW" xfId="1429" xr:uid="{00000000-0005-0000-0000-000077020000}"/>
    <cellStyle name="?????????WINNO" xfId="992" xr:uid="{00000000-0005-0000-0000-000078020000}"/>
    <cellStyle name="???????IT COST" xfId="3405" xr:uid="{00000000-0005-0000-0000-000079020000}"/>
    <cellStyle name="???????nkHyper" xfId="2779" xr:uid="{00000000-0005-0000-0000-00007A020000}"/>
    <cellStyle name="????_81MMPC1" xfId="3412" xr:uid="{00000000-0005-0000-0000-00007B020000}"/>
    <cellStyle name="???[0]_petrol" xfId="3419" xr:uid="{00000000-0005-0000-0000-00007C020000}"/>
    <cellStyle name="??_?" xfId="3197" xr:uid="{00000000-0005-0000-0000-00007D020000}"/>
    <cellStyle name="??’?義" xfId="3426" xr:uid="{00000000-0005-0000-0000-00007E020000}"/>
    <cellStyle name="??©f?`" xfId="69" xr:uid="{00000000-0005-0000-0000-00007F020000}"/>
    <cellStyle name="?@｡ﾂe_FY_FLH BP99" xfId="3440" xr:uid="{00000000-0005-0000-0000-000080020000}"/>
    <cellStyle name="?@¯e_FY_FLH BP99" xfId="1929" xr:uid="{00000000-0005-0000-0000-000081020000}"/>
    <cellStyle name="?\???????n?C?p?[??©g?N" xfId="3119" xr:uid="{00000000-0005-0000-0000-000082020000}"/>
    <cellStyle name="?_98aust4" xfId="3443" xr:uid="{00000000-0005-0000-0000-000083020000}"/>
    <cellStyle name="?_98aust4_High Level SI summary1" xfId="3408" xr:uid="{00000000-0005-0000-0000-000084020000}"/>
    <cellStyle name="?_98aust4_J97U-SC-20May03" xfId="895" xr:uid="{00000000-0005-0000-0000-000085020000}"/>
    <cellStyle name="?_98aust4_SC Inquiry" xfId="3448" xr:uid="{00000000-0005-0000-0000-000086020000}"/>
    <cellStyle name="?_98aust4_Thailand-J97U1" xfId="714" xr:uid="{00000000-0005-0000-0000-000087020000}"/>
    <cellStyle name="?_98aust4_Volume for SI June 17 Review" xfId="3456" xr:uid="{00000000-0005-0000-0000-000088020000}"/>
    <cellStyle name="?_98austact" xfId="1593" xr:uid="{00000000-0005-0000-0000-000089020000}"/>
    <cellStyle name="?_98austact_High Level SI summary1" xfId="1422" xr:uid="{00000000-0005-0000-0000-00008A020000}"/>
    <cellStyle name="?_98austact_J97U-SC-20May03" xfId="2517" xr:uid="{00000000-0005-0000-0000-00008B020000}"/>
    <cellStyle name="?_98austact_SC Inquiry" xfId="1738" xr:uid="{00000000-0005-0000-0000-00008C020000}"/>
    <cellStyle name="?_98austact_Thailand-J97U1" xfId="2930" xr:uid="{00000000-0005-0000-0000-00008D020000}"/>
    <cellStyle name="?_98austact_Volume for SI June 17 Review" xfId="2525" xr:uid="{00000000-0005-0000-0000-00008E020000}"/>
    <cellStyle name="?_98ftc12" xfId="3460" xr:uid="{00000000-0005-0000-0000-00008F020000}"/>
    <cellStyle name="?_98ftc12_High Level SI summary1" xfId="1538" xr:uid="{00000000-0005-0000-0000-000090020000}"/>
    <cellStyle name="?_98ftc12_J97U-SC-20May03" xfId="79" xr:uid="{00000000-0005-0000-0000-000091020000}"/>
    <cellStyle name="?_98ftc12_SC Inquiry" xfId="3026" xr:uid="{00000000-0005-0000-0000-000092020000}"/>
    <cellStyle name="?_98ftc12_Thailand-J97U1" xfId="2630" xr:uid="{00000000-0005-0000-0000-000093020000}"/>
    <cellStyle name="?_98ftc12_Volume for SI June 17 Review" xfId="3469" xr:uid="{00000000-0005-0000-0000-000094020000}"/>
    <cellStyle name="?_99ADR" xfId="3333" xr:uid="{00000000-0005-0000-0000-000095020000}"/>
    <cellStyle name="?_99ADR_High Level SI summary1" xfId="3481" xr:uid="{00000000-0005-0000-0000-000096020000}"/>
    <cellStyle name="?_99ADR_J97U-SC-20May03" xfId="3482" xr:uid="{00000000-0005-0000-0000-000097020000}"/>
    <cellStyle name="?_99ADR_SC Inquiry" xfId="2668" xr:uid="{00000000-0005-0000-0000-000098020000}"/>
    <cellStyle name="?_99ADR_Thailand-J97U1" xfId="618" xr:uid="{00000000-0005-0000-0000-000099020000}"/>
    <cellStyle name="?_99ADR_Volume for SI June 17 Review" xfId="3483" xr:uid="{00000000-0005-0000-0000-00009A020000}"/>
    <cellStyle name="?_99aust" xfId="2345" xr:uid="{00000000-0005-0000-0000-00009B020000}"/>
    <cellStyle name="?_99aust_High Level SI summary1" xfId="3091" xr:uid="{00000000-0005-0000-0000-00009C020000}"/>
    <cellStyle name="?_99aust_J97U-SC-20May03" xfId="376" xr:uid="{00000000-0005-0000-0000-00009D020000}"/>
    <cellStyle name="?_99aust_SC Inquiry" xfId="3489" xr:uid="{00000000-0005-0000-0000-00009E020000}"/>
    <cellStyle name="?_99aust_Thailand-J97U1" xfId="2586" xr:uid="{00000000-0005-0000-0000-00009F020000}"/>
    <cellStyle name="?_99aust_Volume for SI June 17 Review" xfId="3498" xr:uid="{00000000-0005-0000-0000-0000A0020000}"/>
    <cellStyle name="?_99ec" xfId="3505" xr:uid="{00000000-0005-0000-0000-0000A1020000}"/>
    <cellStyle name="?_99ec_High Level SI summary1" xfId="3509" xr:uid="{00000000-0005-0000-0000-0000A2020000}"/>
    <cellStyle name="?_99ec_J97U-SC-20May03" xfId="3511" xr:uid="{00000000-0005-0000-0000-0000A3020000}"/>
    <cellStyle name="?_99ec_SC Inquiry" xfId="2753" xr:uid="{00000000-0005-0000-0000-0000A4020000}"/>
    <cellStyle name="?_99ec_Thailand-J97U1" xfId="3513" xr:uid="{00000000-0005-0000-0000-0000A5020000}"/>
    <cellStyle name="?_99ec_Volume for SI June 17 Review" xfId="3523" xr:uid="{00000000-0005-0000-0000-0000A6020000}"/>
    <cellStyle name="?_99ecadd" xfId="3524" xr:uid="{00000000-0005-0000-0000-0000A7020000}"/>
    <cellStyle name="?_99ecadd_High Level SI summary1" xfId="3526" xr:uid="{00000000-0005-0000-0000-0000A8020000}"/>
    <cellStyle name="?_99ecadd_J97U-SC-20May03" xfId="3536" xr:uid="{00000000-0005-0000-0000-0000A9020000}"/>
    <cellStyle name="?_99ecadd_SC Inquiry" xfId="3539" xr:uid="{00000000-0005-0000-0000-0000AA020000}"/>
    <cellStyle name="?_99ecadd_Thailand-J97U1" xfId="3542" xr:uid="{00000000-0005-0000-0000-0000AB020000}"/>
    <cellStyle name="?_99ecadd_Volume for SI June 17 Review" xfId="3548" xr:uid="{00000000-0005-0000-0000-0000AC020000}"/>
    <cellStyle name="?_99pr623" xfId="3554" xr:uid="{00000000-0005-0000-0000-0000AD020000}"/>
    <cellStyle name="?_99pr623_High Level SI summary1" xfId="2781" xr:uid="{00000000-0005-0000-0000-0000AE020000}"/>
    <cellStyle name="?_99pr623_J97U-SC-20May03" xfId="1105" xr:uid="{00000000-0005-0000-0000-0000AF020000}"/>
    <cellStyle name="?_99pr623_SC Inquiry" xfId="3559" xr:uid="{00000000-0005-0000-0000-0000B0020000}"/>
    <cellStyle name="?_99pr623_Thailand-J97U1" xfId="2106" xr:uid="{00000000-0005-0000-0000-0000B1020000}"/>
    <cellStyle name="?_99pr623_Volume for SI June 17 Review" xfId="2466" xr:uid="{00000000-0005-0000-0000-0000B2020000}"/>
    <cellStyle name="?_99pr623c" xfId="3561" xr:uid="{00000000-0005-0000-0000-0000B3020000}"/>
    <cellStyle name="?_99pr623c_High Level SI summary1" xfId="3572" xr:uid="{00000000-0005-0000-0000-0000B4020000}"/>
    <cellStyle name="?_99pr623c_J97U-SC-20May03" xfId="3584" xr:uid="{00000000-0005-0000-0000-0000B5020000}"/>
    <cellStyle name="?_99pr623c_SC Inquiry" xfId="1031" xr:uid="{00000000-0005-0000-0000-0000B6020000}"/>
    <cellStyle name="?_99pr623c_Thailand-J97U1" xfId="3589" xr:uid="{00000000-0005-0000-0000-0000B7020000}"/>
    <cellStyle name="?_99pr623c_Volume for SI June 17 Review" xfId="3604" xr:uid="{00000000-0005-0000-0000-0000B8020000}"/>
    <cellStyle name="?_99PRICE" xfId="3610" xr:uid="{00000000-0005-0000-0000-0000B9020000}"/>
    <cellStyle name="?_99PRICE_High Level SI summary1" xfId="3611" xr:uid="{00000000-0005-0000-0000-0000BA020000}"/>
    <cellStyle name="?_99PRICE_J97U-SC-20May03" xfId="3618" xr:uid="{00000000-0005-0000-0000-0000BB020000}"/>
    <cellStyle name="?_99PRICE_SC Inquiry" xfId="1248" xr:uid="{00000000-0005-0000-0000-0000BC020000}"/>
    <cellStyle name="?_99PRICE_Thailand-J97U1" xfId="3148" xr:uid="{00000000-0005-0000-0000-0000BD020000}"/>
    <cellStyle name="?_99PRICE_Volume for SI June 17 Review" xfId="463" xr:uid="{00000000-0005-0000-0000-0000BE020000}"/>
    <cellStyle name="?_99SUM" xfId="523" xr:uid="{00000000-0005-0000-0000-0000BF020000}"/>
    <cellStyle name="?_99SUM_High Level SI summary1" xfId="2607" xr:uid="{00000000-0005-0000-0000-0000C0020000}"/>
    <cellStyle name="?_99SUM_J97U-SC-20May03" xfId="510" xr:uid="{00000000-0005-0000-0000-0000C1020000}"/>
    <cellStyle name="?_99SUM_SC Inquiry" xfId="1228" xr:uid="{00000000-0005-0000-0000-0000C2020000}"/>
    <cellStyle name="?_99SUM_Thailand-J97U1" xfId="3134" xr:uid="{00000000-0005-0000-0000-0000C3020000}"/>
    <cellStyle name="?_99SUM_Volume for SI June 17 Review" xfId="2293" xr:uid="{00000000-0005-0000-0000-0000C4020000}"/>
    <cellStyle name="?_High Level SI summary1" xfId="3623" xr:uid="{00000000-0005-0000-0000-0000C5020000}"/>
    <cellStyle name="?_J97FT623" xfId="3625" xr:uid="{00000000-0005-0000-0000-0000C6020000}"/>
    <cellStyle name="?_J97FT623_High Level SI summary1" xfId="3634" xr:uid="{00000000-0005-0000-0000-0000C7020000}"/>
    <cellStyle name="?_J97FT623_J97U-SC-20May03" xfId="153" xr:uid="{00000000-0005-0000-0000-0000C8020000}"/>
    <cellStyle name="?_J97FT623_SC Inquiry" xfId="1097" xr:uid="{00000000-0005-0000-0000-0000C9020000}"/>
    <cellStyle name="?_J97FT623_Thailand-J97U1" xfId="900" xr:uid="{00000000-0005-0000-0000-0000CA020000}"/>
    <cellStyle name="?_J97FT623_Volume for SI June 17 Review" xfId="540" xr:uid="{00000000-0005-0000-0000-0000CB020000}"/>
    <cellStyle name="?_J97FTC_1" xfId="3635" xr:uid="{00000000-0005-0000-0000-0000CC020000}"/>
    <cellStyle name="?_J97FTC_1_High Level SI summary1" xfId="1568" xr:uid="{00000000-0005-0000-0000-0000CD020000}"/>
    <cellStyle name="?_J97FTC_1_J97U-SC-20May03" xfId="325" xr:uid="{00000000-0005-0000-0000-0000CE020000}"/>
    <cellStyle name="?_J97FTC_1_SC Inquiry" xfId="3646" xr:uid="{00000000-0005-0000-0000-0000CF020000}"/>
    <cellStyle name="?_J97FTC_1_Thailand-J97U1" xfId="3656" xr:uid="{00000000-0005-0000-0000-0000D0020000}"/>
    <cellStyle name="?_J97FTC_1_Volume for SI June 17 Review" xfId="3660" xr:uid="{00000000-0005-0000-0000-0000D1020000}"/>
    <cellStyle name="?_J97U-SC-20May03" xfId="2578" xr:uid="{00000000-0005-0000-0000-0000D2020000}"/>
    <cellStyle name="?_JANPRIC2" xfId="3669" xr:uid="{00000000-0005-0000-0000-0000D3020000}"/>
    <cellStyle name="?_JANPRIC2_1" xfId="3670" xr:uid="{00000000-0005-0000-0000-0000D4020000}"/>
    <cellStyle name="?_JANPRIC2_1_High Level SI summary1" xfId="3682" xr:uid="{00000000-0005-0000-0000-0000D5020000}"/>
    <cellStyle name="?_JANPRIC2_1_J97U-SC-20May03" xfId="3692" xr:uid="{00000000-0005-0000-0000-0000D6020000}"/>
    <cellStyle name="?_JANPRIC2_1_SC Inquiry" xfId="1079" xr:uid="{00000000-0005-0000-0000-0000D7020000}"/>
    <cellStyle name="?_JANPRIC2_1_Thailand-J97U1" xfId="3697" xr:uid="{00000000-0005-0000-0000-0000D8020000}"/>
    <cellStyle name="?_JANPRIC2_1_Volume for SI June 17 Review" xfId="1660" xr:uid="{00000000-0005-0000-0000-0000D9020000}"/>
    <cellStyle name="?_JANPRIC2_High Level SI summary1" xfId="1011" xr:uid="{00000000-0005-0000-0000-0000DA020000}"/>
    <cellStyle name="?_JANPRIC2_J97U-SC-20May03" xfId="1107" xr:uid="{00000000-0005-0000-0000-0000DB020000}"/>
    <cellStyle name="?_JANPRIC2_SC Inquiry" xfId="3710" xr:uid="{00000000-0005-0000-0000-0000DC020000}"/>
    <cellStyle name="?_JANPRIC2_Thailand-J97U1" xfId="3286" xr:uid="{00000000-0005-0000-0000-0000DD020000}"/>
    <cellStyle name="?_JANPRIC2_Volume for SI June 17 Review" xfId="1542" xr:uid="{00000000-0005-0000-0000-0000DE020000}"/>
    <cellStyle name="?_newadr2" xfId="1155" xr:uid="{00000000-0005-0000-0000-0000DF020000}"/>
    <cellStyle name="?_newadr2_High Level SI summary1" xfId="3642" xr:uid="{00000000-0005-0000-0000-0000E0020000}"/>
    <cellStyle name="?_newadr2_J97U-SC-20May03" xfId="3712" xr:uid="{00000000-0005-0000-0000-0000E1020000}"/>
    <cellStyle name="?_newadr2_SC Inquiry" xfId="384" xr:uid="{00000000-0005-0000-0000-0000E2020000}"/>
    <cellStyle name="?_newadr2_Thailand-J97U1" xfId="3716" xr:uid="{00000000-0005-0000-0000-0000E3020000}"/>
    <cellStyle name="?_newadr2_Volume for SI June 17 Review" xfId="3728" xr:uid="{00000000-0005-0000-0000-0000E4020000}"/>
    <cellStyle name="?_PRICEADR" xfId="3729" xr:uid="{00000000-0005-0000-0000-0000E5020000}"/>
    <cellStyle name="?_PRICEADR_1" xfId="3733" xr:uid="{00000000-0005-0000-0000-0000E6020000}"/>
    <cellStyle name="?_PRICEADR_1_High Level SI summary1" xfId="3738" xr:uid="{00000000-0005-0000-0000-0000E7020000}"/>
    <cellStyle name="?_PRICEADR_1_J97U-SC-20May03" xfId="2127" xr:uid="{00000000-0005-0000-0000-0000E8020000}"/>
    <cellStyle name="?_PRICEADR_1_SC Inquiry" xfId="174" xr:uid="{00000000-0005-0000-0000-0000E9020000}"/>
    <cellStyle name="?_PRICEADR_1_Thailand-J97U1" xfId="2982" xr:uid="{00000000-0005-0000-0000-0000EA020000}"/>
    <cellStyle name="?_PRICEADR_1_Volume for SI June 17 Review" xfId="2318" xr:uid="{00000000-0005-0000-0000-0000EB020000}"/>
    <cellStyle name="?_PRICEADR_High Level SI summary1" xfId="3754" xr:uid="{00000000-0005-0000-0000-0000EC020000}"/>
    <cellStyle name="?_PRICEADR_J97U-SC-20May03" xfId="3758" xr:uid="{00000000-0005-0000-0000-0000ED020000}"/>
    <cellStyle name="?_PRICEADR_SC Inquiry" xfId="3767" xr:uid="{00000000-0005-0000-0000-0000EE020000}"/>
    <cellStyle name="?_PRICEADR_Thailand-J97U1" xfId="3773" xr:uid="{00000000-0005-0000-0000-0000EF020000}"/>
    <cellStyle name="?_PRICEADR_Volume for SI June 17 Review" xfId="3774" xr:uid="{00000000-0005-0000-0000-0000F0020000}"/>
    <cellStyle name="?_PRICEEC" xfId="3053" xr:uid="{00000000-0005-0000-0000-0000F1020000}"/>
    <cellStyle name="?_PRICEEC_1" xfId="1191" xr:uid="{00000000-0005-0000-0000-0000F2020000}"/>
    <cellStyle name="?_PRICEEC_1_High Level SI summary1" xfId="2818" xr:uid="{00000000-0005-0000-0000-0000F3020000}"/>
    <cellStyle name="?_PRICEEC_1_J97U-SC-20May03" xfId="1491" xr:uid="{00000000-0005-0000-0000-0000F4020000}"/>
    <cellStyle name="?_PRICEEC_1_SC Inquiry" xfId="3780" xr:uid="{00000000-0005-0000-0000-0000F5020000}"/>
    <cellStyle name="?_PRICEEC_1_Thailand-J97U1" xfId="123" xr:uid="{00000000-0005-0000-0000-0000F6020000}"/>
    <cellStyle name="?_PRICEEC_1_Volume for SI June 17 Review" xfId="2172" xr:uid="{00000000-0005-0000-0000-0000F7020000}"/>
    <cellStyle name="?_PRICEEC_High Level SI summary1" xfId="3784" xr:uid="{00000000-0005-0000-0000-0000F8020000}"/>
    <cellStyle name="?_PRICEEC_J97U-SC-20May03" xfId="2121" xr:uid="{00000000-0005-0000-0000-0000F9020000}"/>
    <cellStyle name="?_PRICEEC_SC Inquiry" xfId="2726" xr:uid="{00000000-0005-0000-0000-0000FA020000}"/>
    <cellStyle name="?_PRICEEC_Thailand-J97U1" xfId="2614" xr:uid="{00000000-0005-0000-0000-0000FB020000}"/>
    <cellStyle name="?_PRICEEC_Volume for SI June 17 Review" xfId="338" xr:uid="{00000000-0005-0000-0000-0000FC020000}"/>
    <cellStyle name="?_SC Inquiry" xfId="1180" xr:uid="{00000000-0005-0000-0000-0000FD020000}"/>
    <cellStyle name="?_Thailand-J97U1" xfId="3789" xr:uid="{00000000-0005-0000-0000-0000FE020000}"/>
    <cellStyle name="?_U268U Thailand SC" xfId="3794" xr:uid="{00000000-0005-0000-0000-0000FF020000}"/>
    <cellStyle name="?_Volume for SI June 17 Review" xfId="3800" xr:uid="{00000000-0005-0000-0000-000000030000}"/>
    <cellStyle name="?_WDMO399" xfId="2636" xr:uid="{00000000-0005-0000-0000-000001030000}"/>
    <cellStyle name="?_WDMO399_High Level SI summary1" xfId="3803" xr:uid="{00000000-0005-0000-0000-000002030000}"/>
    <cellStyle name="?_WDMO399_J97U-SC-20May03" xfId="3303" xr:uid="{00000000-0005-0000-0000-000003030000}"/>
    <cellStyle name="?_WDMO399_SC Inquiry" xfId="1584" xr:uid="{00000000-0005-0000-0000-000004030000}"/>
    <cellStyle name="?_WDMO399_Thailand-J97U1" xfId="3810" xr:uid="{00000000-0005-0000-0000-000005030000}"/>
    <cellStyle name="?_WDMO399_Volume for SI June 17 Review" xfId="3811" xr:uid="{00000000-0005-0000-0000-000006030000}"/>
    <cellStyle name="?…?a唇?e [0.00]_Enterprise profit" xfId="3827" xr:uid="{00000000-0005-0000-0000-000007030000}"/>
    <cellStyle name="?…?a唇?e_Sheet1" xfId="1352" xr:uid="{00000000-0005-0000-0000-000008030000}"/>
    <cellStyle name="?n?C?p?[??©g?N" xfId="3030" xr:uid="{00000000-0005-0000-0000-000009030000}"/>
    <cellStyle name="?W?_Att4_94S$BAuHwI(J-980303$B2~D{(J" xfId="1058" xr:uid="{00000000-0005-0000-0000-00000A030000}"/>
    <cellStyle name="?W_Att4_94S$BAuHwI(J-980303$B2~D{(J" xfId="972" xr:uid="{00000000-0005-0000-0000-00000B030000}"/>
    <cellStyle name="?W準_Enterprise profit" xfId="3792" xr:uid="{00000000-0005-0000-0000-00000C030000}"/>
    <cellStyle name="?W準KM02" xfId="3508" xr:uid="{00000000-0005-0000-0000-00000D030000}"/>
    <cellStyle name="_(20100510) CPPL_PROCESS_MACRO_TAPVer02.11 (TAP-B)sample add" xfId="3833" xr:uid="{00000000-0005-0000-0000-00000E030000}"/>
    <cellStyle name="_【提出版】D80N見積図見積" xfId="3838" xr:uid="{00000000-0005-0000-0000-00000F030000}"/>
    <cellStyle name="_【提出版】D80N見積図見積2010.04.02 (2)" xfId="3841" xr:uid="{00000000-0005-0000-0000-000010030000}"/>
    <cellStyle name="_070810B299 4Dr CP(BIW) Price list batch-3" xfId="3247" xr:uid="{00000000-0005-0000-0000-000011030000}"/>
    <cellStyle name="_070810B299 4Dr CP(BIW) Price list batch-3_ADJ  MMTH" xfId="3842" xr:uid="{00000000-0005-0000-0000-000012030000}"/>
    <cellStyle name="_070810B299 4Dr CP(BIW) Price list batch-3_COST" xfId="3846" xr:uid="{00000000-0005-0000-0000-000013030000}"/>
    <cellStyle name="_070810B299 4Dr CP(BIW) Price list batch-3_cost diff bom GCT  TMI  256" xfId="1924" xr:uid="{00000000-0005-0000-0000-000014030000}"/>
    <cellStyle name="_070810B299 4Dr CP(BIW) Price list batch-3_cost diff bom GCT  TMI  GS41" xfId="1023" xr:uid="{00000000-0005-0000-0000-000015030000}"/>
    <cellStyle name="_070810B299 4Dr CP(BIW) Price list batch-3_MMTH-02" xfId="3278" xr:uid="{00000000-0005-0000-0000-000016030000}"/>
    <cellStyle name="_070810B299 4Dr CP(BIW) Price list batch-3_ปรับราคา MMTH--FEB-REV" xfId="1872" xr:uid="{00000000-0005-0000-0000-000017030000}"/>
    <cellStyle name="_0912-1005 海外部品工場　製品価格 10.03.03" xfId="3848" xr:uid="{00000000-0005-0000-0000-000018030000}"/>
    <cellStyle name="_2-COST all model" xfId="1305" xr:uid="{00000000-0005-0000-0000-000019030000}"/>
    <cellStyle name="_ADJ-AAT" xfId="1074" xr:uid="{00000000-0005-0000-0000-00001A030000}"/>
    <cellStyle name="_Analysis Plastic 12~5'09(Vol.Issued ave 7~9'08)" xfId="375" xr:uid="{00000000-0005-0000-0000-00001B030000}"/>
    <cellStyle name="_AW-COT" xfId="129" xr:uid="{00000000-0005-0000-0000-00001C030000}"/>
    <cellStyle name="_B299 4Dr CP(BIW) Batch 6-Local Sealer" xfId="3853" xr:uid="{00000000-0005-0000-0000-00001D030000}"/>
    <cellStyle name="_B299 4Dr CP(BIW) Batch 6-Local Sealer_ADJ  MMTH" xfId="3857" xr:uid="{00000000-0005-0000-0000-00001E030000}"/>
    <cellStyle name="_B299 4Dr CP(BIW) Batch 6-Local Sealer_COST" xfId="252" xr:uid="{00000000-0005-0000-0000-00001F030000}"/>
    <cellStyle name="_B299 4Dr CP(BIW) Batch 6-Local Sealer_cost diff bom GCT  TMI  256" xfId="1793" xr:uid="{00000000-0005-0000-0000-000020030000}"/>
    <cellStyle name="_B299 4Dr CP(BIW) Batch 6-Local Sealer_cost diff bom GCT  TMI  GS41" xfId="3353" xr:uid="{00000000-0005-0000-0000-000021030000}"/>
    <cellStyle name="_B299 4Dr CP(BIW) Batch 6-Local Sealer_MMTH-02" xfId="3862" xr:uid="{00000000-0005-0000-0000-000022030000}"/>
    <cellStyle name="_B299 4Dr CP(BIW) Batch 6-Local Sealer_ปรับราคา MMTH--FEB-REV" xfId="3863" xr:uid="{00000000-0005-0000-0000-000023030000}"/>
    <cellStyle name="_B299 ASEAN T&amp;D Plan CFMA R&amp;R" xfId="316" xr:uid="{00000000-0005-0000-0000-000024030000}"/>
    <cellStyle name="_B299 ASEAN TD Plan" xfId="2368" xr:uid="{00000000-0005-0000-0000-000025030000}"/>
    <cellStyle name="_B299 Unknown Component Price_06.06.2007_send out" xfId="333" xr:uid="{00000000-0005-0000-0000-000026030000}"/>
    <cellStyle name="_B299 Unknown Component Price_06.06.2007_send out_Book2" xfId="3873" xr:uid="{00000000-0005-0000-0000-000027030000}"/>
    <cellStyle name="_B299 Unknown Component Price_06.06.2007_send out_COST DIFF BOM" xfId="1780" xr:uid="{00000000-0005-0000-0000-000028030000}"/>
    <cellStyle name="_B299 Unknown Component Price_06.06.2007_send out_Rfq's FC and ManHr" xfId="676" xr:uid="{00000000-0005-0000-0000-000029030000}"/>
    <cellStyle name="_B299 Unknown Component Price_06.06.2007_send out_Rfq's FC and ManHr_Trial Calculation WH 1-6'10 TAP-P (30.11.09) ISHIKAWA" xfId="3261" xr:uid="{00000000-0005-0000-0000-00002A030000}"/>
    <cellStyle name="_B299 Unknown Component Price_06.06.2007_send out_TAPC TRIAL CAL  1,2,sr3 5.3.09" xfId="3550" xr:uid="{00000000-0005-0000-0000-00002B030000}"/>
    <cellStyle name="_B299 Unknown Component Price_06.06.2007_send out_TAPC TRIAL CAL  1,2,sr3 5.3.09_Trial Calculation WH 1-6'10 TAP-P (30.11.09) ISHIKAWA" xfId="3877" xr:uid="{00000000-0005-0000-0000-00002C030000}"/>
    <cellStyle name="_B299 Unknown Component Price_06.06.2007_send out_TAPC TRIAL CAL  12sr3 5 3 09_KRUNG (2)" xfId="757" xr:uid="{00000000-0005-0000-0000-00002D030000}"/>
    <cellStyle name="_B299 Unknown Component Price_06.06.2007_send out_TAPC TRIAL CAL  12sr3 5 3 09_KRUNG (3)" xfId="3884" xr:uid="{00000000-0005-0000-0000-00002E030000}"/>
    <cellStyle name="_B299 Unknown Component Price_06.06.2007_send out_TAPP ResultForecast 1-2  SR3 (2)" xfId="3887" xr:uid="{00000000-0005-0000-0000-00002F030000}"/>
    <cellStyle name="_B299 Unknown Component Price_06.06.2007_send out_TAPP ResultForecast 1-2  SR3 (2)_Result&amp;Forecast 1-2 &amp; SR3 (2009-3-6)" xfId="284" xr:uid="{00000000-0005-0000-0000-000030030000}"/>
    <cellStyle name="_B299 Unknown Component Price_06.06.2007_send out_TAPP ResultForecast 1-2  SR3 (2)_TAP ALL  Result&amp;Forecast 1-2 &amp; SR3 (2009-3-6)" xfId="3888" xr:uid="{00000000-0005-0000-0000-000031030000}"/>
    <cellStyle name="_B299 Unknown Component Price_06.06.2007_send out_TAPP ResultForecast 1-2  SR3 (2)_TAP ALL  Result&amp;Forecast 1-2 &amp; SR3 ISHIKAWA" xfId="2207" xr:uid="{00000000-0005-0000-0000-000032030000}"/>
    <cellStyle name="_B299 Unknown Component Price_06.06.2007_send out_TAPP ResultForecast 1-2  SR3 (2)_WH no for trial calculation_ M1-M2-SR(M3)12.3.09 (1)" xfId="3890" xr:uid="{00000000-0005-0000-0000-000033030000}"/>
    <cellStyle name="_B299 Unknown Component Price_06.06.2007_send out_Trial Calculation WH 1-6'10 TAP-P (30.11.09) ISHIKAWA" xfId="2761" xr:uid="{00000000-0005-0000-0000-000034030000}"/>
    <cellStyle name="_B299 Unknown Component Price_06.06.2007_send out_WH GROU ID 27-5-09" xfId="2654" xr:uid="{00000000-0005-0000-0000-000035030000}"/>
    <cellStyle name="_B299A CP Part Procurement RR" xfId="3895" xr:uid="{00000000-0005-0000-0000-000036030000}"/>
    <cellStyle name="_B299A CP Part Procurement RR_ADJ  MMTH" xfId="615" xr:uid="{00000000-0005-0000-0000-000037030000}"/>
    <cellStyle name="_B299A CP Part Procurement RR_COST" xfId="415" xr:uid="{00000000-0005-0000-0000-000038030000}"/>
    <cellStyle name="_B299A CP Part Procurement RR_cost diff bom GCT  TMI  256" xfId="3899" xr:uid="{00000000-0005-0000-0000-000039030000}"/>
    <cellStyle name="_B299A CP Part Procurement RR_cost diff bom GCT  TMI  GS41" xfId="3905" xr:uid="{00000000-0005-0000-0000-00003A030000}"/>
    <cellStyle name="_B299A CP Part Procurement RR_MMTH-02" xfId="2624" xr:uid="{00000000-0005-0000-0000-00003B030000}"/>
    <cellStyle name="_B299A CP Part Procurement RR_ปรับราคา MMTH--FEB-REV" xfId="3911" xr:uid="{00000000-0005-0000-0000-00003C030000}"/>
    <cellStyle name="_B2e JS consign part_(CP2-2nd Build)試算シート" xfId="2189" xr:uid="{00000000-0005-0000-0000-00003D030000}"/>
    <cellStyle name="_B2e JS consign part_(CP2-2nd Build)試算シート_ADJ  MMTH" xfId="3913" xr:uid="{00000000-0005-0000-0000-00003E030000}"/>
    <cellStyle name="_B2e JS consign part_(CP2-2nd Build)試算シート_COST" xfId="3914" xr:uid="{00000000-0005-0000-0000-00003F030000}"/>
    <cellStyle name="_B2e JS consign part_(CP2-2nd Build)試算シート_cost diff bom GCT  TMI  256" xfId="1136" xr:uid="{00000000-0005-0000-0000-000040030000}"/>
    <cellStyle name="_B2e JS consign part_(CP2-2nd Build)試算シート_cost diff bom GCT  TMI  GS41" xfId="824" xr:uid="{00000000-0005-0000-0000-000041030000}"/>
    <cellStyle name="_B2e JS consign part_(CP2-2nd Build)試算シート_MMTH-02" xfId="3921" xr:uid="{00000000-0005-0000-0000-000042030000}"/>
    <cellStyle name="_B2e JS consign part_(CP2-2nd Build)試算シート_ปรับราคา MMTH--FEB-REV" xfId="3474" xr:uid="{00000000-0005-0000-0000-000043030000}"/>
    <cellStyle name="_Book11" xfId="1700" xr:uid="{00000000-0005-0000-0000-000044030000}"/>
    <cellStyle name="_Book3" xfId="3933" xr:uid="{00000000-0005-0000-0000-000045030000}"/>
    <cellStyle name="_Copy of Thailand master CP" xfId="3934" xr:uid="{00000000-0005-0000-0000-000046030000}"/>
    <cellStyle name="_Copy of Thailand master CP_Book2" xfId="3940" xr:uid="{00000000-0005-0000-0000-000047030000}"/>
    <cellStyle name="_Copy of Thailand master CP_COST DIFF BOM" xfId="3950" xr:uid="{00000000-0005-0000-0000-000048030000}"/>
    <cellStyle name="_Copy of Thailand master CP_Rfq's FC and ManHr" xfId="3956" xr:uid="{00000000-0005-0000-0000-000049030000}"/>
    <cellStyle name="_Copy of Thailand master CP_Rfq's FC and ManHr_Trial Calculation WH 1-6'10 TAP-P (30.11.09) ISHIKAWA" xfId="3958" xr:uid="{00000000-0005-0000-0000-00004A030000}"/>
    <cellStyle name="_Copy of Thailand master CP_TAPC TRIAL CAL  1,2,sr3 5.3.09" xfId="124" xr:uid="{00000000-0005-0000-0000-00004B030000}"/>
    <cellStyle name="_Copy of Thailand master CP_TAPC TRIAL CAL  1,2,sr3 5.3.09_Trial Calculation WH 1-6'10 TAP-P (30.11.09) ISHIKAWA" xfId="3972" xr:uid="{00000000-0005-0000-0000-00004C030000}"/>
    <cellStyle name="_Copy of Thailand master CP_TAPC TRIAL CAL  12sr3 5 3 09_KRUNG (2)" xfId="2598" xr:uid="{00000000-0005-0000-0000-00004D030000}"/>
    <cellStyle name="_Copy of Thailand master CP_TAPC TRIAL CAL  12sr3 5 3 09_KRUNG (3)" xfId="3976" xr:uid="{00000000-0005-0000-0000-00004E030000}"/>
    <cellStyle name="_Copy of Thailand master CP_TAPP ResultForecast 1-2  SR3 (2)" xfId="2258" xr:uid="{00000000-0005-0000-0000-00004F030000}"/>
    <cellStyle name="_Copy of Thailand master CP_TAPP ResultForecast 1-2  SR3 (2)_Result&amp;Forecast 1-2 &amp; SR3 (2009-3-6)" xfId="961" xr:uid="{00000000-0005-0000-0000-000050030000}"/>
    <cellStyle name="_Copy of Thailand master CP_TAPP ResultForecast 1-2  SR3 (2)_TAP ALL  Result&amp;Forecast 1-2 &amp; SR3 (2009-3-6)" xfId="2891" xr:uid="{00000000-0005-0000-0000-000051030000}"/>
    <cellStyle name="_Copy of Thailand master CP_TAPP ResultForecast 1-2  SR3 (2)_TAP ALL  Result&amp;Forecast 1-2 &amp; SR3 ISHIKAWA" xfId="1418" xr:uid="{00000000-0005-0000-0000-000052030000}"/>
    <cellStyle name="_Copy of Thailand master CP_TAPP ResultForecast 1-2  SR3 (2)_WH no for trial calculation_ M1-M2-SR(M3)12.3.09 (1)" xfId="3983" xr:uid="{00000000-0005-0000-0000-000053030000}"/>
    <cellStyle name="_Copy of Thailand master CP_Trial Calculation WH 1-6'10 TAP-P (30.11.09) ISHIKAWA" xfId="2230" xr:uid="{00000000-0005-0000-0000-000054030000}"/>
    <cellStyle name="_Copy of Thailand master CP_WH GROU ID 27-5-09" xfId="3986" xr:uid="{00000000-0005-0000-0000-000055030000}"/>
    <cellStyle name="_COST     GW (GCT)    SERVICE  ล่าสุด" xfId="3993" xr:uid="{00000000-0005-0000-0000-000056030000}"/>
    <cellStyle name="_COST  GW  GCT   YHV" xfId="3490" xr:uid="{00000000-0005-0000-0000-000057030000}"/>
    <cellStyle name="_COST  GW (GCT)  488W   REV.   17-12-2009" xfId="3994" xr:uid="{00000000-0005-0000-0000-000058030000}"/>
    <cellStyle name="_COST 408W(195A) IMV (GCT) B-MO5-IMV" xfId="3998" xr:uid="{00000000-0005-0000-0000-000059030000}"/>
    <cellStyle name="_Cost AB-2010AD" xfId="3208" xr:uid="{00000000-0005-0000-0000-00005A030000}"/>
    <cellStyle name="_COST EXPORT - อินเดีย" xfId="4004" xr:uid="{00000000-0005-0000-0000-00005B030000}"/>
    <cellStyle name="_COST GW (GCT) รวม   TRILA  ALL   TEST   วางใหม่" xfId="4010" xr:uid="{00000000-0005-0000-0000-00005C030000}"/>
    <cellStyle name="_Cost_Control_Sheet_Result Ver0.4＿検証Sheet付" xfId="1948" xr:uid="{00000000-0005-0000-0000-00005D030000}"/>
    <cellStyle name="_COST-GCT GW (4)" xfId="4012" xr:uid="{00000000-0005-0000-0000-00005E030000}"/>
    <cellStyle name="_Crate&amp;Barrel 注文明細_012310" xfId="4015" xr:uid="{00000000-0005-0000-0000-00005F030000}"/>
    <cellStyle name="_DATA AB-BC 2010AD" xfId="4024" xr:uid="{00000000-0005-0000-0000-000060030000}"/>
    <cellStyle name="_DATA AB-BC 2010AD  พี่หนู  นำไป    LINE  COST" xfId="2228" xr:uid="{00000000-0005-0000-0000-000061030000}"/>
    <cellStyle name="_DIFF  BOM" xfId="103" xr:uid="{00000000-0005-0000-0000-000062030000}"/>
    <cellStyle name="_DIFF BOM AAT  2010A-NEW" xfId="4026" xr:uid="{00000000-0005-0000-0000-000063030000}"/>
    <cellStyle name="_DIFF BOM IMV  2010A" xfId="1990" xr:uid="{00000000-0005-0000-0000-000064030000}"/>
    <cellStyle name="_DIFF BOM IMV  2010A-NEW" xfId="4035" xr:uid="{00000000-0005-0000-0000-000065030000}"/>
    <cellStyle name="_DIFF BOM MODIFY" xfId="4036" xr:uid="{00000000-0005-0000-0000-000066030000}"/>
    <cellStyle name="_DIFF BOM MODIFY N" xfId="589" xr:uid="{00000000-0005-0000-0000-000067030000}"/>
    <cellStyle name="_DIFF BOM ปรับราคา NEW" xfId="4041" xr:uid="{00000000-0005-0000-0000-000068030000}"/>
    <cellStyle name="_ECI model From TMAP" xfId="2968" xr:uid="{00000000-0005-0000-0000-000069030000}"/>
    <cellStyle name="_FTA 1" xfId="1698" xr:uid="{00000000-0005-0000-0000-00006A030000}"/>
    <cellStyle name="_G001_mpn_20101015" xfId="4044" xr:uid="{00000000-0005-0000-0000-00006B030000}"/>
    <cellStyle name="_GUM001 7-12'2009" xfId="4021" xr:uid="{00000000-0005-0000-0000-00006C030000}"/>
    <cellStyle name="_GW &amp;IMV  JAN'10" xfId="1367" xr:uid="{00000000-0005-0000-0000-00006D030000}"/>
    <cellStyle name="_GW 03-2009  ALL  รวมแล้ว" xfId="3759" xr:uid="{00000000-0005-0000-0000-00006E030000}"/>
    <cellStyle name="_GW 03-2009  ALL  รวมแล้ว_TAP-C TRIAL" xfId="1732" xr:uid="{00000000-0005-0000-0000-00006F030000}"/>
    <cellStyle name="_INVENTORY TOYOTA GW &amp;IMV Jul'10" xfId="4003" xr:uid="{00000000-0005-0000-0000-000070030000}"/>
    <cellStyle name="_LIFT_Harness_costWS_20100520" xfId="1917" xr:uid="{00000000-0005-0000-0000-000071030000}"/>
    <cellStyle name="_Livellara 8月素地見込み(サンプル発送用)" xfId="3951" xr:uid="{00000000-0005-0000-0000-000072030000}"/>
    <cellStyle name="_M222 I030 I031" xfId="4054" xr:uid="{00000000-0005-0000-0000-000073030000}"/>
    <cellStyle name="_MACRO_Ver03.04" xfId="1372" xr:uid="{00000000-0005-0000-0000-000074030000}"/>
    <cellStyle name="_MATERIAL Import 12'08~05'09" xfId="623" xr:uid="{00000000-0005-0000-0000-000075030000}"/>
    <cellStyle name="_MO-3-TMI-012(J64G)" xfId="2132" xr:uid="{00000000-0005-0000-0000-000076030000}"/>
    <cellStyle name="_MO-9-TMI-269(U268W)" xfId="3537" xr:uid="{00000000-0005-0000-0000-000077030000}"/>
    <cellStyle name="_Nagao-san list 070620 with A2 A3 markup+tasks to close" xfId="2212" xr:uid="{00000000-0005-0000-0000-000078030000}"/>
    <cellStyle name="_Nagao-san list 070620 with A2 A3 markup+tasks to close_ADJ  MMTH" xfId="3735" xr:uid="{00000000-0005-0000-0000-000079030000}"/>
    <cellStyle name="_Nagao-san list 070620 with A2 A3 markup+tasks to close_COST" xfId="4055" xr:uid="{00000000-0005-0000-0000-00007A030000}"/>
    <cellStyle name="_Nagao-san list 070620 with A2 A3 markup+tasks to close_cost diff bom GCT  TMI  256" xfId="4057" xr:uid="{00000000-0005-0000-0000-00007B030000}"/>
    <cellStyle name="_Nagao-san list 070620 with A2 A3 markup+tasks to close_cost diff bom GCT  TMI  GS41" xfId="3648" xr:uid="{00000000-0005-0000-0000-00007C030000}"/>
    <cellStyle name="_Nagao-san list 070620 with A2 A3 markup+tasks to close_MMTH-02" xfId="4007" xr:uid="{00000000-0005-0000-0000-00007D030000}"/>
    <cellStyle name="_Nagao-san list 070620 with A2 A3 markup+tasks to close_ปรับราคา MMTH--FEB-REV" xfId="4059" xr:uid="{00000000-0005-0000-0000-00007E030000}"/>
    <cellStyle name="_October 08 Dinnerware Forecast - Narumi - 9_24_08" xfId="1877" xr:uid="{00000000-0005-0000-0000-00007F030000}"/>
    <cellStyle name="_October 08 Dinnerware Forecast - Narumi - 9_24_08_4Export2010" xfId="1985" xr:uid="{00000000-0005-0000-0000-000080030000}"/>
    <cellStyle name="_October 08 Dinnerware Forecast - Narumi - 9_24_08_Wynn Macau_March 2010" xfId="3012" xr:uid="{00000000-0005-0000-0000-000081030000}"/>
    <cellStyle name="_olahan cpl sticker_DM 001-D470-C-2004 (ZL9 Modification)_2.5PP Schedule LHD &amp; AERO Model (Issued on June 20)1" xfId="4060" xr:uid="{00000000-0005-0000-0000-000082030000}"/>
    <cellStyle name="_Order Mikasa 090609明細" xfId="4061" xr:uid="{00000000-0005-0000-0000-000083030000}"/>
    <cellStyle name="_Order Mikasa 090609明細_4Export2010" xfId="4067" xr:uid="{00000000-0005-0000-0000-000084030000}"/>
    <cellStyle name="_Order Mikasa 090609明細_Wynn Macau_March 2010" xfId="1288" xr:uid="{00000000-0005-0000-0000-000085030000}"/>
    <cellStyle name="_price 12'08-5'09-YC" xfId="2443" xr:uid="{00000000-0005-0000-0000-000086030000}"/>
    <cellStyle name="_QTT-JB 06~11'09 FF-S (Official)" xfId="4071" xr:uid="{00000000-0005-0000-0000-000087030000}"/>
    <cellStyle name="_SR-FORECAST TAPC (12.02.10)" xfId="4073" xr:uid="{00000000-0005-0000-0000-000088030000}"/>
    <cellStyle name="_SSN71期実計（2011.07.25）台数修正Sei" xfId="181" xr:uid="{00000000-0005-0000-0000-000089030000}"/>
    <cellStyle name="_SSN71期実計（2011.08.30）台数修正 総括メモ 報告用" xfId="4075" xr:uid="{00000000-0005-0000-0000-00008A030000}"/>
    <cellStyle name="_STANDART TIME 1-6-10 MO" xfId="4076" xr:uid="{00000000-0005-0000-0000-00008B030000}"/>
    <cellStyle name="_STD all" xfId="2949" xr:uid="{00000000-0005-0000-0000-00008C030000}"/>
    <cellStyle name="_STD-GW ALL  USE" xfId="1628" xr:uid="{00000000-0005-0000-0000-00008D030000}"/>
    <cellStyle name="_STD-IMV (7-12-2010)" xfId="1797" xr:uid="{00000000-0005-0000-0000-00008E030000}"/>
    <cellStyle name="_STF GCT AAT" xfId="1344" xr:uid="{00000000-0005-0000-0000-00008F030000}"/>
    <cellStyle name="_STF GCT AAT_Book2" xfId="4083" xr:uid="{00000000-0005-0000-0000-000090030000}"/>
    <cellStyle name="_STF GCT AAT_Book2_Result&amp;Forecast 1-2 &amp; SR3 (2009-3-6)" xfId="4085" xr:uid="{00000000-0005-0000-0000-000091030000}"/>
    <cellStyle name="_STF GCT AAT_Book2_TAP ALL  Result&amp;Forecast 1-2 &amp; SR3 (2009-3-6)" xfId="3253" xr:uid="{00000000-0005-0000-0000-000092030000}"/>
    <cellStyle name="_STF GCT AAT_Book2_TAP ALL  Result&amp;Forecast 1-2 &amp; SR3 ISHIKAWA" xfId="3363" xr:uid="{00000000-0005-0000-0000-000093030000}"/>
    <cellStyle name="_STF GCT AAT_Book2_WH no for trial calculation_ M1-M2-SR(M3)12.3.09 (1)" xfId="1420" xr:uid="{00000000-0005-0000-0000-000094030000}"/>
    <cellStyle name="_STF GCT AAT_Result&amp;Forecast 1-2 &amp; SR3 (2009-3-6)" xfId="3205" xr:uid="{00000000-0005-0000-0000-000095030000}"/>
    <cellStyle name="_STF GCT AAT_Rfq's FC and ManHr" xfId="4092" xr:uid="{00000000-0005-0000-0000-000096030000}"/>
    <cellStyle name="_STF GCT AAT_TAP ALL  Result&amp;Forecast 1-2 &amp; SR3 (2009-3-6)" xfId="2198" xr:uid="{00000000-0005-0000-0000-000097030000}"/>
    <cellStyle name="_STF GCT AAT_TAP ALL  Result&amp;Forecast 1-2 &amp; SR3 ISHIKAWA" xfId="575" xr:uid="{00000000-0005-0000-0000-000098030000}"/>
    <cellStyle name="_STF GCT AAT_TAP-C TRIAL" xfId="1401" xr:uid="{00000000-0005-0000-0000-000099030000}"/>
    <cellStyle name="_STF GCT AAT_TAPC TRIAL CAL  1,2,sr3 5.3.09" xfId="2786" xr:uid="{00000000-0005-0000-0000-00009A030000}"/>
    <cellStyle name="_STF GCT AAT_WH no for trial calculation_ M1-M2-SR(M3)12.3.09 (1)" xfId="4105" xr:uid="{00000000-0005-0000-0000-00009B030000}"/>
    <cellStyle name="_STF GCT GW-1" xfId="4110" xr:uid="{00000000-0005-0000-0000-00009C030000}"/>
    <cellStyle name="_STF GCT GW-1_Book2" xfId="2245" xr:uid="{00000000-0005-0000-0000-00009D030000}"/>
    <cellStyle name="_STF GCT GW-1_Book2_Result&amp;Forecast 1-2 &amp; SR3 (2009-3-6)" xfId="1982" xr:uid="{00000000-0005-0000-0000-00009E030000}"/>
    <cellStyle name="_STF GCT GW-1_Book2_TAP ALL  Result&amp;Forecast 1-2 &amp; SR3 (2009-3-6)" xfId="4112" xr:uid="{00000000-0005-0000-0000-00009F030000}"/>
    <cellStyle name="_STF GCT GW-1_Book2_TAP ALL  Result&amp;Forecast 1-2 &amp; SR3 ISHIKAWA" xfId="4040" xr:uid="{00000000-0005-0000-0000-0000A0030000}"/>
    <cellStyle name="_STF GCT GW-1_Book2_WH no for trial calculation_ M1-M2-SR(M3)12.3.09 (1)" xfId="4120" xr:uid="{00000000-0005-0000-0000-0000A1030000}"/>
    <cellStyle name="_STF GCT GW-1_Result&amp;Forecast 1-2 &amp; SR3 (2009-3-6)" xfId="4125" xr:uid="{00000000-0005-0000-0000-0000A2030000}"/>
    <cellStyle name="_STF GCT GW-1_Rfq's FC and ManHr" xfId="4130" xr:uid="{00000000-0005-0000-0000-0000A3030000}"/>
    <cellStyle name="_STF GCT GW-1_TAP ALL  Result&amp;Forecast 1-2 &amp; SR3 (2009-3-6)" xfId="1332" xr:uid="{00000000-0005-0000-0000-0000A4030000}"/>
    <cellStyle name="_STF GCT GW-1_TAP ALL  Result&amp;Forecast 1-2 &amp; SR3 ISHIKAWA" xfId="3946" xr:uid="{00000000-0005-0000-0000-0000A5030000}"/>
    <cellStyle name="_STF GCT GW-1_TAP-C TRIAL" xfId="3435" xr:uid="{00000000-0005-0000-0000-0000A6030000}"/>
    <cellStyle name="_STF GCT GW-1_TAPC TRIAL CAL  1,2,sr3 5.3.09" xfId="4135" xr:uid="{00000000-0005-0000-0000-0000A7030000}"/>
    <cellStyle name="_STF GCT GW-1_WH no for trial calculation_ M1-M2-SR(M3)12.3.09 (1)" xfId="4140" xr:uid="{00000000-0005-0000-0000-0000A8030000}"/>
    <cellStyle name="_STF IMV" xfId="3230" xr:uid="{00000000-0005-0000-0000-0000A9030000}"/>
    <cellStyle name="_STF IMV_Book2" xfId="4146" xr:uid="{00000000-0005-0000-0000-0000AA030000}"/>
    <cellStyle name="_STF IMV_Book2_Result&amp;Forecast 1-2 &amp; SR3 (2009-3-6)" xfId="1586" xr:uid="{00000000-0005-0000-0000-0000AB030000}"/>
    <cellStyle name="_STF IMV_Book2_TAP ALL  Result&amp;Forecast 1-2 &amp; SR3 (2009-3-6)" xfId="2685" xr:uid="{00000000-0005-0000-0000-0000AC030000}"/>
    <cellStyle name="_STF IMV_Book2_TAP ALL  Result&amp;Forecast 1-2 &amp; SR3 ISHIKAWA" xfId="1299" xr:uid="{00000000-0005-0000-0000-0000AD030000}"/>
    <cellStyle name="_STF IMV_Book2_WH no for trial calculation_ M1-M2-SR(M3)12.3.09 (1)" xfId="4148" xr:uid="{00000000-0005-0000-0000-0000AE030000}"/>
    <cellStyle name="_STF IMV_Result&amp;Forecast 1-2 &amp; SR3 (2009-3-6)" xfId="2956" xr:uid="{00000000-0005-0000-0000-0000AF030000}"/>
    <cellStyle name="_STF IMV_Rfq's FC and ManHr" xfId="1601" xr:uid="{00000000-0005-0000-0000-0000B0030000}"/>
    <cellStyle name="_STF IMV_TAP ALL  Result&amp;Forecast 1-2 &amp; SR3 (2009-3-6)" xfId="648" xr:uid="{00000000-0005-0000-0000-0000B1030000}"/>
    <cellStyle name="_STF IMV_TAP ALL  Result&amp;Forecast 1-2 &amp; SR3 ISHIKAWA" xfId="4151" xr:uid="{00000000-0005-0000-0000-0000B2030000}"/>
    <cellStyle name="_STF IMV_TAP-C TRIAL" xfId="3222" xr:uid="{00000000-0005-0000-0000-0000B3030000}"/>
    <cellStyle name="_STF IMV_TAPC TRIAL CAL  1,2,sr3 5.3.09" xfId="2852" xr:uid="{00000000-0005-0000-0000-0000B4030000}"/>
    <cellStyle name="_STF IMV_WH no for trial calculation_ M1-M2-SR(M3)12.3.09 (1)" xfId="3746" xr:uid="{00000000-0005-0000-0000-0000B5030000}"/>
    <cellStyle name="_TAP-B ALL DATA MAR'12_(13.3.12)" xfId="3277" xr:uid="{00000000-0005-0000-0000-0000B6030000}"/>
    <cellStyle name="_TAP-C ALL DATA MAR'12_14.3.12" xfId="2295" xr:uid="{00000000-0005-0000-0000-0000B7030000}"/>
    <cellStyle name="_THAI ARROW單價07下" xfId="4154" xr:uid="{00000000-0005-0000-0000-0000B8030000}"/>
    <cellStyle name="_THAI ARROW單價08上" xfId="1546" xr:uid="{00000000-0005-0000-0000-0000B9030000}"/>
    <cellStyle name="_THAI ARROW單價08下" xfId="4161" xr:uid="{00000000-0005-0000-0000-0000BA030000}"/>
    <cellStyle name="_Trial Calculation WH 1-6'10(TAP-C) 4-12-2009" xfId="4164" xr:uid="{00000000-0005-0000-0000-0000BB030000}"/>
    <cellStyle name="_VTA" xfId="2893" xr:uid="{00000000-0005-0000-0000-0000BC030000}"/>
    <cellStyle name="_VTA-TAPE" xfId="3599" xr:uid="{00000000-0005-0000-0000-0000BD030000}"/>
    <cellStyle name="_VTA-WH" xfId="3961" xr:uid="{00000000-0005-0000-0000-0000BE030000}"/>
    <cellStyle name="_WH all model" xfId="4168" xr:uid="{00000000-0005-0000-0000-0000BF030000}"/>
    <cellStyle name="_YC Part list 18 05 2009 INJ000" xfId="4173" xr:uid="{00000000-0005-0000-0000-0000C0030000}"/>
    <cellStyle name="_コピー70期現調化計画着値比較 2010.04.16" xfId="3840" xr:uid="{00000000-0005-0000-0000-0000C1030000}"/>
    <cellStyle name="_เอกสารแนบ" xfId="4183" xr:uid="{00000000-0005-0000-0000-0000C2030000}"/>
    <cellStyle name="_แยก-SUPPLY - 1-06'07" xfId="4185" xr:uid="{00000000-0005-0000-0000-0000C3030000}"/>
    <cellStyle name="_แยก-SUPPLY - 1-06'07_Book2" xfId="4193" xr:uid="{00000000-0005-0000-0000-0000C4030000}"/>
    <cellStyle name="_แยก-SUPPLY - 1-06'07_Book2_Result&amp;Forecast 1-2 &amp; SR3 (2009-3-6)" xfId="1253" xr:uid="{00000000-0005-0000-0000-0000C5030000}"/>
    <cellStyle name="_แยก-SUPPLY - 1-06'07_Book2_TAP ALL  Result&amp;Forecast 1-2 &amp; SR3 (2009-3-6)" xfId="4197" xr:uid="{00000000-0005-0000-0000-0000C6030000}"/>
    <cellStyle name="_แยก-SUPPLY - 1-06'07_Book2_TAP ALL  Result&amp;Forecast 1-2 &amp; SR3 ISHIKAWA" xfId="4199" xr:uid="{00000000-0005-0000-0000-0000C7030000}"/>
    <cellStyle name="_แยก-SUPPLY - 1-06'07_Book2_WH no for trial calculation_ M1-M2-SR(M3)12.3.09 (1)" xfId="3072" xr:uid="{00000000-0005-0000-0000-0000C8030000}"/>
    <cellStyle name="_แยก-SUPPLY - 1-06'07_Result&amp;Forecast 1-2 &amp; SR3 (2009-3-6)" xfId="4203" xr:uid="{00000000-0005-0000-0000-0000C9030000}"/>
    <cellStyle name="_แยก-SUPPLY - 1-06'07_Rfq's FC and ManHr" xfId="4210" xr:uid="{00000000-0005-0000-0000-0000CA030000}"/>
    <cellStyle name="_แยก-SUPPLY - 1-06'07_TAP ALL  Result&amp;Forecast 1-2 &amp; SR3 (2009-3-6)" xfId="2115" xr:uid="{00000000-0005-0000-0000-0000CB030000}"/>
    <cellStyle name="_แยก-SUPPLY - 1-06'07_TAP ALL  Result&amp;Forecast 1-2 &amp; SR3 ISHIKAWA" xfId="4214" xr:uid="{00000000-0005-0000-0000-0000CC030000}"/>
    <cellStyle name="_แยก-SUPPLY - 1-06'07_TAP-C TRIAL" xfId="4217" xr:uid="{00000000-0005-0000-0000-0000CD030000}"/>
    <cellStyle name="_แยก-SUPPLY - 1-06'07_TAPC TRIAL CAL  1,2,sr3 5.3.09" xfId="535" xr:uid="{00000000-0005-0000-0000-0000CE030000}"/>
    <cellStyle name="_แยก-SUPPLY - 1-06'07_WH no for trial calculation_ M1-M2-SR(M3)12.3.09 (1)" xfId="4218" xr:uid="{00000000-0005-0000-0000-0000CF030000}"/>
    <cellStyle name="_ปรับราคา EXPORT" xfId="4220" xr:uid="{00000000-0005-0000-0000-0000D0030000}"/>
    <cellStyle name="_一時帰国依頼事項1004" xfId="4221" xr:uid="{00000000-0005-0000-0000-0000D1030000}"/>
    <cellStyle name="_新車種コード" xfId="4225" xr:uid="{00000000-0005-0000-0000-0000D2030000}"/>
    <cellStyle name="’Ê‰Ý [0.00]_!!!GO" xfId="4231" xr:uid="{00000000-0005-0000-0000-0000D3030000}"/>
    <cellStyle name="’E‰Y [0.00]_Enterprise profit" xfId="4235" xr:uid="{00000000-0005-0000-0000-0000D4030000}"/>
    <cellStyle name="’Ê‰Ý [0.00]_Sheet1" xfId="4236" xr:uid="{00000000-0005-0000-0000-0000D5030000}"/>
    <cellStyle name="’Ê‰Ý_!!!GO" xfId="4239" xr:uid="{00000000-0005-0000-0000-0000D6030000}"/>
    <cellStyle name="’E‰Y_Sheet1" xfId="4248" xr:uid="{00000000-0005-0000-0000-0000D7030000}"/>
    <cellStyle name="’Ê‰Ý_Sheet1" xfId="4252" xr:uid="{00000000-0005-0000-0000-0000D8030000}"/>
    <cellStyle name="’E‰Y_Sheet1_Trial Calculation WH 1-6'10 TAP-P (30.11.09) ISHIKAWA" xfId="3954" xr:uid="{00000000-0005-0000-0000-0000D9030000}"/>
    <cellStyle name="’Ê‰Ý_Sheet1_Trial Calculation WH 1-6'10 TAP-P (30.11.09) ISHIKAWA" xfId="1907" xr:uid="{00000000-0005-0000-0000-0000DA030000}"/>
    <cellStyle name="’E‰Y_Sheet1_Trial Calculation WH 1-6'10 TAP-P (30.11.09) ISHIKAWA 2" xfId="4254" xr:uid="{00000000-0005-0000-0000-0000DB030000}"/>
    <cellStyle name="’Ê‰Ý_Sheet1_Trial Calculation WH 1-6'10 TAP-P (30.11.09) ISHIKAWA 2" xfId="4258" xr:uid="{00000000-0005-0000-0000-0000DC030000}"/>
    <cellStyle name="’E‰Y_Sheet1_Trial Calculation WH 1-6'10 TAP-P (30.11.09) ISHIKAWA 3" xfId="4260" xr:uid="{00000000-0005-0000-0000-0000DD030000}"/>
    <cellStyle name="’Ê‰Ý_Sheet1_Trial Calculation WH 1-6'10 TAP-P (30.11.09) ISHIKAWA 3" xfId="4263" xr:uid="{00000000-0005-0000-0000-0000DE030000}"/>
    <cellStyle name="¤@¯EVa. Vol and seg" xfId="926" xr:uid="{00000000-0005-0000-0000-0000DF030000}"/>
    <cellStyle name="¤@¯ë_ MondeoGLX-PrimeraGT(34)" xfId="4101" xr:uid="{00000000-0005-0000-0000-0000E0030000}"/>
    <cellStyle name="¤d¤À¦ì[0]_ MondeoGLX-PrimeraGT(34)" xfId="4264" xr:uid="{00000000-0005-0000-0000-0000E1030000}"/>
    <cellStyle name="¤d¤À¦ì_ MondeoGLX-PrimeraGT(34)" xfId="795" xr:uid="{00000000-0005-0000-0000-0000E2030000}"/>
    <cellStyle name="¥" xfId="4269" xr:uid="{00000000-0005-0000-0000-0000E3030000}"/>
    <cellStyle name="¥_ADJ  MMTH" xfId="4271" xr:uid="{00000000-0005-0000-0000-0000E4030000}"/>
    <cellStyle name="¥_Book2" xfId="4273" xr:uid="{00000000-0005-0000-0000-0000E5030000}"/>
    <cellStyle name="¥_Book2_ADJ  MMTH" xfId="85" xr:uid="{00000000-0005-0000-0000-0000E6030000}"/>
    <cellStyle name="¥_Book2_COST" xfId="862" xr:uid="{00000000-0005-0000-0000-0000E7030000}"/>
    <cellStyle name="¥_Book2_cost diff bom GCT  TMI  256" xfId="4277" xr:uid="{00000000-0005-0000-0000-0000E8030000}"/>
    <cellStyle name="¥_Book2_cost diff bom GCT  TMI  GS41" xfId="4284" xr:uid="{00000000-0005-0000-0000-0000E9030000}"/>
    <cellStyle name="¥_Book2_MMTH-02" xfId="4285" xr:uid="{00000000-0005-0000-0000-0000EA030000}"/>
    <cellStyle name="¥_Book2_Trial Calculation WH 1-6'10 TAP-P (30.11.09) ISHIKAWA" xfId="4290" xr:uid="{00000000-0005-0000-0000-0000EB030000}"/>
    <cellStyle name="¥_Book2_Trial Calculation WH 1-6'10 TAP-P (30.11.09) ISHIKAWA 2" xfId="4297" xr:uid="{00000000-0005-0000-0000-0000EC030000}"/>
    <cellStyle name="¥_Book2_ปรับราคา MMTH--FEB-REV" xfId="3837" xr:uid="{00000000-0005-0000-0000-0000ED030000}"/>
    <cellStyle name="¥_COST" xfId="4298" xr:uid="{00000000-0005-0000-0000-0000EE030000}"/>
    <cellStyle name="¥_cost diff bom GCT  TMI  256" xfId="4308" xr:uid="{00000000-0005-0000-0000-0000EF030000}"/>
    <cellStyle name="¥_cost diff bom GCT  TMI  GS41" xfId="4309" xr:uid="{00000000-0005-0000-0000-0000F0030000}"/>
    <cellStyle name="¥_India U268 PA Inquiry (6.11.2003)" xfId="4311" xr:uid="{00000000-0005-0000-0000-0000F1030000}"/>
    <cellStyle name="¥_India U268 PA Inquiry (6.11.2003)_ADJ  MMTH" xfId="4312" xr:uid="{00000000-0005-0000-0000-0000F2030000}"/>
    <cellStyle name="¥_India U268 PA Inquiry (6.11.2003)_COST" xfId="4316" xr:uid="{00000000-0005-0000-0000-0000F3030000}"/>
    <cellStyle name="¥_India U268 PA Inquiry (6.11.2003)_cost diff bom GCT  TMI  256" xfId="4321" xr:uid="{00000000-0005-0000-0000-0000F4030000}"/>
    <cellStyle name="¥_India U268 PA Inquiry (6.11.2003)_cost diff bom GCT  TMI  GS41" xfId="4326" xr:uid="{00000000-0005-0000-0000-0000F5030000}"/>
    <cellStyle name="¥_India U268 PA Inquiry (6.11.2003)_MMTH-02" xfId="4333" xr:uid="{00000000-0005-0000-0000-0000F6030000}"/>
    <cellStyle name="¥_India U268 PA Inquiry (6.11.2003)_Trial Calculation WH 1-6'10 TAP-P (30.11.09) ISHIKAWA" xfId="4338" xr:uid="{00000000-0005-0000-0000-0000F7030000}"/>
    <cellStyle name="¥_India U268 PA Inquiry (6.11.2003)_Trial Calculation WH 1-6'10 TAP-P (30.11.09) ISHIKAWA 2" xfId="2559" xr:uid="{00000000-0005-0000-0000-0000F8030000}"/>
    <cellStyle name="¥_India U268 PA Inquiry (6.11.2003)_ปรับราคา MMTH--FEB-REV" xfId="4344" xr:uid="{00000000-0005-0000-0000-0000F9030000}"/>
    <cellStyle name="¥_Malaysia J97U PA Inquiry0912031" xfId="4347" xr:uid="{00000000-0005-0000-0000-0000FA030000}"/>
    <cellStyle name="¥_Malaysia J97U PA Inquiry0912031_ADJ  MMTH" xfId="4348" xr:uid="{00000000-0005-0000-0000-0000FB030000}"/>
    <cellStyle name="¥_Malaysia J97U PA Inquiry0912031_COST" xfId="4349" xr:uid="{00000000-0005-0000-0000-0000FC030000}"/>
    <cellStyle name="¥_Malaysia J97U PA Inquiry0912031_cost diff bom GCT  TMI  256" xfId="4351" xr:uid="{00000000-0005-0000-0000-0000FD030000}"/>
    <cellStyle name="¥_Malaysia J97U PA Inquiry0912031_cost diff bom GCT  TMI  GS41" xfId="2218" xr:uid="{00000000-0005-0000-0000-0000FE030000}"/>
    <cellStyle name="¥_Malaysia J97U PA Inquiry0912031_MMTH-02" xfId="4356" xr:uid="{00000000-0005-0000-0000-0000FF030000}"/>
    <cellStyle name="¥_Malaysia J97U PA Inquiry0912031_Trial Calculation WH 1-6'10 TAP-P (30.11.09) ISHIKAWA" xfId="4360" xr:uid="{00000000-0005-0000-0000-000000040000}"/>
    <cellStyle name="¥_Malaysia J97U PA Inquiry0912031_Trial Calculation WH 1-6'10 TAP-P (30.11.09) ISHIKAWA 2" xfId="1686" xr:uid="{00000000-0005-0000-0000-000001040000}"/>
    <cellStyle name="¥_Malaysia J97U PA Inquiry0912031_ปรับราคา MMTH--FEB-REV" xfId="2628" xr:uid="{00000000-0005-0000-0000-000002040000}"/>
    <cellStyle name="¥_MMTH-02" xfId="4366" xr:uid="{00000000-0005-0000-0000-000003040000}"/>
    <cellStyle name="¥_Sc Including 3.0 4x2 DIT" xfId="3834" xr:uid="{00000000-0005-0000-0000-000004040000}"/>
    <cellStyle name="¥_Sc Including 3.0 4x2 DIT_ADJ  MMTH" xfId="855" xr:uid="{00000000-0005-0000-0000-000005040000}"/>
    <cellStyle name="¥_Sc Including 3.0 4x2 DIT_COST" xfId="4369" xr:uid="{00000000-0005-0000-0000-000006040000}"/>
    <cellStyle name="¥_Sc Including 3.0 4x2 DIT_cost diff bom GCT  TMI  256" xfId="4380" xr:uid="{00000000-0005-0000-0000-000007040000}"/>
    <cellStyle name="¥_Sc Including 3.0 4x2 DIT_cost diff bom GCT  TMI  GS41" xfId="4391" xr:uid="{00000000-0005-0000-0000-000008040000}"/>
    <cellStyle name="¥_Sc Including 3.0 4x2 DIT_MMTH-02" xfId="1614" xr:uid="{00000000-0005-0000-0000-000009040000}"/>
    <cellStyle name="¥_Sc Including 3.0 4x2 DIT_Trial Calculation WH 1-6'10 TAP-P (30.11.09) ISHIKAWA" xfId="1184" xr:uid="{00000000-0005-0000-0000-00000A040000}"/>
    <cellStyle name="¥_Sc Including 3.0 4x2 DIT_Trial Calculation WH 1-6'10 TAP-P (30.11.09) ISHIKAWA 2" xfId="4395" xr:uid="{00000000-0005-0000-0000-00000B040000}"/>
    <cellStyle name="¥_Sc Including 3.0 4x2 DIT_ปรับราคา MMTH--FEB-REV" xfId="4400" xr:uid="{00000000-0005-0000-0000-00000C040000}"/>
    <cellStyle name="¥_Trial Calculation WH 1-6'10 TAP-P (30.11.09) ISHIKAWA" xfId="4401" xr:uid="{00000000-0005-0000-0000-00000D040000}"/>
    <cellStyle name="¥_Trial Calculation WH 1-6'10 TAP-P (30.11.09) ISHIKAWA 2" xfId="4410" xr:uid="{00000000-0005-0000-0000-00000E040000}"/>
    <cellStyle name="¥_U268U Indonesia SC - Bpriando - July9" xfId="4416" xr:uid="{00000000-0005-0000-0000-00000F040000}"/>
    <cellStyle name="¥_U268U Indonesia SC - Bpriando - July9_ADJ  MMTH" xfId="4418" xr:uid="{00000000-0005-0000-0000-000010040000}"/>
    <cellStyle name="¥_U268U Indonesia SC - Bpriando - July9_COST" xfId="4421" xr:uid="{00000000-0005-0000-0000-000011040000}"/>
    <cellStyle name="¥_U268U Indonesia SC - Bpriando - July9_cost diff bom GCT  TMI  256" xfId="3284" xr:uid="{00000000-0005-0000-0000-000012040000}"/>
    <cellStyle name="¥_U268U Indonesia SC - Bpriando - July9_cost diff bom GCT  TMI  GS41" xfId="4427" xr:uid="{00000000-0005-0000-0000-000013040000}"/>
    <cellStyle name="¥_U268U Indonesia SC - Bpriando - July9_MMTH-02" xfId="570" xr:uid="{00000000-0005-0000-0000-000014040000}"/>
    <cellStyle name="¥_U268U Indonesia SC - Bpriando - July9_Trial Calculation WH 1-6'10 TAP-P (30.11.09) ISHIKAWA" xfId="4431" xr:uid="{00000000-0005-0000-0000-000015040000}"/>
    <cellStyle name="¥_U268U Indonesia SC - Bpriando - July9_Trial Calculation WH 1-6'10 TAP-P (30.11.09) ISHIKAWA 2" xfId="1952" xr:uid="{00000000-0005-0000-0000-000016040000}"/>
    <cellStyle name="¥_U268U Indonesia SC - Bpriando - July9_ปรับราคา MMTH--FEB-REV" xfId="2226" xr:uid="{00000000-0005-0000-0000-000017040000}"/>
    <cellStyle name="¥_U268U Market Equation - Nov 2003" xfId="451" xr:uid="{00000000-0005-0000-0000-000018040000}"/>
    <cellStyle name="¥_U268U Market Equation - Nov 2003_ADJ  MMTH" xfId="3553" xr:uid="{00000000-0005-0000-0000-000019040000}"/>
    <cellStyle name="¥_U268U Market Equation - Nov 2003_COST" xfId="4433" xr:uid="{00000000-0005-0000-0000-00001A040000}"/>
    <cellStyle name="¥_U268U Market Equation - Nov 2003_cost diff bom GCT  TMI  256" xfId="58" xr:uid="{00000000-0005-0000-0000-00001B040000}"/>
    <cellStyle name="¥_U268U Market Equation - Nov 2003_cost diff bom GCT  TMI  GS41" xfId="4438" xr:uid="{00000000-0005-0000-0000-00001C040000}"/>
    <cellStyle name="¥_U268U Market Equation - Nov 2003_MMTH-02" xfId="2623" xr:uid="{00000000-0005-0000-0000-00001D040000}"/>
    <cellStyle name="¥_U268U Market Equation - Nov 2003_Trial Calculation WH 1-6'10 TAP-P (30.11.09) ISHIKAWA" xfId="4440" xr:uid="{00000000-0005-0000-0000-00001E040000}"/>
    <cellStyle name="¥_U268U Market Equation - Nov 2003_Trial Calculation WH 1-6'10 TAP-P (30.11.09) ISHIKAWA 2" xfId="4444" xr:uid="{00000000-0005-0000-0000-00001F040000}"/>
    <cellStyle name="¥_U268U Market Equation - Nov 2003_ปรับราคา MMTH--FEB-REV" xfId="3378" xr:uid="{00000000-0005-0000-0000-000020040000}"/>
    <cellStyle name="¥_U268U Phils. SC Market Inquiry-ZEN" xfId="4445" xr:uid="{00000000-0005-0000-0000-000021040000}"/>
    <cellStyle name="¥_U268U Phils. SC Market Inquiry-ZEN_ADJ  MMTH" xfId="3068" xr:uid="{00000000-0005-0000-0000-000022040000}"/>
    <cellStyle name="¥_U268U Phils. SC Market Inquiry-ZEN_COST" xfId="4450" xr:uid="{00000000-0005-0000-0000-000023040000}"/>
    <cellStyle name="¥_U268U Phils. SC Market Inquiry-ZEN_cost diff bom GCT  TMI  256" xfId="4069" xr:uid="{00000000-0005-0000-0000-000024040000}"/>
    <cellStyle name="¥_U268U Phils. SC Market Inquiry-ZEN_cost diff bom GCT  TMI  GS41" xfId="4452" xr:uid="{00000000-0005-0000-0000-000025040000}"/>
    <cellStyle name="¥_U268U Phils. SC Market Inquiry-ZEN_MMTH-02" xfId="4453" xr:uid="{00000000-0005-0000-0000-000026040000}"/>
    <cellStyle name="¥_U268U Phils. SC Market Inquiry-ZEN_Trial Calculation WH 1-6'10 TAP-P (30.11.09) ISHIKAWA" xfId="4455" xr:uid="{00000000-0005-0000-0000-000027040000}"/>
    <cellStyle name="¥_U268U Phils. SC Market Inquiry-ZEN_Trial Calculation WH 1-6'10 TAP-P (30.11.09) ISHIKAWA 2" xfId="4456" xr:uid="{00000000-0005-0000-0000-000028040000}"/>
    <cellStyle name="¥_U268U Phils. SC Market Inquiry-ZEN_ปรับราคา MMTH--FEB-REV" xfId="4460" xr:uid="{00000000-0005-0000-0000-000029040000}"/>
    <cellStyle name="¥_U268U Price Walk" xfId="4469" xr:uid="{00000000-0005-0000-0000-00002A040000}"/>
    <cellStyle name="¥_U268U Price Walk_ADJ  MMTH" xfId="4473" xr:uid="{00000000-0005-0000-0000-00002B040000}"/>
    <cellStyle name="¥_U268U Price Walk_COST" xfId="1020" xr:uid="{00000000-0005-0000-0000-00002C040000}"/>
    <cellStyle name="¥_U268U Price Walk_cost diff bom GCT  TMI  256" xfId="4477" xr:uid="{00000000-0005-0000-0000-00002D040000}"/>
    <cellStyle name="¥_U268U Price Walk_cost diff bom GCT  TMI  GS41" xfId="3077" xr:uid="{00000000-0005-0000-0000-00002E040000}"/>
    <cellStyle name="¥_U268U Price Walk_MMTH-02" xfId="4478" xr:uid="{00000000-0005-0000-0000-00002F040000}"/>
    <cellStyle name="¥_U268U Price Walk_Trial Calculation WH 1-6'10 TAP-P (30.11.09) ISHIKAWA" xfId="4485" xr:uid="{00000000-0005-0000-0000-000030040000}"/>
    <cellStyle name="¥_U268U Price Walk_Trial Calculation WH 1-6'10 TAP-P (30.11.09) ISHIKAWA 2" xfId="4488" xr:uid="{00000000-0005-0000-0000-000031040000}"/>
    <cellStyle name="¥_U268U Price Walk_ปรับราคา MMTH--FEB-REV" xfId="1515" xr:uid="{00000000-0005-0000-0000-000032040000}"/>
    <cellStyle name="¥_U268U Thailand SC_1" xfId="2552" xr:uid="{00000000-0005-0000-0000-000033040000}"/>
    <cellStyle name="¥_U268U Thailand SC_1_ADJ  MMTH" xfId="1364" xr:uid="{00000000-0005-0000-0000-000034040000}"/>
    <cellStyle name="¥_U268U Thailand SC_1_COST" xfId="3165" xr:uid="{00000000-0005-0000-0000-000035040000}"/>
    <cellStyle name="¥_U268U Thailand SC_1_cost diff bom GCT  TMI  256" xfId="4492" xr:uid="{00000000-0005-0000-0000-000036040000}"/>
    <cellStyle name="¥_U268U Thailand SC_1_cost diff bom GCT  TMI  GS41" xfId="4505" xr:uid="{00000000-0005-0000-0000-000037040000}"/>
    <cellStyle name="¥_U268U Thailand SC_1_MMTH-02" xfId="4522" xr:uid="{00000000-0005-0000-0000-000038040000}"/>
    <cellStyle name="¥_U268U Thailand SC_1_Trial Calculation WH 1-6'10 TAP-P (30.11.09) ISHIKAWA" xfId="2963" xr:uid="{00000000-0005-0000-0000-000039040000}"/>
    <cellStyle name="¥_U268U Thailand SC_1_Trial Calculation WH 1-6'10 TAP-P (30.11.09) ISHIKAWA 2" xfId="4524" xr:uid="{00000000-0005-0000-0000-00003A040000}"/>
    <cellStyle name="¥_U268U Thailand SC_1_ปรับราคา MMTH--FEB-REV" xfId="4525" xr:uid="{00000000-0005-0000-0000-00003B040000}"/>
    <cellStyle name="¥_ปรับราคา MMTH--FEB-REV" xfId="4530" xr:uid="{00000000-0005-0000-0000-00003C040000}"/>
    <cellStyle name="=C:\WINDOWS\SYSTEM32\COMMAND.COM" xfId="3352" xr:uid="{00000000-0005-0000-0000-00003D040000}"/>
    <cellStyle name="＝g" xfId="2038" xr:uid="{00000000-0005-0000-0000-00003E040000}"/>
    <cellStyle name="＝g潤ﾊ吹h“_1?…" xfId="3206" xr:uid="{00000000-0005-0000-0000-00003F040000}"/>
    <cellStyle name="©E©E`" xfId="4534" xr:uid="{00000000-0005-0000-0000-000040040000}"/>
    <cellStyle name="•\ฆฯ®®ฬ™n™C™p©[™™“™N" xfId="4540" xr:uid="{00000000-0005-0000-0000-000041040000}"/>
    <cellStyle name="•\Ž¦Ï‚Ý‚ÌƒnƒCƒp[ƒŠƒ“ƒN" xfId="3170" xr:uid="{00000000-0005-0000-0000-000042040000}"/>
    <cellStyle name="•W?_!!!GO" xfId="2821" xr:uid="{00000000-0005-0000-0000-000043040000}"/>
    <cellStyle name="•W€_!!!GO" xfId="4553" xr:uid="{00000000-0005-0000-0000-000044040000}"/>
    <cellStyle name="•W_!!!GO" xfId="2869" xr:uid="{00000000-0005-0000-0000-000045040000}"/>
    <cellStyle name="??" xfId="4558" xr:uid="{00000000-0005-0000-0000-000046040000}"/>
    <cellStyle name="??" xfId="399" xr:uid="{00000000-0005-0000-0000-000047040000}"/>
    <cellStyle name="??" xfId="310" xr:uid="{00000000-0005-0000-0000-000048040000}"/>
    <cellStyle name="?? [0.00]_- 1f -" xfId="4567" xr:uid="{00000000-0005-0000-0000-000049040000}"/>
    <cellStyle name="?? 10" xfId="4569" xr:uid="{00000000-0005-0000-0000-00004A040000}"/>
    <cellStyle name="?? 11" xfId="3445" xr:uid="{00000000-0005-0000-0000-00004B040000}"/>
    <cellStyle name="?? 12" xfId="4577" xr:uid="{00000000-0005-0000-0000-00004C040000}"/>
    <cellStyle name="?? 13" xfId="4580" xr:uid="{00000000-0005-0000-0000-00004D040000}"/>
    <cellStyle name="?? 14" xfId="1666" xr:uid="{00000000-0005-0000-0000-00004E040000}"/>
    <cellStyle name="?? 15" xfId="4588" xr:uid="{00000000-0005-0000-0000-00004F040000}"/>
    <cellStyle name="?? 16" xfId="4595" xr:uid="{00000000-0005-0000-0000-000050040000}"/>
    <cellStyle name="?? 2" xfId="1004" xr:uid="{00000000-0005-0000-0000-000051040000}"/>
    <cellStyle name="?? 2 10" xfId="4596" xr:uid="{00000000-0005-0000-0000-000052040000}"/>
    <cellStyle name="?? 2 2" xfId="4602" xr:uid="{00000000-0005-0000-0000-000053040000}"/>
    <cellStyle name="?? 2 2 2" xfId="4603" xr:uid="{00000000-0005-0000-0000-000054040000}"/>
    <cellStyle name="?? 2 2 2 2" xfId="4606" xr:uid="{00000000-0005-0000-0000-000055040000}"/>
    <cellStyle name="?? 2 2 2 3" xfId="1439" xr:uid="{00000000-0005-0000-0000-000056040000}"/>
    <cellStyle name="?? 2 2 2 4" xfId="4613" xr:uid="{00000000-0005-0000-0000-000057040000}"/>
    <cellStyle name="?? 2 2 2 5" xfId="4623" xr:uid="{00000000-0005-0000-0000-000058040000}"/>
    <cellStyle name="?? 2 2 3" xfId="1692" xr:uid="{00000000-0005-0000-0000-000059040000}"/>
    <cellStyle name="?? 2 2 3 2" xfId="4364" xr:uid="{00000000-0005-0000-0000-00005A040000}"/>
    <cellStyle name="?? 2 2 3 3" xfId="2109" xr:uid="{00000000-0005-0000-0000-00005B040000}"/>
    <cellStyle name="?? 2 2 3 4" xfId="4629" xr:uid="{00000000-0005-0000-0000-00005C040000}"/>
    <cellStyle name="?? 2 2 3 5" xfId="2221" xr:uid="{00000000-0005-0000-0000-00005D040000}"/>
    <cellStyle name="?? 2 2 4" xfId="4636" xr:uid="{00000000-0005-0000-0000-00005E040000}"/>
    <cellStyle name="?? 2 2 4 2" xfId="3902" xr:uid="{00000000-0005-0000-0000-00005F040000}"/>
    <cellStyle name="?? 2 2 4 3" xfId="4643" xr:uid="{00000000-0005-0000-0000-000060040000}"/>
    <cellStyle name="?? 2 2 4 4" xfId="3506" xr:uid="{00000000-0005-0000-0000-000061040000}"/>
    <cellStyle name="?? 2 2 4 5" xfId="4651" xr:uid="{00000000-0005-0000-0000-000062040000}"/>
    <cellStyle name="?? 2 2 5" xfId="4657" xr:uid="{00000000-0005-0000-0000-000063040000}"/>
    <cellStyle name="?? 2 2 6" xfId="2529" xr:uid="{00000000-0005-0000-0000-000064040000}"/>
    <cellStyle name="?? 2 2 7" xfId="4659" xr:uid="{00000000-0005-0000-0000-000065040000}"/>
    <cellStyle name="?? 2 2 8" xfId="4666" xr:uid="{00000000-0005-0000-0000-000066040000}"/>
    <cellStyle name="?? 2 3" xfId="4668" xr:uid="{00000000-0005-0000-0000-000067040000}"/>
    <cellStyle name="?? 2 3 2" xfId="3343" xr:uid="{00000000-0005-0000-0000-000068040000}"/>
    <cellStyle name="?? 2 3 3" xfId="3229" xr:uid="{00000000-0005-0000-0000-000069040000}"/>
    <cellStyle name="?? 2 3 4" xfId="4675" xr:uid="{00000000-0005-0000-0000-00006A040000}"/>
    <cellStyle name="?? 2 3 5" xfId="4681" xr:uid="{00000000-0005-0000-0000-00006B040000}"/>
    <cellStyle name="?? 2 4" xfId="4683" xr:uid="{00000000-0005-0000-0000-00006C040000}"/>
    <cellStyle name="?? 2 4 2" xfId="4689" xr:uid="{00000000-0005-0000-0000-00006D040000}"/>
    <cellStyle name="?? 2 4 3" xfId="4697" xr:uid="{00000000-0005-0000-0000-00006E040000}"/>
    <cellStyle name="?? 2 4 4" xfId="4705" xr:uid="{00000000-0005-0000-0000-00006F040000}"/>
    <cellStyle name="?? 2 4 5" xfId="1497" xr:uid="{00000000-0005-0000-0000-000070040000}"/>
    <cellStyle name="?? 2 5" xfId="1711" xr:uid="{00000000-0005-0000-0000-000071040000}"/>
    <cellStyle name="?? 2 5 2" xfId="263" xr:uid="{00000000-0005-0000-0000-000072040000}"/>
    <cellStyle name="?? 2 5 3" xfId="98" xr:uid="{00000000-0005-0000-0000-000073040000}"/>
    <cellStyle name="?? 2 5 4" xfId="553" xr:uid="{00000000-0005-0000-0000-000074040000}"/>
    <cellStyle name="?? 2 5 5" xfId="611" xr:uid="{00000000-0005-0000-0000-000075040000}"/>
    <cellStyle name="?? 2 6" xfId="4706" xr:uid="{00000000-0005-0000-0000-000076040000}"/>
    <cellStyle name="?? 2 6 2" xfId="4708" xr:uid="{00000000-0005-0000-0000-000077040000}"/>
    <cellStyle name="?? 2 6 3" xfId="1131" xr:uid="{00000000-0005-0000-0000-000078040000}"/>
    <cellStyle name="?? 2 6 4" xfId="4291" xr:uid="{00000000-0005-0000-0000-000079040000}"/>
    <cellStyle name="?? 2 6 5" xfId="4712" xr:uid="{00000000-0005-0000-0000-00007A040000}"/>
    <cellStyle name="?? 2 7" xfId="4714" xr:uid="{00000000-0005-0000-0000-00007B040000}"/>
    <cellStyle name="?? 2 8" xfId="4716" xr:uid="{00000000-0005-0000-0000-00007C040000}"/>
    <cellStyle name="?? 2 9" xfId="4718" xr:uid="{00000000-0005-0000-0000-00007D040000}"/>
    <cellStyle name="?? 3" xfId="4721" xr:uid="{00000000-0005-0000-0000-00007E040000}"/>
    <cellStyle name="?? 3 2" xfId="50" xr:uid="{00000000-0005-0000-0000-00007F040000}"/>
    <cellStyle name="?? 3 2 2" xfId="4729" xr:uid="{00000000-0005-0000-0000-000080040000}"/>
    <cellStyle name="?? 3 2 3" xfId="4730" xr:uid="{00000000-0005-0000-0000-000081040000}"/>
    <cellStyle name="?? 3 2 4" xfId="4731" xr:uid="{00000000-0005-0000-0000-000082040000}"/>
    <cellStyle name="?? 3 2 5" xfId="4732" xr:uid="{00000000-0005-0000-0000-000083040000}"/>
    <cellStyle name="?? 3 3" xfId="2886" xr:uid="{00000000-0005-0000-0000-000084040000}"/>
    <cellStyle name="?? 3 3 2" xfId="2650" xr:uid="{00000000-0005-0000-0000-000085040000}"/>
    <cellStyle name="?? 3 3 3" xfId="4734" xr:uid="{00000000-0005-0000-0000-000086040000}"/>
    <cellStyle name="?? 3 3 4" xfId="4745" xr:uid="{00000000-0005-0000-0000-000087040000}"/>
    <cellStyle name="?? 3 3 5" xfId="1195" xr:uid="{00000000-0005-0000-0000-000088040000}"/>
    <cellStyle name="?? 3 4" xfId="4748" xr:uid="{00000000-0005-0000-0000-000089040000}"/>
    <cellStyle name="?? 3 4 2" xfId="2434" xr:uid="{00000000-0005-0000-0000-00008A040000}"/>
    <cellStyle name="?? 3 4 3" xfId="4749" xr:uid="{00000000-0005-0000-0000-00008B040000}"/>
    <cellStyle name="?? 3 4 4" xfId="4750" xr:uid="{00000000-0005-0000-0000-00008C040000}"/>
    <cellStyle name="?? 3 4 5" xfId="2074" xr:uid="{00000000-0005-0000-0000-00008D040000}"/>
    <cellStyle name="?? 3 5" xfId="4751" xr:uid="{00000000-0005-0000-0000-00008E040000}"/>
    <cellStyle name="?? 3 6" xfId="875" xr:uid="{00000000-0005-0000-0000-00008F040000}"/>
    <cellStyle name="?? 3 7" xfId="4755" xr:uid="{00000000-0005-0000-0000-000090040000}"/>
    <cellStyle name="?? 3 8" xfId="4758" xr:uid="{00000000-0005-0000-0000-000091040000}"/>
    <cellStyle name="?? 4" xfId="4769" xr:uid="{00000000-0005-0000-0000-000092040000}"/>
    <cellStyle name="?? 4 2" xfId="3392" xr:uid="{00000000-0005-0000-0000-000093040000}"/>
    <cellStyle name="?? 4 3" xfId="4770" xr:uid="{00000000-0005-0000-0000-000094040000}"/>
    <cellStyle name="?? 4 4" xfId="3304" xr:uid="{00000000-0005-0000-0000-000095040000}"/>
    <cellStyle name="?? 4 5" xfId="4446" xr:uid="{00000000-0005-0000-0000-000096040000}"/>
    <cellStyle name="?? 5" xfId="4780" xr:uid="{00000000-0005-0000-0000-000097040000}"/>
    <cellStyle name="?? 5 2" xfId="4781" xr:uid="{00000000-0005-0000-0000-000098040000}"/>
    <cellStyle name="?? 5 3" xfId="4011" xr:uid="{00000000-0005-0000-0000-000099040000}"/>
    <cellStyle name="?? 5 4" xfId="4785" xr:uid="{00000000-0005-0000-0000-00009A040000}"/>
    <cellStyle name="?? 5 5" xfId="4790" xr:uid="{00000000-0005-0000-0000-00009B040000}"/>
    <cellStyle name="?? 6" xfId="4801" xr:uid="{00000000-0005-0000-0000-00009C040000}"/>
    <cellStyle name="?? 6 2" xfId="4806" xr:uid="{00000000-0005-0000-0000-00009D040000}"/>
    <cellStyle name="?? 6 3" xfId="4810" xr:uid="{00000000-0005-0000-0000-00009E040000}"/>
    <cellStyle name="?? 6 4" xfId="4818" xr:uid="{00000000-0005-0000-0000-00009F040000}"/>
    <cellStyle name="?? 6 5" xfId="4825" xr:uid="{00000000-0005-0000-0000-0000A0040000}"/>
    <cellStyle name="?? 7" xfId="4835" xr:uid="{00000000-0005-0000-0000-0000A1040000}"/>
    <cellStyle name="?? 7 2" xfId="282" xr:uid="{00000000-0005-0000-0000-0000A2040000}"/>
    <cellStyle name="?? 7 3" xfId="1002" xr:uid="{00000000-0005-0000-0000-0000A3040000}"/>
    <cellStyle name="?? 7 4" xfId="4727" xr:uid="{00000000-0005-0000-0000-0000A4040000}"/>
    <cellStyle name="?? 7 5" xfId="4764" xr:uid="{00000000-0005-0000-0000-0000A5040000}"/>
    <cellStyle name="?? 8" xfId="4150" xr:uid="{00000000-0005-0000-0000-0000A6040000}"/>
    <cellStyle name="?? 9" xfId="80" xr:uid="{00000000-0005-0000-0000-0000A7040000}"/>
    <cellStyle name="??_- 1f -" xfId="518" xr:uid="{00000000-0005-0000-0000-0000A8040000}"/>
    <cellStyle name="??_１０月業績報告会" xfId="4842" xr:uid="{00000000-0005-0000-0000-0000A9040000}"/>
    <cellStyle name="??_１１月５日生産調整会議資料" xfId="4844" xr:uid="{00000000-0005-0000-0000-0000AA040000}"/>
    <cellStyle name="??_2011年7月利益計画　月見直" xfId="4851" xr:uid="{00000000-0005-0000-0000-0000AB040000}"/>
    <cellStyle name="??_生産調整10-11-18 (1)" xfId="2866" xr:uid="{00000000-0005-0000-0000-0000AC040000}"/>
    <cellStyle name="????" xfId="279" xr:uid="{00000000-0005-0000-0000-0000AD040000}"/>
    <cellStyle name="???????" xfId="1170" xr:uid="{00000000-0005-0000-0000-0000AE040000}"/>
    <cellStyle name="??÷" xfId="4853" xr:uid="{00000000-0005-0000-0000-0000AF040000}"/>
    <cellStyle name="??" xfId="2918" xr:uid="{00000000-0005-0000-0000-0000B0040000}"/>
    <cellStyle name="?" xfId="342" xr:uid="{00000000-0005-0000-0000-0000B1040000}"/>
    <cellStyle name="?" xfId="4691" xr:uid="{00000000-0005-0000-0000-0000B2040000}"/>
    <cellStyle name="?_1" xfId="4857" xr:uid="{00000000-0005-0000-0000-0000B3040000}"/>
    <cellStyle name="?o? 1" xfId="4859" xr:uid="{00000000-0005-0000-0000-0000B4040000}"/>
    <cellStyle name="?o? 2" xfId="4865" xr:uid="{00000000-0005-0000-0000-0000B5040000}"/>
    <cellStyle name="?o? 3" xfId="2829" xr:uid="{00000000-0005-0000-0000-0000B6040000}"/>
    <cellStyle name="?o? 3 2" xfId="4871" xr:uid="{00000000-0005-0000-0000-0000B7040000}"/>
    <cellStyle name="?o? 3 3" xfId="2071" xr:uid="{00000000-0005-0000-0000-0000B8040000}"/>
    <cellStyle name="?o? 4" xfId="4881" xr:uid="{00000000-0005-0000-0000-0000B9040000}"/>
    <cellStyle name="?t" xfId="2797" xr:uid="{00000000-0005-0000-0000-0000BA040000}"/>
    <cellStyle name="?t [L]" xfId="4884" xr:uid="{00000000-0005-0000-0000-0000BB040000}"/>
    <cellStyle name="?t [S]" xfId="4889" xr:uid="{00000000-0005-0000-0000-0000BC040000}"/>
    <cellStyle name="\????nCp[N_000709 626 VA (2)" xfId="4894" xr:uid="{00000000-0005-0000-0000-0000BD040000}"/>
    <cellStyle name="\¦ÏÝÌnCp[N" xfId="3295" xr:uid="{00000000-0005-0000-0000-0000BE040000}"/>
    <cellStyle name="^Cg" xfId="1612" xr:uid="{00000000-0005-0000-0000-0000BF040000}"/>
    <cellStyle name="`FbN Z" xfId="2490" xr:uid="{00000000-0005-0000-0000-0000C0040000}"/>
    <cellStyle name="«¢" xfId="4898" xr:uid="{00000000-0005-0000-0000-0000C1040000}"/>
    <cellStyle name="©oµ 1" xfId="3184" xr:uid="{00000000-0005-0000-0000-0000C2040000}"/>
    <cellStyle name="©oµ 2" xfId="4902" xr:uid="{00000000-0005-0000-0000-0000C3040000}"/>
    <cellStyle name="©oµ 3" xfId="3141" xr:uid="{00000000-0005-0000-0000-0000C4040000}"/>
    <cellStyle name="©oµ 3 2" xfId="4904" xr:uid="{00000000-0005-0000-0000-0000C5040000}"/>
    <cellStyle name="©oµ 3 3" xfId="4907" xr:uid="{00000000-0005-0000-0000-0000C6040000}"/>
    <cellStyle name="©oµ 4" xfId="2752" xr:uid="{00000000-0005-0000-0000-0000C7040000}"/>
    <cellStyle name="¬_1" xfId="4908" xr:uid="{00000000-0005-0000-0000-0000C8040000}"/>
    <cellStyle name="®" xfId="4737" xr:uid="{00000000-0005-0000-0000-0000C9040000}"/>
    <cellStyle name="…ๆุ®่ [0.00]_laroux" xfId="1207" xr:uid="{00000000-0005-0000-0000-0000CA040000}"/>
    <cellStyle name="…ๆุ®่_laroux" xfId="1707" xr:uid="{00000000-0005-0000-0000-0000CB040000}"/>
    <cellStyle name="" xfId="1836" xr:uid="{00000000-0005-0000-0000-0000CC040000}"/>
    <cellStyle name="?hg_1?c" xfId="517" xr:uid="{00000000-0005-0000-0000-0000CD040000}"/>
    <cellStyle name="??? [0.00]_- 1f -" xfId="4384" xr:uid="{00000000-0005-0000-0000-0000CE040000}"/>
    <cellStyle name="???_- 1f -" xfId="4912" xr:uid="{00000000-0005-0000-0000-0000CF040000}"/>
    <cellStyle name="?_1" xfId="4925" xr:uid="{00000000-0005-0000-0000-0000D0040000}"/>
    <cellStyle name="¬_1" xfId="4928" xr:uid="{00000000-0005-0000-0000-0000D1040000}"/>
    <cellStyle name="" xfId="4929" xr:uid="{00000000-0005-0000-0000-0000D2040000}"/>
    <cellStyle name=" 2" xfId="1060" xr:uid="{00000000-0005-0000-0000-0000D3040000}"/>
    <cellStyle name=" 2 10" xfId="586" xr:uid="{00000000-0005-0000-0000-0000D4040000}"/>
    <cellStyle name=" 2 2" xfId="1086" xr:uid="{00000000-0005-0000-0000-0000D5040000}"/>
    <cellStyle name=" 2 2 2" xfId="4933" xr:uid="{00000000-0005-0000-0000-0000D6040000}"/>
    <cellStyle name=" 2 2 2 2" xfId="1664" xr:uid="{00000000-0005-0000-0000-0000D7040000}"/>
    <cellStyle name=" 2 2 2 3" xfId="4585" xr:uid="{00000000-0005-0000-0000-0000D8040000}"/>
    <cellStyle name=" 2 2 2 4" xfId="4591" xr:uid="{00000000-0005-0000-0000-0000D9040000}"/>
    <cellStyle name=" 2 2 2 5" xfId="4936" xr:uid="{00000000-0005-0000-0000-0000DA040000}"/>
    <cellStyle name=" 2 2 3" xfId="4939" xr:uid="{00000000-0005-0000-0000-0000DB040000}"/>
    <cellStyle name=" 2 2 3 2" xfId="3275" xr:uid="{00000000-0005-0000-0000-0000DC040000}"/>
    <cellStyle name=" 2 2 3 3" xfId="2572" xr:uid="{00000000-0005-0000-0000-0000DD040000}"/>
    <cellStyle name=" 2 2 3 4" xfId="3147" xr:uid="{00000000-0005-0000-0000-0000DE040000}"/>
    <cellStyle name=" 2 2 3 5" xfId="4940" xr:uid="{00000000-0005-0000-0000-0000DF040000}"/>
    <cellStyle name=" 2 2 4" xfId="278" xr:uid="{00000000-0005-0000-0000-0000E0040000}"/>
    <cellStyle name=" 2 2 4 2" xfId="4947" xr:uid="{00000000-0005-0000-0000-0000E1040000}"/>
    <cellStyle name=" 2 2 4 3" xfId="4953" xr:uid="{00000000-0005-0000-0000-0000E2040000}"/>
    <cellStyle name=" 2 2 4 4" xfId="2307" xr:uid="{00000000-0005-0000-0000-0000E3040000}"/>
    <cellStyle name=" 2 2 4 5" xfId="4957" xr:uid="{00000000-0005-0000-0000-0000E4040000}"/>
    <cellStyle name=" 2 2 5" xfId="111" xr:uid="{00000000-0005-0000-0000-0000E5040000}"/>
    <cellStyle name=" 2 2 6" xfId="4964" xr:uid="{00000000-0005-0000-0000-0000E6040000}"/>
    <cellStyle name=" 2 2 7" xfId="4973" xr:uid="{00000000-0005-0000-0000-0000E7040000}"/>
    <cellStyle name=" 2 2 8" xfId="4986" xr:uid="{00000000-0005-0000-0000-0000E8040000}"/>
    <cellStyle name=" 2 3" xfId="4991" xr:uid="{00000000-0005-0000-0000-0000E9040000}"/>
    <cellStyle name=" 2 3 2" xfId="4992" xr:uid="{00000000-0005-0000-0000-0000EA040000}"/>
    <cellStyle name=" 2 3 3" xfId="4357" xr:uid="{00000000-0005-0000-0000-0000EB040000}"/>
    <cellStyle name=" 2 3 4" xfId="1033" xr:uid="{00000000-0005-0000-0000-0000EC040000}"/>
    <cellStyle name=" 2 3 5" xfId="4997" xr:uid="{00000000-0005-0000-0000-0000ED040000}"/>
    <cellStyle name=" 2 4" xfId="5002" xr:uid="{00000000-0005-0000-0000-0000EE040000}"/>
    <cellStyle name=" 2 4 2" xfId="5010" xr:uid="{00000000-0005-0000-0000-0000EF040000}"/>
    <cellStyle name=" 2 4 3" xfId="5018" xr:uid="{00000000-0005-0000-0000-0000F0040000}"/>
    <cellStyle name=" 2 4 4" xfId="2475" xr:uid="{00000000-0005-0000-0000-0000F1040000}"/>
    <cellStyle name=" 2 4 5" xfId="5030" xr:uid="{00000000-0005-0000-0000-0000F2040000}"/>
    <cellStyle name=" 2 5" xfId="5031" xr:uid="{00000000-0005-0000-0000-0000F3040000}"/>
    <cellStyle name=" 2 5 2" xfId="2588" xr:uid="{00000000-0005-0000-0000-0000F4040000}"/>
    <cellStyle name=" 2 5 3" xfId="5038" xr:uid="{00000000-0005-0000-0000-0000F5040000}"/>
    <cellStyle name=" 2 5 4" xfId="5047" xr:uid="{00000000-0005-0000-0000-0000F6040000}"/>
    <cellStyle name=" 2 5 5" xfId="4335" xr:uid="{00000000-0005-0000-0000-0000F7040000}"/>
    <cellStyle name=" 2 6" xfId="3317" xr:uid="{00000000-0005-0000-0000-0000F8040000}"/>
    <cellStyle name=" 2 6 2" xfId="318" xr:uid="{00000000-0005-0000-0000-0000F9040000}"/>
    <cellStyle name=" 2 6 3" xfId="2965" xr:uid="{00000000-0005-0000-0000-0000FA040000}"/>
    <cellStyle name=" 2 6 4" xfId="3118" xr:uid="{00000000-0005-0000-0000-0000FB040000}"/>
    <cellStyle name=" 2 6 5" xfId="5048" xr:uid="{00000000-0005-0000-0000-0000FC040000}"/>
    <cellStyle name=" 2 7" xfId="2324" xr:uid="{00000000-0005-0000-0000-0000FD040000}"/>
    <cellStyle name=" 2 8" xfId="4281" xr:uid="{00000000-0005-0000-0000-0000FE040000}"/>
    <cellStyle name=" 2 9" xfId="5052" xr:uid="{00000000-0005-0000-0000-0000FF040000}"/>
    <cellStyle name=" 3" xfId="3978" xr:uid="{00000000-0005-0000-0000-000000050000}"/>
    <cellStyle name=" 3 2" xfId="5060" xr:uid="{00000000-0005-0000-0000-000001050000}"/>
    <cellStyle name=" 3 3" xfId="3176" xr:uid="{00000000-0005-0000-0000-000002050000}"/>
    <cellStyle name=" 3 4" xfId="3821" xr:uid="{00000000-0005-0000-0000-000003050000}"/>
    <cellStyle name=" 3 5" xfId="5064" xr:uid="{00000000-0005-0000-0000-000004050000}"/>
    <cellStyle name=" 4" xfId="2029" xr:uid="{00000000-0005-0000-0000-000005050000}"/>
    <cellStyle name=" 5" xfId="5071" xr:uid="{00000000-0005-0000-0000-000006050000}"/>
    <cellStyle name=" 6" xfId="5075" xr:uid="{00000000-0005-0000-0000-000007050000}"/>
    <cellStyle name=" 7" xfId="5078" xr:uid="{00000000-0005-0000-0000-000008050000}"/>
    <cellStyle name="N Z" xfId="4506" xr:uid="{00000000-0005-0000-0000-000009050000}"/>
    <cellStyle name="aOe [0.00]_MEformat" xfId="2782" xr:uid="{00000000-0005-0000-0000-00000A050000}"/>
    <cellStyle name="aOe_MEformat" xfId="5084" xr:uid="{00000000-0005-0000-0000-00000B050000}"/>
    <cellStyle name="æØè [0.00]_- 1f -" xfId="1969" xr:uid="{00000000-0005-0000-0000-00000C050000}"/>
    <cellStyle name="æØè_- 1f -" xfId="4331" xr:uid="{00000000-0005-0000-0000-00000D050000}"/>
    <cellStyle name="Êhg_1?c" xfId="1275" xr:uid="{00000000-0005-0000-0000-00000E050000}"/>
    <cellStyle name="g" xfId="783" xr:uid="{00000000-0005-0000-0000-00000F050000}"/>
    <cellStyle name="g?hg_1?c" xfId="4286" xr:uid="{00000000-0005-0000-0000-000010050000}"/>
    <cellStyle name="gÊhg_1?c" xfId="5088" xr:uid="{00000000-0005-0000-0000-000011050000}"/>
    <cellStyle name="ä" xfId="5089" xr:uid="{00000000-0005-0000-0000-000012050000}"/>
    <cellStyle name="à¾¶" xfId="5092" xr:uid="{00000000-0005-0000-0000-000013050000}"/>
    <cellStyle name="ANZg 1" xfId="1163" xr:uid="{00000000-0005-0000-0000-000014050000}"/>
    <cellStyle name="ANZg 2" xfId="5096" xr:uid="{00000000-0005-0000-0000-000015050000}"/>
    <cellStyle name="ANZg 3" xfId="5097" xr:uid="{00000000-0005-0000-0000-000016050000}"/>
    <cellStyle name="ANZg 4" xfId="5098" xr:uid="{00000000-0005-0000-0000-000017050000}"/>
    <cellStyle name="ANZg 5" xfId="1996" xr:uid="{00000000-0005-0000-0000-000018050000}"/>
    <cellStyle name="ANZg 6" xfId="2837" xr:uid="{00000000-0005-0000-0000-000019050000}"/>
    <cellStyle name="Ç¿çÅàÈ¢" xfId="5101" xr:uid="{00000000-0005-0000-0000-00001A050000}"/>
    <cellStyle name="Ç¢" xfId="5107" xr:uid="{00000000-0005-0000-0000-00001B050000}"/>
    <cellStyle name="ÊÝ [0.00]_- 1f -" xfId="5109" xr:uid="{00000000-0005-0000-0000-00001C050000}"/>
    <cellStyle name="EY [0.00]_MEformat" xfId="5113" xr:uid="{00000000-0005-0000-0000-00001D050000}"/>
    <cellStyle name="ÊÝ_- 1f -" xfId="5115" xr:uid="{00000000-0005-0000-0000-00001E050000}"/>
    <cellStyle name="EY_MEformat" xfId="5124" xr:uid="{00000000-0005-0000-0000-00001F050000}"/>
    <cellStyle name="l" xfId="3217" xr:uid="{00000000-0005-0000-0000-000020050000}"/>
    <cellStyle name="nCp[N" xfId="5137" xr:uid="{00000000-0005-0000-0000-000021050000}"/>
    <cellStyle name="o?" xfId="5146" xr:uid="{00000000-0005-0000-0000-000022050000}"/>
    <cellStyle name="o? 2" xfId="5149" xr:uid="{00000000-0005-0000-0000-000023050000}"/>
    <cellStyle name="o? 2 10" xfId="5123" xr:uid="{00000000-0005-0000-0000-000024050000}"/>
    <cellStyle name="o? 2 2" xfId="3040" xr:uid="{00000000-0005-0000-0000-000025050000}"/>
    <cellStyle name="o? 2 2 2" xfId="4796" xr:uid="{00000000-0005-0000-0000-000026050000}"/>
    <cellStyle name="o? 2 2 2 2" xfId="5151" xr:uid="{00000000-0005-0000-0000-000027050000}"/>
    <cellStyle name="o? 2 2 2 3" xfId="2708" xr:uid="{00000000-0005-0000-0000-000028050000}"/>
    <cellStyle name="o? 2 2 2 4" xfId="5153" xr:uid="{00000000-0005-0000-0000-000029050000}"/>
    <cellStyle name="o? 2 2 2 5" xfId="5155" xr:uid="{00000000-0005-0000-0000-00002A050000}"/>
    <cellStyle name="o? 2 2 3" xfId="5158" xr:uid="{00000000-0005-0000-0000-00002B050000}"/>
    <cellStyle name="o? 2 2 3 2" xfId="5166" xr:uid="{00000000-0005-0000-0000-00002C050000}"/>
    <cellStyle name="o? 2 2 3 3" xfId="793" xr:uid="{00000000-0005-0000-0000-00002D050000}"/>
    <cellStyle name="o? 2 2 3 4" xfId="5170" xr:uid="{00000000-0005-0000-0000-00002E050000}"/>
    <cellStyle name="o? 2 2 3 5" xfId="5174" xr:uid="{00000000-0005-0000-0000-00002F050000}"/>
    <cellStyle name="o? 2 2 4" xfId="3368" xr:uid="{00000000-0005-0000-0000-000030050000}"/>
    <cellStyle name="o? 2 2 4 2" xfId="5177" xr:uid="{00000000-0005-0000-0000-000031050000}"/>
    <cellStyle name="o? 2 2 4 3" xfId="5190" xr:uid="{00000000-0005-0000-0000-000032050000}"/>
    <cellStyle name="o? 2 2 4 4" xfId="2050" xr:uid="{00000000-0005-0000-0000-000033050000}"/>
    <cellStyle name="o? 2 2 4 5" xfId="96" xr:uid="{00000000-0005-0000-0000-000034050000}"/>
    <cellStyle name="o? 2 2 5" xfId="5193" xr:uid="{00000000-0005-0000-0000-000035050000}"/>
    <cellStyle name="o? 2 2 6" xfId="5194" xr:uid="{00000000-0005-0000-0000-000036050000}"/>
    <cellStyle name="o? 2 2 7" xfId="5195" xr:uid="{00000000-0005-0000-0000-000037050000}"/>
    <cellStyle name="o? 2 2 8" xfId="5196" xr:uid="{00000000-0005-0000-0000-000038050000}"/>
    <cellStyle name="o? 2 3" xfId="5199" xr:uid="{00000000-0005-0000-0000-000039050000}"/>
    <cellStyle name="o? 2 3 2" xfId="4826" xr:uid="{00000000-0005-0000-0000-00003A050000}"/>
    <cellStyle name="o? 2 3 3" xfId="5200" xr:uid="{00000000-0005-0000-0000-00003B050000}"/>
    <cellStyle name="o? 2 3 4" xfId="5201" xr:uid="{00000000-0005-0000-0000-00003C050000}"/>
    <cellStyle name="o? 2 3 5" xfId="5205" xr:uid="{00000000-0005-0000-0000-00003D050000}"/>
    <cellStyle name="o? 2 4" xfId="5207" xr:uid="{00000000-0005-0000-0000-00003E050000}"/>
    <cellStyle name="o? 2 4 2" xfId="4767" xr:uid="{00000000-0005-0000-0000-00003F050000}"/>
    <cellStyle name="o? 2 4 3" xfId="4776" xr:uid="{00000000-0005-0000-0000-000040050000}"/>
    <cellStyle name="o? 2 4 4" xfId="4800" xr:uid="{00000000-0005-0000-0000-000041050000}"/>
    <cellStyle name="o? 2 4 5" xfId="4833" xr:uid="{00000000-0005-0000-0000-000042050000}"/>
    <cellStyle name="o? 2 5" xfId="5209" xr:uid="{00000000-0005-0000-0000-000043050000}"/>
    <cellStyle name="o? 2 5 2" xfId="39" xr:uid="{00000000-0005-0000-0000-000044050000}"/>
    <cellStyle name="o? 2 5 3" xfId="1739" xr:uid="{00000000-0005-0000-0000-000045050000}"/>
    <cellStyle name="o? 2 5 4" xfId="5210" xr:uid="{00000000-0005-0000-0000-000046050000}"/>
    <cellStyle name="o? 2 5 5" xfId="5212" xr:uid="{00000000-0005-0000-0000-000047050000}"/>
    <cellStyle name="o? 2 6" xfId="2270" xr:uid="{00000000-0005-0000-0000-000048050000}"/>
    <cellStyle name="o? 2 6 2" xfId="5213" xr:uid="{00000000-0005-0000-0000-000049050000}"/>
    <cellStyle name="o? 2 6 3" xfId="5218" xr:uid="{00000000-0005-0000-0000-00004A050000}"/>
    <cellStyle name="o? 2 6 4" xfId="5220" xr:uid="{00000000-0005-0000-0000-00004B050000}"/>
    <cellStyle name="o? 2 6 5" xfId="913" xr:uid="{00000000-0005-0000-0000-00004C050000}"/>
    <cellStyle name="o? 2 7" xfId="5222" xr:uid="{00000000-0005-0000-0000-00004D050000}"/>
    <cellStyle name="o? 2 8" xfId="5230" xr:uid="{00000000-0005-0000-0000-00004E050000}"/>
    <cellStyle name="o? 2 9" xfId="2511" xr:uid="{00000000-0005-0000-0000-00004F050000}"/>
    <cellStyle name="o? 3" xfId="5238" xr:uid="{00000000-0005-0000-0000-000050050000}"/>
    <cellStyle name="o? 3 2" xfId="5240" xr:uid="{00000000-0005-0000-0000-000051050000}"/>
    <cellStyle name="o? 3 3" xfId="5241" xr:uid="{00000000-0005-0000-0000-000052050000}"/>
    <cellStyle name="o? 3 4" xfId="5244" xr:uid="{00000000-0005-0000-0000-000053050000}"/>
    <cellStyle name="o? 3 5" xfId="5247" xr:uid="{00000000-0005-0000-0000-000054050000}"/>
    <cellStyle name="o? 4" xfId="4244" xr:uid="{00000000-0005-0000-0000-000055050000}"/>
    <cellStyle name="o? 5" xfId="718" xr:uid="{00000000-0005-0000-0000-000056050000}"/>
    <cellStyle name="o? 6" xfId="5248" xr:uid="{00000000-0005-0000-0000-000057050000}"/>
    <cellStyle name="o? 7" xfId="5249" xr:uid="{00000000-0005-0000-0000-000058050000}"/>
    <cellStyle name="oÍ" xfId="4615" xr:uid="{00000000-0005-0000-0000-000059050000}"/>
    <cellStyle name="oÍ 2" xfId="4078" xr:uid="{00000000-0005-0000-0000-00005A050000}"/>
    <cellStyle name="oÍ 2 10" xfId="5253" xr:uid="{00000000-0005-0000-0000-00005B050000}"/>
    <cellStyle name="oÍ 2 2" xfId="5255" xr:uid="{00000000-0005-0000-0000-00005C050000}"/>
    <cellStyle name="oÍ 2 2 2" xfId="4862" xr:uid="{00000000-0005-0000-0000-00005D050000}"/>
    <cellStyle name="oÍ 2 2 2 2" xfId="5265" xr:uid="{00000000-0005-0000-0000-00005E050000}"/>
    <cellStyle name="oÍ 2 2 2 3" xfId="5274" xr:uid="{00000000-0005-0000-0000-00005F050000}"/>
    <cellStyle name="oÍ 2 2 2 4" xfId="5285" xr:uid="{00000000-0005-0000-0000-000060050000}"/>
    <cellStyle name="oÍ 2 2 2 5" xfId="2148" xr:uid="{00000000-0005-0000-0000-000061050000}"/>
    <cellStyle name="oÍ 2 2 3" xfId="2826" xr:uid="{00000000-0005-0000-0000-000062050000}"/>
    <cellStyle name="oÍ 2 2 3 2" xfId="4870" xr:uid="{00000000-0005-0000-0000-000063050000}"/>
    <cellStyle name="oÍ 2 2 3 3" xfId="2069" xr:uid="{00000000-0005-0000-0000-000064050000}"/>
    <cellStyle name="oÍ 2 2 3 4" xfId="826" xr:uid="{00000000-0005-0000-0000-000065050000}"/>
    <cellStyle name="oÍ 2 2 3 5" xfId="5289" xr:uid="{00000000-0005-0000-0000-000066050000}"/>
    <cellStyle name="oÍ 2 2 4" xfId="4879" xr:uid="{00000000-0005-0000-0000-000067050000}"/>
    <cellStyle name="oÍ 2 2 4 2" xfId="4481" xr:uid="{00000000-0005-0000-0000-000068050000}"/>
    <cellStyle name="oÍ 2 2 4 3" xfId="5291" xr:uid="{00000000-0005-0000-0000-000069050000}"/>
    <cellStyle name="oÍ 2 2 4 4" xfId="5295" xr:uid="{00000000-0005-0000-0000-00006A050000}"/>
    <cellStyle name="oÍ 2 2 4 5" xfId="2187" xr:uid="{00000000-0005-0000-0000-00006B050000}"/>
    <cellStyle name="oÍ 2 2 5" xfId="5296" xr:uid="{00000000-0005-0000-0000-00006C050000}"/>
    <cellStyle name="oÍ 2 2 6" xfId="1477" xr:uid="{00000000-0005-0000-0000-00006D050000}"/>
    <cellStyle name="oÍ 2 2 7" xfId="4571" xr:uid="{00000000-0005-0000-0000-00006E050000}"/>
    <cellStyle name="oÍ 2 2 8" xfId="3446" xr:uid="{00000000-0005-0000-0000-00006F050000}"/>
    <cellStyle name="oÍ 2 3" xfId="1760" xr:uid="{00000000-0005-0000-0000-000070050000}"/>
    <cellStyle name="oÍ 2 3 2" xfId="92" xr:uid="{00000000-0005-0000-0000-000071050000}"/>
    <cellStyle name="oÍ 2 3 3" xfId="5302" xr:uid="{00000000-0005-0000-0000-000072050000}"/>
    <cellStyle name="oÍ 2 3 4" xfId="1959" xr:uid="{00000000-0005-0000-0000-000073050000}"/>
    <cellStyle name="oÍ 2 3 5" xfId="5305" xr:uid="{00000000-0005-0000-0000-000074050000}"/>
    <cellStyle name="oÍ 2 4" xfId="5308" xr:uid="{00000000-0005-0000-0000-000075050000}"/>
    <cellStyle name="oÍ 2 4 2" xfId="5100" xr:uid="{00000000-0005-0000-0000-000076050000}"/>
    <cellStyle name="oÍ 2 4 3" xfId="3308" xr:uid="{00000000-0005-0000-0000-000077050000}"/>
    <cellStyle name="oÍ 2 4 4" xfId="2997" xr:uid="{00000000-0005-0000-0000-000078050000}"/>
    <cellStyle name="oÍ 2 4 5" xfId="5311" xr:uid="{00000000-0005-0000-0000-000079050000}"/>
    <cellStyle name="oÍ 2 5" xfId="3930" xr:uid="{00000000-0005-0000-0000-00007A050000}"/>
    <cellStyle name="oÍ 2 5 2" xfId="295" xr:uid="{00000000-0005-0000-0000-00007B050000}"/>
    <cellStyle name="oÍ 2 5 3" xfId="5314" xr:uid="{00000000-0005-0000-0000-00007C050000}"/>
    <cellStyle name="oÍ 2 5 4" xfId="5317" xr:uid="{00000000-0005-0000-0000-00007D050000}"/>
    <cellStyle name="oÍ 2 5 5" xfId="5321" xr:uid="{00000000-0005-0000-0000-00007E050000}"/>
    <cellStyle name="oÍ 2 6" xfId="5325" xr:uid="{00000000-0005-0000-0000-00007F050000}"/>
    <cellStyle name="oÍ 2 6 2" xfId="5329" xr:uid="{00000000-0005-0000-0000-000080050000}"/>
    <cellStyle name="oÍ 2 6 3" xfId="3391" xr:uid="{00000000-0005-0000-0000-000081050000}"/>
    <cellStyle name="oÍ 2 6 4" xfId="1902" xr:uid="{00000000-0005-0000-0000-000082050000}"/>
    <cellStyle name="oÍ 2 6 5" xfId="1609" xr:uid="{00000000-0005-0000-0000-000083050000}"/>
    <cellStyle name="oÍ 2 7" xfId="2757" xr:uid="{00000000-0005-0000-0000-000084050000}"/>
    <cellStyle name="oÍ 2 8" xfId="3243" xr:uid="{00000000-0005-0000-0000-000085050000}"/>
    <cellStyle name="oÍ 2 9" xfId="5330" xr:uid="{00000000-0005-0000-0000-000086050000}"/>
    <cellStyle name="oÍ 3" xfId="5337" xr:uid="{00000000-0005-0000-0000-000087050000}"/>
    <cellStyle name="oÍ 3 2" xfId="5338" xr:uid="{00000000-0005-0000-0000-000088050000}"/>
    <cellStyle name="oÍ 3 3" xfId="2336" xr:uid="{00000000-0005-0000-0000-000089050000}"/>
    <cellStyle name="oÍ 3 4" xfId="5341" xr:uid="{00000000-0005-0000-0000-00008A050000}"/>
    <cellStyle name="oÍ 3 5" xfId="5343" xr:uid="{00000000-0005-0000-0000-00008B050000}"/>
    <cellStyle name="oÍ 4" xfId="187" xr:uid="{00000000-0005-0000-0000-00008C050000}"/>
    <cellStyle name="oÍ 5" xfId="5349" xr:uid="{00000000-0005-0000-0000-00008D050000}"/>
    <cellStyle name="oÍ 6" xfId="2404" xr:uid="{00000000-0005-0000-0000-00008E050000}"/>
    <cellStyle name="oÍ 7" xfId="4518" xr:uid="{00000000-0005-0000-0000-00008F050000}"/>
    <cellStyle name="p[Zg_00.3.15 MSM Form.xls Ot 39" xfId="200" xr:uid="{00000000-0005-0000-0000-000090050000}"/>
    <cellStyle name="Rh" xfId="234" xr:uid="{00000000-0005-0000-0000-000091050000}"/>
    <cellStyle name="ÜèÔµ" xfId="4846" xr:uid="{00000000-0005-0000-0000-000092050000}"/>
    <cellStyle name="üÍ" xfId="5358" xr:uid="{00000000-0005-0000-0000-000093050000}"/>
    <cellStyle name="üÍ 2" xfId="5361" xr:uid="{00000000-0005-0000-0000-000094050000}"/>
    <cellStyle name="üÍ 2 10" xfId="5364" xr:uid="{00000000-0005-0000-0000-000095050000}"/>
    <cellStyle name="üÍ 2 2" xfId="5369" xr:uid="{00000000-0005-0000-0000-000096050000}"/>
    <cellStyle name="üÍ 2 2 2" xfId="5254" xr:uid="{00000000-0005-0000-0000-000097050000}"/>
    <cellStyle name="üÍ 2 2 2 2" xfId="5370" xr:uid="{00000000-0005-0000-0000-000098050000}"/>
    <cellStyle name="üÍ 2 2 2 3" xfId="5371" xr:uid="{00000000-0005-0000-0000-000099050000}"/>
    <cellStyle name="üÍ 2 2 2 4" xfId="5373" xr:uid="{00000000-0005-0000-0000-00009A050000}"/>
    <cellStyle name="üÍ 2 2 2 5" xfId="5374" xr:uid="{00000000-0005-0000-0000-00009B050000}"/>
    <cellStyle name="üÍ 2 2 3" xfId="1388" xr:uid="{00000000-0005-0000-0000-00009C050000}"/>
    <cellStyle name="üÍ 2 2 3 2" xfId="1465" xr:uid="{00000000-0005-0000-0000-00009D050000}"/>
    <cellStyle name="üÍ 2 2 3 3" xfId="1078" xr:uid="{00000000-0005-0000-0000-00009E050000}"/>
    <cellStyle name="üÍ 2 2 3 4" xfId="4990" xr:uid="{00000000-0005-0000-0000-00009F050000}"/>
    <cellStyle name="üÍ 2 2 3 5" xfId="5000" xr:uid="{00000000-0005-0000-0000-0000A0050000}"/>
    <cellStyle name="üÍ 2 2 4" xfId="5376" xr:uid="{00000000-0005-0000-0000-0000A1050000}"/>
    <cellStyle name="üÍ 2 2 4 2" xfId="3628" xr:uid="{00000000-0005-0000-0000-0000A2050000}"/>
    <cellStyle name="üÍ 2 2 4 3" xfId="5055" xr:uid="{00000000-0005-0000-0000-0000A3050000}"/>
    <cellStyle name="üÍ 2 2 4 4" xfId="3174" xr:uid="{00000000-0005-0000-0000-0000A4050000}"/>
    <cellStyle name="üÍ 2 2 4 5" xfId="3815" xr:uid="{00000000-0005-0000-0000-0000A5050000}"/>
    <cellStyle name="üÍ 2 2 5" xfId="1456" xr:uid="{00000000-0005-0000-0000-0000A6050000}"/>
    <cellStyle name="üÍ 2 2 6" xfId="1068" xr:uid="{00000000-0005-0000-0000-0000A7050000}"/>
    <cellStyle name="üÍ 2 2 7" xfId="2736" xr:uid="{00000000-0005-0000-0000-0000A8050000}"/>
    <cellStyle name="üÍ 2 2 8" xfId="5380" xr:uid="{00000000-0005-0000-0000-0000A9050000}"/>
    <cellStyle name="üÍ 2 3" xfId="3806" xr:uid="{00000000-0005-0000-0000-0000AA050000}"/>
    <cellStyle name="üÍ 2 3 2" xfId="5382" xr:uid="{00000000-0005-0000-0000-0000AB050000}"/>
    <cellStyle name="üÍ 2 3 3" xfId="5387" xr:uid="{00000000-0005-0000-0000-0000AC050000}"/>
    <cellStyle name="üÍ 2 3 4" xfId="5393" xr:uid="{00000000-0005-0000-0000-0000AD050000}"/>
    <cellStyle name="üÍ 2 3 5" xfId="5401" xr:uid="{00000000-0005-0000-0000-0000AE050000}"/>
    <cellStyle name="üÍ 2 4" xfId="1652" xr:uid="{00000000-0005-0000-0000-0000AF050000}"/>
    <cellStyle name="üÍ 2 4 2" xfId="5403" xr:uid="{00000000-0005-0000-0000-0000B0050000}"/>
    <cellStyle name="üÍ 2 4 3" xfId="5405" xr:uid="{00000000-0005-0000-0000-0000B1050000}"/>
    <cellStyle name="üÍ 2 4 4" xfId="5407" xr:uid="{00000000-0005-0000-0000-0000B2050000}"/>
    <cellStyle name="üÍ 2 4 5" xfId="1292" xr:uid="{00000000-0005-0000-0000-0000B3050000}"/>
    <cellStyle name="üÍ 2 5" xfId="5411" xr:uid="{00000000-0005-0000-0000-0000B4050000}"/>
    <cellStyle name="üÍ 2 5 2" xfId="5422" xr:uid="{00000000-0005-0000-0000-0000B5050000}"/>
    <cellStyle name="üÍ 2 5 3" xfId="5426" xr:uid="{00000000-0005-0000-0000-0000B6050000}"/>
    <cellStyle name="üÍ 2 5 4" xfId="5118" xr:uid="{00000000-0005-0000-0000-0000B7050000}"/>
    <cellStyle name="üÍ 2 5 5" xfId="5431" xr:uid="{00000000-0005-0000-0000-0000B8050000}"/>
    <cellStyle name="üÍ 2 6" xfId="4911" xr:uid="{00000000-0005-0000-0000-0000B9050000}"/>
    <cellStyle name="üÍ 2 6 2" xfId="5434" xr:uid="{00000000-0005-0000-0000-0000BA050000}"/>
    <cellStyle name="üÍ 2 6 3" xfId="4854" xr:uid="{00000000-0005-0000-0000-0000BB050000}"/>
    <cellStyle name="üÍ 2 6 4" xfId="3658" xr:uid="{00000000-0005-0000-0000-0000BC050000}"/>
    <cellStyle name="üÍ 2 6 5" xfId="4325" xr:uid="{00000000-0005-0000-0000-0000BD050000}"/>
    <cellStyle name="üÍ 2 7" xfId="5438" xr:uid="{00000000-0005-0000-0000-0000BE050000}"/>
    <cellStyle name="üÍ 2 8" xfId="1153" xr:uid="{00000000-0005-0000-0000-0000BF050000}"/>
    <cellStyle name="üÍ 2 9" xfId="5442" xr:uid="{00000000-0005-0000-0000-0000C0050000}"/>
    <cellStyle name="üÍ 3" xfId="4539" xr:uid="{00000000-0005-0000-0000-0000C1050000}"/>
    <cellStyle name="üÍ 3 2" xfId="4224" xr:uid="{00000000-0005-0000-0000-0000C2050000}"/>
    <cellStyle name="üÍ 3 3" xfId="3709" xr:uid="{00000000-0005-0000-0000-0000C3050000}"/>
    <cellStyle name="üÍ 3 4" xfId="3280" xr:uid="{00000000-0005-0000-0000-0000C4050000}"/>
    <cellStyle name="üÍ 3 5" xfId="5443" xr:uid="{00000000-0005-0000-0000-0000C5050000}"/>
    <cellStyle name="üÍ 4" xfId="700" xr:uid="{00000000-0005-0000-0000-0000C6050000}"/>
    <cellStyle name="üÍ 5" xfId="3701" xr:uid="{00000000-0005-0000-0000-0000C7050000}"/>
    <cellStyle name="üÍ 6" xfId="5252" xr:uid="{00000000-0005-0000-0000-0000C8050000}"/>
    <cellStyle name="üÍ 7" xfId="1387" xr:uid="{00000000-0005-0000-0000-0000C9050000}"/>
    <cellStyle name="út" xfId="5452" xr:uid="{00000000-0005-0000-0000-0000CA050000}"/>
    <cellStyle name="út [L]" xfId="955" xr:uid="{00000000-0005-0000-0000-0000CB050000}"/>
    <cellStyle name="út [S]" xfId="4892" xr:uid="{00000000-0005-0000-0000-0000CC050000}"/>
    <cellStyle name="vZ" xfId="5457" xr:uid="{00000000-0005-0000-0000-0000CD050000}"/>
    <cellStyle name="vZ 2" xfId="567" xr:uid="{00000000-0005-0000-0000-0000CE050000}"/>
    <cellStyle name="vZ 2 10" xfId="4489" xr:uid="{00000000-0005-0000-0000-0000CF050000}"/>
    <cellStyle name="vZ 2 2" xfId="5459" xr:uid="{00000000-0005-0000-0000-0000D0050000}"/>
    <cellStyle name="vZ 2 2 2" xfId="245" xr:uid="{00000000-0005-0000-0000-0000D1050000}"/>
    <cellStyle name="vZ 2 2 2 2" xfId="5463" xr:uid="{00000000-0005-0000-0000-0000D2050000}"/>
    <cellStyle name="vZ 2 2 2 3" xfId="5470" xr:uid="{00000000-0005-0000-0000-0000D3050000}"/>
    <cellStyle name="vZ 2 2 2 4" xfId="4077" xr:uid="{00000000-0005-0000-0000-0000D4050000}"/>
    <cellStyle name="vZ 2 2 2 5" xfId="5336" xr:uid="{00000000-0005-0000-0000-0000D5050000}"/>
    <cellStyle name="vZ 2 2 3" xfId="1176" xr:uid="{00000000-0005-0000-0000-0000D6050000}"/>
    <cellStyle name="vZ 2 2 3 2" xfId="3722" xr:uid="{00000000-0005-0000-0000-0000D7050000}"/>
    <cellStyle name="vZ 2 2 3 3" xfId="5473" xr:uid="{00000000-0005-0000-0000-0000D8050000}"/>
    <cellStyle name="vZ 2 2 3 4" xfId="60" xr:uid="{00000000-0005-0000-0000-0000D9050000}"/>
    <cellStyle name="vZ 2 2 3 5" xfId="5477" xr:uid="{00000000-0005-0000-0000-0000DA050000}"/>
    <cellStyle name="vZ 2 2 4" xfId="652" xr:uid="{00000000-0005-0000-0000-0000DB050000}"/>
    <cellStyle name="vZ 2 2 4 2" xfId="5485" xr:uid="{00000000-0005-0000-0000-0000DC050000}"/>
    <cellStyle name="vZ 2 2 4 3" xfId="5493" xr:uid="{00000000-0005-0000-0000-0000DD050000}"/>
    <cellStyle name="vZ 2 2 4 4" xfId="5501" xr:uid="{00000000-0005-0000-0000-0000DE050000}"/>
    <cellStyle name="vZ 2 2 4 5" xfId="5504" xr:uid="{00000000-0005-0000-0000-0000DF050000}"/>
    <cellStyle name="vZ 2 2 5" xfId="5509" xr:uid="{00000000-0005-0000-0000-0000E0050000}"/>
    <cellStyle name="vZ 2 2 6" xfId="5517" xr:uid="{00000000-0005-0000-0000-0000E1050000}"/>
    <cellStyle name="vZ 2 2 7" xfId="3964" xr:uid="{00000000-0005-0000-0000-0000E2050000}"/>
    <cellStyle name="vZ 2 2 8" xfId="4914" xr:uid="{00000000-0005-0000-0000-0000E3050000}"/>
    <cellStyle name="vZ 2 3" xfId="5526" xr:uid="{00000000-0005-0000-0000-0000E4050000}"/>
    <cellStyle name="vZ 2 3 2" xfId="5533" xr:uid="{00000000-0005-0000-0000-0000E5050000}"/>
    <cellStyle name="vZ 2 3 3" xfId="3763" xr:uid="{00000000-0005-0000-0000-0000E6050000}"/>
    <cellStyle name="vZ 2 3 4" xfId="4501" xr:uid="{00000000-0005-0000-0000-0000E7050000}"/>
    <cellStyle name="vZ 2 3 5" xfId="4094" xr:uid="{00000000-0005-0000-0000-0000E8050000}"/>
    <cellStyle name="vZ 2 4" xfId="4560" xr:uid="{00000000-0005-0000-0000-0000E9050000}"/>
    <cellStyle name="vZ 2 4 2" xfId="2140" xr:uid="{00000000-0005-0000-0000-0000EA050000}"/>
    <cellStyle name="vZ 2 4 3" xfId="5540" xr:uid="{00000000-0005-0000-0000-0000EB050000}"/>
    <cellStyle name="vZ 2 4 4" xfId="1404" xr:uid="{00000000-0005-0000-0000-0000EC050000}"/>
    <cellStyle name="vZ 2 4 5" xfId="5548" xr:uid="{00000000-0005-0000-0000-0000ED050000}"/>
    <cellStyle name="vZ 2 5" xfId="5552" xr:uid="{00000000-0005-0000-0000-0000EE050000}"/>
    <cellStyle name="vZ 2 5 2" xfId="350" xr:uid="{00000000-0005-0000-0000-0000EF050000}"/>
    <cellStyle name="vZ 2 5 3" xfId="5554" xr:uid="{00000000-0005-0000-0000-0000F0050000}"/>
    <cellStyle name="vZ 2 5 4" xfId="5558" xr:uid="{00000000-0005-0000-0000-0000F1050000}"/>
    <cellStyle name="vZ 2 5 5" xfId="4149" xr:uid="{00000000-0005-0000-0000-0000F2050000}"/>
    <cellStyle name="vZ 2 6" xfId="5560" xr:uid="{00000000-0005-0000-0000-0000F3050000}"/>
    <cellStyle name="vZ 2 6 2" xfId="5561" xr:uid="{00000000-0005-0000-0000-0000F4050000}"/>
    <cellStyle name="vZ 2 6 3" xfId="5562" xr:uid="{00000000-0005-0000-0000-0000F5050000}"/>
    <cellStyle name="vZ 2 6 4" xfId="3434" xr:uid="{00000000-0005-0000-0000-0000F6050000}"/>
    <cellStyle name="vZ 2 6 5" xfId="5565" xr:uid="{00000000-0005-0000-0000-0000F7050000}"/>
    <cellStyle name="vZ 2 7" xfId="2387" xr:uid="{00000000-0005-0000-0000-0000F8050000}"/>
    <cellStyle name="vZ 2 8" xfId="4139" xr:uid="{00000000-0005-0000-0000-0000F9050000}"/>
    <cellStyle name="vZ 2 9" xfId="5363" xr:uid="{00000000-0005-0000-0000-0000FA050000}"/>
    <cellStyle name="vZ 3" xfId="5572" xr:uid="{00000000-0005-0000-0000-0000FB050000}"/>
    <cellStyle name="vZ 3 2" xfId="1754" xr:uid="{00000000-0005-0000-0000-0000FC050000}"/>
    <cellStyle name="vZ 3 3" xfId="5575" xr:uid="{00000000-0005-0000-0000-0000FD050000}"/>
    <cellStyle name="vZ 3 4" xfId="1725" xr:uid="{00000000-0005-0000-0000-0000FE050000}"/>
    <cellStyle name="vZ 3 5" xfId="5578" xr:uid="{00000000-0005-0000-0000-0000FF050000}"/>
    <cellStyle name="vZ 4" xfId="3257" xr:uid="{00000000-0005-0000-0000-000000060000}"/>
    <cellStyle name="vZ 5" xfId="2399" xr:uid="{00000000-0005-0000-0000-000001060000}"/>
    <cellStyle name="vZ 6" xfId="5585" xr:uid="{00000000-0005-0000-0000-000002060000}"/>
    <cellStyle name="vZ 7" xfId="5591" xr:uid="{00000000-0005-0000-0000-000003060000}"/>
    <cellStyle name="W_- 1f -" xfId="2558" xr:uid="{00000000-0005-0000-0000-000004060000}"/>
    <cellStyle name="W_A" xfId="1125" xr:uid="{00000000-0005-0000-0000-000005060000}"/>
    <cellStyle name="W_Book1" xfId="3454" xr:uid="{00000000-0005-0000-0000-000006060000}"/>
    <cellStyle name="WKM00" xfId="5594" xr:uid="{00000000-0005-0000-0000-000007060000}"/>
    <cellStyle name="WKM01" xfId="5596" xr:uid="{00000000-0005-0000-0000-000008060000}"/>
    <cellStyle name="WKM02" xfId="5598" xr:uid="{00000000-0005-0000-0000-000009060000}"/>
    <cellStyle name="Wv" xfId="2224" xr:uid="{00000000-0005-0000-0000-00000A060000}"/>
    <cellStyle name="Wv 2" xfId="3108" xr:uid="{00000000-0005-0000-0000-00000B060000}"/>
    <cellStyle name="Wv 2 10" xfId="5601" xr:uid="{00000000-0005-0000-0000-00000C060000}"/>
    <cellStyle name="Wv 2 2" xfId="1024" xr:uid="{00000000-0005-0000-0000-00000D060000}"/>
    <cellStyle name="Wv 2 2 2" xfId="1034" xr:uid="{00000000-0005-0000-0000-00000E060000}"/>
    <cellStyle name="Wv 2 2 2 2" xfId="3975" xr:uid="{00000000-0005-0000-0000-00000F060000}"/>
    <cellStyle name="Wv 2 2 2 3" xfId="2025" xr:uid="{00000000-0005-0000-0000-000010060000}"/>
    <cellStyle name="Wv 2 2 2 4" xfId="5067" xr:uid="{00000000-0005-0000-0000-000011060000}"/>
    <cellStyle name="Wv 2 2 2 5" xfId="5074" xr:uid="{00000000-0005-0000-0000-000012060000}"/>
    <cellStyle name="Wv 2 2 3" xfId="213" xr:uid="{00000000-0005-0000-0000-000013060000}"/>
    <cellStyle name="Wv 2 2 3 2" xfId="3461" xr:uid="{00000000-0005-0000-0000-000014060000}"/>
    <cellStyle name="Wv 2 2 3 3" xfId="5602" xr:uid="{00000000-0005-0000-0000-000015060000}"/>
    <cellStyle name="Wv 2 2 3 4" xfId="5615" xr:uid="{00000000-0005-0000-0000-000016060000}"/>
    <cellStyle name="Wv 2 2 3 5" xfId="3042" xr:uid="{00000000-0005-0000-0000-000017060000}"/>
    <cellStyle name="Wv 2 2 4" xfId="1868" xr:uid="{00000000-0005-0000-0000-000018060000}"/>
    <cellStyle name="Wv 2 2 4 2" xfId="5623" xr:uid="{00000000-0005-0000-0000-000019060000}"/>
    <cellStyle name="Wv 2 2 4 3" xfId="3329" xr:uid="{00000000-0005-0000-0000-00001A060000}"/>
    <cellStyle name="Wv 2 2 4 4" xfId="1314" xr:uid="{00000000-0005-0000-0000-00001B060000}"/>
    <cellStyle name="Wv 2 2 4 5" xfId="5633" xr:uid="{00000000-0005-0000-0000-00001C060000}"/>
    <cellStyle name="Wv 2 2 5" xfId="23" xr:uid="{00000000-0005-0000-0000-00001D060000}"/>
    <cellStyle name="Wv 2 2 6" xfId="163" xr:uid="{00000000-0005-0000-0000-00001E060000}"/>
    <cellStyle name="Wv 2 2 7" xfId="151" xr:uid="{00000000-0005-0000-0000-00001F060000}"/>
    <cellStyle name="Wv 2 2 8" xfId="500" xr:uid="{00000000-0005-0000-0000-000020060000}"/>
    <cellStyle name="Wv 2 3" xfId="2652" xr:uid="{00000000-0005-0000-0000-000021060000}"/>
    <cellStyle name="Wv 2 3 2" xfId="2480" xr:uid="{00000000-0005-0000-0000-000022060000}"/>
    <cellStyle name="Wv 2 3 3" xfId="1215" xr:uid="{00000000-0005-0000-0000-000023060000}"/>
    <cellStyle name="Wv 2 3 4" xfId="5638" xr:uid="{00000000-0005-0000-0000-000024060000}"/>
    <cellStyle name="Wv 2 3 5" xfId="5642" xr:uid="{00000000-0005-0000-0000-000025060000}"/>
    <cellStyle name="Wv 2 4" xfId="5645" xr:uid="{00000000-0005-0000-0000-000026060000}"/>
    <cellStyle name="Wv 2 4 2" xfId="5646" xr:uid="{00000000-0005-0000-0000-000027060000}"/>
    <cellStyle name="Wv 2 4 3" xfId="3768" xr:uid="{00000000-0005-0000-0000-000028060000}"/>
    <cellStyle name="Wv 2 4 4" xfId="4019" xr:uid="{00000000-0005-0000-0000-000029060000}"/>
    <cellStyle name="Wv 2 4 5" xfId="4017" xr:uid="{00000000-0005-0000-0000-00002A060000}"/>
    <cellStyle name="Wv 2 5" xfId="5651" xr:uid="{00000000-0005-0000-0000-00002B060000}"/>
    <cellStyle name="Wv 2 5 2" xfId="3121" xr:uid="{00000000-0005-0000-0000-00002C060000}"/>
    <cellStyle name="Wv 2 5 3" xfId="3078" xr:uid="{00000000-0005-0000-0000-00002D060000}"/>
    <cellStyle name="Wv 2 5 4" xfId="2290" xr:uid="{00000000-0005-0000-0000-00002E060000}"/>
    <cellStyle name="Wv 2 5 5" xfId="5652" xr:uid="{00000000-0005-0000-0000-00002F060000}"/>
    <cellStyle name="Wv 2 6" xfId="5656" xr:uid="{00000000-0005-0000-0000-000030060000}"/>
    <cellStyle name="Wv 2 6 2" xfId="5661" xr:uid="{00000000-0005-0000-0000-000031060000}"/>
    <cellStyle name="Wv 2 6 3" xfId="5665" xr:uid="{00000000-0005-0000-0000-000032060000}"/>
    <cellStyle name="Wv 2 6 4" xfId="5667" xr:uid="{00000000-0005-0000-0000-000033060000}"/>
    <cellStyle name="Wv 2 6 5" xfId="5668" xr:uid="{00000000-0005-0000-0000-000034060000}"/>
    <cellStyle name="Wv 2 7" xfId="5669" xr:uid="{00000000-0005-0000-0000-000035060000}"/>
    <cellStyle name="Wv 2 8" xfId="5671" xr:uid="{00000000-0005-0000-0000-000036060000}"/>
    <cellStyle name="Wv 2 9" xfId="5674" xr:uid="{00000000-0005-0000-0000-000037060000}"/>
    <cellStyle name="Wv 3" xfId="5677" xr:uid="{00000000-0005-0000-0000-000038060000}"/>
    <cellStyle name="Wv 3 2" xfId="520" xr:uid="{00000000-0005-0000-0000-000039060000}"/>
    <cellStyle name="Wv 3 3" xfId="5678" xr:uid="{00000000-0005-0000-0000-00003A060000}"/>
    <cellStyle name="Wv 3 4" xfId="924" xr:uid="{00000000-0005-0000-0000-00003B060000}"/>
    <cellStyle name="Wv 3 5" xfId="5689" xr:uid="{00000000-0005-0000-0000-00003C060000}"/>
    <cellStyle name="Wv 4" xfId="4803" xr:uid="{00000000-0005-0000-0000-00003D060000}"/>
    <cellStyle name="Wv 5" xfId="4812" xr:uid="{00000000-0005-0000-0000-00003E060000}"/>
    <cellStyle name="Wv 6" xfId="4814" xr:uid="{00000000-0005-0000-0000-00003F060000}"/>
    <cellStyle name="Wv 7" xfId="4821" xr:uid="{00000000-0005-0000-0000-000040060000}"/>
    <cellStyle name="x¶" xfId="5692" xr:uid="{00000000-0005-0000-0000-000041060000}"/>
    <cellStyle name="x÷" xfId="5347" xr:uid="{00000000-0005-0000-0000-000042060000}"/>
    <cellStyle name="x" xfId="5694" xr:uid="{00000000-0005-0000-0000-000043060000}"/>
    <cellStyle name="0" xfId="1875" xr:uid="{00000000-0005-0000-0000-000044060000}"/>
    <cellStyle name="0.0" xfId="5133" xr:uid="{00000000-0005-0000-0000-000045060000}"/>
    <cellStyle name="0.00" xfId="1737" xr:uid="{00000000-0005-0000-0000-000046060000}"/>
    <cellStyle name="0_ 00-09-01" xfId="1608" xr:uid="{00000000-0005-0000-0000-000047060000}"/>
    <cellStyle name="0_ 00-09-01_final くみかえ (2)" xfId="5701" xr:uid="{00000000-0005-0000-0000-000048060000}"/>
    <cellStyle name="0_ 00-09-01_J48L USA WRStatus(031210)" xfId="5703" xr:uid="{00000000-0005-0000-0000-000049060000}"/>
    <cellStyle name="0_ 00-09-01_Sheet1" xfId="3987" xr:uid="{00000000-0005-0000-0000-00004A060000}"/>
    <cellStyle name="0_ 00-09-01_UK_J48CPCF_Assumption" xfId="5704" xr:uid="{00000000-0005-0000-0000-00004B060000}"/>
    <cellStyle name="0_!!!GO" xfId="4974" xr:uid="{00000000-0005-0000-0000-00004C060000}"/>
    <cellStyle name="0_!!!GO_Market Equation" xfId="5707" xr:uid="{00000000-0005-0000-0000-00004D060000}"/>
    <cellStyle name="0_!!!GO_Market Equation 2" xfId="5709" xr:uid="{00000000-0005-0000-0000-00004E060000}"/>
    <cellStyle name="0_!!!GO_Price Spider-ford" xfId="3476" xr:uid="{00000000-0005-0000-0000-00004F060000}"/>
    <cellStyle name="0_◆J48J EU_JPN_質量ﾚﾍﾞﾙ" xfId="583" xr:uid="{00000000-0005-0000-0000-000050060000}"/>
    <cellStyle name="0_◆J48J EU_JPN_質量ﾚﾍﾞﾙ_Book1" xfId="371" xr:uid="{00000000-0005-0000-0000-000051060000}"/>
    <cellStyle name="0_◆J48J EU_JPN_質量ﾚﾍﾞﾙ_COST ADD 82111 520W (326A) NEW" xfId="5714" xr:uid="{00000000-0005-0000-0000-000052060000}"/>
    <cellStyle name="0_◆J48J EU_JPN_質量ﾚﾍﾞﾙ_USA Base M-1出図可否コスト" xfId="5720" xr:uid="{00000000-0005-0000-0000-000053060000}"/>
    <cellStyle name="0_01_J48L商品概要(ﾒｶﾆｶﾙPKG)_030731-4" xfId="878" xr:uid="{00000000-0005-0000-0000-000054060000}"/>
    <cellStyle name="0_02_P.16~P.21_J48J PIA_投資_台数-装備_030204-1" xfId="3195" xr:uid="{00000000-0005-0000-0000-000055060000}"/>
    <cellStyle name="0_02-All-In-Cy-Facer 1f #2" xfId="5733" xr:uid="{00000000-0005-0000-0000-000056060000}"/>
    <cellStyle name="0_03_#J48L投資見積もりPTS" xfId="5735" xr:uid="{00000000-0005-0000-0000-000057060000}"/>
    <cellStyle name="0_03_PER-PF_J48L PER030807" xfId="4897" xr:uid="{00000000-0005-0000-0000-000058060000}"/>
    <cellStyle name="0_12-1b Review Weight-revised" xfId="5613" xr:uid="{00000000-0005-0000-0000-000059060000}"/>
    <cellStyle name="0_12-1b Review Weight-revised_Book1" xfId="5736" xr:uid="{00000000-0005-0000-0000-00005A060000}"/>
    <cellStyle name="0_12-1b Review Weight-revised_Book1 2" xfId="5740" xr:uid="{00000000-0005-0000-0000-00005B060000}"/>
    <cellStyle name="0_12-1b Review Weight-revised_COST ADD 82111 520W (326A) NEW" xfId="5746" xr:uid="{00000000-0005-0000-0000-00005C060000}"/>
    <cellStyle name="0_12-1b Review Weight-revised_COST ADD 82111 520W (326A) NEW 2" xfId="5747" xr:uid="{00000000-0005-0000-0000-00005D060000}"/>
    <cellStyle name="0_①C1 Weight Matrix Walk for all market2001.08.31" xfId="4058" xr:uid="{00000000-0005-0000-0000-00005E060000}"/>
    <cellStyle name="0_2.3L DISI vs. 2.0L DISI TC v3" xfId="5749" xr:uid="{00000000-0005-0000-0000-00005F060000}"/>
    <cellStyle name="0_2.3L DISI vs. 2.0L DISI TC v5" xfId="1792" xr:uid="{00000000-0005-0000-0000-000060060000}"/>
    <cellStyle name="0_2000 (11+1) " xfId="5479" xr:uid="{00000000-0005-0000-0000-000061060000}"/>
    <cellStyle name="0_2000 (11+1) _Financing2002(3+9)" xfId="3730" xr:uid="{00000000-0005-0000-0000-000062060000}"/>
    <cellStyle name="0_2000 (11+1) _Financing2002(3+9) 2" xfId="5751" xr:uid="{00000000-0005-0000-0000-000063060000}"/>
    <cellStyle name="0_2000 (11+1) _Financing2002(3+9)_Book1" xfId="197" xr:uid="{00000000-0005-0000-0000-000064060000}"/>
    <cellStyle name="0_2000 (11+1) _Financing2002(3+9)_Book1 2" xfId="1553" xr:uid="{00000000-0005-0000-0000-000065060000}"/>
    <cellStyle name="0_2000 (11+1) _Financing2002(3+9)_COST ADD 82111 520W (326A) NEW" xfId="5507" xr:uid="{00000000-0005-0000-0000-000066060000}"/>
    <cellStyle name="0_2000 (11+1) _Financing2002(3+9)_COST ADD 82111 520W (326A) NEW 2" xfId="3859" xr:uid="{00000000-0005-0000-0000-000067060000}"/>
    <cellStyle name="0_2000 (11+1) _Financing2002(6+6)" xfId="4176" xr:uid="{00000000-0005-0000-0000-000068060000}"/>
    <cellStyle name="0_2000 (11+1) _Financing2002(6+6) 2" xfId="5755" xr:uid="{00000000-0005-0000-0000-000069060000}"/>
    <cellStyle name="0_2000 (11+1) _Financing2002(6+6)_Book1" xfId="4723" xr:uid="{00000000-0005-0000-0000-00006A060000}"/>
    <cellStyle name="0_2000 (11+1) _Financing2002(6+6)_Book1 2" xfId="52" xr:uid="{00000000-0005-0000-0000-00006B060000}"/>
    <cellStyle name="0_2000 (11+1) _Financing2002(6+6)_COST ADD 82111 520W (326A) NEW" xfId="5766" xr:uid="{00000000-0005-0000-0000-00006C060000}"/>
    <cellStyle name="0_2000 (11+1) _Financing2002(6+6)_COST ADD 82111 520W (326A) NEW 2" xfId="3926" xr:uid="{00000000-0005-0000-0000-00006D060000}"/>
    <cellStyle name="0_2000 (11+1) _Receivable &amp; inventory" xfId="5768" xr:uid="{00000000-0005-0000-0000-00006E060000}"/>
    <cellStyle name="0_2000 (11+1) _Receivable &amp; inventory 2" xfId="2741" xr:uid="{00000000-0005-0000-0000-00006F060000}"/>
    <cellStyle name="0_2000 (11+1) _Receivable &amp; inventory_Book1" xfId="4860" xr:uid="{00000000-0005-0000-0000-000070060000}"/>
    <cellStyle name="0_2000 (11+1) _Receivable &amp; inventory_Book1 2" xfId="5259" xr:uid="{00000000-0005-0000-0000-000071060000}"/>
    <cellStyle name="0_2000 (11+1) _Receivable &amp; inventory_COST ADD 82111 520W (326A) NEW" xfId="5772" xr:uid="{00000000-0005-0000-0000-000072060000}"/>
    <cellStyle name="0_2000 (11+1) _Receivable &amp; inventory_COST ADD 82111 520W (326A) NEW 2" xfId="1978" xr:uid="{00000000-0005-0000-0000-000073060000}"/>
    <cellStyle name="0_2000 (11+1) _report 2001(9+3)" xfId="5774" xr:uid="{00000000-0005-0000-0000-000074060000}"/>
    <cellStyle name="0_2000 (11+1) _report 2001(9+3) 2" xfId="3996" xr:uid="{00000000-0005-0000-0000-000075060000}"/>
    <cellStyle name="0_2000 (11+1) _report 2001(9+3)_Book1" xfId="465" xr:uid="{00000000-0005-0000-0000-000076060000}"/>
    <cellStyle name="0_2000 (11+1) _report 2001(9+3)_Book1 2" xfId="233" xr:uid="{00000000-0005-0000-0000-000077060000}"/>
    <cellStyle name="0_2000 (11+1) _report 2001(9+3)_COST ADD 82111 520W (326A) NEW" xfId="907" xr:uid="{00000000-0005-0000-0000-000078060000}"/>
    <cellStyle name="0_2000 (11+1) _report 2001(9+3)_COST ADD 82111 520W (326A) NEW 2" xfId="920" xr:uid="{00000000-0005-0000-0000-000079060000}"/>
    <cellStyle name="0_2000 (11+1) _Sales to Chen (2)" xfId="3541" xr:uid="{00000000-0005-0000-0000-00007A060000}"/>
    <cellStyle name="0_2000 (11+1) _Sales to Chen (2) 2" xfId="2679" xr:uid="{00000000-0005-0000-0000-00007B060000}"/>
    <cellStyle name="0_2000 (11+1) _Sales to Chen (2)_Book1" xfId="4267" xr:uid="{00000000-0005-0000-0000-00007C060000}"/>
    <cellStyle name="0_2000 (11+1) _Sales to Chen (2)_Book1 2" xfId="5776" xr:uid="{00000000-0005-0000-0000-00007D060000}"/>
    <cellStyle name="0_2000 (11+1) _Sales to Chen (2)_COST ADD 82111 520W (326A) NEW" xfId="2257" xr:uid="{00000000-0005-0000-0000-00007E060000}"/>
    <cellStyle name="0_2000 (11+1) _Sales to Chen (2)_COST ADD 82111 520W (326A) NEW 2" xfId="5779" xr:uid="{00000000-0005-0000-0000-00007F060000}"/>
    <cellStyle name="0_2000 (11+1) _整车销售应收总结 (1)" xfId="5784" xr:uid="{00000000-0005-0000-0000-000080060000}"/>
    <cellStyle name="0_2000 (11+1) _整车销售应收总结 (1) 2" xfId="5179" xr:uid="{00000000-0005-0000-0000-000081060000}"/>
    <cellStyle name="0_2000 (11+1) _整车销售应收总结 (1)_Book1" xfId="5406" xr:uid="{00000000-0005-0000-0000-000082060000}"/>
    <cellStyle name="0_2000 (11+1) _整车销售应收总结 (1)_Book1 2" xfId="5791" xr:uid="{00000000-0005-0000-0000-000083060000}"/>
    <cellStyle name="0_2000 (11+1) _整车销售应收总结 (1)_COST ADD 82111 520W (326A) NEW" xfId="833" xr:uid="{00000000-0005-0000-0000-000084060000}"/>
    <cellStyle name="0_2000 (11+1) _整车销售应收总结 (1)_COST ADD 82111 520W (326A) NEW 2" xfId="5742" xr:uid="{00000000-0005-0000-0000-000085060000}"/>
    <cellStyle name="0_2000 Business Plan (93)" xfId="2544" xr:uid="{00000000-0005-0000-0000-000086060000}"/>
    <cellStyle name="0_2000 Business Plan (93)_Book1" xfId="5793" xr:uid="{00000000-0005-0000-0000-000087060000}"/>
    <cellStyle name="0_2000 Business Plan (93)_Book1 2" xfId="5365" xr:uid="{00000000-0005-0000-0000-000088060000}"/>
    <cellStyle name="0_2000 Business Plan (93)_COST ADD 82111 520W (326A) NEW" xfId="5796" xr:uid="{00000000-0005-0000-0000-000089060000}"/>
    <cellStyle name="0_2000 Business Plan (93)_COST ADD 82111 520W (326A) NEW 2" xfId="5801" xr:uid="{00000000-0005-0000-0000-00008A060000}"/>
    <cellStyle name="0_2000(9+3) F.Y" xfId="5807" xr:uid="{00000000-0005-0000-0000-00008B060000}"/>
    <cellStyle name="0_2000(9+3) F.Y_Financing2002(3+9)" xfId="5808" xr:uid="{00000000-0005-0000-0000-00008C060000}"/>
    <cellStyle name="0_2000(9+3) F.Y_Financing2002(3+9) 2" xfId="560" xr:uid="{00000000-0005-0000-0000-00008D060000}"/>
    <cellStyle name="0_2000(9+3) F.Y_Financing2002(6+6)" xfId="4318" xr:uid="{00000000-0005-0000-0000-00008E060000}"/>
    <cellStyle name="0_2000(9+3) F.Y_Financing2002(6+6) 2" xfId="4115" xr:uid="{00000000-0005-0000-0000-00008F060000}"/>
    <cellStyle name="0_2000(9+3) F.Y_Receivable &amp; inventory" xfId="3529" xr:uid="{00000000-0005-0000-0000-000090060000}"/>
    <cellStyle name="0_2000(9+3) F.Y_Receivable &amp; inventory 2" xfId="5815" xr:uid="{00000000-0005-0000-0000-000091060000}"/>
    <cellStyle name="0_2000(9+3) F.Y_report 2001(9+3)" xfId="1473" xr:uid="{00000000-0005-0000-0000-000092060000}"/>
    <cellStyle name="0_2000(9+3) F.Y_report 2001(9+3) 2" xfId="5816" xr:uid="{00000000-0005-0000-0000-000093060000}"/>
    <cellStyle name="0_2000(9+3) F.Y_Sales to Chen (2)" xfId="5819" xr:uid="{00000000-0005-0000-0000-000094060000}"/>
    <cellStyle name="0_2000(9+3) F.Y_Sales to Chen (2) 2" xfId="2439" xr:uid="{00000000-0005-0000-0000-000095060000}"/>
    <cellStyle name="0_2000(9+3) F.Y_整车销售应收总结 (1)" xfId="544" xr:uid="{00000000-0005-0000-0000-000096060000}"/>
    <cellStyle name="0_2000(9+3) F.Y_整车销售应收总结 (1) 2" xfId="11" xr:uid="{00000000-0005-0000-0000-000097060000}"/>
    <cellStyle name="0_2001A PCB Facer 300701" xfId="969" xr:uid="{00000000-0005-0000-0000-000098060000}"/>
    <cellStyle name="0_2001A PCB Facer EXTERNAL 010801" xfId="3082" xr:uid="{00000000-0005-0000-0000-000099060000}"/>
    <cellStyle name="0_2001Forecast" xfId="430" xr:uid="{00000000-0005-0000-0000-00009A060000}"/>
    <cellStyle name="0_2001PCPa10_TS" xfId="5824" xr:uid="{00000000-0005-0000-0000-00009B060000}"/>
    <cellStyle name="0_2002 HQ(3+9)" xfId="5573" xr:uid="{00000000-0005-0000-0000-00009C060000}"/>
    <cellStyle name="0_2002 HQ(3+9) (1)" xfId="4409" xr:uid="{00000000-0005-0000-0000-00009D060000}"/>
    <cellStyle name="0_2002(2+10)" xfId="5828" xr:uid="{00000000-0005-0000-0000-00009E060000}"/>
    <cellStyle name="0_2003As Ranger" xfId="3336" xr:uid="{00000000-0005-0000-0000-00009F060000}"/>
    <cellStyle name="0_2003As Ranger_Book1" xfId="5830" xr:uid="{00000000-0005-0000-0000-0000A0060000}"/>
    <cellStyle name="0_2003As Ranger_Book1 2" xfId="4561" xr:uid="{00000000-0005-0000-0000-0000A1060000}"/>
    <cellStyle name="0_2003As Ranger_COST ADD 82111 520W (326A) NEW" xfId="115" xr:uid="{00000000-0005-0000-0000-0000A2060000}"/>
    <cellStyle name="0_2003As Ranger_COST ADD 82111 520W (326A) NEW 2" xfId="5832" xr:uid="{00000000-0005-0000-0000-0000A3060000}"/>
    <cellStyle name="0_2006 F236 SI Submission SBU" xfId="3126" xr:uid="{00000000-0005-0000-0000-0000A4060000}"/>
    <cellStyle name="0_21F" xfId="5836" xr:uid="{00000000-0005-0000-0000-0000A5060000}"/>
    <cellStyle name="0_②PMT_RM_010808" xfId="2565" xr:uid="{00000000-0005-0000-0000-0000A6060000}"/>
    <cellStyle name="0_③Roadmap Parts Layout2001.08.31" xfId="2423" xr:uid="{00000000-0005-0000-0000-0000A7060000}"/>
    <cellStyle name="0_96 Plan" xfId="4387" xr:uid="{00000000-0005-0000-0000-0000A8060000}"/>
    <cellStyle name="0_97BUSPLN" xfId="5841" xr:uid="{00000000-0005-0000-0000-0000A9060000}"/>
    <cellStyle name="0_Atlanta Launch Plan 08072003" xfId="5851" xr:uid="{00000000-0005-0000-0000-0000AA060000}"/>
    <cellStyle name="0_Att-1" xfId="125" xr:uid="{00000000-0005-0000-0000-0000AB060000}"/>
    <cellStyle name="0_Att-1_Trial Calculation WH 1-6'10 TAP-P (30.11.09) ISHIKAWA" xfId="3963" xr:uid="{00000000-0005-0000-0000-0000AC060000}"/>
    <cellStyle name="0_Att-1_Trial Calculation WH 1-6'10 TAP-P (30.11.09) ISHIKAWA 2" xfId="67" xr:uid="{00000000-0005-0000-0000-0000AD060000}"/>
    <cellStyle name="0_b_car" xfId="5855" xr:uid="{00000000-0005-0000-0000-0000AE060000}"/>
    <cellStyle name="0_B299 4Dr CP build operators plan20070622" xfId="5379" xr:uid="{00000000-0005-0000-0000-0000AF060000}"/>
    <cellStyle name="0_B299 4Dr CP build operators plan20070622_Book1" xfId="5860" xr:uid="{00000000-0005-0000-0000-0000B0060000}"/>
    <cellStyle name="0_B299 4Dr CP build operators plan20070622_Book1 2" xfId="5863" xr:uid="{00000000-0005-0000-0000-0000B1060000}"/>
    <cellStyle name="0_B299 4Dr CP build operators plan20070622_COST ADD 82111 520W (326A) NEW" xfId="5864" xr:uid="{00000000-0005-0000-0000-0000B2060000}"/>
    <cellStyle name="0_B299 4Dr CP build operators plan20070622_COST ADD 82111 520W (326A) NEW 2" xfId="5871" xr:uid="{00000000-0005-0000-0000-0000B3060000}"/>
    <cellStyle name="0_B299 4Dr CP Master Schedule 20070615" xfId="4545" xr:uid="{00000000-0005-0000-0000-0000B4060000}"/>
    <cellStyle name="0_B299 4Dr CP Master Schedule 20070615_Book1" xfId="3491" xr:uid="{00000000-0005-0000-0000-0000B5060000}"/>
    <cellStyle name="0_B299 4Dr CP Master Schedule 20070615_Book1 2" xfId="5878" xr:uid="{00000000-0005-0000-0000-0000B6060000}"/>
    <cellStyle name="0_B299 4Dr CP Master Schedule 20070615_COST ADD 82111 520W (326A) NEW" xfId="5885" xr:uid="{00000000-0005-0000-0000-0000B7060000}"/>
    <cellStyle name="0_B299 4Dr CP Master Schedule 20070615_COST ADD 82111 520W (326A) NEW 2" xfId="424" xr:uid="{00000000-0005-0000-0000-0000B8060000}"/>
    <cellStyle name="0_B299 4Dr CP Master Schedule 20070623" xfId="5890" xr:uid="{00000000-0005-0000-0000-0000B9060000}"/>
    <cellStyle name="0_B299 4Dr CP Master Schedule 20070623_Book1" xfId="5891" xr:uid="{00000000-0005-0000-0000-0000BA060000}"/>
    <cellStyle name="0_B299 4Dr CP Master Schedule 20070623_Book1 2" xfId="5895" xr:uid="{00000000-0005-0000-0000-0000BB060000}"/>
    <cellStyle name="0_B299 4Dr CP Master Schedule 20070623_COST ADD 82111 520W (326A) NEW" xfId="171" xr:uid="{00000000-0005-0000-0000-0000BC060000}"/>
    <cellStyle name="0_B299 4Dr CP Master Schedule 20070623_COST ADD 82111 520W (326A) NEW 2" xfId="419" xr:uid="{00000000-0005-0000-0000-0000BD060000}"/>
    <cellStyle name="0_B299 ASEAN Program" xfId="5899" xr:uid="{00000000-0005-0000-0000-0000BE060000}"/>
    <cellStyle name="0_bank6+6" xfId="5901" xr:uid="{00000000-0005-0000-0000-0000BF060000}"/>
    <cellStyle name="0_bank6+6 2" xfId="5907" xr:uid="{00000000-0005-0000-0000-0000C0060000}"/>
    <cellStyle name="0_Big graph" xfId="5912" xr:uid="{00000000-0005-0000-0000-0000C1060000}"/>
    <cellStyle name="0_Big graph_Page 1f" xfId="5916" xr:uid="{00000000-0005-0000-0000-0000C2060000}"/>
    <cellStyle name="0_C1 Weight Matrix Walk 2001.09.28(NewTarget)" xfId="5919" xr:uid="{00000000-0005-0000-0000-0000C3060000}"/>
    <cellStyle name="0_C1 Weight Matrix Walk 2001.09.28(NewTarget)1" xfId="3302" xr:uid="{00000000-0005-0000-0000-0000C4060000}"/>
    <cellStyle name="0_C1 Weight Matrix Walk 2001.11.08" xfId="3700" xr:uid="{00000000-0005-0000-0000-0000C5060000}"/>
    <cellStyle name="0_C1 Weight Matrix Walk 2001.12.07" xfId="5138" xr:uid="{00000000-0005-0000-0000-0000C6060000}"/>
    <cellStyle name="0_C1 Weight Matrix Walk 2002.02.07" xfId="5931" xr:uid="{00000000-0005-0000-0000-0000C7060000}"/>
    <cellStyle name="0_C1 Weight Matrix Walk 2002.04.18" xfId="2260" xr:uid="{00000000-0005-0000-0000-0000C8060000}"/>
    <cellStyle name="0_C1 Weight Matrix Walk for all market(7.25.2001)1" xfId="892" xr:uid="{00000000-0005-0000-0000-0000C9060000}"/>
    <cellStyle name="0_C-Car 2001 Business Plan Deck 4bscore" xfId="5934" xr:uid="{00000000-0005-0000-0000-0000CA060000}"/>
    <cellStyle name="0_C-Car Scorecard_E" xfId="5939" xr:uid="{00000000-0005-0000-0000-0000CB060000}"/>
    <cellStyle name="0_CCarproforma_balanced scorecard" xfId="1775" xr:uid="{00000000-0005-0000-0000-0000CC060000}"/>
    <cellStyle name="0_CD340 1PPFEUIB TD Draft 2005 04 08" xfId="3385" xr:uid="{00000000-0005-0000-0000-0000CD060000}"/>
    <cellStyle name="0_CD340 PVBR Issue#000 updated 2005 04 141" xfId="5940" xr:uid="{00000000-0005-0000-0000-0000CE060000}"/>
    <cellStyle name="0_CD340 PVBR Issue#005a" xfId="2875" xr:uid="{00000000-0005-0000-0000-0000CF060000}"/>
    <cellStyle name="0_CD-Car Business Plan 2001E" xfId="5946" xr:uid="{00000000-0005-0000-0000-0000D0060000}"/>
    <cellStyle name="0_CD-Car Business Plan 2001G" xfId="5058" xr:uid="{00000000-0005-0000-0000-0000D1060000}"/>
    <cellStyle name="0_CD-Europe section5NA3 EP03" xfId="1618" xr:uid="{00000000-0005-0000-0000-0000D2060000}"/>
    <cellStyle name="0_CD-Europe section5NA3 EP06" xfId="5948" xr:uid="{00000000-0005-0000-0000-0000D3060000}"/>
    <cellStyle name="0_commodity_190701" xfId="3621" xr:uid="{00000000-0005-0000-0000-0000D4060000}"/>
    <cellStyle name="0_commodity_190701_Book1" xfId="754" xr:uid="{00000000-0005-0000-0000-0000D5060000}"/>
    <cellStyle name="0_commodity_190701_Book1 2" xfId="5951" xr:uid="{00000000-0005-0000-0000-0000D6060000}"/>
    <cellStyle name="0_commodity_190701_COST ADD 82111 520W (326A) NEW" xfId="5953" xr:uid="{00000000-0005-0000-0000-0000D7060000}"/>
    <cellStyle name="0_commodity_190701_COST ADD 82111 520W (326A) NEW 2" xfId="5846" xr:uid="{00000000-0005-0000-0000-0000D8060000}"/>
    <cellStyle name="0_Consoli Summary" xfId="5956" xr:uid="{00000000-0005-0000-0000-0000D9060000}"/>
    <cellStyle name="0_Consolidators" xfId="3238" xr:uid="{00000000-0005-0000-0000-0000DA060000}"/>
    <cellStyle name="0_CPD Paper for PCF1" xfId="4867" xr:uid="{00000000-0005-0000-0000-0000DB060000}"/>
    <cellStyle name="0_CPD Paper for PCF2" xfId="2062" xr:uid="{00000000-0005-0000-0000-0000DC060000}"/>
    <cellStyle name="0_CY2001_Absolute Pagel" xfId="713" xr:uid="{00000000-0005-0000-0000-0000DD060000}"/>
    <cellStyle name="0_CY2001_Absolute Pagel_Book1" xfId="1834" xr:uid="{00000000-0005-0000-0000-0000DE060000}"/>
    <cellStyle name="0_CY2001_Absolute Pagel_Book1 2" xfId="2519" xr:uid="{00000000-0005-0000-0000-0000DF060000}"/>
    <cellStyle name="0_CY2001_Absolute Pagel_COST ADD 82111 520W (326A) NEW" xfId="5961" xr:uid="{00000000-0005-0000-0000-0000E0060000}"/>
    <cellStyle name="0_CY2001_Absolute Pagel_COST ADD 82111 520W (326A) NEW 2" xfId="5967" xr:uid="{00000000-0005-0000-0000-0000E1060000}"/>
    <cellStyle name="0_DEF_FACT (2)" xfId="3875" xr:uid="{00000000-0005-0000-0000-0000E2060000}"/>
    <cellStyle name="0_DEF_FACT (2)_Book1" xfId="5527" xr:uid="{00000000-0005-0000-0000-0000E3060000}"/>
    <cellStyle name="0_DEF_FACT (2)_Book1 2" xfId="4638" xr:uid="{00000000-0005-0000-0000-0000E4060000}"/>
    <cellStyle name="0_DEF_FACT (2)_COST ADD 82111 520W (326A) NEW" xfId="5968" xr:uid="{00000000-0005-0000-0000-0000E5060000}"/>
    <cellStyle name="0_DEF_FACT (2)_COST ADD 82111 520W (326A) NEW 2" xfId="4572" xr:uid="{00000000-0005-0000-0000-0000E6060000}"/>
    <cellStyle name="0_DieselStV for MT Review Mar 14" xfId="5409" xr:uid="{00000000-0005-0000-0000-0000E7060000}"/>
    <cellStyle name="0_download cd345 pdl feature 31012005" xfId="3743" xr:uid="{00000000-0005-0000-0000-0000E8060000}"/>
    <cellStyle name="0_Economic Assumptions " xfId="1897" xr:uid="{00000000-0005-0000-0000-0000E9060000}"/>
    <cellStyle name="0_EOC Paper 230701_final_4" xfId="4372" xr:uid="{00000000-0005-0000-0000-0000EA060000}"/>
    <cellStyle name="0_EOC Paper 230701_final_41" xfId="5969" xr:uid="{00000000-0005-0000-0000-0000EB060000}"/>
    <cellStyle name="0_EU BP_Ccar_31" xfId="5974" xr:uid="{00000000-0005-0000-0000-0000EC060000}"/>
    <cellStyle name="0_EU BP_CDcar_3" xfId="5978" xr:uid="{00000000-0005-0000-0000-0000ED060000}"/>
    <cellStyle name="0_F236 _SC_ VO Management Review 1-17-03" xfId="3751" xr:uid="{00000000-0005-0000-0000-0000EE060000}"/>
    <cellStyle name="0_F236 SC 1-15-03 Matrix " xfId="2790" xr:uid="{00000000-0005-0000-0000-0000EF060000}"/>
    <cellStyle name="0_F236(7) VO Management Review" xfId="1873" xr:uid="{00000000-0005-0000-0000-0000F0060000}"/>
    <cellStyle name="0_Fairlane Atlanta Launch Plan2" xfId="3569" xr:uid="{00000000-0005-0000-0000-0000F1060000}"/>
    <cellStyle name="0_Fairlane Atlanta Launch Plan21" xfId="5882" xr:uid="{00000000-0005-0000-0000-0000F2060000}"/>
    <cellStyle name="0_Features" xfId="5024" xr:uid="{00000000-0005-0000-0000-0000F3060000}"/>
    <cellStyle name="0_final 4 countries" xfId="5980" xr:uid="{00000000-0005-0000-0000-0000F4060000}"/>
    <cellStyle name="0_final 4 countries_Trial Calculation WH 1-6'10 TAP-P (30.11.09) ISHIKAWA" xfId="5987" xr:uid="{00000000-0005-0000-0000-0000F5060000}"/>
    <cellStyle name="0_final 4 countries_Trial Calculation WH 1-6'10 TAP-P (30.11.09) ISHIKAWA 2" xfId="1748" xr:uid="{00000000-0005-0000-0000-0000F6060000}"/>
    <cellStyle name="0_final 4 countries1" xfId="5990" xr:uid="{00000000-0005-0000-0000-0000F7060000}"/>
    <cellStyle name="0_final 4 countries1_Trial Calculation WH 1-6'10 TAP-P (30.11.09) ISHIKAWA" xfId="5995" xr:uid="{00000000-0005-0000-0000-0000F8060000}"/>
    <cellStyle name="0_final 4 countries1_Trial Calculation WH 1-6'10 TAP-P (30.11.09) ISHIKAWA 2" xfId="745" xr:uid="{00000000-0005-0000-0000-0000F9060000}"/>
    <cellStyle name="0_final くみかえ (2)" xfId="6004" xr:uid="{00000000-0005-0000-0000-0000FA060000}"/>
    <cellStyle name="0_FP2000" xfId="6006" xr:uid="{00000000-0005-0000-0000-0000FB060000}"/>
    <cellStyle name="0_FSS-W1124-T-EJ" xfId="6008" xr:uid="{00000000-0005-0000-0000-0000FC060000}"/>
    <cellStyle name="0_FSS-W1124-T-EJ_Book1" xfId="734" xr:uid="{00000000-0005-0000-0000-0000FD060000}"/>
    <cellStyle name="0_FSS-W1124-T-EJ_Book1 2" xfId="6010" xr:uid="{00000000-0005-0000-0000-0000FE060000}"/>
    <cellStyle name="0_FSS-W1124-T-EJ_COST ADD 82111 520W (326A) NEW" xfId="2975" xr:uid="{00000000-0005-0000-0000-0000FF060000}"/>
    <cellStyle name="0_FSS-W1124-T-EJ_COST ADD 82111 520W (326A) NEW 2" xfId="886" xr:uid="{00000000-0005-0000-0000-000000070000}"/>
    <cellStyle name="0_GLeigh" xfId="3633" xr:uid="{00000000-0005-0000-0000-000001070000}"/>
    <cellStyle name="0_Huw's page 2" xfId="5959" xr:uid="{00000000-0005-0000-0000-000002070000}"/>
    <cellStyle name="0_I6 in CD3xx_v6" xfId="6015" xr:uid="{00000000-0005-0000-0000-000003070000}"/>
    <cellStyle name="0_Interest" xfId="1173" xr:uid="{00000000-0005-0000-0000-000004070000}"/>
    <cellStyle name="0_Interest 2" xfId="3538" xr:uid="{00000000-0005-0000-0000-000005070000}"/>
    <cellStyle name="0_Interest_Trial Calculation WH 1-6'10 TAP-P (30.11.09) ISHIKAWA" xfId="3898" xr:uid="{00000000-0005-0000-0000-000006070000}"/>
    <cellStyle name="0_Interest_Trial Calculation WH 1-6'10 TAP-P (30.11.09) ISHIKAWA 2" xfId="6017" xr:uid="{00000000-0005-0000-0000-000007070000}"/>
    <cellStyle name="0_Interest_Trial Calculation WH 1-6'10 TAP-P (30.11.09) ISHIKAWA 2 2" xfId="6025" xr:uid="{00000000-0005-0000-0000-000008070000}"/>
    <cellStyle name="0_Interest_Trial Calculation WH 1-6'10 TAP-P (30.11.09) ISHIKAWA_Book1" xfId="549" xr:uid="{00000000-0005-0000-0000-000009070000}"/>
    <cellStyle name="0_Interest_Trial Calculation WH 1-6'10 TAP-P (30.11.09) ISHIKAWA_Book1 2" xfId="19" xr:uid="{00000000-0005-0000-0000-00000A070000}"/>
    <cellStyle name="0_Interest_Trial Calculation WH 1-6'10 TAP-P (30.11.09) ISHIKAWA_Book1 2 2" xfId="6028" xr:uid="{00000000-0005-0000-0000-00000B070000}"/>
    <cellStyle name="0_Interest_Trial Calculation WH 1-6'10 TAP-P (30.11.09) ISHIKAWA_Book2" xfId="6032" xr:uid="{00000000-0005-0000-0000-00000C070000}"/>
    <cellStyle name="0_Interest_Trial Calculation WH 1-6'10 TAP-P (30.11.09) ISHIKAWA_Book2 2" xfId="6039" xr:uid="{00000000-0005-0000-0000-00000D070000}"/>
    <cellStyle name="0_Interest_Trial Calculation WH 1-6'10 TAP-P (30.11.09) ISHIKAWA_COST" xfId="6041" xr:uid="{00000000-0005-0000-0000-00000E070000}"/>
    <cellStyle name="0_Interest_Trial Calculation WH 1-6'10 TAP-P (30.11.09) ISHIKAWA_COST  AAT ย้อนSFX 7-12'2011-REV   25.8.11" xfId="6044" xr:uid="{00000000-0005-0000-0000-00000F070000}"/>
    <cellStyle name="0_Interest_Trial Calculation WH 1-6'10 TAP-P (30.11.09) ISHIKAWA_COST  AAT ย้อนSFX 7-12'2011-REV   25.8.11 2" xfId="5930" xr:uid="{00000000-0005-0000-0000-000010070000}"/>
    <cellStyle name="0_Interest_Trial Calculation WH 1-6'10 TAP-P (30.11.09) ISHIKAWA_COST  AAT ย้อนSFX 7-12'2011-REV   25.8.11 2 2" xfId="5568" xr:uid="{00000000-0005-0000-0000-000011070000}"/>
    <cellStyle name="0_Interest_Trial Calculation WH 1-6'10 TAP-P (30.11.09) ISHIKAWA_COST 2" xfId="6046" xr:uid="{00000000-0005-0000-0000-000012070000}"/>
    <cellStyle name="0_Interest_Trial Calculation WH 1-6'10 TAP-P (30.11.09) ISHIKAWA_COST B299 EXPORT  10.10.11" xfId="6054" xr:uid="{00000000-0005-0000-0000-000013070000}"/>
    <cellStyle name="0_Interest_Trial Calculation WH 1-6'10 TAP-P (30.11.09) ISHIKAWA_COST B299 EXPORT  10.10.11 2" xfId="3650" xr:uid="{00000000-0005-0000-0000-000014070000}"/>
    <cellStyle name="0_Interest_Trial Calculation WH 1-6'10 TAP-P (30.11.09) ISHIKAWA_COST B299 EXPORT  10.10.11 2 2" xfId="6060" xr:uid="{00000000-0005-0000-0000-000015070000}"/>
    <cellStyle name="0_Interest_Trial Calculation WH 1-6'10 TAP-P (30.11.09) ISHIKAWA_CWH-010  GW" xfId="4033" xr:uid="{00000000-0005-0000-0000-000016070000}"/>
    <cellStyle name="0_Interest_Trial Calculation WH 1-6'10 TAP-P (30.11.09) ISHIKAWA_CWH-010  GW 2" xfId="665" xr:uid="{00000000-0005-0000-0000-000017070000}"/>
    <cellStyle name="0_Interest_Trial Calculation WH 1-6'10 TAP-P (30.11.09) ISHIKAWA_CWH-010  GW 2 2" xfId="633" xr:uid="{00000000-0005-0000-0000-000018070000}"/>
    <cellStyle name="0_Interest_Trial Calculation WH 1-6'10 TAP-P (30.11.09) ISHIKAWA_ตัวอย่าง  CAR  CU" xfId="5293" xr:uid="{00000000-0005-0000-0000-000019070000}"/>
    <cellStyle name="0_Interest_Trial Calculation WH 1-6'10 TAP-P (30.11.09) ISHIKAWA_ตัวอย่าง  CAR  CU 2" xfId="4463" xr:uid="{00000000-0005-0000-0000-00001A070000}"/>
    <cellStyle name="0_Interest-01" xfId="1635" xr:uid="{00000000-0005-0000-0000-00001B070000}"/>
    <cellStyle name="0_Interest-01 2" xfId="3641" xr:uid="{00000000-0005-0000-0000-00001C070000}"/>
    <cellStyle name="0_Interest-01_Trial Calculation WH 1-6'10 TAP-P (30.11.09) ISHIKAWA" xfId="3579" xr:uid="{00000000-0005-0000-0000-00001D070000}"/>
    <cellStyle name="0_Interest-01_Trial Calculation WH 1-6'10 TAP-P (30.11.09) ISHIKAWA 2" xfId="6061" xr:uid="{00000000-0005-0000-0000-00001E070000}"/>
    <cellStyle name="0_Interest-01_Trial Calculation WH 1-6'10 TAP-P (30.11.09) ISHIKAWA 2 2" xfId="3981" xr:uid="{00000000-0005-0000-0000-00001F070000}"/>
    <cellStyle name="0_Interest-01_Trial Calculation WH 1-6'10 TAP-P (30.11.09) ISHIKAWA_Book1" xfId="6064" xr:uid="{00000000-0005-0000-0000-000020070000}"/>
    <cellStyle name="0_Interest-01_Trial Calculation WH 1-6'10 TAP-P (30.11.09) ISHIKAWA_Book1 2" xfId="5236" xr:uid="{00000000-0005-0000-0000-000021070000}"/>
    <cellStyle name="0_Interest-01_Trial Calculation WH 1-6'10 TAP-P (30.11.09) ISHIKAWA_Book1 2 2" xfId="5239" xr:uid="{00000000-0005-0000-0000-000022070000}"/>
    <cellStyle name="0_Interest-01_Trial Calculation WH 1-6'10 TAP-P (30.11.09) ISHIKAWA_Book2" xfId="6019" xr:uid="{00000000-0005-0000-0000-000023070000}"/>
    <cellStyle name="0_Interest-01_Trial Calculation WH 1-6'10 TAP-P (30.11.09) ISHIKAWA_Book2 2" xfId="6022" xr:uid="{00000000-0005-0000-0000-000024070000}"/>
    <cellStyle name="0_Interest-01_Trial Calculation WH 1-6'10 TAP-P (30.11.09) ISHIKAWA_COST" xfId="6065" xr:uid="{00000000-0005-0000-0000-000025070000}"/>
    <cellStyle name="0_Interest-01_Trial Calculation WH 1-6'10 TAP-P (30.11.09) ISHIKAWA_COST  AAT ย้อนSFX 7-12'2011-REV   25.8.11" xfId="6069" xr:uid="{00000000-0005-0000-0000-000026070000}"/>
    <cellStyle name="0_Interest-01_Trial Calculation WH 1-6'10 TAP-P (30.11.09) ISHIKAWA_COST  AAT ย้อนSFX 7-12'2011-REV   25.8.11 2" xfId="6070" xr:uid="{00000000-0005-0000-0000-000027070000}"/>
    <cellStyle name="0_Interest-01_Trial Calculation WH 1-6'10 TAP-P (30.11.09) ISHIKAWA_COST  AAT ย้อนSFX 7-12'2011-REV   25.8.11 2 2" xfId="4848" xr:uid="{00000000-0005-0000-0000-000028070000}"/>
    <cellStyle name="0_Interest-01_Trial Calculation WH 1-6'10 TAP-P (30.11.09) ISHIKAWA_COST 2" xfId="6074" xr:uid="{00000000-0005-0000-0000-000029070000}"/>
    <cellStyle name="0_Interest-01_Trial Calculation WH 1-6'10 TAP-P (30.11.09) ISHIKAWA_COST B299 EXPORT  10.10.11" xfId="3576" xr:uid="{00000000-0005-0000-0000-00002A070000}"/>
    <cellStyle name="0_Interest-01_Trial Calculation WH 1-6'10 TAP-P (30.11.09) ISHIKAWA_COST B299 EXPORT  10.10.11 2" xfId="6062" xr:uid="{00000000-0005-0000-0000-00002B070000}"/>
    <cellStyle name="0_Interest-01_Trial Calculation WH 1-6'10 TAP-P (30.11.09) ISHIKAWA_COST B299 EXPORT  10.10.11 2 2" xfId="3982" xr:uid="{00000000-0005-0000-0000-00002C070000}"/>
    <cellStyle name="0_Interest-01_Trial Calculation WH 1-6'10 TAP-P (30.11.09) ISHIKAWA_CWH-010  GW" xfId="6079" xr:uid="{00000000-0005-0000-0000-00002D070000}"/>
    <cellStyle name="0_Interest-01_Trial Calculation WH 1-6'10 TAP-P (30.11.09) ISHIKAWA_CWH-010  GW 2" xfId="3066" xr:uid="{00000000-0005-0000-0000-00002E070000}"/>
    <cellStyle name="0_Interest-01_Trial Calculation WH 1-6'10 TAP-P (30.11.09) ISHIKAWA_CWH-010  GW 2 2" xfId="6081" xr:uid="{00000000-0005-0000-0000-00002F070000}"/>
    <cellStyle name="0_Interest-01_Trial Calculation WH 1-6'10 TAP-P (30.11.09) ISHIKAWA_ตัวอย่าง  CAR  CU" xfId="2332" xr:uid="{00000000-0005-0000-0000-000030070000}"/>
    <cellStyle name="0_Interest-01_Trial Calculation WH 1-6'10 TAP-P (30.11.09) ISHIKAWA_ตัวอย่าง  CAR  CU 2" xfId="2321" xr:uid="{00000000-0005-0000-0000-000031070000}"/>
    <cellStyle name="0_Investment Summary" xfId="5458" xr:uid="{00000000-0005-0000-0000-000032070000}"/>
    <cellStyle name="0_Isuzu  (2)" xfId="146" xr:uid="{00000000-0005-0000-0000-000033070000}"/>
    <cellStyle name="0_Isuzu (2)" xfId="4703" xr:uid="{00000000-0005-0000-0000-000034070000}"/>
    <cellStyle name="0_J37E PIP Panel 5" xfId="6083" xr:uid="{00000000-0005-0000-0000-000035070000}"/>
    <cellStyle name="0_J37E PIP Panel 5_J48J-PTS_PTA_Panel_08 Craftship(JE)3fin済" xfId="3260" xr:uid="{00000000-0005-0000-0000-000036070000}"/>
    <cellStyle name="0_J37E PIP Panel 5_J48L PA030620" xfId="1753" xr:uid="{00000000-0005-0000-0000-000037070000}"/>
    <cellStyle name="0_J37E PIP Panel 5_J48L PA030626(清野)1" xfId="2247" xr:uid="{00000000-0005-0000-0000-000038070000}"/>
    <cellStyle name="0_J37E PIP Panel 5_J48L-PA Base開発用" xfId="2659" xr:uid="{00000000-0005-0000-0000-000039070000}"/>
    <cellStyle name="0_J37E PIP Panel 5_J48L-PA_AWD開発用A" xfId="6090" xr:uid="{00000000-0005-0000-0000-00003A070000}"/>
    <cellStyle name="0_J37E PIP Panel 5_J48L-PA_MPS開発用" xfId="3675" xr:uid="{00000000-0005-0000-0000-00003B070000}"/>
    <cellStyle name="0_J37E PIP Panel 5_PTS　Panel_08 Craftship(JE)2済" xfId="3270" xr:uid="{00000000-0005-0000-0000-00003C070000}"/>
    <cellStyle name="0_J37E PIP Panel 5_主要課題List" xfId="6093" xr:uid="{00000000-0005-0000-0000-00003D070000}"/>
    <cellStyle name="0_J48C_PCF_5HB SpdChrt_PPDC" xfId="3503" xr:uid="{00000000-0005-0000-0000-00003E070000}"/>
    <cellStyle name="0_J48C_PCF_5HB SpdChrt_PPDC_Trial Calculation WH 1-6'10 TAP-P (30.11.09) ISHIKAWA" xfId="1683" xr:uid="{00000000-0005-0000-0000-00003F070000}"/>
    <cellStyle name="0_J48C_PCF_5HB SpdChrt_PPDC_Trial Calculation WH 1-6'10 TAP-P (30.11.09) ISHIKAWA 2" xfId="26" xr:uid="{00000000-0005-0000-0000-000040070000}"/>
    <cellStyle name="0_J48C_質量目標_021210" xfId="6097" xr:uid="{00000000-0005-0000-0000-000041070000}"/>
    <cellStyle name="0_J48CWCM Weight Status011023.xls グラフ 1" xfId="3080" xr:uid="{00000000-0005-0000-0000-000042070000}"/>
    <cellStyle name="0_J48CWCM Weight Status011023.xls グラフ 10" xfId="3427" xr:uid="{00000000-0005-0000-0000-000043070000}"/>
    <cellStyle name="0_J48CWCM Weight Status011108.xls グラフ 1" xfId="6098" xr:uid="{00000000-0005-0000-0000-000044070000}"/>
    <cellStyle name="0_J48CWCM Weight Status011108.xls グラフ 1-1" xfId="4187" xr:uid="{00000000-0005-0000-0000-000045070000}"/>
    <cellStyle name="0_J48CWCM Weight Status011108.xls グラフ 8" xfId="6100" xr:uid="{00000000-0005-0000-0000-000046070000}"/>
    <cellStyle name="0_J48CWCM Weight Status02.01.09.xls グラフ 1" xfId="6101" xr:uid="{00000000-0005-0000-0000-000047070000}"/>
    <cellStyle name="0_J48CWCM Weight Status02.01.09.xls グラフ 8" xfId="4353" xr:uid="{00000000-0005-0000-0000-000048070000}"/>
    <cellStyle name="0_J48CWCM Weight Status02.02.11.xls グラフ 1" xfId="6102" xr:uid="{00000000-0005-0000-0000-000049070000}"/>
    <cellStyle name="0_J48CWCM Weight Status02.02.11.xls グラフ 8" xfId="6109" xr:uid="{00000000-0005-0000-0000-00004A070000}"/>
    <cellStyle name="0_J48CWCM Weight Status02.04.22.xls グラフ 1" xfId="3616" xr:uid="{00000000-0005-0000-0000-00004B070000}"/>
    <cellStyle name="0_J48CWCM Weight Status02.04.22.xls グラフ 8" xfId="6113" xr:uid="{00000000-0005-0000-0000-00004C070000}"/>
    <cellStyle name="0_J48J-PTS_Panel_14-Rev_ Weight(JE)済" xfId="3380" xr:uid="{00000000-0005-0000-0000-00004D070000}"/>
    <cellStyle name="0_J48J-PTS_PTA_Panel_08 Craftship(JE)3fin済" xfId="6115" xr:uid="{00000000-0005-0000-0000-00004E070000}"/>
    <cellStyle name="0_J48L Model Lineup_2003-0826" xfId="6123" xr:uid="{00000000-0005-0000-0000-00004F070000}"/>
    <cellStyle name="0_J48L PA030620" xfId="6127" xr:uid="{00000000-0005-0000-0000-000050070000}"/>
    <cellStyle name="0_J48L PA030626(清野)1" xfId="2716" xr:uid="{00000000-0005-0000-0000-000051070000}"/>
    <cellStyle name="0_J48L PER表紙_2003-0808" xfId="6130" xr:uid="{00000000-0005-0000-0000-000052070000}"/>
    <cellStyle name="0_J48L USA WRStatus(031210)" xfId="1106" xr:uid="{00000000-0005-0000-0000-000053070000}"/>
    <cellStyle name="0_J48L-PA Base開発用" xfId="5163" xr:uid="{00000000-0005-0000-0000-000054070000}"/>
    <cellStyle name="0_J48L-PA_AWD開発用A" xfId="6134" xr:uid="{00000000-0005-0000-0000-000055070000}"/>
    <cellStyle name="0_J48L-PA_MPS開発用" xfId="5928" xr:uid="{00000000-0005-0000-0000-000056070000}"/>
    <cellStyle name="0_J48質量見積り_実測GAP分析1" xfId="5630" xr:uid="{00000000-0005-0000-0000-000057070000}"/>
    <cellStyle name="0_J60 PIA ME Canada Final 01-04-13" xfId="2993" xr:uid="{00000000-0005-0000-0000-000058070000}"/>
    <cellStyle name="0_J60 PIA ME Canada Final 01-04-13_Book1" xfId="6140" xr:uid="{00000000-0005-0000-0000-000059070000}"/>
    <cellStyle name="0_J60 PIA ME Canada Final 01-04-13_Book1 2" xfId="2023" xr:uid="{00000000-0005-0000-0000-00005A070000}"/>
    <cellStyle name="0_J60 PIA ME Canada Final 01-04-13_COST ADD 82111 520W (326A) NEW" xfId="6144" xr:uid="{00000000-0005-0000-0000-00005B070000}"/>
    <cellStyle name="0_J60 PIA ME Canada Final 01-04-13_COST ADD 82111 520W (326A) NEW 2" xfId="1790" xr:uid="{00000000-0005-0000-0000-00005C070000}"/>
    <cellStyle name="0_J60 PIA ME Canada Final 01-04-13_final くみかえ (2)" xfId="259" xr:uid="{00000000-0005-0000-0000-00005D070000}"/>
    <cellStyle name="0_J60ME USA for PIA revised 01-04-17.xls Ot 22" xfId="6145" xr:uid="{00000000-0005-0000-0000-00005E070000}"/>
    <cellStyle name="0_J60ME USA for PIA revised 01-04-17.xls Ot 22_Book1" xfId="3551" xr:uid="{00000000-0005-0000-0000-00005F070000}"/>
    <cellStyle name="0_J60ME USA for PIA revised 01-04-17.xls Ot 22_Book1 2" xfId="6151" xr:uid="{00000000-0005-0000-0000-000060070000}"/>
    <cellStyle name="0_J60ME USA for PIA revised 01-04-17.xls Ot 22_COST ADD 82111 520W (326A) NEW" xfId="3162" xr:uid="{00000000-0005-0000-0000-000061070000}"/>
    <cellStyle name="0_J60ME USA for PIA revised 01-04-17.xls Ot 22_COST ADD 82111 520W (326A) NEW 2" xfId="6157" xr:uid="{00000000-0005-0000-0000-000062070000}"/>
    <cellStyle name="0_J60ME USA for PIA revised 01-04-17.xls グラフ 22" xfId="2510" xr:uid="{00000000-0005-0000-0000-000063070000}"/>
    <cellStyle name="0_J60ME USA for PIA revised 01-04-17.xls グラフ 22_Book1" xfId="6164" xr:uid="{00000000-0005-0000-0000-000064070000}"/>
    <cellStyle name="0_J60ME USA for PIA revised 01-04-17.xls グラフ 22_Book1 2" xfId="6165" xr:uid="{00000000-0005-0000-0000-000065070000}"/>
    <cellStyle name="0_J60ME USA for PIA revised 01-04-17.xls グラフ 22_COST ADD 82111 520W (326A) NEW" xfId="6169" xr:uid="{00000000-0005-0000-0000-000066070000}"/>
    <cellStyle name="0_J60ME USA for PIA revised 01-04-17.xls グラフ 22_COST ADD 82111 520W (326A) NEW 2" xfId="6176" xr:uid="{00000000-0005-0000-0000-000067070000}"/>
    <cellStyle name="0_J60ME USA for PIA revised 01-04-17.xls グラフ 22_final くみかえ (2)" xfId="5095" xr:uid="{00000000-0005-0000-0000-000068070000}"/>
    <cellStyle name="0_J60MEDraft991007" xfId="6179" xr:uid="{00000000-0005-0000-0000-000069070000}"/>
    <cellStyle name="0_J60MEDraft991007_ 00-09-01" xfId="6182" xr:uid="{00000000-0005-0000-0000-00006A070000}"/>
    <cellStyle name="0_J60MEDraft991007_final くみかえ (2)" xfId="6185" xr:uid="{00000000-0005-0000-0000-00006B070000}"/>
    <cellStyle name="0_J60MEDraft991007_J48L USA WRStatus(031210)" xfId="2008" xr:uid="{00000000-0005-0000-0000-00006C070000}"/>
    <cellStyle name="0_J60MEDraft991007_J60 PIA ME Canada Final 01-04-13" xfId="5686" xr:uid="{00000000-0005-0000-0000-00006D070000}"/>
    <cellStyle name="0_J60MEDraft991007_J60 PIA ME Canada Final 01-04-13_Book1" xfId="5269" xr:uid="{00000000-0005-0000-0000-00006E070000}"/>
    <cellStyle name="0_J60MEDraft991007_J60 PIA ME Canada Final 01-04-13_Book1 2" xfId="6188" xr:uid="{00000000-0005-0000-0000-00006F070000}"/>
    <cellStyle name="0_J60MEDraft991007_J60 PIA ME Canada Final 01-04-13_COST ADD 82111 520W (326A) NEW" xfId="2597" xr:uid="{00000000-0005-0000-0000-000070070000}"/>
    <cellStyle name="0_J60MEDraft991007_J60 PIA ME Canada Final 01-04-13_COST ADD 82111 520W (326A) NEW 2" xfId="3706" xr:uid="{00000000-0005-0000-0000-000071070000}"/>
    <cellStyle name="0_J60MEDraft991007_J60 PIA ME Canada Final 01-04-13_final くみかえ (2)" xfId="1815" xr:uid="{00000000-0005-0000-0000-000072070000}"/>
    <cellStyle name="0_J60MEDraft991007_J60ME USA for PIA revised 01-04-17.xls Ot 22" xfId="6193" xr:uid="{00000000-0005-0000-0000-000073070000}"/>
    <cellStyle name="0_J60MEDraft991007_J60ME USA for PIA revised 01-04-17.xls Ot 22_Book1" xfId="469" xr:uid="{00000000-0005-0000-0000-000074070000}"/>
    <cellStyle name="0_J60MEDraft991007_J60ME USA for PIA revised 01-04-17.xls Ot 22_Book1 2" xfId="241" xr:uid="{00000000-0005-0000-0000-000075070000}"/>
    <cellStyle name="0_J60MEDraft991007_J60ME USA for PIA revised 01-04-17.xls Ot 22_COST ADD 82111 520W (326A) NEW" xfId="5812" xr:uid="{00000000-0005-0000-0000-000076070000}"/>
    <cellStyle name="0_J60MEDraft991007_J60ME USA for PIA revised 01-04-17.xls Ot 22_COST ADD 82111 520W (326A) NEW 2" xfId="6199" xr:uid="{00000000-0005-0000-0000-000077070000}"/>
    <cellStyle name="0_J60MEDraft991007_J60ME USA for PIA revised 01-04-17.xls グラフ 22" xfId="6203" xr:uid="{00000000-0005-0000-0000-000078070000}"/>
    <cellStyle name="0_J60MEDraft991007_J60ME USA for PIA revised 01-04-17.xls グラフ 22_Book1" xfId="5848" xr:uid="{00000000-0005-0000-0000-000079070000}"/>
    <cellStyle name="0_J60MEDraft991007_J60ME USA for PIA revised 01-04-17.xls グラフ 22_Book1 2" xfId="6204" xr:uid="{00000000-0005-0000-0000-00007A070000}"/>
    <cellStyle name="0_J60MEDraft991007_J60ME USA for PIA revised 01-04-17.xls グラフ 22_COST ADD 82111 520W (326A) NEW" xfId="186" xr:uid="{00000000-0005-0000-0000-00007B070000}"/>
    <cellStyle name="0_J60MEDraft991007_J60ME USA for PIA revised 01-04-17.xls グラフ 22_COST ADD 82111 520W (326A) NEW 2" xfId="3204" xr:uid="{00000000-0005-0000-0000-00007C070000}"/>
    <cellStyle name="0_J60MEDraft991007_J60ME USA for PIA revised 01-04-17.xls グラフ 22_final くみかえ (2)" xfId="6205" xr:uid="{00000000-0005-0000-0000-00007D070000}"/>
    <cellStyle name="0_J97U SC" xfId="6208" xr:uid="{00000000-0005-0000-0000-00007E070000}"/>
    <cellStyle name="0_J97U SC_Book1" xfId="1682" xr:uid="{00000000-0005-0000-0000-00007F070000}"/>
    <cellStyle name="0_J97U SC_Book1 2" xfId="30" xr:uid="{00000000-0005-0000-0000-000080070000}"/>
    <cellStyle name="0_J97U SC_COST ADD 82111 520W (326A) NEW" xfId="1632" xr:uid="{00000000-0005-0000-0000-000081070000}"/>
    <cellStyle name="0_J97U SC_COST ADD 82111 520W (326A) NEW 2" xfId="3640" xr:uid="{00000000-0005-0000-0000-000082070000}"/>
    <cellStyle name="0_June Freeze Status launch Index" xfId="2800" xr:uid="{00000000-0005-0000-0000-000083070000}"/>
    <cellStyle name="0_LaunchBusPlan w 020501cycleplanchanges" xfId="6214" xr:uid="{00000000-0005-0000-0000-000084070000}"/>
    <cellStyle name="0_Longterm 2003 FPV" xfId="6217" xr:uid="{00000000-0005-0000-0000-000085070000}"/>
    <cellStyle name="0_Malaysia-J97U3" xfId="6219" xr:uid="{00000000-0005-0000-0000-000086070000}"/>
    <cellStyle name="0_Malaysia-J97U-working" xfId="2193" xr:uid="{00000000-0005-0000-0000-000087070000}"/>
    <cellStyle name="0_Market Equation" xfId="6222" xr:uid="{00000000-0005-0000-0000-000088070000}"/>
    <cellStyle name="0_Mgt $mils" xfId="6224" xr:uid="{00000000-0005-0000-0000-000089070000}"/>
    <cellStyle name="0_Mgt $mils_Book1" xfId="3942" xr:uid="{00000000-0005-0000-0000-00008A070000}"/>
    <cellStyle name="0_Mgt $mils_Book1 2" xfId="3691" xr:uid="{00000000-0005-0000-0000-00008B070000}"/>
    <cellStyle name="0_Mgt $mils_COST ADD 82111 520W (326A) NEW" xfId="73" xr:uid="{00000000-0005-0000-0000-00008C070000}"/>
    <cellStyle name="0_Mgt $mils_COST ADD 82111 520W (326A) NEW 2" xfId="6228" xr:uid="{00000000-0005-0000-0000-00008D070000}"/>
    <cellStyle name="0_Mgt Units" xfId="899" xr:uid="{00000000-0005-0000-0000-00008E070000}"/>
    <cellStyle name="0_Mgt Units_Book1" xfId="912" xr:uid="{00000000-0005-0000-0000-00008F070000}"/>
    <cellStyle name="0_Mgt Units_Book1 2" xfId="925" xr:uid="{00000000-0005-0000-0000-000090070000}"/>
    <cellStyle name="0_Mgt Units_COST ADD 82111 520W (326A) NEW" xfId="931" xr:uid="{00000000-0005-0000-0000-000091070000}"/>
    <cellStyle name="0_Mgt Units_COST ADD 82111 520W (326A) NEW 2" xfId="711" xr:uid="{00000000-0005-0000-0000-000092070000}"/>
    <cellStyle name="0_Module1" xfId="5114" xr:uid="{00000000-0005-0000-0000-000093070000}"/>
    <cellStyle name="0_Oakville_mop" xfId="1144" xr:uid="{00000000-0005-0000-0000-000094070000}"/>
    <cellStyle name="0_P09-14_J48LPTS投資(共通化構想)031119-1" xfId="2173" xr:uid="{00000000-0005-0000-0000-000095070000}"/>
    <cellStyle name="0_P2f" xfId="2477" xr:uid="{00000000-0005-0000-0000-000096070000}"/>
    <cellStyle name="0_P2f_Book1" xfId="641" xr:uid="{00000000-0005-0000-0000-000097070000}"/>
    <cellStyle name="0_P2f_Book1 2" xfId="6238" xr:uid="{00000000-0005-0000-0000-000098070000}"/>
    <cellStyle name="0_P2f_COST ADD 82111 520W (326A) NEW" xfId="6243" xr:uid="{00000000-0005-0000-0000-000099070000}"/>
    <cellStyle name="0_P2f_COST ADD 82111 520W (326A) NEW 2" xfId="1863" xr:uid="{00000000-0005-0000-0000-00009A070000}"/>
    <cellStyle name="0_P31-37_J48LPTS投資(台数-装備)031119-1" xfId="6246" xr:uid="{00000000-0005-0000-0000-00009B070000}"/>
    <cellStyle name="0_P31-37_J48LPTS投資(台数-装備)031119-1_Book1" xfId="4425" xr:uid="{00000000-0005-0000-0000-00009C070000}"/>
    <cellStyle name="0_P31-37_J48LPTS投資(台数-装備)031119-1_Book1 2" xfId="6250" xr:uid="{00000000-0005-0000-0000-00009D070000}"/>
    <cellStyle name="0_P31-37_J48LPTS投資(台数-装備)031119-1_COST ADD 82111 520W (326A) NEW" xfId="6255" xr:uid="{00000000-0005-0000-0000-00009E070000}"/>
    <cellStyle name="0_P31-37_J48LPTS投資(台数-装備)031119-1_COST ADD 82111 520W (326A) NEW 2" xfId="5281" xr:uid="{00000000-0005-0000-0000-00009F070000}"/>
    <cellStyle name="0_Page 1f" xfId="308" xr:uid="{00000000-0005-0000-0000-0000A0070000}"/>
    <cellStyle name="0_PJD review" xfId="3724" xr:uid="{00000000-0005-0000-0000-0000A1070000}"/>
    <cellStyle name="0_Prelim BP" xfId="1974" xr:uid="{00000000-0005-0000-0000-0000A2070000}"/>
    <cellStyle name="0_Price Spider-ford" xfId="4307" xr:uid="{00000000-0005-0000-0000-0000A3070000}"/>
    <cellStyle name="0_Profit Summary 01BP(eco)" xfId="5782" xr:uid="{00000000-0005-0000-0000-0000A4070000}"/>
    <cellStyle name="0_Profit Summary 01BP2" xfId="2162" xr:uid="{00000000-0005-0000-0000-0000A5070000}"/>
    <cellStyle name="0_Profit Summary(RPTS)Status00" xfId="6260" xr:uid="{00000000-0005-0000-0000-0000A6070000}"/>
    <cellStyle name="0_Profit Summary(RPTS)Target00" xfId="4317" xr:uid="{00000000-0005-0000-0000-0000A7070000}"/>
    <cellStyle name="0_Program metrics 251102" xfId="6261" xr:uid="{00000000-0005-0000-0000-0000A8070000}"/>
    <cellStyle name="0_PTS　Panel_08 Craftship(JE)2済" xfId="6262" xr:uid="{00000000-0005-0000-0000-0000A9070000}"/>
    <cellStyle name="0_Recipients" xfId="4337" xr:uid="{00000000-0005-0000-0000-0000AA070000}"/>
    <cellStyle name="0_RJK Review 1.5" xfId="1416" xr:uid="{00000000-0005-0000-0000-0000AB070000}"/>
    <cellStyle name="0_RO020613" xfId="3223" xr:uid="{00000000-0005-0000-0000-0000AC070000}"/>
    <cellStyle name="0_Salary Headcount" xfId="948" xr:uid="{00000000-0005-0000-0000-0000AD070000}"/>
    <cellStyle name="0_Sc Including 3.0 4x2 DIT" xfId="476" xr:uid="{00000000-0005-0000-0000-0000AE070000}"/>
    <cellStyle name="0_Sc Including 3.0 4x2 DIT_Book1" xfId="6264" xr:uid="{00000000-0005-0000-0000-0000AF070000}"/>
    <cellStyle name="0_Sc Including 3.0 4x2 DIT_Book1 2" xfId="6268" xr:uid="{00000000-0005-0000-0000-0000B0070000}"/>
    <cellStyle name="0_Sc Including 3.0 4x2 DIT_COST ADD 82111 520W (326A) NEW" xfId="4250" xr:uid="{00000000-0005-0000-0000-0000B1070000}"/>
    <cellStyle name="0_Sc Including 3.0 4x2 DIT_COST ADD 82111 520W (326A) NEW 2" xfId="2946" xr:uid="{00000000-0005-0000-0000-0000B2070000}"/>
    <cellStyle name="0_Sc Including 3.0 4x2 DIT-working" xfId="6271" xr:uid="{00000000-0005-0000-0000-0000B3070000}"/>
    <cellStyle name="0_Sc Including 3.0 4x2 DIT-working_Book1" xfId="539" xr:uid="{00000000-0005-0000-0000-0000B4070000}"/>
    <cellStyle name="0_Sc Including 3.0 4x2 DIT-working_Book1 2" xfId="4" xr:uid="{00000000-0005-0000-0000-0000B5070000}"/>
    <cellStyle name="0_Sc Including 3.0 4x2 DIT-working_COST ADD 82111 520W (326A) NEW" xfId="6276" xr:uid="{00000000-0005-0000-0000-0000B6070000}"/>
    <cellStyle name="0_Sc Including 3.0 4x2 DIT-working_COST ADD 82111 520W (326A) NEW 2" xfId="3021" xr:uid="{00000000-0005-0000-0000-0000B7070000}"/>
    <cellStyle name="0_Sheet2" xfId="4259" xr:uid="{00000000-0005-0000-0000-0000B8070000}"/>
    <cellStyle name="0_SI Inquiry-TURKEY080120031" xfId="1335" xr:uid="{00000000-0005-0000-0000-0000B9070000}"/>
    <cellStyle name="0_SI Inquiry-TURKEY1203" xfId="5918" xr:uid="{00000000-0005-0000-0000-0000BA070000}"/>
    <cellStyle name="0_SI Inquiry-TURKEY1210" xfId="1943" xr:uid="{00000000-0005-0000-0000-0000BB070000}"/>
    <cellStyle name="0_SI Inquiry-TURKEY12101" xfId="5726" xr:uid="{00000000-0005-0000-0000-0000BC070000}"/>
    <cellStyle name="0_Stage V Ph 1 Dsl Tracking Charts" xfId="6284" xr:uid="{00000000-0005-0000-0000-0000BD070000}"/>
    <cellStyle name="0_Stage V Ph 1 Dsl Tracking Charts v2" xfId="5567" xr:uid="{00000000-0005-0000-0000-0000BE070000}"/>
    <cellStyle name="0_Sub B" xfId="6197" xr:uid="{00000000-0005-0000-0000-0000BF070000}"/>
    <cellStyle name="0_Sub B  B Car Cycle Plan Facer" xfId="4592" xr:uid="{00000000-0005-0000-0000-0000C0070000}"/>
    <cellStyle name="0_Sub B  B Car Cycle Plan Facer_Book1" xfId="2617" xr:uid="{00000000-0005-0000-0000-0000C1070000}"/>
    <cellStyle name="0_Sub B  B Car Cycle Plan Facer_Book1 2" xfId="6285" xr:uid="{00000000-0005-0000-0000-0000C2070000}"/>
    <cellStyle name="0_Sub B  B Car Cycle Plan Facer_COST ADD 82111 520W (326A) NEW" xfId="5577" xr:uid="{00000000-0005-0000-0000-0000C3070000}"/>
    <cellStyle name="0_Sub B  B Car Cycle Plan Facer_COST ADD 82111 520W (326A) NEW 2" xfId="3788" xr:uid="{00000000-0005-0000-0000-0000C4070000}"/>
    <cellStyle name="0_Sub B_1" xfId="3663" xr:uid="{00000000-0005-0000-0000-0000C5070000}"/>
    <cellStyle name="0_Sub B_1_Page 1f" xfId="2897" xr:uid="{00000000-0005-0000-0000-0000C6070000}"/>
    <cellStyle name="0_Sub B_Page 1f" xfId="6162" xr:uid="{00000000-0005-0000-0000-0000C7070000}"/>
    <cellStyle name="0_Submission1" xfId="6291" xr:uid="{00000000-0005-0000-0000-0000C8070000}"/>
    <cellStyle name="0_summary1" xfId="6294" xr:uid="{00000000-0005-0000-0000-0000C9070000}"/>
    <cellStyle name="0_Total" xfId="6301" xr:uid="{00000000-0005-0000-0000-0000CA070000}"/>
    <cellStyle name="0_transit (3)" xfId="6249" xr:uid="{00000000-0005-0000-0000-0000CB070000}"/>
    <cellStyle name="0_U.S. Economics" xfId="5368" xr:uid="{00000000-0005-0000-0000-0000CC070000}"/>
    <cellStyle name="0_U268U Malaysia SC1" xfId="6305" xr:uid="{00000000-0005-0000-0000-0000CD070000}"/>
    <cellStyle name="0_VO Management Review Template - F236" xfId="6308" xr:uid="{00000000-0005-0000-0000-0000CE070000}"/>
    <cellStyle name="0_WLI Cycle Plan Graph A" xfId="6310" xr:uid="{00000000-0005-0000-0000-0000CF070000}"/>
    <cellStyle name="0_XX97CALB" xfId="444" xr:uid="{00000000-0005-0000-0000-0000D0070000}"/>
    <cellStyle name="0_XX98CALB" xfId="6314" xr:uid="{00000000-0005-0000-0000-0000D1070000}"/>
    <cellStyle name="0_中間" xfId="6316" xr:uid="{00000000-0005-0000-0000-0000D2070000}"/>
    <cellStyle name="0_中間_Book1" xfId="6324" xr:uid="{00000000-0005-0000-0000-0000D3070000}"/>
    <cellStyle name="0_中間_Book1 2" xfId="6329" xr:uid="{00000000-0005-0000-0000-0000D4070000}"/>
    <cellStyle name="0_中間_COST ADD 82111 520W (326A) NEW" xfId="4743" xr:uid="{00000000-0005-0000-0000-0000D5070000}"/>
    <cellStyle name="0_中間_COST ADD 82111 520W (326A) NEW 2" xfId="2393" xr:uid="{00000000-0005-0000-0000-0000D6070000}"/>
    <cellStyle name="0_主要課題List" xfId="6336" xr:uid="{00000000-0005-0000-0000-0000D7070000}"/>
    <cellStyle name="0_質量ロードマップ（全体まとめ）1-15" xfId="441" xr:uid="{00000000-0005-0000-0000-0000D8070000}"/>
    <cellStyle name="1" xfId="1807" xr:uid="{00000000-0005-0000-0000-0000D9070000}"/>
    <cellStyle name="1_1" xfId="6340" xr:uid="{00000000-0005-0000-0000-0000DA070000}"/>
    <cellStyle name="1_1_1" xfId="6345" xr:uid="{00000000-0005-0000-0000-0000DB070000}"/>
    <cellStyle name="1_1_1_1-MASTER number" xfId="6347" xr:uid="{00000000-0005-0000-0000-0000DC070000}"/>
    <cellStyle name="1_1_1_32T2" xfId="6348" xr:uid="{00000000-0005-0000-0000-0000DD070000}"/>
    <cellStyle name="1_1_1_ADJ-AAT" xfId="6349" xr:uid="{00000000-0005-0000-0000-0000DE070000}"/>
    <cellStyle name="1_1_1_B299 4Dr CP build operators plan20070622" xfId="4205" xr:uid="{00000000-0005-0000-0000-0000DF070000}"/>
    <cellStyle name="1_1_1_B299 4Dr CP build operators plan20070622_ADJ  MMTH" xfId="4465" xr:uid="{00000000-0005-0000-0000-0000E0070000}"/>
    <cellStyle name="1_1_1_B299 4Dr CP build operators plan20070622_COST" xfId="6351" xr:uid="{00000000-0005-0000-0000-0000E1070000}"/>
    <cellStyle name="1_1_1_B299 4Dr CP build operators plan20070622_cost diff bom GCT  TMI  256" xfId="6354" xr:uid="{00000000-0005-0000-0000-0000E2070000}"/>
    <cellStyle name="1_1_1_B299 4Dr CP build operators plan20070622_cost diff bom GCT  TMI  GS41" xfId="3756" xr:uid="{00000000-0005-0000-0000-0000E3070000}"/>
    <cellStyle name="1_1_1_B299 4Dr CP build operators plan20070622_MMTH-02" xfId="6058" xr:uid="{00000000-0005-0000-0000-0000E4070000}"/>
    <cellStyle name="1_1_1_B299 4Dr CP build operators plan20070622_ปรับราคา MMTH--FEB-REV" xfId="6362" xr:uid="{00000000-0005-0000-0000-0000E5070000}"/>
    <cellStyle name="1_1_1_B299 4Dr CP Master Schedule 20070615" xfId="275" xr:uid="{00000000-0005-0000-0000-0000E6070000}"/>
    <cellStyle name="1_1_1_B299 4Dr CP Master Schedule 20070615_ADJ  MMTH" xfId="6364" xr:uid="{00000000-0005-0000-0000-0000E7070000}"/>
    <cellStyle name="1_1_1_B299 4Dr CP Master Schedule 20070615_COST" xfId="5225" xr:uid="{00000000-0005-0000-0000-0000E8070000}"/>
    <cellStyle name="1_1_1_B299 4Dr CP Master Schedule 20070615_cost diff bom GCT  TMI  256" xfId="1205" xr:uid="{00000000-0005-0000-0000-0000E9070000}"/>
    <cellStyle name="1_1_1_B299 4Dr CP Master Schedule 20070615_cost diff bom GCT  TMI  GS41" xfId="3807" xr:uid="{00000000-0005-0000-0000-0000EA070000}"/>
    <cellStyle name="1_1_1_B299 4Dr CP Master Schedule 20070615_MMTH-02" xfId="5825" xr:uid="{00000000-0005-0000-0000-0000EB070000}"/>
    <cellStyle name="1_1_1_B299 4Dr CP Master Schedule 20070615_ปรับราคา MMTH--FEB-REV" xfId="6368" xr:uid="{00000000-0005-0000-0000-0000EC070000}"/>
    <cellStyle name="1_1_1_B299 4Dr CP Master Schedule 20070623" xfId="4965" xr:uid="{00000000-0005-0000-0000-0000ED070000}"/>
    <cellStyle name="1_1_1_B299 4Dr CP Master Schedule 20070623_ADJ  MMTH" xfId="6369" xr:uid="{00000000-0005-0000-0000-0000EE070000}"/>
    <cellStyle name="1_1_1_B299 4Dr CP Master Schedule 20070623_COST" xfId="6370" xr:uid="{00000000-0005-0000-0000-0000EF070000}"/>
    <cellStyle name="1_1_1_B299 4Dr CP Master Schedule 20070623_cost diff bom GCT  TMI  256" xfId="6371" xr:uid="{00000000-0005-0000-0000-0000F0070000}"/>
    <cellStyle name="1_1_1_B299 4Dr CP Master Schedule 20070623_cost diff bom GCT  TMI  GS41" xfId="5204" xr:uid="{00000000-0005-0000-0000-0000F1070000}"/>
    <cellStyle name="1_1_1_B299 4Dr CP Master Schedule 20070623_MMTH-02" xfId="507" xr:uid="{00000000-0005-0000-0000-0000F2070000}"/>
    <cellStyle name="1_1_1_B299 4Dr CP Master Schedule 20070623_ปรับราคา MMTH--FEB-REV" xfId="6375" xr:uid="{00000000-0005-0000-0000-0000F3070000}"/>
    <cellStyle name="1_1_1_BIW Organization Chart xls-070712" xfId="6376" xr:uid="{00000000-0005-0000-0000-0000F4070000}"/>
    <cellStyle name="1_1_1_BIW Organization Chart xls-070712_ADJ  MMTH" xfId="6379" xr:uid="{00000000-0005-0000-0000-0000F5070000}"/>
    <cellStyle name="1_1_1_BIW Organization Chart xls-070712_COST" xfId="5611" xr:uid="{00000000-0005-0000-0000-0000F6070000}"/>
    <cellStyle name="1_1_1_BIW Organization Chart xls-070712_cost diff bom GCT  TMI  256" xfId="6381" xr:uid="{00000000-0005-0000-0000-0000F7070000}"/>
    <cellStyle name="1_1_1_BIW Organization Chart xls-070712_cost diff bom GCT  TMI  GS41" xfId="6177" xr:uid="{00000000-0005-0000-0000-0000F8070000}"/>
    <cellStyle name="1_1_1_BIW Organization Chart xls-070712_MMTH-02" xfId="901" xr:uid="{00000000-0005-0000-0000-0000F9070000}"/>
    <cellStyle name="1_1_1_BIW Organization Chart xls-070712_ปรับราคา MMTH--FEB-REV" xfId="6382" xr:uid="{00000000-0005-0000-0000-0000FA070000}"/>
    <cellStyle name="1_1_1_Book3" xfId="6387" xr:uid="{00000000-0005-0000-0000-0000FB070000}"/>
    <cellStyle name="1_1_1_Book5" xfId="4403" xr:uid="{00000000-0005-0000-0000-0000FC070000}"/>
    <cellStyle name="1_1_1_COMP.1-6'10" xfId="6391" xr:uid="{00000000-0005-0000-0000-0000FD070000}"/>
    <cellStyle name="1_1_1_COMP.1-6'10_ADJ  MMTH" xfId="6396" xr:uid="{00000000-0005-0000-0000-0000FE070000}"/>
    <cellStyle name="1_1_1_COMP.1-6'10_COST" xfId="2671" xr:uid="{00000000-0005-0000-0000-0000FF070000}"/>
    <cellStyle name="1_1_1_COMP.1-6'10_cost diff bom GCT  TMI  256" xfId="6397" xr:uid="{00000000-0005-0000-0000-000000080000}"/>
    <cellStyle name="1_1_1_COMP.1-6'10_cost diff bom GCT  TMI  GS41" xfId="701" xr:uid="{00000000-0005-0000-0000-000001080000}"/>
    <cellStyle name="1_1_1_COMP.1-6'10_MMTH-02" xfId="5880" xr:uid="{00000000-0005-0000-0000-000002080000}"/>
    <cellStyle name="1_1_1_COMP.1-6'10_ปรับราคา MMTH--FEB-REV" xfId="6403" xr:uid="{00000000-0005-0000-0000-000003080000}"/>
    <cellStyle name="1_1_1_COMPONENT 1-6'10" xfId="6406" xr:uid="{00000000-0005-0000-0000-000004080000}"/>
    <cellStyle name="1_1_1_COMPONENT 7-12'10" xfId="2900" xr:uid="{00000000-0005-0000-0000-000005080000}"/>
    <cellStyle name="1_1_1_component check diff" xfId="2130" xr:uid="{00000000-0005-0000-0000-000006080000}"/>
    <cellStyle name="1_1_1_COST" xfId="2722" xr:uid="{00000000-0005-0000-0000-000007080000}"/>
    <cellStyle name="1_1_1_COST      CAMRY   NEW   USE" xfId="5954" xr:uid="{00000000-0005-0000-0000-000008080000}"/>
    <cellStyle name="1_1_1_COST  GW    SOLUNA    NEW     USE" xfId="4635" xr:uid="{00000000-0005-0000-0000-000009080000}"/>
    <cellStyle name="1_1_1_COST  GW    WISH    NEW     USE" xfId="2834" xr:uid="{00000000-0005-0000-0000-00000A080000}"/>
    <cellStyle name="1_1_1_COST  GW    YARIS    NEW     USE" xfId="6415" xr:uid="{00000000-0005-0000-0000-00000B080000}"/>
    <cellStyle name="1_1_1_COST  GW   นอกเหนือจากจัดชุด     NEW     USE    ล่าสุด" xfId="6417" xr:uid="{00000000-0005-0000-0000-00000C080000}"/>
    <cellStyle name="1_1_1_COST  GW  COROLLA     NEW     USE  จากพี่วิ" xfId="6418" xr:uid="{00000000-0005-0000-0000-00000D080000}"/>
    <cellStyle name="1_1_1_COST  GW  EXPORT  ALL   ล่าสุด    SENT" xfId="6421" xr:uid="{00000000-0005-0000-0000-00000E080000}"/>
    <cellStyle name="1_1_1_COST  GW  GCT   YHV" xfId="6423" xr:uid="{00000000-0005-0000-0000-00000F080000}"/>
    <cellStyle name="1_1_1_COST  GW  GCT   YHV_COST" xfId="6424" xr:uid="{00000000-0005-0000-0000-000010080000}"/>
    <cellStyle name="1_1_1_COST  GW  GCT   YHV_packing -36GD  23.8.11" xfId="6209" xr:uid="{00000000-0005-0000-0000-000011080000}"/>
    <cellStyle name="1_1_1_COST  GW  GCT   YHV_packing D6BT" xfId="5792" xr:uid="{00000000-0005-0000-0000-000012080000}"/>
    <cellStyle name="1_1_1_COST  GW EXPORT  ALL     USE" xfId="6429" xr:uid="{00000000-0005-0000-0000-000013080000}"/>
    <cellStyle name="1_1_1_COST  GW EXPORT  ALL     USE  01-04-2010" xfId="6438" xr:uid="{00000000-0005-0000-0000-000014080000}"/>
    <cellStyle name="1_1_1_COST  GW EXPORT  ALL     USE  SEND  04-03-10" xfId="6441" xr:uid="{00000000-0005-0000-0000-000015080000}"/>
    <cellStyle name="1_1_1_cost diff bom GCT 2010A TRIAL" xfId="6442" xr:uid="{00000000-0005-0000-0000-000016080000}"/>
    <cellStyle name="1_1_1_cost diff bom GCT 2010A-ต่อ TRIAL" xfId="6444" xr:uid="{00000000-0005-0000-0000-000017080000}"/>
    <cellStyle name="1_1_1_COST GW (GCT) รวม   TRILA  ALL   TEST   วางใหม่" xfId="6446" xr:uid="{00000000-0005-0000-0000-000018080000}"/>
    <cellStyle name="1_1_1_COST GW (GCT) รวม   TRILA  ALL   TEST   วางใหม่_ADJ  MMTH" xfId="6449" xr:uid="{00000000-0005-0000-0000-000019080000}"/>
    <cellStyle name="1_1_1_COST GW (GCT) รวม   TRILA  ALL   TEST   วางใหม่_COST" xfId="4647" xr:uid="{00000000-0005-0000-0000-00001A080000}"/>
    <cellStyle name="1_1_1_COST GW (GCT) รวม   TRILA  ALL   TEST   วางใหม่_MMTH-02" xfId="2550" xr:uid="{00000000-0005-0000-0000-00001B080000}"/>
    <cellStyle name="1_1_1_COST GW (GCT) รวม   TRILA  ALL   TEST   วางใหม่_ปรับราคา MMTH--FEB-REV" xfId="3422" xr:uid="{00000000-0005-0000-0000-00001C080000}"/>
    <cellStyle name="1_1_1_COST ปรับ MITSU GCT&amp;OCS 13-8-09  USE   NEW" xfId="5235" xr:uid="{00000000-0005-0000-0000-00001D080000}"/>
    <cellStyle name="1_1_1_COST ปรับ MITSU GCT&amp;OCS 13-8-09  USE   NEW_ADJ  MMTH" xfId="6450" xr:uid="{00000000-0005-0000-0000-00001E080000}"/>
    <cellStyle name="1_1_1_COST ปรับ MITSU GCT&amp;OCS 13-8-09  USE   NEW_COST" xfId="304" xr:uid="{00000000-0005-0000-0000-00001F080000}"/>
    <cellStyle name="1_1_1_COST ปรับ MITSU GCT&amp;OCS 13-8-09  USE   NEW_MMTH-02" xfId="6452" xr:uid="{00000000-0005-0000-0000-000020080000}"/>
    <cellStyle name="1_1_1_COST ปรับ MITSU GCT&amp;OCS 13-8-09  USE   NEW_ปรับราคา MMTH--FEB-REV" xfId="6454" xr:uid="{00000000-0005-0000-0000-000021080000}"/>
    <cellStyle name="1_1_1_COST-GCT GROUPID B-GW3" xfId="6459" xr:uid="{00000000-0005-0000-0000-000022080000}"/>
    <cellStyle name="1_1_1_D&amp;A" xfId="6462" xr:uid="{00000000-0005-0000-0000-000023080000}"/>
    <cellStyle name="1_1_1_D&amp;A_1-MASTER number" xfId="6464" xr:uid="{00000000-0005-0000-0000-000024080000}"/>
    <cellStyle name="1_1_1_D&amp;A_32T2" xfId="6468" xr:uid="{00000000-0005-0000-0000-000025080000}"/>
    <cellStyle name="1_1_1_D&amp;A_ADJ-AAT" xfId="4211" xr:uid="{00000000-0005-0000-0000-000026080000}"/>
    <cellStyle name="1_1_1_D&amp;A_BIW Organization Chart xls-070712" xfId="6471" xr:uid="{00000000-0005-0000-0000-000027080000}"/>
    <cellStyle name="1_1_1_D&amp;A_BIW Organization Chart xls-070712_ADJ  MMTH" xfId="6473" xr:uid="{00000000-0005-0000-0000-000028080000}"/>
    <cellStyle name="1_1_1_D&amp;A_BIW Organization Chart xls-070712_COST" xfId="6476" xr:uid="{00000000-0005-0000-0000-000029080000}"/>
    <cellStyle name="1_1_1_D&amp;A_BIW Organization Chart xls-070712_cost diff bom GCT  TMI  256" xfId="6478" xr:uid="{00000000-0005-0000-0000-00002A080000}"/>
    <cellStyle name="1_1_1_D&amp;A_BIW Organization Chart xls-070712_cost diff bom GCT  TMI  GS41" xfId="6413" xr:uid="{00000000-0005-0000-0000-00002B080000}"/>
    <cellStyle name="1_1_1_D&amp;A_BIW Organization Chart xls-070712_MMTH-02" xfId="6487" xr:uid="{00000000-0005-0000-0000-00002C080000}"/>
    <cellStyle name="1_1_1_D&amp;A_BIW Organization Chart xls-070712_ปรับราคา MMTH--FEB-REV" xfId="140" xr:uid="{00000000-0005-0000-0000-00002D080000}"/>
    <cellStyle name="1_1_1_D&amp;A_Book3" xfId="6490" xr:uid="{00000000-0005-0000-0000-00002E080000}"/>
    <cellStyle name="1_1_1_D&amp;A_Book5" xfId="6494" xr:uid="{00000000-0005-0000-0000-00002F080000}"/>
    <cellStyle name="1_1_1_D&amp;A_COMP.1-6'10" xfId="6496" xr:uid="{00000000-0005-0000-0000-000030080000}"/>
    <cellStyle name="1_1_1_D&amp;A_COMP.1-6'10_ADJ  MMTH" xfId="3720" xr:uid="{00000000-0005-0000-0000-000031080000}"/>
    <cellStyle name="1_1_1_D&amp;A_COMP.1-6'10_COST" xfId="6497" xr:uid="{00000000-0005-0000-0000-000032080000}"/>
    <cellStyle name="1_1_1_D&amp;A_COMP.1-6'10_cost diff bom GCT  TMI  256" xfId="6498" xr:uid="{00000000-0005-0000-0000-000033080000}"/>
    <cellStyle name="1_1_1_D&amp;A_COMP.1-6'10_cost diff bom GCT  TMI  GS41" xfId="6507" xr:uid="{00000000-0005-0000-0000-000034080000}"/>
    <cellStyle name="1_1_1_D&amp;A_COMP.1-6'10_MMTH-02" xfId="6512" xr:uid="{00000000-0005-0000-0000-000035080000}"/>
    <cellStyle name="1_1_1_D&amp;A_COMP.1-6'10_ปรับราคา MMTH--FEB-REV" xfId="6514" xr:uid="{00000000-0005-0000-0000-000036080000}"/>
    <cellStyle name="1_1_1_D&amp;A_COMPONENT 1-6'10" xfId="6516" xr:uid="{00000000-0005-0000-0000-000037080000}"/>
    <cellStyle name="1_1_1_D&amp;A_COMPONENT 7-12'10" xfId="5697" xr:uid="{00000000-0005-0000-0000-000038080000}"/>
    <cellStyle name="1_1_1_D&amp;A_component check diff" xfId="4114" xr:uid="{00000000-0005-0000-0000-000039080000}"/>
    <cellStyle name="1_1_1_D&amp;A_COST" xfId="6518" xr:uid="{00000000-0005-0000-0000-00003A080000}"/>
    <cellStyle name="1_1_1_D&amp;A_COST      CAMRY   NEW   USE" xfId="6519" xr:uid="{00000000-0005-0000-0000-00003B080000}"/>
    <cellStyle name="1_1_1_D&amp;A_COST  GW    SOLUNA    NEW     USE" xfId="6520" xr:uid="{00000000-0005-0000-0000-00003C080000}"/>
    <cellStyle name="1_1_1_D&amp;A_COST  GW    WISH    NEW     USE" xfId="2302" xr:uid="{00000000-0005-0000-0000-00003D080000}"/>
    <cellStyle name="1_1_1_D&amp;A_COST  GW    YARIS    NEW     USE" xfId="3299" xr:uid="{00000000-0005-0000-0000-00003E080000}"/>
    <cellStyle name="1_1_1_D&amp;A_COST  GW   นอกเหนือจากจัดชุด     NEW     USE    ล่าสุด" xfId="6521" xr:uid="{00000000-0005-0000-0000-00003F080000}"/>
    <cellStyle name="1_1_1_D&amp;A_COST  GW  COROLLA     NEW     USE  จากพี่วิ" xfId="6526" xr:uid="{00000000-0005-0000-0000-000040080000}"/>
    <cellStyle name="1_1_1_D&amp;A_COST  GW  EXPORT  ALL   ล่าสุด    SENT" xfId="1626" xr:uid="{00000000-0005-0000-0000-000041080000}"/>
    <cellStyle name="1_1_1_D&amp;A_COST  GW  GCT   YHV" xfId="6533" xr:uid="{00000000-0005-0000-0000-000042080000}"/>
    <cellStyle name="1_1_1_D&amp;A_COST  GW  GCT   YHV_COST" xfId="6537" xr:uid="{00000000-0005-0000-0000-000043080000}"/>
    <cellStyle name="1_1_1_D&amp;A_COST  GW  GCT   YHV_packing -36GD  23.8.11" xfId="6544" xr:uid="{00000000-0005-0000-0000-000044080000}"/>
    <cellStyle name="1_1_1_D&amp;A_COST  GW  GCT   YHV_packing D6BT" xfId="2108" xr:uid="{00000000-0005-0000-0000-000045080000}"/>
    <cellStyle name="1_1_1_D&amp;A_COST  GW EXPORT  ALL     USE" xfId="5569" xr:uid="{00000000-0005-0000-0000-000046080000}"/>
    <cellStyle name="1_1_1_D&amp;A_COST  GW EXPORT  ALL     USE  01-04-2010" xfId="3558" xr:uid="{00000000-0005-0000-0000-000047080000}"/>
    <cellStyle name="1_1_1_D&amp;A_COST  GW EXPORT  ALL     USE  SEND  04-03-10" xfId="1303" xr:uid="{00000000-0005-0000-0000-000048080000}"/>
    <cellStyle name="1_1_1_D&amp;A_cost diff bom GCT 2010A TRIAL" xfId="6114" xr:uid="{00000000-0005-0000-0000-000049080000}"/>
    <cellStyle name="1_1_1_D&amp;A_cost diff bom GCT 2010A-ต่อ TRIAL" xfId="3359" xr:uid="{00000000-0005-0000-0000-00004A080000}"/>
    <cellStyle name="1_1_1_D&amp;A_COST GW (GCT) รวม   TRILA  ALL   TEST   วางใหม่" xfId="3381" xr:uid="{00000000-0005-0000-0000-00004B080000}"/>
    <cellStyle name="1_1_1_D&amp;A_COST GW (GCT) รวม   TRILA  ALL   TEST   วางใหม่_ADJ  MMTH" xfId="2353" xr:uid="{00000000-0005-0000-0000-00004C080000}"/>
    <cellStyle name="1_1_1_D&amp;A_COST GW (GCT) รวม   TRILA  ALL   TEST   วางใหม่_COST" xfId="6546" xr:uid="{00000000-0005-0000-0000-00004D080000}"/>
    <cellStyle name="1_1_1_D&amp;A_COST GW (GCT) รวม   TRILA  ALL   TEST   วางใหม่_MMTH-02" xfId="6548" xr:uid="{00000000-0005-0000-0000-00004E080000}"/>
    <cellStyle name="1_1_1_D&amp;A_COST GW (GCT) รวม   TRILA  ALL   TEST   วางใหม่_ปรับราคา MMTH--FEB-REV" xfId="6551" xr:uid="{00000000-0005-0000-0000-00004F080000}"/>
    <cellStyle name="1_1_1_D&amp;A_COST ปรับ MITSU GCT&amp;OCS 13-8-09  USE   NEW" xfId="6555" xr:uid="{00000000-0005-0000-0000-000050080000}"/>
    <cellStyle name="1_1_1_D&amp;A_COST ปรับ MITSU GCT&amp;OCS 13-8-09  USE   NEW_ADJ  MMTH" xfId="6560" xr:uid="{00000000-0005-0000-0000-000051080000}"/>
    <cellStyle name="1_1_1_D&amp;A_COST ปรับ MITSU GCT&amp;OCS 13-8-09  USE   NEW_COST" xfId="2830" xr:uid="{00000000-0005-0000-0000-000052080000}"/>
    <cellStyle name="1_1_1_D&amp;A_COST ปรับ MITSU GCT&amp;OCS 13-8-09  USE   NEW_MMTH-02" xfId="6561" xr:uid="{00000000-0005-0000-0000-000053080000}"/>
    <cellStyle name="1_1_1_D&amp;A_COST ปรับ MITSU GCT&amp;OCS 13-8-09  USE   NEW_ปรับราคา MMTH--FEB-REV" xfId="6570" xr:uid="{00000000-0005-0000-0000-000054080000}"/>
    <cellStyle name="1_1_1_D&amp;A_COST-GCT GROUPID B-GW3" xfId="6574" xr:uid="{00000000-0005-0000-0000-000055080000}"/>
    <cellStyle name="1_1_1_D&amp;A_DIF BOM GW3" xfId="6577" xr:uid="{00000000-0005-0000-0000-000056080000}"/>
    <cellStyle name="1_1_1_D&amp;A_DIF BOM GW3_COST" xfId="6578" xr:uid="{00000000-0005-0000-0000-000057080000}"/>
    <cellStyle name="1_1_1_D&amp;A_DIF BOM GW3_packing -36GD  23.8.11" xfId="6581" xr:uid="{00000000-0005-0000-0000-000058080000}"/>
    <cellStyle name="1_1_1_D&amp;A_DIF BOM GW3_packing D6BT" xfId="6586" xr:uid="{00000000-0005-0000-0000-000059080000}"/>
    <cellStyle name="1_1_1_D&amp;A_FORM COST      CAMRY   NEW   USE" xfId="6588" xr:uid="{00000000-0005-0000-0000-00005A080000}"/>
    <cellStyle name="1_1_1_D&amp;A_Matrix  all model (27-04-2010)" xfId="4178" xr:uid="{00000000-0005-0000-0000-00005B080000}"/>
    <cellStyle name="1_1_1_D&amp;A_Matrix  all model (27-04-2010)_packing -36GD  23.8.11" xfId="1341" xr:uid="{00000000-0005-0000-0000-00005C080000}"/>
    <cellStyle name="1_1_1_D&amp;A_Matrix  all model (27-04-2010)_packing D6BT" xfId="6591" xr:uid="{00000000-0005-0000-0000-00005D080000}"/>
    <cellStyle name="1_1_1_D&amp;A_MITSU" xfId="6592" xr:uid="{00000000-0005-0000-0000-00005E080000}"/>
    <cellStyle name="1_1_1_D&amp;A_packing -36GD  23.8.11" xfId="4905" xr:uid="{00000000-0005-0000-0000-00005F080000}"/>
    <cellStyle name="1_1_1_D&amp;A_packing D6BT" xfId="3783" xr:uid="{00000000-0005-0000-0000-000060080000}"/>
    <cellStyle name="1_1_1_D&amp;A_SR-FORECAST" xfId="315" xr:uid="{00000000-0005-0000-0000-000061080000}"/>
    <cellStyle name="1_1_1_D&amp;A_SR-FORECAST_packing -36GD  23.8.11" xfId="6152" xr:uid="{00000000-0005-0000-0000-000062080000}"/>
    <cellStyle name="1_1_1_D&amp;A_SR-FORECAST_packing D6BT" xfId="1165" xr:uid="{00000000-0005-0000-0000-000063080000}"/>
    <cellStyle name="1_1_1_D&amp;A_STD-GCT (SUMMARY)" xfId="5355" xr:uid="{00000000-0005-0000-0000-000064080000}"/>
    <cellStyle name="1_1_1_D&amp;A_STD-GCT (SUMMARY)_COMPONENT 7-12'10" xfId="5198" xr:uid="{00000000-0005-0000-0000-000065080000}"/>
    <cellStyle name="1_1_1_D&amp;A_STD-GCT (SUMMARY)_component check diff" xfId="6597" xr:uid="{00000000-0005-0000-0000-000066080000}"/>
    <cellStyle name="1_1_1_D&amp;A_STD-GCT (SUMMARY)_COST" xfId="6604" xr:uid="{00000000-0005-0000-0000-000067080000}"/>
    <cellStyle name="1_1_1_D&amp;A_STD-GCT (SUMMARY)_cost diff bom GCT 2010A TRIAL" xfId="2861" xr:uid="{00000000-0005-0000-0000-000068080000}"/>
    <cellStyle name="1_1_1_D&amp;A_STD-GCT (SUMMARY)_cost diff bom GCT 2010A-ต่อ TRIAL" xfId="6608" xr:uid="{00000000-0005-0000-0000-000069080000}"/>
    <cellStyle name="1_1_1_D&amp;A_STD-GCT (SUMMARY)_packing -36GD  23.8.11" xfId="201" xr:uid="{00000000-0005-0000-0000-00006A080000}"/>
    <cellStyle name="1_1_1_D&amp;A_STD-GCT (SUMMARY)_packing D6BT" xfId="6614" xr:uid="{00000000-0005-0000-0000-00006B080000}"/>
    <cellStyle name="1_1_1_D&amp;A_STD-GW  ALL" xfId="6389" xr:uid="{00000000-0005-0000-0000-00006C080000}"/>
    <cellStyle name="1_1_1_D&amp;A_STD-GW  ALL_COST" xfId="2676" xr:uid="{00000000-0005-0000-0000-00006D080000}"/>
    <cellStyle name="1_1_1_D&amp;A_STD-GW  ALL_packing -36GD  23.8.11" xfId="6620" xr:uid="{00000000-0005-0000-0000-00006E080000}"/>
    <cellStyle name="1_1_1_D&amp;A_STD-GW  ALL_packing D6BT" xfId="3588" xr:uid="{00000000-0005-0000-0000-00006F080000}"/>
    <cellStyle name="1_1_1_D&amp;A_STD-MITSU  1-7-09 )ล่าสุด" xfId="2709" xr:uid="{00000000-0005-0000-0000-000070080000}"/>
    <cellStyle name="1_1_1_D&amp;A_STD-MITSU  1-7-09 )ล่าสุด_cost diff bom GCT 2010A TRIAL" xfId="3655" xr:uid="{00000000-0005-0000-0000-000071080000}"/>
    <cellStyle name="1_1_1_D&amp;A_STD-MITSU  1-7-09 )ล่าสุด_cost diff bom GCT 2010A-ต่อ TRIAL" xfId="436" xr:uid="{00000000-0005-0000-0000-000072080000}"/>
    <cellStyle name="1_1_1_D&amp;A_TMI-521" xfId="1813" xr:uid="{00000000-0005-0000-0000-000073080000}"/>
    <cellStyle name="1_1_1_D&amp;A_Trial Calculation WH 1-6'10(TAP-C) 4-12-2009" xfId="3279" xr:uid="{00000000-0005-0000-0000-000074080000}"/>
    <cellStyle name="1_1_1_DIF BOM GW3" xfId="6626" xr:uid="{00000000-0005-0000-0000-000075080000}"/>
    <cellStyle name="1_1_1_DIF BOM GW3_COST" xfId="6627" xr:uid="{00000000-0005-0000-0000-000076080000}"/>
    <cellStyle name="1_1_1_DIF BOM GW3_packing -36GD  23.8.11" xfId="4876" xr:uid="{00000000-0005-0000-0000-000077080000}"/>
    <cellStyle name="1_1_1_DIF BOM GW3_packing D6BT" xfId="6630" xr:uid="{00000000-0005-0000-0000-000078080000}"/>
    <cellStyle name="1_1_1_FORM COST      CAMRY   NEW   USE" xfId="402" xr:uid="{00000000-0005-0000-0000-000079080000}"/>
    <cellStyle name="1_1_1_Master_StatusCharts_39adj" xfId="6635" xr:uid="{00000000-0005-0000-0000-00007A080000}"/>
    <cellStyle name="1_1_1_Master_StatusCharts_39adj_1-MASTER number" xfId="1379" xr:uid="{00000000-0005-0000-0000-00007B080000}"/>
    <cellStyle name="1_1_1_Master_StatusCharts_39adj_32T2" xfId="6636" xr:uid="{00000000-0005-0000-0000-00007C080000}"/>
    <cellStyle name="1_1_1_Master_StatusCharts_39adj_ADJ-AAT" xfId="6641" xr:uid="{00000000-0005-0000-0000-00007D080000}"/>
    <cellStyle name="1_1_1_Master_StatusCharts_39adj_BIW Organization Chart xls-070712" xfId="5936" xr:uid="{00000000-0005-0000-0000-00007E080000}"/>
    <cellStyle name="1_1_1_Master_StatusCharts_39adj_BIW Organization Chart xls-070712_ADJ  MMTH" xfId="6643" xr:uid="{00000000-0005-0000-0000-00007F080000}"/>
    <cellStyle name="1_1_1_Master_StatusCharts_39adj_BIW Organization Chart xls-070712_COST" xfId="6644" xr:uid="{00000000-0005-0000-0000-000080080000}"/>
    <cellStyle name="1_1_1_Master_StatusCharts_39adj_BIW Organization Chart xls-070712_cost diff bom GCT  TMI  256" xfId="6319" xr:uid="{00000000-0005-0000-0000-000081080000}"/>
    <cellStyle name="1_1_1_Master_StatusCharts_39adj_BIW Organization Chart xls-070712_cost diff bom GCT  TMI  GS41" xfId="6645" xr:uid="{00000000-0005-0000-0000-000082080000}"/>
    <cellStyle name="1_1_1_Master_StatusCharts_39adj_BIW Organization Chart xls-070712_MMTH-02" xfId="6646" xr:uid="{00000000-0005-0000-0000-000083080000}"/>
    <cellStyle name="1_1_1_Master_StatusCharts_39adj_BIW Organization Chart xls-070712_ปรับราคา MMTH--FEB-REV" xfId="6650" xr:uid="{00000000-0005-0000-0000-000084080000}"/>
    <cellStyle name="1_1_1_Master_StatusCharts_39adj_Book3" xfId="6651" xr:uid="{00000000-0005-0000-0000-000085080000}"/>
    <cellStyle name="1_1_1_Master_StatusCharts_39adj_Book5" xfId="6656" xr:uid="{00000000-0005-0000-0000-000086080000}"/>
    <cellStyle name="1_1_1_Master_StatusCharts_39adj_COMP.1-6'10" xfId="5730" xr:uid="{00000000-0005-0000-0000-000087080000}"/>
    <cellStyle name="1_1_1_Master_StatusCharts_39adj_COMP.1-6'10_ADJ  MMTH" xfId="6658" xr:uid="{00000000-0005-0000-0000-000088080000}"/>
    <cellStyle name="1_1_1_Master_StatusCharts_39adj_COMP.1-6'10_COST" xfId="943" xr:uid="{00000000-0005-0000-0000-000089080000}"/>
    <cellStyle name="1_1_1_Master_StatusCharts_39adj_COMP.1-6'10_cost diff bom GCT  TMI  256" xfId="6523" xr:uid="{00000000-0005-0000-0000-00008A080000}"/>
    <cellStyle name="1_1_1_Master_StatusCharts_39adj_COMP.1-6'10_cost diff bom GCT  TMI  GS41" xfId="6660" xr:uid="{00000000-0005-0000-0000-00008B080000}"/>
    <cellStyle name="1_1_1_Master_StatusCharts_39adj_COMP.1-6'10_MMTH-02" xfId="1736" xr:uid="{00000000-0005-0000-0000-00008C080000}"/>
    <cellStyle name="1_1_1_Master_StatusCharts_39adj_COMP.1-6'10_ปรับราคา MMTH--FEB-REV" xfId="2073" xr:uid="{00000000-0005-0000-0000-00008D080000}"/>
    <cellStyle name="1_1_1_Master_StatusCharts_39adj_COMPONENT 1-6'10" xfId="6661" xr:uid="{00000000-0005-0000-0000-00008E080000}"/>
    <cellStyle name="1_1_1_Master_StatusCharts_39adj_COMPONENT 7-12'10" xfId="192" xr:uid="{00000000-0005-0000-0000-00008F080000}"/>
    <cellStyle name="1_1_1_Master_StatusCharts_39adj_component check diff" xfId="6663" xr:uid="{00000000-0005-0000-0000-000090080000}"/>
    <cellStyle name="1_1_1_Master_StatusCharts_39adj_COST" xfId="6664" xr:uid="{00000000-0005-0000-0000-000091080000}"/>
    <cellStyle name="1_1_1_Master_StatusCharts_39adj_COST      CAMRY   NEW   USE" xfId="527" xr:uid="{00000000-0005-0000-0000-000092080000}"/>
    <cellStyle name="1_1_1_Master_StatusCharts_39adj_COST  GW    SOLUNA    NEW     USE" xfId="268" xr:uid="{00000000-0005-0000-0000-000093080000}"/>
    <cellStyle name="1_1_1_Master_StatusCharts_39adj_COST  GW    WISH    NEW     USE" xfId="6666" xr:uid="{00000000-0005-0000-0000-000094080000}"/>
    <cellStyle name="1_1_1_Master_StatusCharts_39adj_COST  GW    YARIS    NEW     USE" xfId="6669" xr:uid="{00000000-0005-0000-0000-000095080000}"/>
    <cellStyle name="1_1_1_Master_StatusCharts_39adj_COST  GW   นอกเหนือจากจัดชุด     NEW     USE    ล่าสุด" xfId="6671" xr:uid="{00000000-0005-0000-0000-000096080000}"/>
    <cellStyle name="1_1_1_Master_StatusCharts_39adj_COST  GW  COROLLA     NEW     USE  จากพี่วิ" xfId="5283" xr:uid="{00000000-0005-0000-0000-000097080000}"/>
    <cellStyle name="1_1_1_Master_StatusCharts_39adj_COST  GW  EXPORT  ALL   ล่าสุด    SENT" xfId="6050" xr:uid="{00000000-0005-0000-0000-000098080000}"/>
    <cellStyle name="1_1_1_Master_StatusCharts_39adj_COST  GW  GCT   YHV" xfId="1849" xr:uid="{00000000-0005-0000-0000-000099080000}"/>
    <cellStyle name="1_1_1_Master_StatusCharts_39adj_COST  GW  GCT   YHV_COST" xfId="3000" xr:uid="{00000000-0005-0000-0000-00009A080000}"/>
    <cellStyle name="1_1_1_Master_StatusCharts_39adj_COST  GW  GCT   YHV_packing -36GD  23.8.11" xfId="6674" xr:uid="{00000000-0005-0000-0000-00009B080000}"/>
    <cellStyle name="1_1_1_Master_StatusCharts_39adj_COST  GW  GCT   YHV_packing D6BT" xfId="6677" xr:uid="{00000000-0005-0000-0000-00009C080000}"/>
    <cellStyle name="1_1_1_Master_StatusCharts_39adj_COST  GW EXPORT  ALL     USE" xfId="5943" xr:uid="{00000000-0005-0000-0000-00009D080000}"/>
    <cellStyle name="1_1_1_Master_StatusCharts_39adj_COST  GW EXPORT  ALL     USE  01-04-2010" xfId="6679" xr:uid="{00000000-0005-0000-0000-00009E080000}"/>
    <cellStyle name="1_1_1_Master_StatusCharts_39adj_COST  GW EXPORT  ALL     USE  SEND  04-03-10" xfId="6682" xr:uid="{00000000-0005-0000-0000-00009F080000}"/>
    <cellStyle name="1_1_1_Master_StatusCharts_39adj_cost diff bom GCT 2010A TRIAL" xfId="5094" xr:uid="{00000000-0005-0000-0000-0000A0080000}"/>
    <cellStyle name="1_1_1_Master_StatusCharts_39adj_cost diff bom GCT 2010A-ต่อ TRIAL" xfId="6684" xr:uid="{00000000-0005-0000-0000-0000A1080000}"/>
    <cellStyle name="1_1_1_Master_StatusCharts_39adj_COST GW (GCT) รวม   TRILA  ALL   TEST   วางใหม่" xfId="5468" xr:uid="{00000000-0005-0000-0000-0000A2080000}"/>
    <cellStyle name="1_1_1_Master_StatusCharts_39adj_COST GW (GCT) รวม   TRILA  ALL   TEST   วางใหม่_ADJ  MMTH" xfId="3512" xr:uid="{00000000-0005-0000-0000-0000A3080000}"/>
    <cellStyle name="1_1_1_Master_StatusCharts_39adj_COST GW (GCT) รวม   TRILA  ALL   TEST   วางใหม่_COST" xfId="6685" xr:uid="{00000000-0005-0000-0000-0000A4080000}"/>
    <cellStyle name="1_1_1_Master_StatusCharts_39adj_COST GW (GCT) รวม   TRILA  ALL   TEST   วางใหม่_MMTH-02" xfId="6688" xr:uid="{00000000-0005-0000-0000-0000A5080000}"/>
    <cellStyle name="1_1_1_Master_StatusCharts_39adj_COST GW (GCT) รวม   TRILA  ALL   TEST   วางใหม่_ปรับราคา MMTH--FEB-REV" xfId="6690" xr:uid="{00000000-0005-0000-0000-0000A6080000}"/>
    <cellStyle name="1_1_1_Master_StatusCharts_39adj_COST ปรับ MITSU GCT&amp;OCS 13-8-09  USE   NEW" xfId="6691" xr:uid="{00000000-0005-0000-0000-0000A7080000}"/>
    <cellStyle name="1_1_1_Master_StatusCharts_39adj_COST ปรับ MITSU GCT&amp;OCS 13-8-09  USE   NEW_ADJ  MMTH" xfId="6692" xr:uid="{00000000-0005-0000-0000-0000A8080000}"/>
    <cellStyle name="1_1_1_Master_StatusCharts_39adj_COST ปรับ MITSU GCT&amp;OCS 13-8-09  USE   NEW_COST" xfId="6694" xr:uid="{00000000-0005-0000-0000-0000A9080000}"/>
    <cellStyle name="1_1_1_Master_StatusCharts_39adj_COST ปรับ MITSU GCT&amp;OCS 13-8-09  USE   NEW_MMTH-02" xfId="6698" xr:uid="{00000000-0005-0000-0000-0000AA080000}"/>
    <cellStyle name="1_1_1_Master_StatusCharts_39adj_COST ปรับ MITSU GCT&amp;OCS 13-8-09  USE   NEW_ปรับราคา MMTH--FEB-REV" xfId="6709" xr:uid="{00000000-0005-0000-0000-0000AB080000}"/>
    <cellStyle name="1_1_1_Master_StatusCharts_39adj_COST-GCT GROUPID B-GW3" xfId="3605" xr:uid="{00000000-0005-0000-0000-0000AC080000}"/>
    <cellStyle name="1_1_1_Master_StatusCharts_39adj_DIF BOM GW3" xfId="2481" xr:uid="{00000000-0005-0000-0000-0000AD080000}"/>
    <cellStyle name="1_1_1_Master_StatusCharts_39adj_DIF BOM GW3_COST" xfId="6713" xr:uid="{00000000-0005-0000-0000-0000AE080000}"/>
    <cellStyle name="1_1_1_Master_StatusCharts_39adj_DIF BOM GW3_packing -36GD  23.8.11" xfId="6714" xr:uid="{00000000-0005-0000-0000-0000AF080000}"/>
    <cellStyle name="1_1_1_Master_StatusCharts_39adj_DIF BOM GW3_packing D6BT" xfId="6715" xr:uid="{00000000-0005-0000-0000-0000B0080000}"/>
    <cellStyle name="1_1_1_Master_StatusCharts_39adj_FORM COST      CAMRY   NEW   USE" xfId="6719" xr:uid="{00000000-0005-0000-0000-0000B1080000}"/>
    <cellStyle name="1_1_1_Master_StatusCharts_39adj_Matrix  all model (27-04-2010)" xfId="4757" xr:uid="{00000000-0005-0000-0000-0000B2080000}"/>
    <cellStyle name="1_1_1_Master_StatusCharts_39adj_Matrix  all model (27-04-2010)_packing -36GD  23.8.11" xfId="6725" xr:uid="{00000000-0005-0000-0000-0000B3080000}"/>
    <cellStyle name="1_1_1_Master_StatusCharts_39adj_Matrix  all model (27-04-2010)_packing D6BT" xfId="6729" xr:uid="{00000000-0005-0000-0000-0000B4080000}"/>
    <cellStyle name="1_1_1_Master_StatusCharts_39adj_MITSU" xfId="6733" xr:uid="{00000000-0005-0000-0000-0000B5080000}"/>
    <cellStyle name="1_1_1_Master_StatusCharts_39adj_packing -36GD  23.8.11" xfId="2124" xr:uid="{00000000-0005-0000-0000-0000B6080000}"/>
    <cellStyle name="1_1_1_Master_StatusCharts_39adj_packing D6BT" xfId="5328" xr:uid="{00000000-0005-0000-0000-0000B7080000}"/>
    <cellStyle name="1_1_1_Master_StatusCharts_39adj_SR-FORECAST" xfId="3581" xr:uid="{00000000-0005-0000-0000-0000B8080000}"/>
    <cellStyle name="1_1_1_Master_StatusCharts_39adj_SR-FORECAST_packing -36GD  23.8.11" xfId="4038" xr:uid="{00000000-0005-0000-0000-0000B9080000}"/>
    <cellStyle name="1_1_1_Master_StatusCharts_39adj_SR-FORECAST_packing D6BT" xfId="6735" xr:uid="{00000000-0005-0000-0000-0000BA080000}"/>
    <cellStyle name="1_1_1_Master_StatusCharts_39adj_STD-GCT (SUMMARY)" xfId="6736" xr:uid="{00000000-0005-0000-0000-0000BB080000}"/>
    <cellStyle name="1_1_1_Master_StatusCharts_39adj_STD-GCT (SUMMARY)_COMPONENT 7-12'10" xfId="3310" xr:uid="{00000000-0005-0000-0000-0000BC080000}"/>
    <cellStyle name="1_1_1_Master_StatusCharts_39adj_STD-GCT (SUMMARY)_component check diff" xfId="4834" xr:uid="{00000000-0005-0000-0000-0000BD080000}"/>
    <cellStyle name="1_1_1_Master_StatusCharts_39adj_STD-GCT (SUMMARY)_COST" xfId="6737" xr:uid="{00000000-0005-0000-0000-0000BE080000}"/>
    <cellStyle name="1_1_1_Master_StatusCharts_39adj_STD-GCT (SUMMARY)_cost diff bom GCT 2010A TRIAL" xfId="6739" xr:uid="{00000000-0005-0000-0000-0000BF080000}"/>
    <cellStyle name="1_1_1_Master_StatusCharts_39adj_STD-GCT (SUMMARY)_cost diff bom GCT 2010A-ต่อ TRIAL" xfId="6743" xr:uid="{00000000-0005-0000-0000-0000C0080000}"/>
    <cellStyle name="1_1_1_Master_StatusCharts_39adj_STD-GCT (SUMMARY)_packing -36GD  23.8.11" xfId="6746" xr:uid="{00000000-0005-0000-0000-0000C1080000}"/>
    <cellStyle name="1_1_1_Master_StatusCharts_39adj_STD-GCT (SUMMARY)_packing D6BT" xfId="4586" xr:uid="{00000000-0005-0000-0000-0000C2080000}"/>
    <cellStyle name="1_1_1_Master_StatusCharts_39adj_STD-GW  ALL" xfId="2078" xr:uid="{00000000-0005-0000-0000-0000C3080000}"/>
    <cellStyle name="1_1_1_Master_StatusCharts_39adj_STD-GW  ALL_COST" xfId="6057" xr:uid="{00000000-0005-0000-0000-0000C4080000}"/>
    <cellStyle name="1_1_1_Master_StatusCharts_39adj_STD-GW  ALL_packing -36GD  23.8.11" xfId="1267" xr:uid="{00000000-0005-0000-0000-0000C5080000}"/>
    <cellStyle name="1_1_1_Master_StatusCharts_39adj_STD-GW  ALL_packing D6BT" xfId="6747" xr:uid="{00000000-0005-0000-0000-0000C6080000}"/>
    <cellStyle name="1_1_1_Master_StatusCharts_39adj_STD-MITSU  1-7-09 )ล่าสุด" xfId="6754" xr:uid="{00000000-0005-0000-0000-0000C7080000}"/>
    <cellStyle name="1_1_1_Master_StatusCharts_39adj_STD-MITSU  1-7-09 )ล่าสุด_cost diff bom GCT 2010A TRIAL" xfId="1669" xr:uid="{00000000-0005-0000-0000-0000C8080000}"/>
    <cellStyle name="1_1_1_Master_StatusCharts_39adj_STD-MITSU  1-7-09 )ล่าสุด_cost diff bom GCT 2010A-ต่อ TRIAL" xfId="6761" xr:uid="{00000000-0005-0000-0000-0000C9080000}"/>
    <cellStyle name="1_1_1_Master_StatusCharts_39adj_TMI-521" xfId="2070" xr:uid="{00000000-0005-0000-0000-0000CA080000}"/>
    <cellStyle name="1_1_1_Master_StatusCharts_39adj_Trial Calculation WH 1-6'10(TAP-C) 4-12-2009" xfId="6770" xr:uid="{00000000-0005-0000-0000-0000CB080000}"/>
    <cellStyle name="1_1_1_Matrix  all model (27-04-2010)" xfId="6772" xr:uid="{00000000-0005-0000-0000-0000CC080000}"/>
    <cellStyle name="1_1_1_Matrix  all model (27-04-2010)_packing -36GD  23.8.11" xfId="1903" xr:uid="{00000000-0005-0000-0000-0000CD080000}"/>
    <cellStyle name="1_1_1_Matrix  all model (27-04-2010)_packing D6BT" xfId="6190" xr:uid="{00000000-0005-0000-0000-0000CE080000}"/>
    <cellStyle name="1_1_1_MITSU" xfId="6773" xr:uid="{00000000-0005-0000-0000-0000CF080000}"/>
    <cellStyle name="1_1_1_packing -36GD  23.8.11" xfId="6777" xr:uid="{00000000-0005-0000-0000-0000D0080000}"/>
    <cellStyle name="1_1_1_packing D6BT" xfId="6779" xr:uid="{00000000-0005-0000-0000-0000D1080000}"/>
    <cellStyle name="1_1_1_SR-FORECAST" xfId="6782" xr:uid="{00000000-0005-0000-0000-0000D2080000}"/>
    <cellStyle name="1_1_1_SR-FORECAST_packing -36GD  23.8.11" xfId="6784" xr:uid="{00000000-0005-0000-0000-0000D3080000}"/>
    <cellStyle name="1_1_1_SR-FORECAST_packing D6BT" xfId="6789" xr:uid="{00000000-0005-0000-0000-0000D4080000}"/>
    <cellStyle name="1_1_1_STD-GCT (SUMMARY)" xfId="1436" xr:uid="{00000000-0005-0000-0000-0000D5080000}"/>
    <cellStyle name="1_1_1_STD-GCT (SUMMARY)_COMPONENT 7-12'10" xfId="5963" xr:uid="{00000000-0005-0000-0000-0000D6080000}"/>
    <cellStyle name="1_1_1_STD-GCT (SUMMARY)_component check diff" xfId="6795" xr:uid="{00000000-0005-0000-0000-0000D7080000}"/>
    <cellStyle name="1_1_1_STD-GCT (SUMMARY)_COST" xfId="5823" xr:uid="{00000000-0005-0000-0000-0000D8080000}"/>
    <cellStyle name="1_1_1_STD-GCT (SUMMARY)_cost diff bom GCT 2010A TRIAL" xfId="6798" xr:uid="{00000000-0005-0000-0000-0000D9080000}"/>
    <cellStyle name="1_1_1_STD-GCT (SUMMARY)_cost diff bom GCT 2010A-ต่อ TRIAL" xfId="6801" xr:uid="{00000000-0005-0000-0000-0000DA080000}"/>
    <cellStyle name="1_1_1_STD-GCT (SUMMARY)_packing -36GD  23.8.11" xfId="6392" xr:uid="{00000000-0005-0000-0000-0000DB080000}"/>
    <cellStyle name="1_1_1_STD-GCT (SUMMARY)_packing D6BT" xfId="3684" xr:uid="{00000000-0005-0000-0000-0000DC080000}"/>
    <cellStyle name="1_1_1_STD-GW  ALL" xfId="6803" xr:uid="{00000000-0005-0000-0000-0000DD080000}"/>
    <cellStyle name="1_1_1_STD-GW  ALL_COST" xfId="5378" xr:uid="{00000000-0005-0000-0000-0000DE080000}"/>
    <cellStyle name="1_1_1_STD-GW  ALL_packing -36GD  23.8.11" xfId="6808" xr:uid="{00000000-0005-0000-0000-0000DF080000}"/>
    <cellStyle name="1_1_1_STD-GW  ALL_packing D6BT" xfId="6813" xr:uid="{00000000-0005-0000-0000-0000E0080000}"/>
    <cellStyle name="1_1_1_STD-MITSU  1-7-09 )ล่าสุด" xfId="1096" xr:uid="{00000000-0005-0000-0000-0000E1080000}"/>
    <cellStyle name="1_1_1_STD-MITSU  1-7-09 )ล่าสุด_cost diff bom GCT 2010A TRIAL" xfId="6814" xr:uid="{00000000-0005-0000-0000-0000E2080000}"/>
    <cellStyle name="1_1_1_STD-MITSU  1-7-09 )ล่าสุด_cost diff bom GCT 2010A-ต่อ TRIAL" xfId="6817" xr:uid="{00000000-0005-0000-0000-0000E3080000}"/>
    <cellStyle name="1_1_1_TMI-521" xfId="6826" xr:uid="{00000000-0005-0000-0000-0000E4080000}"/>
    <cellStyle name="1_1_1_Trial Calculation WH 1-6'10(TAP-C) 4-12-2009" xfId="6827" xr:uid="{00000000-0005-0000-0000-0000E5080000}"/>
    <cellStyle name="1_1_1-MASTER number" xfId="5091" xr:uid="{00000000-0005-0000-0000-0000E6080000}"/>
    <cellStyle name="1_1_32T2" xfId="6834" xr:uid="{00000000-0005-0000-0000-0000E7080000}"/>
    <cellStyle name="1_1_ADJ-AAT" xfId="1968" xr:uid="{00000000-0005-0000-0000-0000E8080000}"/>
    <cellStyle name="1_1_B299 4Dr CP build operators plan20070622" xfId="6072" xr:uid="{00000000-0005-0000-0000-0000E9080000}"/>
    <cellStyle name="1_1_B299 4Dr CP build operators plan20070622_ADJ  MMTH" xfId="4091" xr:uid="{00000000-0005-0000-0000-0000EA080000}"/>
    <cellStyle name="1_1_B299 4Dr CP build operators plan20070622_COST" xfId="1261" xr:uid="{00000000-0005-0000-0000-0000EB080000}"/>
    <cellStyle name="1_1_B299 4Dr CP build operators plan20070622_cost diff bom GCT  TMI  256" xfId="6835" xr:uid="{00000000-0005-0000-0000-0000EC080000}"/>
    <cellStyle name="1_1_B299 4Dr CP build operators plan20070622_cost diff bom GCT  TMI  GS41" xfId="4230" xr:uid="{00000000-0005-0000-0000-0000ED080000}"/>
    <cellStyle name="1_1_B299 4Dr CP build operators plan20070622_MMTH-02" xfId="2085" xr:uid="{00000000-0005-0000-0000-0000EE080000}"/>
    <cellStyle name="1_1_B299 4Dr CP build operators plan20070622_ปรับราคา MMTH--FEB-REV" xfId="5858" xr:uid="{00000000-0005-0000-0000-0000EF080000}"/>
    <cellStyle name="1_1_B299 4Dr CP Master Schedule 20070615" xfId="6005" xr:uid="{00000000-0005-0000-0000-0000F0080000}"/>
    <cellStyle name="1_1_B299 4Dr CP Master Schedule 20070615_ADJ  MMTH" xfId="6836" xr:uid="{00000000-0005-0000-0000-0000F1080000}"/>
    <cellStyle name="1_1_B299 4Dr CP Master Schedule 20070615_COST" xfId="6839" xr:uid="{00000000-0005-0000-0000-0000F2080000}"/>
    <cellStyle name="1_1_B299 4Dr CP Master Schedule 20070615_cost diff bom GCT  TMI  256" xfId="6842" xr:uid="{00000000-0005-0000-0000-0000F3080000}"/>
    <cellStyle name="1_1_B299 4Dr CP Master Schedule 20070615_cost diff bom GCT  TMI  GS41" xfId="6843" xr:uid="{00000000-0005-0000-0000-0000F4080000}"/>
    <cellStyle name="1_1_B299 4Dr CP Master Schedule 20070615_MMTH-02" xfId="6854" xr:uid="{00000000-0005-0000-0000-0000F5080000}"/>
    <cellStyle name="1_1_B299 4Dr CP Master Schedule 20070615_ปรับราคา MMTH--FEB-REV" xfId="6606" xr:uid="{00000000-0005-0000-0000-0000F6080000}"/>
    <cellStyle name="1_1_B299 4Dr CP Master Schedule 20070623" xfId="6860" xr:uid="{00000000-0005-0000-0000-0000F7080000}"/>
    <cellStyle name="1_1_B299 4Dr CP Master Schedule 20070623_ADJ  MMTH" xfId="677" xr:uid="{00000000-0005-0000-0000-0000F8080000}"/>
    <cellStyle name="1_1_B299 4Dr CP Master Schedule 20070623_COST" xfId="6864" xr:uid="{00000000-0005-0000-0000-0000F9080000}"/>
    <cellStyle name="1_1_B299 4Dr CP Master Schedule 20070623_cost diff bom GCT  TMI  256" xfId="6866" xr:uid="{00000000-0005-0000-0000-0000FA080000}"/>
    <cellStyle name="1_1_B299 4Dr CP Master Schedule 20070623_cost diff bom GCT  TMI  GS41" xfId="6869" xr:uid="{00000000-0005-0000-0000-0000FB080000}"/>
    <cellStyle name="1_1_B299 4Dr CP Master Schedule 20070623_MMTH-02" xfId="6870" xr:uid="{00000000-0005-0000-0000-0000FC080000}"/>
    <cellStyle name="1_1_B299 4Dr CP Master Schedule 20070623_ปรับราคา MMTH--FEB-REV" xfId="6874" xr:uid="{00000000-0005-0000-0000-0000FD080000}"/>
    <cellStyle name="1_1_BIW Organization Chart xls-070712" xfId="6875" xr:uid="{00000000-0005-0000-0000-0000FE080000}"/>
    <cellStyle name="1_1_BIW Organization Chart xls-070712_ADJ  MMTH" xfId="6876" xr:uid="{00000000-0005-0000-0000-0000FF080000}"/>
    <cellStyle name="1_1_BIW Organization Chart xls-070712_COST" xfId="6878" xr:uid="{00000000-0005-0000-0000-000000090000}"/>
    <cellStyle name="1_1_BIW Organization Chart xls-070712_cost diff bom GCT  TMI  256" xfId="6880" xr:uid="{00000000-0005-0000-0000-000001090000}"/>
    <cellStyle name="1_1_BIW Organization Chart xls-070712_cost diff bom GCT  TMI  GS41" xfId="6241" xr:uid="{00000000-0005-0000-0000-000002090000}"/>
    <cellStyle name="1_1_BIW Organization Chart xls-070712_MMTH-02" xfId="118" xr:uid="{00000000-0005-0000-0000-000003090000}"/>
    <cellStyle name="1_1_BIW Organization Chart xls-070712_ปรับราคา MMTH--FEB-REV" xfId="6883" xr:uid="{00000000-0005-0000-0000-000004090000}"/>
    <cellStyle name="1_1_Book3" xfId="4313" xr:uid="{00000000-0005-0000-0000-000005090000}"/>
    <cellStyle name="1_1_Book5" xfId="6884" xr:uid="{00000000-0005-0000-0000-000006090000}"/>
    <cellStyle name="1_1_COMP.1-6'10" xfId="6887" xr:uid="{00000000-0005-0000-0000-000007090000}"/>
    <cellStyle name="1_1_COMP.1-6'10_ADJ  MMTH" xfId="6895" xr:uid="{00000000-0005-0000-0000-000008090000}"/>
    <cellStyle name="1_1_COMP.1-6'10_COST" xfId="3014" xr:uid="{00000000-0005-0000-0000-000009090000}"/>
    <cellStyle name="1_1_COMP.1-6'10_cost diff bom GCT  TMI  256" xfId="6900" xr:uid="{00000000-0005-0000-0000-00000A090000}"/>
    <cellStyle name="1_1_COMP.1-6'10_cost diff bom GCT  TMI  GS41" xfId="6907" xr:uid="{00000000-0005-0000-0000-00000B090000}"/>
    <cellStyle name="1_1_COMP.1-6'10_MMTH-02" xfId="1671" xr:uid="{00000000-0005-0000-0000-00000C090000}"/>
    <cellStyle name="1_1_COMP.1-6'10_ปรับราคา MMTH--FEB-REV" xfId="6910" xr:uid="{00000000-0005-0000-0000-00000D090000}"/>
    <cellStyle name="1_1_COMPONENT 1-6'10" xfId="5219" xr:uid="{00000000-0005-0000-0000-00000E090000}"/>
    <cellStyle name="1_1_COMPONENT 7-12'10" xfId="6915" xr:uid="{00000000-0005-0000-0000-00000F090000}"/>
    <cellStyle name="1_1_component check diff" xfId="2635" xr:uid="{00000000-0005-0000-0000-000010090000}"/>
    <cellStyle name="1_1_COST" xfId="630" xr:uid="{00000000-0005-0000-0000-000011090000}"/>
    <cellStyle name="1_1_COST      CAMRY   NEW   USE" xfId="4080" xr:uid="{00000000-0005-0000-0000-000012090000}"/>
    <cellStyle name="1_1_COST  GW    SOLUNA    NEW     USE" xfId="6916" xr:uid="{00000000-0005-0000-0000-000013090000}"/>
    <cellStyle name="1_1_COST  GW    WISH    NEW     USE" xfId="6920" xr:uid="{00000000-0005-0000-0000-000014090000}"/>
    <cellStyle name="1_1_COST  GW    YARIS    NEW     USE" xfId="1375" xr:uid="{00000000-0005-0000-0000-000015090000}"/>
    <cellStyle name="1_1_COST  GW   นอกเหนือจากจัดชุด     NEW     USE    ล่าสุด" xfId="5794" xr:uid="{00000000-0005-0000-0000-000016090000}"/>
    <cellStyle name="1_1_COST  GW  COROLLA     NEW     USE  จากพี่วิ" xfId="382" xr:uid="{00000000-0005-0000-0000-000017090000}"/>
    <cellStyle name="1_1_COST  GW  EXPORT  ALL   ล่าสุด    SENT" xfId="6923" xr:uid="{00000000-0005-0000-0000-000018090000}"/>
    <cellStyle name="1_1_COST  GW  GCT   YHV" xfId="964" xr:uid="{00000000-0005-0000-0000-000019090000}"/>
    <cellStyle name="1_1_COST  GW  GCT   YHV_COST" xfId="6929" xr:uid="{00000000-0005-0000-0000-00001A090000}"/>
    <cellStyle name="1_1_COST  GW  GCT   YHV_packing -36GD  23.8.11" xfId="391" xr:uid="{00000000-0005-0000-0000-00001B090000}"/>
    <cellStyle name="1_1_COST  GW  GCT   YHV_packing D6BT" xfId="6932" xr:uid="{00000000-0005-0000-0000-00001C090000}"/>
    <cellStyle name="1_1_COST  GW EXPORT  ALL     USE" xfId="2478" xr:uid="{00000000-0005-0000-0000-00001D090000}"/>
    <cellStyle name="1_1_COST  GW EXPORT  ALL     USE  01-04-2010" xfId="6934" xr:uid="{00000000-0005-0000-0000-00001E090000}"/>
    <cellStyle name="1_1_COST  GW EXPORT  ALL     USE  SEND  04-03-10" xfId="5192" xr:uid="{00000000-0005-0000-0000-00001F090000}"/>
    <cellStyle name="1_1_cost diff bom GCT 2010A TRIAL" xfId="6939" xr:uid="{00000000-0005-0000-0000-000020090000}"/>
    <cellStyle name="1_1_cost diff bom GCT 2010A-ต่อ TRIAL" xfId="6944" xr:uid="{00000000-0005-0000-0000-000021090000}"/>
    <cellStyle name="1_1_COST GW (GCT) รวม   TRILA  ALL   TEST   วางใหม่" xfId="6945" xr:uid="{00000000-0005-0000-0000-000022090000}"/>
    <cellStyle name="1_1_COST GW (GCT) รวม   TRILA  ALL   TEST   วางใหม่_ADJ  MMTH" xfId="863" xr:uid="{00000000-0005-0000-0000-000023090000}"/>
    <cellStyle name="1_1_COST GW (GCT) รวม   TRILA  ALL   TEST   วางใหม่_COST" xfId="1657" xr:uid="{00000000-0005-0000-0000-000024090000}"/>
    <cellStyle name="1_1_COST GW (GCT) รวม   TRILA  ALL   TEST   วางใหม่_MMTH-02" xfId="524" xr:uid="{00000000-0005-0000-0000-000025090000}"/>
    <cellStyle name="1_1_COST GW (GCT) รวม   TRILA  ALL   TEST   วางใหม่_ปรับราคา MMTH--FEB-REV" xfId="6947" xr:uid="{00000000-0005-0000-0000-000026090000}"/>
    <cellStyle name="1_1_COST ปรับ MITSU GCT&amp;OCS 13-8-09  USE   NEW" xfId="6950" xr:uid="{00000000-0005-0000-0000-000027090000}"/>
    <cellStyle name="1_1_COST ปรับ MITSU GCT&amp;OCS 13-8-09  USE   NEW_ADJ  MMTH" xfId="6953" xr:uid="{00000000-0005-0000-0000-000028090000}"/>
    <cellStyle name="1_1_COST ปรับ MITSU GCT&amp;OCS 13-8-09  USE   NEW_COST" xfId="6960" xr:uid="{00000000-0005-0000-0000-000029090000}"/>
    <cellStyle name="1_1_COST ปรับ MITSU GCT&amp;OCS 13-8-09  USE   NEW_MMTH-02" xfId="6961" xr:uid="{00000000-0005-0000-0000-00002A090000}"/>
    <cellStyle name="1_1_COST ปรับ MITSU GCT&amp;OCS 13-8-09  USE   NEW_ปรับราคา MMTH--FEB-REV" xfId="6962" xr:uid="{00000000-0005-0000-0000-00002B090000}"/>
    <cellStyle name="1_1_COST-GCT GROUPID B-GW3" xfId="6969" xr:uid="{00000000-0005-0000-0000-00002C090000}"/>
    <cellStyle name="1_1_D&amp;A" xfId="5925" xr:uid="{00000000-0005-0000-0000-00002D090000}"/>
    <cellStyle name="1_1_D&amp;A_1-MASTER number" xfId="6971" xr:uid="{00000000-0005-0000-0000-00002E090000}"/>
    <cellStyle name="1_1_D&amp;A_32T2" xfId="2156" xr:uid="{00000000-0005-0000-0000-00002F090000}"/>
    <cellStyle name="1_1_D&amp;A_ADJ-AAT" xfId="4247" xr:uid="{00000000-0005-0000-0000-000030090000}"/>
    <cellStyle name="1_1_D&amp;A_BIW Organization Chart xls-070712" xfId="5870" xr:uid="{00000000-0005-0000-0000-000031090000}"/>
    <cellStyle name="1_1_D&amp;A_BIW Organization Chart xls-070712_ADJ  MMTH" xfId="4966" xr:uid="{00000000-0005-0000-0000-000032090000}"/>
    <cellStyle name="1_1_D&amp;A_BIW Organization Chart xls-070712_COST" xfId="2648" xr:uid="{00000000-0005-0000-0000-000033090000}"/>
    <cellStyle name="1_1_D&amp;A_BIW Organization Chart xls-070712_cost diff bom GCT  TMI  256" xfId="6210" xr:uid="{00000000-0005-0000-0000-000034090000}"/>
    <cellStyle name="1_1_D&amp;A_BIW Organization Chart xls-070712_cost diff bom GCT  TMI  GS41" xfId="6976" xr:uid="{00000000-0005-0000-0000-000035090000}"/>
    <cellStyle name="1_1_D&amp;A_BIW Organization Chart xls-070712_MMTH-02" xfId="6983" xr:uid="{00000000-0005-0000-0000-000036090000}"/>
    <cellStyle name="1_1_D&amp;A_BIW Organization Chart xls-070712_ปรับราคา MMTH--FEB-REV" xfId="890" xr:uid="{00000000-0005-0000-0000-000037090000}"/>
    <cellStyle name="1_1_D&amp;A_Book3" xfId="6986" xr:uid="{00000000-0005-0000-0000-000038090000}"/>
    <cellStyle name="1_1_D&amp;A_Book5" xfId="2244" xr:uid="{00000000-0005-0000-0000-000039090000}"/>
    <cellStyle name="1_1_D&amp;A_COMP.1-6'10" xfId="6648" xr:uid="{00000000-0005-0000-0000-00003A090000}"/>
    <cellStyle name="1_1_D&amp;A_COMP.1-6'10_ADJ  MMTH" xfId="6989" xr:uid="{00000000-0005-0000-0000-00003B090000}"/>
    <cellStyle name="1_1_D&amp;A_COMP.1-6'10_COST" xfId="6990" xr:uid="{00000000-0005-0000-0000-00003C090000}"/>
    <cellStyle name="1_1_D&amp;A_COMP.1-6'10_cost diff bom GCT  TMI  256" xfId="6993" xr:uid="{00000000-0005-0000-0000-00003D090000}"/>
    <cellStyle name="1_1_D&amp;A_COMP.1-6'10_cost diff bom GCT  TMI  GS41" xfId="6998" xr:uid="{00000000-0005-0000-0000-00003E090000}"/>
    <cellStyle name="1_1_D&amp;A_COMP.1-6'10_MMTH-02" xfId="7006" xr:uid="{00000000-0005-0000-0000-00003F090000}"/>
    <cellStyle name="1_1_D&amp;A_COMP.1-6'10_ปรับราคา MMTH--FEB-REV" xfId="7007" xr:uid="{00000000-0005-0000-0000-000040090000}"/>
    <cellStyle name="1_1_D&amp;A_COMPONENT 1-6'10" xfId="3600" xr:uid="{00000000-0005-0000-0000-000041090000}"/>
    <cellStyle name="1_1_D&amp;A_COMPONENT 7-12'10" xfId="7011" xr:uid="{00000000-0005-0000-0000-000042090000}"/>
    <cellStyle name="1_1_D&amp;A_component check diff" xfId="7013" xr:uid="{00000000-0005-0000-0000-000043090000}"/>
    <cellStyle name="1_1_D&amp;A_COST" xfId="7019" xr:uid="{00000000-0005-0000-0000-000044090000}"/>
    <cellStyle name="1_1_D&amp;A_COST      CAMRY   NEW   USE" xfId="7023" xr:uid="{00000000-0005-0000-0000-000045090000}"/>
    <cellStyle name="1_1_D&amp;A_COST  GW    SOLUNA    NEW     USE" xfId="7027" xr:uid="{00000000-0005-0000-0000-000046090000}"/>
    <cellStyle name="1_1_D&amp;A_COST  GW    WISH    NEW     USE" xfId="7031" xr:uid="{00000000-0005-0000-0000-000047090000}"/>
    <cellStyle name="1_1_D&amp;A_COST  GW    YARIS    NEW     USE" xfId="7043" xr:uid="{00000000-0005-0000-0000-000048090000}"/>
    <cellStyle name="1_1_D&amp;A_COST  GW   นอกเหนือจากจัดชุด     NEW     USE    ล่าสุด" xfId="7047" xr:uid="{00000000-0005-0000-0000-000049090000}"/>
    <cellStyle name="1_1_D&amp;A_COST  GW  COROLLA     NEW     USE  จากพี่วิ" xfId="7053" xr:uid="{00000000-0005-0000-0000-00004A090000}"/>
    <cellStyle name="1_1_D&amp;A_COST  GW  EXPORT  ALL   ล่าสุด    SENT" xfId="7055" xr:uid="{00000000-0005-0000-0000-00004B090000}"/>
    <cellStyle name="1_1_D&amp;A_COST  GW  GCT   YHV" xfId="6160" xr:uid="{00000000-0005-0000-0000-00004C090000}"/>
    <cellStyle name="1_1_D&amp;A_COST  GW  GCT   YHV_COST" xfId="7060" xr:uid="{00000000-0005-0000-0000-00004D090000}"/>
    <cellStyle name="1_1_D&amp;A_COST  GW  GCT   YHV_packing -36GD  23.8.11" xfId="7062" xr:uid="{00000000-0005-0000-0000-00004E090000}"/>
    <cellStyle name="1_1_D&amp;A_COST  GW  GCT   YHV_packing D6BT" xfId="5226" xr:uid="{00000000-0005-0000-0000-00004F090000}"/>
    <cellStyle name="1_1_D&amp;A_COST  GW EXPORT  ALL     USE" xfId="6972" xr:uid="{00000000-0005-0000-0000-000050090000}"/>
    <cellStyle name="1_1_D&amp;A_COST  GW EXPORT  ALL     USE  01-04-2010" xfId="7063" xr:uid="{00000000-0005-0000-0000-000051090000}"/>
    <cellStyle name="1_1_D&amp;A_COST  GW EXPORT  ALL     USE  SEND  04-03-10" xfId="3468" xr:uid="{00000000-0005-0000-0000-000052090000}"/>
    <cellStyle name="1_1_D&amp;A_cost diff bom GCT 2010A TRIAL" xfId="4200" xr:uid="{00000000-0005-0000-0000-000053090000}"/>
    <cellStyle name="1_1_D&amp;A_cost diff bom GCT 2010A-ต่อ TRIAL" xfId="7070" xr:uid="{00000000-0005-0000-0000-000054090000}"/>
    <cellStyle name="1_1_D&amp;A_COST GW (GCT) รวม   TRILA  ALL   TEST   วางใหม่" xfId="212" xr:uid="{00000000-0005-0000-0000-000055090000}"/>
    <cellStyle name="1_1_D&amp;A_COST GW (GCT) รวม   TRILA  ALL   TEST   วางใหม่_ADJ  MMTH" xfId="7071" xr:uid="{00000000-0005-0000-0000-000056090000}"/>
    <cellStyle name="1_1_D&amp;A_COST GW (GCT) รวม   TRILA  ALL   TEST   วางใหม่_COST" xfId="7072" xr:uid="{00000000-0005-0000-0000-000057090000}"/>
    <cellStyle name="1_1_D&amp;A_COST GW (GCT) รวม   TRILA  ALL   TEST   วางใหม่_MMTH-02" xfId="7074" xr:uid="{00000000-0005-0000-0000-000058090000}"/>
    <cellStyle name="1_1_D&amp;A_COST GW (GCT) รวม   TRILA  ALL   TEST   วางใหม่_ปรับราคา MMTH--FEB-REV" xfId="7078" xr:uid="{00000000-0005-0000-0000-000059090000}"/>
    <cellStyle name="1_1_D&amp;A_COST ปรับ MITSU GCT&amp;OCS 13-8-09  USE   NEW" xfId="7079" xr:uid="{00000000-0005-0000-0000-00005A090000}"/>
    <cellStyle name="1_1_D&amp;A_COST ปรับ MITSU GCT&amp;OCS 13-8-09  USE   NEW_ADJ  MMTH" xfId="7084" xr:uid="{00000000-0005-0000-0000-00005B090000}"/>
    <cellStyle name="1_1_D&amp;A_COST ปรับ MITSU GCT&amp;OCS 13-8-09  USE   NEW_COST" xfId="7085" xr:uid="{00000000-0005-0000-0000-00005C090000}"/>
    <cellStyle name="1_1_D&amp;A_COST ปรับ MITSU GCT&amp;OCS 13-8-09  USE   NEW_MMTH-02" xfId="224" xr:uid="{00000000-0005-0000-0000-00005D090000}"/>
    <cellStyle name="1_1_D&amp;A_COST ปรับ MITSU GCT&amp;OCS 13-8-09  USE   NEW_ปรับราคา MMTH--FEB-REV" xfId="3404" xr:uid="{00000000-0005-0000-0000-00005E090000}"/>
    <cellStyle name="1_1_D&amp;A_COST-GCT GROUPID B-GW3" xfId="7088" xr:uid="{00000000-0005-0000-0000-00005F090000}"/>
    <cellStyle name="1_1_D&amp;A_DIF BOM GW3" xfId="4600" xr:uid="{00000000-0005-0000-0000-000060090000}"/>
    <cellStyle name="1_1_D&amp;A_DIF BOM GW3_COST" xfId="5680" xr:uid="{00000000-0005-0000-0000-000061090000}"/>
    <cellStyle name="1_1_D&amp;A_DIF BOM GW3_packing -36GD  23.8.11" xfId="4189" xr:uid="{00000000-0005-0000-0000-000062090000}"/>
    <cellStyle name="1_1_D&amp;A_DIF BOM GW3_packing D6BT" xfId="7090" xr:uid="{00000000-0005-0000-0000-000063090000}"/>
    <cellStyle name="1_1_D&amp;A_FORM COST      CAMRY   NEW   USE" xfId="7094" xr:uid="{00000000-0005-0000-0000-000064090000}"/>
    <cellStyle name="1_1_D&amp;A_Matrix  all model (27-04-2010)" xfId="7095" xr:uid="{00000000-0005-0000-0000-000065090000}"/>
    <cellStyle name="1_1_D&amp;A_Matrix  all model (27-04-2010)_packing -36GD  23.8.11" xfId="7097" xr:uid="{00000000-0005-0000-0000-000066090000}"/>
    <cellStyle name="1_1_D&amp;A_Matrix  all model (27-04-2010)_packing D6BT" xfId="7100" xr:uid="{00000000-0005-0000-0000-000067090000}"/>
    <cellStyle name="1_1_D&amp;A_MITSU" xfId="7101" xr:uid="{00000000-0005-0000-0000-000068090000}"/>
    <cellStyle name="1_1_D&amp;A_packing -36GD  23.8.11" xfId="7105" xr:uid="{00000000-0005-0000-0000-000069090000}"/>
    <cellStyle name="1_1_D&amp;A_packing D6BT" xfId="7107" xr:uid="{00000000-0005-0000-0000-00006A090000}"/>
    <cellStyle name="1_1_D&amp;A_SR-FORECAST" xfId="5614" xr:uid="{00000000-0005-0000-0000-00006B090000}"/>
    <cellStyle name="1_1_D&amp;A_SR-FORECAST_packing -36GD  23.8.11" xfId="1802" xr:uid="{00000000-0005-0000-0000-00006C090000}"/>
    <cellStyle name="1_1_D&amp;A_SR-FORECAST_packing D6BT" xfId="7108" xr:uid="{00000000-0005-0000-0000-00006D090000}"/>
    <cellStyle name="1_1_D&amp;A_STD-GCT (SUMMARY)" xfId="297" xr:uid="{00000000-0005-0000-0000-00006E090000}"/>
    <cellStyle name="1_1_D&amp;A_STD-GCT (SUMMARY)_COMPONENT 7-12'10" xfId="7109" xr:uid="{00000000-0005-0000-0000-00006F090000}"/>
    <cellStyle name="1_1_D&amp;A_STD-GCT (SUMMARY)_component check diff" xfId="1468" xr:uid="{00000000-0005-0000-0000-000070090000}"/>
    <cellStyle name="1_1_D&amp;A_STD-GCT (SUMMARY)_COST" xfId="4852" xr:uid="{00000000-0005-0000-0000-000071090000}"/>
    <cellStyle name="1_1_D&amp;A_STD-GCT (SUMMARY)_cost diff bom GCT 2010A TRIAL" xfId="7110" xr:uid="{00000000-0005-0000-0000-000072090000}"/>
    <cellStyle name="1_1_D&amp;A_STD-GCT (SUMMARY)_cost diff bom GCT 2010A-ต่อ TRIAL" xfId="6220" xr:uid="{00000000-0005-0000-0000-000073090000}"/>
    <cellStyle name="1_1_D&amp;A_STD-GCT (SUMMARY)_packing -36GD  23.8.11" xfId="1162" xr:uid="{00000000-0005-0000-0000-000074090000}"/>
    <cellStyle name="1_1_D&amp;A_STD-GCT (SUMMARY)_packing D6BT" xfId="1704" xr:uid="{00000000-0005-0000-0000-000075090000}"/>
    <cellStyle name="1_1_D&amp;A_STD-GW  ALL" xfId="7115" xr:uid="{00000000-0005-0000-0000-000076090000}"/>
    <cellStyle name="1_1_D&amp;A_STD-GW  ALL_COST" xfId="7117" xr:uid="{00000000-0005-0000-0000-000077090000}"/>
    <cellStyle name="1_1_D&amp;A_STD-GW  ALL_packing -36GD  23.8.11" xfId="2201" xr:uid="{00000000-0005-0000-0000-000078090000}"/>
    <cellStyle name="1_1_D&amp;A_STD-GW  ALL_packing D6BT" xfId="4362" xr:uid="{00000000-0005-0000-0000-000079090000}"/>
    <cellStyle name="1_1_D&amp;A_STD-MITSU  1-7-09 )ล่าสุด" xfId="7120" xr:uid="{00000000-0005-0000-0000-00007A090000}"/>
    <cellStyle name="1_1_D&amp;A_STD-MITSU  1-7-09 )ล่าสุด_cost diff bom GCT 2010A TRIAL" xfId="7124" xr:uid="{00000000-0005-0000-0000-00007B090000}"/>
    <cellStyle name="1_1_D&amp;A_STD-MITSU  1-7-09 )ล่าสุด_cost diff bom GCT 2010A-ต่อ TRIAL" xfId="7126" xr:uid="{00000000-0005-0000-0000-00007C090000}"/>
    <cellStyle name="1_1_D&amp;A_TMI-521" xfId="6557" xr:uid="{00000000-0005-0000-0000-00007D090000}"/>
    <cellStyle name="1_1_D&amp;A_Trial Calculation WH 1-6'10(TAP-C) 4-12-2009" xfId="7128" xr:uid="{00000000-0005-0000-0000-00007E090000}"/>
    <cellStyle name="1_1_DIF BOM GW3" xfId="7130" xr:uid="{00000000-0005-0000-0000-00007F090000}"/>
    <cellStyle name="1_1_DIF BOM GW3_COST" xfId="4457" xr:uid="{00000000-0005-0000-0000-000080090000}"/>
    <cellStyle name="1_1_DIF BOM GW3_packing -36GD  23.8.11" xfId="6410" xr:uid="{00000000-0005-0000-0000-000081090000}"/>
    <cellStyle name="1_1_DIF BOM GW3_packing D6BT" xfId="6049" xr:uid="{00000000-0005-0000-0000-000082090000}"/>
    <cellStyle name="1_1_FORM COST      CAMRY   NEW   USE" xfId="1830" xr:uid="{00000000-0005-0000-0000-000083090000}"/>
    <cellStyle name="1_1_Master_StatusCharts_39adj" xfId="7134" xr:uid="{00000000-0005-0000-0000-000084090000}"/>
    <cellStyle name="1_1_Master_StatusCharts_39adj_1-MASTER number" xfId="5316" xr:uid="{00000000-0005-0000-0000-000085090000}"/>
    <cellStyle name="1_1_Master_StatusCharts_39adj_32T2" xfId="7137" xr:uid="{00000000-0005-0000-0000-000086090000}"/>
    <cellStyle name="1_1_Master_StatusCharts_39adj_ADJ-AAT" xfId="7143" xr:uid="{00000000-0005-0000-0000-000087090000}"/>
    <cellStyle name="1_1_Master_StatusCharts_39adj_BIW Organization Chart xls-070712" xfId="7150" xr:uid="{00000000-0005-0000-0000-000088090000}"/>
    <cellStyle name="1_1_Master_StatusCharts_39adj_BIW Organization Chart xls-070712_ADJ  MMTH" xfId="7004" xr:uid="{00000000-0005-0000-0000-000089090000}"/>
    <cellStyle name="1_1_Master_StatusCharts_39adj_BIW Organization Chart xls-070712_COST" xfId="7156" xr:uid="{00000000-0005-0000-0000-00008A090000}"/>
    <cellStyle name="1_1_Master_StatusCharts_39adj_BIW Organization Chart xls-070712_cost diff bom GCT  TMI  256" xfId="4773" xr:uid="{00000000-0005-0000-0000-00008B090000}"/>
    <cellStyle name="1_1_Master_StatusCharts_39adj_BIW Organization Chart xls-070712_cost diff bom GCT  TMI  GS41" xfId="7164" xr:uid="{00000000-0005-0000-0000-00008C090000}"/>
    <cellStyle name="1_1_Master_StatusCharts_39adj_BIW Organization Chart xls-070712_MMTH-02" xfId="6988" xr:uid="{00000000-0005-0000-0000-00008D090000}"/>
    <cellStyle name="1_1_Master_StatusCharts_39adj_BIW Organization Chart xls-070712_ปรับราคา MMTH--FEB-REV" xfId="7165" xr:uid="{00000000-0005-0000-0000-00008E090000}"/>
    <cellStyle name="1_1_Master_StatusCharts_39adj_Book3" xfId="7168" xr:uid="{00000000-0005-0000-0000-00008F090000}"/>
    <cellStyle name="1_1_Master_StatusCharts_39adj_Book5" xfId="6763" xr:uid="{00000000-0005-0000-0000-000090090000}"/>
    <cellStyle name="1_1_Master_StatusCharts_39adj_COMP.1-6'10" xfId="2892" xr:uid="{00000000-0005-0000-0000-000091090000}"/>
    <cellStyle name="1_1_Master_StatusCharts_39adj_COMP.1-6'10_ADJ  MMTH" xfId="2171" xr:uid="{00000000-0005-0000-0000-000092090000}"/>
    <cellStyle name="1_1_Master_StatusCharts_39adj_COMP.1-6'10_COST" xfId="135" xr:uid="{00000000-0005-0000-0000-000093090000}"/>
    <cellStyle name="1_1_Master_StatusCharts_39adj_COMP.1-6'10_cost diff bom GCT  TMI  256" xfId="4102" xr:uid="{00000000-0005-0000-0000-000094090000}"/>
    <cellStyle name="1_1_Master_StatusCharts_39adj_COMP.1-6'10_cost diff bom GCT  TMI  GS41" xfId="7170" xr:uid="{00000000-0005-0000-0000-000095090000}"/>
    <cellStyle name="1_1_Master_StatusCharts_39adj_COMP.1-6'10_MMTH-02" xfId="2320" xr:uid="{00000000-0005-0000-0000-000096090000}"/>
    <cellStyle name="1_1_Master_StatusCharts_39adj_COMP.1-6'10_ปรับราคา MMTH--FEB-REV" xfId="7171" xr:uid="{00000000-0005-0000-0000-000097090000}"/>
    <cellStyle name="1_1_Master_StatusCharts_39adj_COMPONENT 1-6'10" xfId="5482" xr:uid="{00000000-0005-0000-0000-000098090000}"/>
    <cellStyle name="1_1_Master_StatusCharts_39adj_COMPONENT 7-12'10" xfId="6272" xr:uid="{00000000-0005-0000-0000-000099090000}"/>
    <cellStyle name="1_1_Master_StatusCharts_39adj_component check diff" xfId="7174" xr:uid="{00000000-0005-0000-0000-00009A090000}"/>
    <cellStyle name="1_1_Master_StatusCharts_39adj_COST" xfId="7178" xr:uid="{00000000-0005-0000-0000-00009B090000}"/>
    <cellStyle name="1_1_Master_StatusCharts_39adj_COST      CAMRY   NEW   USE" xfId="462" xr:uid="{00000000-0005-0000-0000-00009C090000}"/>
    <cellStyle name="1_1_Master_StatusCharts_39adj_COST  GW    SOLUNA    NEW     USE" xfId="3689" xr:uid="{00000000-0005-0000-0000-00009D090000}"/>
    <cellStyle name="1_1_Master_StatusCharts_39adj_COST  GW    WISH    NEW     USE" xfId="7180" xr:uid="{00000000-0005-0000-0000-00009E090000}"/>
    <cellStyle name="1_1_Master_StatusCharts_39adj_COST  GW    YARIS    NEW     USE" xfId="7184" xr:uid="{00000000-0005-0000-0000-00009F090000}"/>
    <cellStyle name="1_1_Master_StatusCharts_39adj_COST  GW   นอกเหนือจากจัดชุด     NEW     USE    ล่าสุด" xfId="2205" xr:uid="{00000000-0005-0000-0000-0000A0090000}"/>
    <cellStyle name="1_1_Master_StatusCharts_39adj_COST  GW  COROLLA     NEW     USE  จากพี่วิ" xfId="5957" xr:uid="{00000000-0005-0000-0000-0000A1090000}"/>
    <cellStyle name="1_1_Master_StatusCharts_39adj_COST  GW  EXPORT  ALL   ล่าสุด    SENT" xfId="606" xr:uid="{00000000-0005-0000-0000-0000A2090000}"/>
    <cellStyle name="1_1_Master_StatusCharts_39adj_COST  GW  GCT   YHV" xfId="7185" xr:uid="{00000000-0005-0000-0000-0000A3090000}"/>
    <cellStyle name="1_1_Master_StatusCharts_39adj_COST  GW  GCT   YHV_COST" xfId="3851" xr:uid="{00000000-0005-0000-0000-0000A4090000}"/>
    <cellStyle name="1_1_Master_StatusCharts_39adj_COST  GW  GCT   YHV_packing -36GD  23.8.11" xfId="7190" xr:uid="{00000000-0005-0000-0000-0000A5090000}"/>
    <cellStyle name="1_1_Master_StatusCharts_39adj_COST  GW  GCT   YHV_packing D6BT" xfId="7193" xr:uid="{00000000-0005-0000-0000-0000A6090000}"/>
    <cellStyle name="1_1_Master_StatusCharts_39adj_COST  GW EXPORT  ALL     USE" xfId="7195" xr:uid="{00000000-0005-0000-0000-0000A7090000}"/>
    <cellStyle name="1_1_Master_StatusCharts_39adj_COST  GW EXPORT  ALL     USE  01-04-2010" xfId="7197" xr:uid="{00000000-0005-0000-0000-0000A8090000}"/>
    <cellStyle name="1_1_Master_StatusCharts_39adj_COST  GW EXPORT  ALL     USE  SEND  04-03-10" xfId="7201" xr:uid="{00000000-0005-0000-0000-0000A9090000}"/>
    <cellStyle name="1_1_Master_StatusCharts_39adj_cost diff bom GCT 2010A TRIAL" xfId="7166" xr:uid="{00000000-0005-0000-0000-0000AA090000}"/>
    <cellStyle name="1_1_Master_StatusCharts_39adj_cost diff bom GCT 2010A-ต่อ TRIAL" xfId="7204" xr:uid="{00000000-0005-0000-0000-0000AB090000}"/>
    <cellStyle name="1_1_Master_StatusCharts_39adj_COST GW (GCT) รวม   TRILA  ALL   TEST   วางใหม่" xfId="7207" xr:uid="{00000000-0005-0000-0000-0000AC090000}"/>
    <cellStyle name="1_1_Master_StatusCharts_39adj_COST GW (GCT) รวม   TRILA  ALL   TEST   วางใหม่_ADJ  MMTH" xfId="7210" xr:uid="{00000000-0005-0000-0000-0000AD090000}"/>
    <cellStyle name="1_1_Master_StatusCharts_39adj_COST GW (GCT) รวม   TRILA  ALL   TEST   วางใหม่_COST" xfId="488" xr:uid="{00000000-0005-0000-0000-0000AE090000}"/>
    <cellStyle name="1_1_Master_StatusCharts_39adj_COST GW (GCT) รวม   TRILA  ALL   TEST   วางใหม่_MMTH-02" xfId="3455" xr:uid="{00000000-0005-0000-0000-0000AF090000}"/>
    <cellStyle name="1_1_Master_StatusCharts_39adj_COST GW (GCT) รวม   TRILA  ALL   TEST   วางใหม่_ปรับราคา MMTH--FEB-REV" xfId="412" xr:uid="{00000000-0005-0000-0000-0000B0090000}"/>
    <cellStyle name="1_1_Master_StatusCharts_39adj_COST ปรับ MITSU GCT&amp;OCS 13-8-09  USE   NEW" xfId="2981" xr:uid="{00000000-0005-0000-0000-0000B1090000}"/>
    <cellStyle name="1_1_Master_StatusCharts_39adj_COST ปรับ MITSU GCT&amp;OCS 13-8-09  USE   NEW_ADJ  MMTH" xfId="4137" xr:uid="{00000000-0005-0000-0000-0000B2090000}"/>
    <cellStyle name="1_1_Master_StatusCharts_39adj_COST ปรับ MITSU GCT&amp;OCS 13-8-09  USE   NEW_COST" xfId="7212" xr:uid="{00000000-0005-0000-0000-0000B3090000}"/>
    <cellStyle name="1_1_Master_StatusCharts_39adj_COST ปรับ MITSU GCT&amp;OCS 13-8-09  USE   NEW_MMTH-02" xfId="7219" xr:uid="{00000000-0005-0000-0000-0000B4090000}"/>
    <cellStyle name="1_1_Master_StatusCharts_39adj_COST ปรับ MITSU GCT&amp;OCS 13-8-09  USE   NEW_ปรับราคา MMTH--FEB-REV" xfId="7223" xr:uid="{00000000-0005-0000-0000-0000B5090000}"/>
    <cellStyle name="1_1_Master_StatusCharts_39adj_COST-GCT GROUPID B-GW3" xfId="6845" xr:uid="{00000000-0005-0000-0000-0000B6090000}"/>
    <cellStyle name="1_1_Master_StatusCharts_39adj_DIF BOM GW3" xfId="7226" xr:uid="{00000000-0005-0000-0000-0000B7090000}"/>
    <cellStyle name="1_1_Master_StatusCharts_39adj_DIF BOM GW3_COST" xfId="1505" xr:uid="{00000000-0005-0000-0000-0000B8090000}"/>
    <cellStyle name="1_1_Master_StatusCharts_39adj_DIF BOM GW3_packing -36GD  23.8.11" xfId="7232" xr:uid="{00000000-0005-0000-0000-0000B9090000}"/>
    <cellStyle name="1_1_Master_StatusCharts_39adj_DIF BOM GW3_packing D6BT" xfId="7235" xr:uid="{00000000-0005-0000-0000-0000BA090000}"/>
    <cellStyle name="1_1_Master_StatusCharts_39adj_FORM COST      CAMRY   NEW   USE" xfId="7236" xr:uid="{00000000-0005-0000-0000-0000BB090000}"/>
    <cellStyle name="1_1_Master_StatusCharts_39adj_Matrix  all model (27-04-2010)" xfId="6726" xr:uid="{00000000-0005-0000-0000-0000BC090000}"/>
    <cellStyle name="1_1_Master_StatusCharts_39adj_Matrix  all model (27-04-2010)_packing -36GD  23.8.11" xfId="5510" xr:uid="{00000000-0005-0000-0000-0000BD090000}"/>
    <cellStyle name="1_1_Master_StatusCharts_39adj_Matrix  all model (27-04-2010)_packing D6BT" xfId="7238" xr:uid="{00000000-0005-0000-0000-0000BE090000}"/>
    <cellStyle name="1_1_Master_StatusCharts_39adj_MITSU" xfId="2355" xr:uid="{00000000-0005-0000-0000-0000BF090000}"/>
    <cellStyle name="1_1_Master_StatusCharts_39adj_packing -36GD  23.8.11" xfId="7241" xr:uid="{00000000-0005-0000-0000-0000C0090000}"/>
    <cellStyle name="1_1_Master_StatusCharts_39adj_packing D6BT" xfId="7242" xr:uid="{00000000-0005-0000-0000-0000C1090000}"/>
    <cellStyle name="1_1_Master_StatusCharts_39adj_SR-FORECAST" xfId="6531" xr:uid="{00000000-0005-0000-0000-0000C2090000}"/>
    <cellStyle name="1_1_Master_StatusCharts_39adj_SR-FORECAST_packing -36GD  23.8.11" xfId="6543" xr:uid="{00000000-0005-0000-0000-0000C3090000}"/>
    <cellStyle name="1_1_Master_StatusCharts_39adj_SR-FORECAST_packing D6BT" xfId="2107" xr:uid="{00000000-0005-0000-0000-0000C4090000}"/>
    <cellStyle name="1_1_Master_StatusCharts_39adj_STD-GCT (SUMMARY)" xfId="7252" xr:uid="{00000000-0005-0000-0000-0000C5090000}"/>
    <cellStyle name="1_1_Master_StatusCharts_39adj_STD-GCT (SUMMARY)_COMPONENT 7-12'10" xfId="7259" xr:uid="{00000000-0005-0000-0000-0000C6090000}"/>
    <cellStyle name="1_1_Master_StatusCharts_39adj_STD-GCT (SUMMARY)_component check diff" xfId="7261" xr:uid="{00000000-0005-0000-0000-0000C7090000}"/>
    <cellStyle name="1_1_Master_StatusCharts_39adj_STD-GCT (SUMMARY)_COST" xfId="1278" xr:uid="{00000000-0005-0000-0000-0000C8090000}"/>
    <cellStyle name="1_1_Master_StatusCharts_39adj_STD-GCT (SUMMARY)_cost diff bom GCT 2010A TRIAL" xfId="6987" xr:uid="{00000000-0005-0000-0000-0000C9090000}"/>
    <cellStyle name="1_1_Master_StatusCharts_39adj_STD-GCT (SUMMARY)_cost diff bom GCT 2010A-ต่อ TRIAL" xfId="7263" xr:uid="{00000000-0005-0000-0000-0000CA090000}"/>
    <cellStyle name="1_1_Master_StatusCharts_39adj_STD-GCT (SUMMARY)_packing -36GD  23.8.11" xfId="7264" xr:uid="{00000000-0005-0000-0000-0000CB090000}"/>
    <cellStyle name="1_1_Master_StatusCharts_39adj_STD-GCT (SUMMARY)_packing D6BT" xfId="7268" xr:uid="{00000000-0005-0000-0000-0000CC090000}"/>
    <cellStyle name="1_1_Master_StatusCharts_39adj_STD-GW  ALL" xfId="7172" xr:uid="{00000000-0005-0000-0000-0000CD090000}"/>
    <cellStyle name="1_1_Master_StatusCharts_39adj_STD-GW  ALL_COST" xfId="7270" xr:uid="{00000000-0005-0000-0000-0000CE090000}"/>
    <cellStyle name="1_1_Master_StatusCharts_39adj_STD-GW  ALL_packing -36GD  23.8.11" xfId="5309" xr:uid="{00000000-0005-0000-0000-0000CF090000}"/>
    <cellStyle name="1_1_Master_StatusCharts_39adj_STD-GW  ALL_packing D6BT" xfId="7272" xr:uid="{00000000-0005-0000-0000-0000D0090000}"/>
    <cellStyle name="1_1_Master_StatusCharts_39adj_STD-MITSU  1-7-09 )ล่าสุด" xfId="7275" xr:uid="{00000000-0005-0000-0000-0000D1090000}"/>
    <cellStyle name="1_1_Master_StatusCharts_39adj_STD-MITSU  1-7-09 )ล่าสุด_cost diff bom GCT 2010A TRIAL" xfId="777" xr:uid="{00000000-0005-0000-0000-0000D2090000}"/>
    <cellStyle name="1_1_Master_StatusCharts_39adj_STD-MITSU  1-7-09 )ล่าสุด_cost diff bom GCT 2010A-ต่อ TRIAL" xfId="7041" xr:uid="{00000000-0005-0000-0000-0000D3090000}"/>
    <cellStyle name="1_1_Master_StatusCharts_39adj_TMI-521" xfId="1330" xr:uid="{00000000-0005-0000-0000-0000D4090000}"/>
    <cellStyle name="1_1_Master_StatusCharts_39adj_Trial Calculation WH 1-6'10(TAP-C) 4-12-2009" xfId="5292" xr:uid="{00000000-0005-0000-0000-0000D5090000}"/>
    <cellStyle name="1_1_Matrix  all model (27-04-2010)" xfId="7277" xr:uid="{00000000-0005-0000-0000-0000D6090000}"/>
    <cellStyle name="1_1_Matrix  all model (27-04-2010)_packing -36GD  23.8.11" xfId="2756" xr:uid="{00000000-0005-0000-0000-0000D7090000}"/>
    <cellStyle name="1_1_Matrix  all model (27-04-2010)_packing D6BT" xfId="7279" xr:uid="{00000000-0005-0000-0000-0000D8090000}"/>
    <cellStyle name="1_1_MITSU" xfId="7283" xr:uid="{00000000-0005-0000-0000-0000D9090000}"/>
    <cellStyle name="1_1_packing -36GD  23.8.11" xfId="5996" xr:uid="{00000000-0005-0000-0000-0000DA090000}"/>
    <cellStyle name="1_1_packing D6BT" xfId="7284" xr:uid="{00000000-0005-0000-0000-0000DB090000}"/>
    <cellStyle name="1_1_SR-FORECAST" xfId="7288" xr:uid="{00000000-0005-0000-0000-0000DC090000}"/>
    <cellStyle name="1_1_SR-FORECAST_packing -36GD  23.8.11" xfId="1557" xr:uid="{00000000-0005-0000-0000-0000DD090000}"/>
    <cellStyle name="1_1_SR-FORECAST_packing D6BT" xfId="7290" xr:uid="{00000000-0005-0000-0000-0000DE090000}"/>
    <cellStyle name="1_1_STD-GCT (SUMMARY)" xfId="5566" xr:uid="{00000000-0005-0000-0000-0000DF090000}"/>
    <cellStyle name="1_1_STD-GCT (SUMMARY)_COMPONENT 7-12'10" xfId="5660" xr:uid="{00000000-0005-0000-0000-0000E0090000}"/>
    <cellStyle name="1_1_STD-GCT (SUMMARY)_component check diff" xfId="6742" xr:uid="{00000000-0005-0000-0000-0000E1090000}"/>
    <cellStyle name="1_1_STD-GCT (SUMMARY)_COST" xfId="7293" xr:uid="{00000000-0005-0000-0000-0000E2090000}"/>
    <cellStyle name="1_1_STD-GCT (SUMMARY)_cost diff bom GCT 2010A TRIAL" xfId="481" xr:uid="{00000000-0005-0000-0000-0000E3090000}"/>
    <cellStyle name="1_1_STD-GCT (SUMMARY)_cost diff bom GCT 2010A-ต่อ TRIAL" xfId="7295" xr:uid="{00000000-0005-0000-0000-0000E4090000}"/>
    <cellStyle name="1_1_STD-GCT (SUMMARY)_packing -36GD  23.8.11" xfId="7298" xr:uid="{00000000-0005-0000-0000-0000E5090000}"/>
    <cellStyle name="1_1_STD-GCT (SUMMARY)_packing D6BT" xfId="86" xr:uid="{00000000-0005-0000-0000-0000E6090000}"/>
    <cellStyle name="1_1_STD-GW  ALL" xfId="7299" xr:uid="{00000000-0005-0000-0000-0000E7090000}"/>
    <cellStyle name="1_1_STD-GW  ALL_COST" xfId="7038" xr:uid="{00000000-0005-0000-0000-0000E8090000}"/>
    <cellStyle name="1_1_STD-GW  ALL_packing -36GD  23.8.11" xfId="542" xr:uid="{00000000-0005-0000-0000-0000E9090000}"/>
    <cellStyle name="1_1_STD-GW  ALL_packing D6BT" xfId="7301" xr:uid="{00000000-0005-0000-0000-0000EA090000}"/>
    <cellStyle name="1_1_STD-MITSU  1-7-09 )ล่าสุด" xfId="6267" xr:uid="{00000000-0005-0000-0000-0000EB090000}"/>
    <cellStyle name="1_1_STD-MITSU  1-7-09 )ล่าสุด_cost diff bom GCT 2010A TRIAL" xfId="2996" xr:uid="{00000000-0005-0000-0000-0000EC090000}"/>
    <cellStyle name="1_1_STD-MITSU  1-7-09 )ล่าสุด_cost diff bom GCT 2010A-ต่อ TRIAL" xfId="7305" xr:uid="{00000000-0005-0000-0000-0000ED090000}"/>
    <cellStyle name="1_1_TMI-521" xfId="6200" xr:uid="{00000000-0005-0000-0000-0000EE090000}"/>
    <cellStyle name="1_1_Trial Calculation WH 1-6'10(TAP-C) 4-12-2009" xfId="6582" xr:uid="{00000000-0005-0000-0000-0000EF090000}"/>
    <cellStyle name="1_1-MASTER number" xfId="7306" xr:uid="{00000000-0005-0000-0000-0000F0090000}"/>
    <cellStyle name="1_32T2" xfId="1966" xr:uid="{00000000-0005-0000-0000-0000F1090000}"/>
    <cellStyle name="1_ADJ-AAT" xfId="7308" xr:uid="{00000000-0005-0000-0000-0000F2090000}"/>
    <cellStyle name="1_B299 4Dr CP build operators plan20070622" xfId="7313" xr:uid="{00000000-0005-0000-0000-0000F3090000}"/>
    <cellStyle name="1_B299 4Dr CP build operators plan20070622_ADJ  MMTH" xfId="1050" xr:uid="{00000000-0005-0000-0000-0000F4090000}"/>
    <cellStyle name="1_B299 4Dr CP build operators plan20070622_COST" xfId="5988" xr:uid="{00000000-0005-0000-0000-0000F5090000}"/>
    <cellStyle name="1_B299 4Dr CP build operators plan20070622_cost diff bom GCT  TMI  256" xfId="3220" xr:uid="{00000000-0005-0000-0000-0000F6090000}"/>
    <cellStyle name="1_B299 4Dr CP build operators plan20070622_cost diff bom GCT  TMI  GS41" xfId="7318" xr:uid="{00000000-0005-0000-0000-0000F7090000}"/>
    <cellStyle name="1_B299 4Dr CP build operators plan20070622_MMTH-02" xfId="7321" xr:uid="{00000000-0005-0000-0000-0000F8090000}"/>
    <cellStyle name="1_B299 4Dr CP build operators plan20070622_ปรับราคา MMTH--FEB-REV" xfId="6914" xr:uid="{00000000-0005-0000-0000-0000F9090000}"/>
    <cellStyle name="1_B299 4Dr CP Master Schedule 20070615" xfId="1658" xr:uid="{00000000-0005-0000-0000-0000FA090000}"/>
    <cellStyle name="1_B299 4Dr CP Master Schedule 20070615_ADJ  MMTH" xfId="7325" xr:uid="{00000000-0005-0000-0000-0000FB090000}"/>
    <cellStyle name="1_B299 4Dr CP Master Schedule 20070615_COST" xfId="1574" xr:uid="{00000000-0005-0000-0000-0000FC090000}"/>
    <cellStyle name="1_B299 4Dr CP Master Schedule 20070615_cost diff bom GCT  TMI  256" xfId="7326" xr:uid="{00000000-0005-0000-0000-0000FD090000}"/>
    <cellStyle name="1_B299 4Dr CP Master Schedule 20070615_cost diff bom GCT  TMI  GS41" xfId="7330" xr:uid="{00000000-0005-0000-0000-0000FE090000}"/>
    <cellStyle name="1_B299 4Dr CP Master Schedule 20070615_MMTH-02" xfId="4029" xr:uid="{00000000-0005-0000-0000-0000FF090000}"/>
    <cellStyle name="1_B299 4Dr CP Master Schedule 20070615_ปรับราคา MMTH--FEB-REV" xfId="7332" xr:uid="{00000000-0005-0000-0000-0000000A0000}"/>
    <cellStyle name="1_B299 4Dr CP Master Schedule 20070623" xfId="7336" xr:uid="{00000000-0005-0000-0000-0000010A0000}"/>
    <cellStyle name="1_B299 4Dr CP Master Schedule 20070623_ADJ  MMTH" xfId="4240" xr:uid="{00000000-0005-0000-0000-0000020A0000}"/>
    <cellStyle name="1_B299 4Dr CP Master Schedule 20070623_COST" xfId="7343" xr:uid="{00000000-0005-0000-0000-0000030A0000}"/>
    <cellStyle name="1_B299 4Dr CP Master Schedule 20070623_cost diff bom GCT  TMI  256" xfId="4042" xr:uid="{00000000-0005-0000-0000-0000040A0000}"/>
    <cellStyle name="1_B299 4Dr CP Master Schedule 20070623_cost diff bom GCT  TMI  GS41" xfId="3959" xr:uid="{00000000-0005-0000-0000-0000050A0000}"/>
    <cellStyle name="1_B299 4Dr CP Master Schedule 20070623_MMTH-02" xfId="1891" xr:uid="{00000000-0005-0000-0000-0000060A0000}"/>
    <cellStyle name="1_B299 4Dr CP Master Schedule 20070623_ปรับราคา MMTH--FEB-REV" xfId="7345" xr:uid="{00000000-0005-0000-0000-0000070A0000}"/>
    <cellStyle name="1_BIW Organization Chart xls-070712" xfId="7352" xr:uid="{00000000-0005-0000-0000-0000080A0000}"/>
    <cellStyle name="1_BIW Organization Chart xls-070712_ADJ  MMTH" xfId="7354" xr:uid="{00000000-0005-0000-0000-0000090A0000}"/>
    <cellStyle name="1_BIW Organization Chart xls-070712_COST" xfId="7356" xr:uid="{00000000-0005-0000-0000-00000A0A0000}"/>
    <cellStyle name="1_BIW Organization Chart xls-070712_cost diff bom GCT  TMI  256" xfId="7357" xr:uid="{00000000-0005-0000-0000-00000B0A0000}"/>
    <cellStyle name="1_BIW Organization Chart xls-070712_cost diff bom GCT  TMI  GS41" xfId="7360" xr:uid="{00000000-0005-0000-0000-00000C0A0000}"/>
    <cellStyle name="1_BIW Organization Chart xls-070712_MMTH-02" xfId="5729" xr:uid="{00000000-0005-0000-0000-00000D0A0000}"/>
    <cellStyle name="1_BIW Organization Chart xls-070712_ปรับราคา MMTH--FEB-REV" xfId="7362" xr:uid="{00000000-0005-0000-0000-00000E0A0000}"/>
    <cellStyle name="1_Book3" xfId="7364" xr:uid="{00000000-0005-0000-0000-00000F0A0000}"/>
    <cellStyle name="1_Book5" xfId="7367" xr:uid="{00000000-0005-0000-0000-0000100A0000}"/>
    <cellStyle name="1_COMP.1-6'10" xfId="5896" xr:uid="{00000000-0005-0000-0000-0000110A0000}"/>
    <cellStyle name="1_COMP.1-6'10_ADJ  MMTH" xfId="7370" xr:uid="{00000000-0005-0000-0000-0000120A0000}"/>
    <cellStyle name="1_COMP.1-6'10_COST" xfId="7371" xr:uid="{00000000-0005-0000-0000-0000130A0000}"/>
    <cellStyle name="1_COMP.1-6'10_cost diff bom GCT  TMI  256" xfId="5" xr:uid="{00000000-0005-0000-0000-0000140A0000}"/>
    <cellStyle name="1_COMP.1-6'10_cost diff bom GCT  TMI  GS41" xfId="7374" xr:uid="{00000000-0005-0000-0000-0000150A0000}"/>
    <cellStyle name="1_COMP.1-6'10_MMTH-02" xfId="774" xr:uid="{00000000-0005-0000-0000-0000160A0000}"/>
    <cellStyle name="1_COMP.1-6'10_ปรับราคา MMTH--FEB-REV" xfId="7377" xr:uid="{00000000-0005-0000-0000-0000170A0000}"/>
    <cellStyle name="1_COMPONENT 1-6'10" xfId="5842" xr:uid="{00000000-0005-0000-0000-0000180A0000}"/>
    <cellStyle name="1_COMPONENT 7-12'10" xfId="5559" xr:uid="{00000000-0005-0000-0000-0000190A0000}"/>
    <cellStyle name="1_component check diff" xfId="7380" xr:uid="{00000000-0005-0000-0000-00001A0A0000}"/>
    <cellStyle name="1_COST" xfId="3591" xr:uid="{00000000-0005-0000-0000-00001B0A0000}"/>
    <cellStyle name="1_COST      CAMRY   NEW   USE" xfId="7383" xr:uid="{00000000-0005-0000-0000-00001C0A0000}"/>
    <cellStyle name="1_COST  GW    SOLUNA    NEW     USE" xfId="1320" xr:uid="{00000000-0005-0000-0000-00001D0A0000}"/>
    <cellStyle name="1_COST  GW    WISH    NEW     USE" xfId="7389" xr:uid="{00000000-0005-0000-0000-00001E0A0000}"/>
    <cellStyle name="1_COST  GW    YARIS    NEW     USE" xfId="5603" xr:uid="{00000000-0005-0000-0000-00001F0A0000}"/>
    <cellStyle name="1_COST  GW   นอกเหนือจากจัดชุด     NEW     USE    ล่าสุด" xfId="7394" xr:uid="{00000000-0005-0000-0000-0000200A0000}"/>
    <cellStyle name="1_COST  GW  COROLLA     NEW     USE  จากพี่วิ" xfId="1137" xr:uid="{00000000-0005-0000-0000-0000210A0000}"/>
    <cellStyle name="1_COST  GW  EXPORT  ALL   ล่าสุด    SENT" xfId="7397" xr:uid="{00000000-0005-0000-0000-0000220A0000}"/>
    <cellStyle name="1_COST  GW  GCT   YHV" xfId="7398" xr:uid="{00000000-0005-0000-0000-0000230A0000}"/>
    <cellStyle name="1_COST  GW  GCT   YHV_COST" xfId="2412" xr:uid="{00000000-0005-0000-0000-0000240A0000}"/>
    <cellStyle name="1_COST  GW  GCT   YHV_packing -36GD  23.8.11" xfId="5986" xr:uid="{00000000-0005-0000-0000-0000250A0000}"/>
    <cellStyle name="1_COST  GW  GCT   YHV_packing D6BT" xfId="3786" xr:uid="{00000000-0005-0000-0000-0000260A0000}"/>
    <cellStyle name="1_COST  GW EXPORT  ALL     USE" xfId="1755" xr:uid="{00000000-0005-0000-0000-0000270A0000}"/>
    <cellStyle name="1_COST  GW EXPORT  ALL     USE  01-04-2010" xfId="7001" xr:uid="{00000000-0005-0000-0000-0000280A0000}"/>
    <cellStyle name="1_COST  GW EXPORT  ALL     USE  SEND  04-03-10" xfId="7401" xr:uid="{00000000-0005-0000-0000-0000290A0000}"/>
    <cellStyle name="1_cost diff bom GCT 2010A TRIAL" xfId="7403" xr:uid="{00000000-0005-0000-0000-00002A0A0000}"/>
    <cellStyle name="1_cost diff bom GCT 2010A-ต่อ TRIAL" xfId="6503" xr:uid="{00000000-0005-0000-0000-00002B0A0000}"/>
    <cellStyle name="1_COST GW (GCT) รวม   TRILA  ALL   TEST   วางใหม่" xfId="1809" xr:uid="{00000000-0005-0000-0000-00002C0A0000}"/>
    <cellStyle name="1_COST GW (GCT) รวม   TRILA  ALL   TEST   วางใหม่_ADJ  MMTH" xfId="7406" xr:uid="{00000000-0005-0000-0000-00002D0A0000}"/>
    <cellStyle name="1_COST GW (GCT) รวม   TRILA  ALL   TEST   วางใหม่_COST" xfId="3590" xr:uid="{00000000-0005-0000-0000-00002E0A0000}"/>
    <cellStyle name="1_COST GW (GCT) รวม   TRILA  ALL   TEST   วางใหม่_MMTH-02" xfId="461" xr:uid="{00000000-0005-0000-0000-00002F0A0000}"/>
    <cellStyle name="1_COST GW (GCT) รวม   TRILA  ALL   TEST   วางใหม่_ปรับราคา MMTH--FEB-REV" xfId="7408" xr:uid="{00000000-0005-0000-0000-0000300A0000}"/>
    <cellStyle name="1_COST ปรับ MITSU GCT&amp;OCS 13-8-09  USE   NEW" xfId="7411" xr:uid="{00000000-0005-0000-0000-0000310A0000}"/>
    <cellStyle name="1_COST ปรับ MITSU GCT&amp;OCS 13-8-09  USE   NEW_ADJ  MMTH" xfId="7415" xr:uid="{00000000-0005-0000-0000-0000320A0000}"/>
    <cellStyle name="1_COST ปรับ MITSU GCT&amp;OCS 13-8-09  USE   NEW_COST" xfId="346" xr:uid="{00000000-0005-0000-0000-0000330A0000}"/>
    <cellStyle name="1_COST ปรับ MITSU GCT&amp;OCS 13-8-09  USE   NEW_MMTH-02" xfId="7418" xr:uid="{00000000-0005-0000-0000-0000340A0000}"/>
    <cellStyle name="1_COST ปรับ MITSU GCT&amp;OCS 13-8-09  USE   NEW_ปรับราคา MMTH--FEB-REV" xfId="7420" xr:uid="{00000000-0005-0000-0000-0000350A0000}"/>
    <cellStyle name="1_COST-GCT GROUPID B-GW3" xfId="951" xr:uid="{00000000-0005-0000-0000-0000360A0000}"/>
    <cellStyle name="1_D&amp;A" xfId="4574" xr:uid="{00000000-0005-0000-0000-0000370A0000}"/>
    <cellStyle name="1_D&amp;A_1-MASTER number" xfId="5872" xr:uid="{00000000-0005-0000-0000-0000380A0000}"/>
    <cellStyle name="1_D&amp;A_32T2" xfId="7423" xr:uid="{00000000-0005-0000-0000-0000390A0000}"/>
    <cellStyle name="1_D&amp;A_ADJ-AAT" xfId="7426" xr:uid="{00000000-0005-0000-0000-00003A0A0000}"/>
    <cellStyle name="1_D&amp;A_BIW Organization Chart xls-070712" xfId="2090" xr:uid="{00000000-0005-0000-0000-00003B0A0000}"/>
    <cellStyle name="1_D&amp;A_BIW Organization Chart xls-070712_ADJ  MMTH" xfId="7435" xr:uid="{00000000-0005-0000-0000-00003C0A0000}"/>
    <cellStyle name="1_D&amp;A_BIW Organization Chart xls-070712_COST" xfId="4955" xr:uid="{00000000-0005-0000-0000-00003D0A0000}"/>
    <cellStyle name="1_D&amp;A_BIW Organization Chart xls-070712_cost diff bom GCT  TMI  256" xfId="7438" xr:uid="{00000000-0005-0000-0000-00003E0A0000}"/>
    <cellStyle name="1_D&amp;A_BIW Organization Chart xls-070712_cost diff bom GCT  TMI  GS41" xfId="7439" xr:uid="{00000000-0005-0000-0000-00003F0A0000}"/>
    <cellStyle name="1_D&amp;A_BIW Organization Chart xls-070712_MMTH-02" xfId="7449" xr:uid="{00000000-0005-0000-0000-0000400A0000}"/>
    <cellStyle name="1_D&amp;A_BIW Organization Chart xls-070712_ปรับราคา MMTH--FEB-REV" xfId="7453" xr:uid="{00000000-0005-0000-0000-0000410A0000}"/>
    <cellStyle name="1_D&amp;A_Book3" xfId="7454" xr:uid="{00000000-0005-0000-0000-0000420A0000}"/>
    <cellStyle name="1_D&amp;A_Book5" xfId="7455" xr:uid="{00000000-0005-0000-0000-0000430A0000}"/>
    <cellStyle name="1_D&amp;A_COMP.1-6'10" xfId="7458" xr:uid="{00000000-0005-0000-0000-0000440A0000}"/>
    <cellStyle name="1_D&amp;A_COMP.1-6'10_ADJ  MMTH" xfId="7228" xr:uid="{00000000-0005-0000-0000-0000450A0000}"/>
    <cellStyle name="1_D&amp;A_COMP.1-6'10_COST" xfId="7459" xr:uid="{00000000-0005-0000-0000-0000460A0000}"/>
    <cellStyle name="1_D&amp;A_COMP.1-6'10_cost diff bom GCT  TMI  256" xfId="7469" xr:uid="{00000000-0005-0000-0000-0000470A0000}"/>
    <cellStyle name="1_D&amp;A_COMP.1-6'10_cost diff bom GCT  TMI  GS41" xfId="7470" xr:uid="{00000000-0005-0000-0000-0000480A0000}"/>
    <cellStyle name="1_D&amp;A_COMP.1-6'10_MMTH-02" xfId="1496" xr:uid="{00000000-0005-0000-0000-0000490A0000}"/>
    <cellStyle name="1_D&amp;A_COMP.1-6'10_ปรับราคา MMTH--FEB-REV" xfId="7472" xr:uid="{00000000-0005-0000-0000-00004A0A0000}"/>
    <cellStyle name="1_D&amp;A_COMPONENT 1-6'10" xfId="7475" xr:uid="{00000000-0005-0000-0000-00004B0A0000}"/>
    <cellStyle name="1_D&amp;A_COMPONENT 7-12'10" xfId="4001" xr:uid="{00000000-0005-0000-0000-00004C0A0000}"/>
    <cellStyle name="1_D&amp;A_component check diff" xfId="7476" xr:uid="{00000000-0005-0000-0000-00004D0A0000}"/>
    <cellStyle name="1_D&amp;A_COST" xfId="3095" xr:uid="{00000000-0005-0000-0000-00004E0A0000}"/>
    <cellStyle name="1_D&amp;A_COST      CAMRY   NEW   USE" xfId="1745" xr:uid="{00000000-0005-0000-0000-00004F0A0000}"/>
    <cellStyle name="1_D&amp;A_COST  GW    SOLUNA    NEW     USE" xfId="2195" xr:uid="{00000000-0005-0000-0000-0000500A0000}"/>
    <cellStyle name="1_D&amp;A_COST  GW    WISH    NEW     USE" xfId="7479" xr:uid="{00000000-0005-0000-0000-0000510A0000}"/>
    <cellStyle name="1_D&amp;A_COST  GW    YARIS    NEW     USE" xfId="7482" xr:uid="{00000000-0005-0000-0000-0000520A0000}"/>
    <cellStyle name="1_D&amp;A_COST  GW   นอกเหนือจากจัดชุด     NEW     USE    ล่าสุด" xfId="7483" xr:uid="{00000000-0005-0000-0000-0000530A0000}"/>
    <cellStyle name="1_D&amp;A_COST  GW  COROLLA     NEW     USE  จากพี่วิ" xfId="7118" xr:uid="{00000000-0005-0000-0000-0000540A0000}"/>
    <cellStyle name="1_D&amp;A_COST  GW  EXPORT  ALL   ล่าสุด    SENT" xfId="7490" xr:uid="{00000000-0005-0000-0000-0000550A0000}"/>
    <cellStyle name="1_D&amp;A_COST  GW  GCT   YHV" xfId="7491" xr:uid="{00000000-0005-0000-0000-0000560A0000}"/>
    <cellStyle name="1_D&amp;A_COST  GW  GCT   YHV_COST" xfId="2749" xr:uid="{00000000-0005-0000-0000-0000570A0000}"/>
    <cellStyle name="1_D&amp;A_COST  GW  GCT   YHV_packing -36GD  23.8.11" xfId="7494" xr:uid="{00000000-0005-0000-0000-0000580A0000}"/>
    <cellStyle name="1_D&amp;A_COST  GW  GCT   YHV_packing D6BT" xfId="7495" xr:uid="{00000000-0005-0000-0000-0000590A0000}"/>
    <cellStyle name="1_D&amp;A_COST  GW EXPORT  ALL     USE" xfId="7496" xr:uid="{00000000-0005-0000-0000-00005A0A0000}"/>
    <cellStyle name="1_D&amp;A_COST  GW EXPORT  ALL     USE  01-04-2010" xfId="6809" xr:uid="{00000000-0005-0000-0000-00005B0A0000}"/>
    <cellStyle name="1_D&amp;A_COST  GW EXPORT  ALL     USE  SEND  04-03-10" xfId="7499" xr:uid="{00000000-0005-0000-0000-00005C0A0000}"/>
    <cellStyle name="1_D&amp;A_cost diff bom GCT 2010A TRIAL" xfId="7503" xr:uid="{00000000-0005-0000-0000-00005D0A0000}"/>
    <cellStyle name="1_D&amp;A_cost diff bom GCT 2010A-ต่อ TRIAL" xfId="556" xr:uid="{00000000-0005-0000-0000-00005E0A0000}"/>
    <cellStyle name="1_D&amp;A_COST GW (GCT) รวม   TRILA  ALL   TEST   วางใหม่" xfId="6296" xr:uid="{00000000-0005-0000-0000-00005F0A0000}"/>
    <cellStyle name="1_D&amp;A_COST GW (GCT) รวม   TRILA  ALL   TEST   วางใหม่_ADJ  MMTH" xfId="748" xr:uid="{00000000-0005-0000-0000-0000600A0000}"/>
    <cellStyle name="1_D&amp;A_COST GW (GCT) รวม   TRILA  ALL   TEST   วางใหม่_COST" xfId="7505" xr:uid="{00000000-0005-0000-0000-0000610A0000}"/>
    <cellStyle name="1_D&amp;A_COST GW (GCT) รวม   TRILA  ALL   TEST   วางใหม่_MMTH-02" xfId="7509" xr:uid="{00000000-0005-0000-0000-0000620A0000}"/>
    <cellStyle name="1_D&amp;A_COST GW (GCT) รวม   TRILA  ALL   TEST   วางใหม่_ปรับราคา MMTH--FEB-REV" xfId="6306" xr:uid="{00000000-0005-0000-0000-0000630A0000}"/>
    <cellStyle name="1_D&amp;A_COST ปรับ MITSU GCT&amp;OCS 13-8-09  USE   NEW" xfId="63" xr:uid="{00000000-0005-0000-0000-0000640A0000}"/>
    <cellStyle name="1_D&amp;A_COST ปรับ MITSU GCT&amp;OCS 13-8-09  USE   NEW_ADJ  MMTH" xfId="7510" xr:uid="{00000000-0005-0000-0000-0000650A0000}"/>
    <cellStyle name="1_D&amp;A_COST ปรับ MITSU GCT&amp;OCS 13-8-09  USE   NEW_COST" xfId="7512" xr:uid="{00000000-0005-0000-0000-0000660A0000}"/>
    <cellStyle name="1_D&amp;A_COST ปรับ MITSU GCT&amp;OCS 13-8-09  USE   NEW_MMTH-02" xfId="7515" xr:uid="{00000000-0005-0000-0000-0000670A0000}"/>
    <cellStyle name="1_D&amp;A_COST ปรับ MITSU GCT&amp;OCS 13-8-09  USE   NEW_ปรับราคา MMTH--FEB-REV" xfId="7399" xr:uid="{00000000-0005-0000-0000-0000680A0000}"/>
    <cellStyle name="1_D&amp;A_COST-GCT GROUPID B-GW3" xfId="1911" xr:uid="{00000000-0005-0000-0000-0000690A0000}"/>
    <cellStyle name="1_D&amp;A_DIF BOM GW3" xfId="1255" xr:uid="{00000000-0005-0000-0000-00006A0A0000}"/>
    <cellStyle name="1_D&amp;A_DIF BOM GW3_COST" xfId="7518" xr:uid="{00000000-0005-0000-0000-00006B0A0000}"/>
    <cellStyle name="1_D&amp;A_DIF BOM GW3_packing -36GD  23.8.11" xfId="1243" xr:uid="{00000000-0005-0000-0000-00006C0A0000}"/>
    <cellStyle name="1_D&amp;A_DIF BOM GW3_packing D6BT" xfId="4141" xr:uid="{00000000-0005-0000-0000-00006D0A0000}"/>
    <cellStyle name="1_D&amp;A_FORM COST      CAMRY   NEW   USE" xfId="100" xr:uid="{00000000-0005-0000-0000-00006E0A0000}"/>
    <cellStyle name="1_D&amp;A_Matrix  all model (27-04-2010)" xfId="7138" xr:uid="{00000000-0005-0000-0000-00006F0A0000}"/>
    <cellStyle name="1_D&amp;A_Matrix  all model (27-04-2010)_packing -36GD  23.8.11" xfId="1844" xr:uid="{00000000-0005-0000-0000-0000700A0000}"/>
    <cellStyle name="1_D&amp;A_Matrix  all model (27-04-2010)_packing D6BT" xfId="1397" xr:uid="{00000000-0005-0000-0000-0000710A0000}"/>
    <cellStyle name="1_D&amp;A_MITSU" xfId="7525" xr:uid="{00000000-0005-0000-0000-0000720A0000}"/>
    <cellStyle name="1_D&amp;A_packing -36GD  23.8.11" xfId="7527" xr:uid="{00000000-0005-0000-0000-0000730A0000}"/>
    <cellStyle name="1_D&amp;A_packing D6BT" xfId="7531" xr:uid="{00000000-0005-0000-0000-0000740A0000}"/>
    <cellStyle name="1_D&amp;A_SR-FORECAST" xfId="7532" xr:uid="{00000000-0005-0000-0000-0000750A0000}"/>
    <cellStyle name="1_D&amp;A_SR-FORECAST_packing -36GD  23.8.11" xfId="4377" xr:uid="{00000000-0005-0000-0000-0000760A0000}"/>
    <cellStyle name="1_D&amp;A_SR-FORECAST_packing D6BT" xfId="7533" xr:uid="{00000000-0005-0000-0000-0000770A0000}"/>
    <cellStyle name="1_D&amp;A_STD-GCT (SUMMARY)" xfId="7539" xr:uid="{00000000-0005-0000-0000-0000780A0000}"/>
    <cellStyle name="1_D&amp;A_STD-GCT (SUMMARY)_COMPONENT 7-12'10" xfId="395" xr:uid="{00000000-0005-0000-0000-0000790A0000}"/>
    <cellStyle name="1_D&amp;A_STD-GCT (SUMMARY)_component check diff" xfId="2715" xr:uid="{00000000-0005-0000-0000-00007A0A0000}"/>
    <cellStyle name="1_D&amp;A_STD-GCT (SUMMARY)_COST" xfId="515" xr:uid="{00000000-0005-0000-0000-00007B0A0000}"/>
    <cellStyle name="1_D&amp;A_STD-GCT (SUMMARY)_cost diff bom GCT 2010A TRIAL" xfId="3820" xr:uid="{00000000-0005-0000-0000-00007C0A0000}"/>
    <cellStyle name="1_D&amp;A_STD-GCT (SUMMARY)_cost diff bom GCT 2010A-ต่อ TRIAL" xfId="2783" xr:uid="{00000000-0005-0000-0000-00007D0A0000}"/>
    <cellStyle name="1_D&amp;A_STD-GCT (SUMMARY)_packing -36GD  23.8.11" xfId="355" xr:uid="{00000000-0005-0000-0000-00007E0A0000}"/>
    <cellStyle name="1_D&amp;A_STD-GCT (SUMMARY)_packing D6BT" xfId="7540" xr:uid="{00000000-0005-0000-0000-00007F0A0000}"/>
    <cellStyle name="1_D&amp;A_STD-GW  ALL" xfId="1430" xr:uid="{00000000-0005-0000-0000-0000800A0000}"/>
    <cellStyle name="1_D&amp;A_STD-GW  ALL_COST" xfId="7113" xr:uid="{00000000-0005-0000-0000-0000810A0000}"/>
    <cellStyle name="1_D&amp;A_STD-GW  ALL_packing -36GD  23.8.11" xfId="1850" xr:uid="{00000000-0005-0000-0000-0000820A0000}"/>
    <cellStyle name="1_D&amp;A_STD-GW  ALL_packing D6BT" xfId="7541" xr:uid="{00000000-0005-0000-0000-0000830A0000}"/>
    <cellStyle name="1_D&amp;A_STD-MITSU  1-7-09 )ล่าสุด" xfId="5203" xr:uid="{00000000-0005-0000-0000-0000840A0000}"/>
    <cellStyle name="1_D&amp;A_STD-MITSU  1-7-09 )ล่าสุด_cost diff bom GCT 2010A TRIAL" xfId="7542" xr:uid="{00000000-0005-0000-0000-0000850A0000}"/>
    <cellStyle name="1_D&amp;A_STD-MITSU  1-7-09 )ล่าสุด_cost diff bom GCT 2010A-ต่อ TRIAL" xfId="7543" xr:uid="{00000000-0005-0000-0000-0000860A0000}"/>
    <cellStyle name="1_D&amp;A_TMI-521" xfId="7545" xr:uid="{00000000-0005-0000-0000-0000870A0000}"/>
    <cellStyle name="1_D&amp;A_Trial Calculation WH 1-6'10(TAP-C) 4-12-2009" xfId="7549" xr:uid="{00000000-0005-0000-0000-0000880A0000}"/>
    <cellStyle name="1_DIF BOM GW3" xfId="7551" xr:uid="{00000000-0005-0000-0000-0000890A0000}"/>
    <cellStyle name="1_DIF BOM GW3_COST" xfId="7554" xr:uid="{00000000-0005-0000-0000-00008A0A0000}"/>
    <cellStyle name="1_DIF BOM GW3_packing -36GD  23.8.11" xfId="1373" xr:uid="{00000000-0005-0000-0000-00008B0A0000}"/>
    <cellStyle name="1_DIF BOM GW3_packing D6BT" xfId="6545" xr:uid="{00000000-0005-0000-0000-00008C0A0000}"/>
    <cellStyle name="1_FORM COST      CAMRY   NEW   USE" xfId="1219" xr:uid="{00000000-0005-0000-0000-00008D0A0000}"/>
    <cellStyle name="1_Master_StatusCharts_39adj" xfId="898" xr:uid="{00000000-0005-0000-0000-00008E0A0000}"/>
    <cellStyle name="1_Master_StatusCharts_39adj_1-MASTER number" xfId="2867" xr:uid="{00000000-0005-0000-0000-00008F0A0000}"/>
    <cellStyle name="1_Master_StatusCharts_39adj_32T2" xfId="7563" xr:uid="{00000000-0005-0000-0000-0000900A0000}"/>
    <cellStyle name="1_Master_StatusCharts_39adj_ADJ-AAT" xfId="6077" xr:uid="{00000000-0005-0000-0000-0000910A0000}"/>
    <cellStyle name="1_Master_StatusCharts_39adj_BIW Organization Chart xls-070712" xfId="7566" xr:uid="{00000000-0005-0000-0000-0000920A0000}"/>
    <cellStyle name="1_Master_StatusCharts_39adj_BIW Organization Chart xls-070712_ADJ  MMTH" xfId="7568" xr:uid="{00000000-0005-0000-0000-0000930A0000}"/>
    <cellStyle name="1_Master_StatusCharts_39adj_BIW Organization Chart xls-070712_COST" xfId="7569" xr:uid="{00000000-0005-0000-0000-0000940A0000}"/>
    <cellStyle name="1_Master_StatusCharts_39adj_BIW Organization Chart xls-070712_cost diff bom GCT  TMI  256" xfId="743" xr:uid="{00000000-0005-0000-0000-0000950A0000}"/>
    <cellStyle name="1_Master_StatusCharts_39adj_BIW Organization Chart xls-070712_cost diff bom GCT  TMI  GS41" xfId="4434" xr:uid="{00000000-0005-0000-0000-0000960A0000}"/>
    <cellStyle name="1_Master_StatusCharts_39adj_BIW Organization Chart xls-070712_MMTH-02" xfId="7571" xr:uid="{00000000-0005-0000-0000-0000970A0000}"/>
    <cellStyle name="1_Master_StatusCharts_39adj_BIW Organization Chart xls-070712_ปรับราคา MMTH--FEB-REV" xfId="7579" xr:uid="{00000000-0005-0000-0000-0000980A0000}"/>
    <cellStyle name="1_Master_StatusCharts_39adj_Book3" xfId="5843" xr:uid="{00000000-0005-0000-0000-0000990A0000}"/>
    <cellStyle name="1_Master_StatusCharts_39adj_Book5" xfId="7576" xr:uid="{00000000-0005-0000-0000-00009A0A0000}"/>
    <cellStyle name="1_Master_StatusCharts_39adj_COMP.1-6'10" xfId="3718" xr:uid="{00000000-0005-0000-0000-00009B0A0000}"/>
    <cellStyle name="1_Master_StatusCharts_39adj_COMP.1-6'10_ADJ  MMTH" xfId="167" xr:uid="{00000000-0005-0000-0000-00009C0A0000}"/>
    <cellStyle name="1_Master_StatusCharts_39adj_COMP.1-6'10_COST" xfId="7585" xr:uid="{00000000-0005-0000-0000-00009D0A0000}"/>
    <cellStyle name="1_Master_StatusCharts_39adj_COMP.1-6'10_cost diff bom GCT  TMI  256" xfId="7590" xr:uid="{00000000-0005-0000-0000-00009E0A0000}"/>
    <cellStyle name="1_Master_StatusCharts_39adj_COMP.1-6'10_cost diff bom GCT  TMI  GS41" xfId="7594" xr:uid="{00000000-0005-0000-0000-00009F0A0000}"/>
    <cellStyle name="1_Master_StatusCharts_39adj_COMP.1-6'10_MMTH-02" xfId="4155" xr:uid="{00000000-0005-0000-0000-0000A00A0000}"/>
    <cellStyle name="1_Master_StatusCharts_39adj_COMP.1-6'10_ปรับราคา MMTH--FEB-REV" xfId="7595" xr:uid="{00000000-0005-0000-0000-0000A10A0000}"/>
    <cellStyle name="1_Master_StatusCharts_39adj_COMPONENT 1-6'10" xfId="4578" xr:uid="{00000000-0005-0000-0000-0000A20A0000}"/>
    <cellStyle name="1_Master_StatusCharts_39adj_COMPONENT 7-12'10" xfId="7600" xr:uid="{00000000-0005-0000-0000-0000A30A0000}"/>
    <cellStyle name="1_Master_StatusCharts_39adj_component check diff" xfId="5763" xr:uid="{00000000-0005-0000-0000-0000A40A0000}"/>
    <cellStyle name="1_Master_StatusCharts_39adj_COST" xfId="5344" xr:uid="{00000000-0005-0000-0000-0000A50A0000}"/>
    <cellStyle name="1_Master_StatusCharts_39adj_COST      CAMRY   NEW   USE" xfId="636" xr:uid="{00000000-0005-0000-0000-0000A60A0000}"/>
    <cellStyle name="1_Master_StatusCharts_39adj_COST  GW    SOLUNA    NEW     USE" xfId="7602" xr:uid="{00000000-0005-0000-0000-0000A70A0000}"/>
    <cellStyle name="1_Master_StatusCharts_39adj_COST  GW    WISH    NEW     USE" xfId="7606" xr:uid="{00000000-0005-0000-0000-0000A80A0000}"/>
    <cellStyle name="1_Master_StatusCharts_39adj_COST  GW    YARIS    NEW     USE" xfId="7607" xr:uid="{00000000-0005-0000-0000-0000A90A0000}"/>
    <cellStyle name="1_Master_StatusCharts_39adj_COST  GW   นอกเหนือจากจัดชุด     NEW     USE    ล่าสุด" xfId="7612" xr:uid="{00000000-0005-0000-0000-0000AA0A0000}"/>
    <cellStyle name="1_Master_StatusCharts_39adj_COST  GW  COROLLA     NEW     USE  จากพี่วิ" xfId="7613" xr:uid="{00000000-0005-0000-0000-0000AB0A0000}"/>
    <cellStyle name="1_Master_StatusCharts_39adj_COST  GW  EXPORT  ALL   ล่าสุด    SENT" xfId="3437" xr:uid="{00000000-0005-0000-0000-0000AC0A0000}"/>
    <cellStyle name="1_Master_StatusCharts_39adj_COST  GW  GCT   YHV" xfId="7614" xr:uid="{00000000-0005-0000-0000-0000AD0A0000}"/>
    <cellStyle name="1_Master_StatusCharts_39adj_COST  GW  GCT   YHV_COST" xfId="5587" xr:uid="{00000000-0005-0000-0000-0000AE0A0000}"/>
    <cellStyle name="1_Master_StatusCharts_39adj_COST  GW  GCT   YHV_packing -36GD  23.8.11" xfId="7618" xr:uid="{00000000-0005-0000-0000-0000AF0A0000}"/>
    <cellStyle name="1_Master_StatusCharts_39adj_COST  GW  GCT   YHV_packing D6BT" xfId="2823" xr:uid="{00000000-0005-0000-0000-0000B00A0000}"/>
    <cellStyle name="1_Master_StatusCharts_39adj_COST  GW EXPORT  ALL     USE" xfId="7619" xr:uid="{00000000-0005-0000-0000-0000B10A0000}"/>
    <cellStyle name="1_Master_StatusCharts_39adj_COST  GW EXPORT  ALL     USE  01-04-2010" xfId="7621" xr:uid="{00000000-0005-0000-0000-0000B20A0000}"/>
    <cellStyle name="1_Master_StatusCharts_39adj_COST  GW EXPORT  ALL     USE  SEND  04-03-10" xfId="7625" xr:uid="{00000000-0005-0000-0000-0000B30A0000}"/>
    <cellStyle name="1_Master_StatusCharts_39adj_cost diff bom GCT 2010A TRIAL" xfId="3644" xr:uid="{00000000-0005-0000-0000-0000B40A0000}"/>
    <cellStyle name="1_Master_StatusCharts_39adj_cost diff bom GCT 2010A-ต่อ TRIAL" xfId="7626" xr:uid="{00000000-0005-0000-0000-0000B50A0000}"/>
    <cellStyle name="1_Master_StatusCharts_39adj_COST GW (GCT) รวม   TRILA  ALL   TEST   วางใหม่" xfId="1954" xr:uid="{00000000-0005-0000-0000-0000B60A0000}"/>
    <cellStyle name="1_Master_StatusCharts_39adj_COST GW (GCT) รวม   TRILA  ALL   TEST   วางใหม่_ADJ  MMTH" xfId="3256" xr:uid="{00000000-0005-0000-0000-0000B70A0000}"/>
    <cellStyle name="1_Master_StatusCharts_39adj_COST GW (GCT) รวม   TRILA  ALL   TEST   วางใหม่_COST" xfId="7628" xr:uid="{00000000-0005-0000-0000-0000B80A0000}"/>
    <cellStyle name="1_Master_StatusCharts_39adj_COST GW (GCT) รวม   TRILA  ALL   TEST   วางใหม่_MMTH-02" xfId="7629" xr:uid="{00000000-0005-0000-0000-0000B90A0000}"/>
    <cellStyle name="1_Master_StatusCharts_39adj_COST GW (GCT) รวม   TRILA  ALL   TEST   วางใหม่_ปรับราคา MMTH--FEB-REV" xfId="6749" xr:uid="{00000000-0005-0000-0000-0000BA0A0000}"/>
    <cellStyle name="1_Master_StatusCharts_39adj_COST ปรับ MITSU GCT&amp;OCS 13-8-09  USE   NEW" xfId="7631" xr:uid="{00000000-0005-0000-0000-0000BB0A0000}"/>
    <cellStyle name="1_Master_StatusCharts_39adj_COST ปรับ MITSU GCT&amp;OCS 13-8-09  USE   NEW_ADJ  MMTH" xfId="7637" xr:uid="{00000000-0005-0000-0000-0000BC0A0000}"/>
    <cellStyle name="1_Master_StatusCharts_39adj_COST ปรับ MITSU GCT&amp;OCS 13-8-09  USE   NEW_COST" xfId="4557" xr:uid="{00000000-0005-0000-0000-0000BD0A0000}"/>
    <cellStyle name="1_Master_StatusCharts_39adj_COST ปรับ MITSU GCT&amp;OCS 13-8-09  USE   NEW_MMTH-02" xfId="418" xr:uid="{00000000-0005-0000-0000-0000BE0A0000}"/>
    <cellStyle name="1_Master_StatusCharts_39adj_COST ปรับ MITSU GCT&amp;OCS 13-8-09  USE   NEW_ปรับราคา MMTH--FEB-REV" xfId="5131" xr:uid="{00000000-0005-0000-0000-0000BF0A0000}"/>
    <cellStyle name="1_Master_StatusCharts_39adj_COST-GCT GROUPID B-GW3" xfId="1624" xr:uid="{00000000-0005-0000-0000-0000C00A0000}"/>
    <cellStyle name="1_Master_StatusCharts_39adj_DIF BOM GW3" xfId="1995" xr:uid="{00000000-0005-0000-0000-0000C10A0000}"/>
    <cellStyle name="1_Master_StatusCharts_39adj_DIF BOM GW3_COST" xfId="5764" xr:uid="{00000000-0005-0000-0000-0000C20A0000}"/>
    <cellStyle name="1_Master_StatusCharts_39adj_DIF BOM GW3_packing -36GD  23.8.11" xfId="2941" xr:uid="{00000000-0005-0000-0000-0000C30A0000}"/>
    <cellStyle name="1_Master_StatusCharts_39adj_DIF BOM GW3_packing D6BT" xfId="7641" xr:uid="{00000000-0005-0000-0000-0000C40A0000}"/>
    <cellStyle name="1_Master_StatusCharts_39adj_FORM COST      CAMRY   NEW   USE" xfId="7643" xr:uid="{00000000-0005-0000-0000-0000C50A0000}"/>
    <cellStyle name="1_Master_StatusCharts_39adj_Matrix  all model (27-04-2010)" xfId="7644" xr:uid="{00000000-0005-0000-0000-0000C60A0000}"/>
    <cellStyle name="1_Master_StatusCharts_39adj_Matrix  all model (27-04-2010)_packing -36GD  23.8.11" xfId="4728" xr:uid="{00000000-0005-0000-0000-0000C70A0000}"/>
    <cellStyle name="1_Master_StatusCharts_39adj_Matrix  all model (27-04-2010)_packing D6BT" xfId="7647" xr:uid="{00000000-0005-0000-0000-0000C80A0000}"/>
    <cellStyle name="1_Master_StatusCharts_39adj_MITSU" xfId="7649" xr:uid="{00000000-0005-0000-0000-0000C90A0000}"/>
    <cellStyle name="1_Master_StatusCharts_39adj_packing -36GD  23.8.11" xfId="478" xr:uid="{00000000-0005-0000-0000-0000CA0A0000}"/>
    <cellStyle name="1_Master_StatusCharts_39adj_packing D6BT" xfId="7650" xr:uid="{00000000-0005-0000-0000-0000CB0A0000}"/>
    <cellStyle name="1_Master_StatusCharts_39adj_SR-FORECAST" xfId="5320" xr:uid="{00000000-0005-0000-0000-0000CC0A0000}"/>
    <cellStyle name="1_Master_StatusCharts_39adj_SR-FORECAST_packing -36GD  23.8.11" xfId="5624" xr:uid="{00000000-0005-0000-0000-0000CD0A0000}"/>
    <cellStyle name="1_Master_StatusCharts_39adj_SR-FORECAST_packing D6BT" xfId="133" xr:uid="{00000000-0005-0000-0000-0000CE0A0000}"/>
    <cellStyle name="1_Master_StatusCharts_39adj_STD-GCT (SUMMARY)" xfId="7654" xr:uid="{00000000-0005-0000-0000-0000CF0A0000}"/>
    <cellStyle name="1_Master_StatusCharts_39adj_STD-GCT (SUMMARY)_COMPONENT 7-12'10" xfId="7655" xr:uid="{00000000-0005-0000-0000-0000D00A0000}"/>
    <cellStyle name="1_Master_StatusCharts_39adj_STD-GCT (SUMMARY)_component check diff" xfId="7656" xr:uid="{00000000-0005-0000-0000-0000D10A0000}"/>
    <cellStyle name="1_Master_StatusCharts_39adj_STD-GCT (SUMMARY)_COST" xfId="2277" xr:uid="{00000000-0005-0000-0000-0000D20A0000}"/>
    <cellStyle name="1_Master_StatusCharts_39adj_STD-GCT (SUMMARY)_cost diff bom GCT 2010A TRIAL" xfId="5037" xr:uid="{00000000-0005-0000-0000-0000D30A0000}"/>
    <cellStyle name="1_Master_StatusCharts_39adj_STD-GCT (SUMMARY)_cost diff bom GCT 2010A-ต่อ TRIAL" xfId="4923" xr:uid="{00000000-0005-0000-0000-0000D40A0000}"/>
    <cellStyle name="1_Master_StatusCharts_39adj_STD-GCT (SUMMARY)_packing -36GD  23.8.11" xfId="7658" xr:uid="{00000000-0005-0000-0000-0000D50A0000}"/>
    <cellStyle name="1_Master_StatusCharts_39adj_STD-GCT (SUMMARY)_packing D6BT" xfId="7664" xr:uid="{00000000-0005-0000-0000-0000D60A0000}"/>
    <cellStyle name="1_Master_StatusCharts_39adj_STD-GW  ALL" xfId="7668" xr:uid="{00000000-0005-0000-0000-0000D70A0000}"/>
    <cellStyle name="1_Master_StatusCharts_39adj_STD-GW  ALL_COST" xfId="4174" xr:uid="{00000000-0005-0000-0000-0000D80A0000}"/>
    <cellStyle name="1_Master_StatusCharts_39adj_STD-GW  ALL_packing -36GD  23.8.11" xfId="7670" xr:uid="{00000000-0005-0000-0000-0000D90A0000}"/>
    <cellStyle name="1_Master_StatusCharts_39adj_STD-GW  ALL_packing D6BT" xfId="674" xr:uid="{00000000-0005-0000-0000-0000DA0A0000}"/>
    <cellStyle name="1_Master_StatusCharts_39adj_STD-MITSU  1-7-09 )ล่าสุด" xfId="7675" xr:uid="{00000000-0005-0000-0000-0000DB0A0000}"/>
    <cellStyle name="1_Master_StatusCharts_39adj_STD-MITSU  1-7-09 )ล่าสุด_cost diff bom GCT 2010A TRIAL" xfId="3023" xr:uid="{00000000-0005-0000-0000-0000DC0A0000}"/>
    <cellStyle name="1_Master_StatusCharts_39adj_STD-MITSU  1-7-09 )ล่าสุด_cost diff bom GCT 2010A-ต่อ TRIAL" xfId="1455" xr:uid="{00000000-0005-0000-0000-0000DD0A0000}"/>
    <cellStyle name="1_Master_StatusCharts_39adj_TMI-521" xfId="1803" xr:uid="{00000000-0005-0000-0000-0000DE0A0000}"/>
    <cellStyle name="1_Master_StatusCharts_39adj_Trial Calculation WH 1-6'10(TAP-C) 4-12-2009" xfId="7680" xr:uid="{00000000-0005-0000-0000-0000DF0A0000}"/>
    <cellStyle name="1_Matrix  all model (27-04-2010)" xfId="7684" xr:uid="{00000000-0005-0000-0000-0000E00A0000}"/>
    <cellStyle name="1_Matrix  all model (27-04-2010)_packing -36GD  23.8.11" xfId="7686" xr:uid="{00000000-0005-0000-0000-0000E10A0000}"/>
    <cellStyle name="1_Matrix  all model (27-04-2010)_packing D6BT" xfId="7689" xr:uid="{00000000-0005-0000-0000-0000E20A0000}"/>
    <cellStyle name="1_MITSU" xfId="7247" xr:uid="{00000000-0005-0000-0000-0000E30A0000}"/>
    <cellStyle name="1_packing -36GD  23.8.11" xfId="7690" xr:uid="{00000000-0005-0000-0000-0000E40A0000}"/>
    <cellStyle name="1_packing D6BT" xfId="4778" xr:uid="{00000000-0005-0000-0000-0000E50A0000}"/>
    <cellStyle name="1_SR-FORECAST" xfId="7693" xr:uid="{00000000-0005-0000-0000-0000E60A0000}"/>
    <cellStyle name="1_SR-FORECAST_packing -36GD  23.8.11" xfId="7677" xr:uid="{00000000-0005-0000-0000-0000E70A0000}"/>
    <cellStyle name="1_SR-FORECAST_packing D6BT" xfId="6840" xr:uid="{00000000-0005-0000-0000-0000E80A0000}"/>
    <cellStyle name="1_STD-GCT (SUMMARY)" xfId="3142" xr:uid="{00000000-0005-0000-0000-0000E90A0000}"/>
    <cellStyle name="1_STD-GCT (SUMMARY)_COMPONENT 7-12'10" xfId="1030" xr:uid="{00000000-0005-0000-0000-0000EA0A0000}"/>
    <cellStyle name="1_STD-GCT (SUMMARY)_component check diff" xfId="3766" xr:uid="{00000000-0005-0000-0000-0000EB0A0000}"/>
    <cellStyle name="1_STD-GCT (SUMMARY)_COST" xfId="7695" xr:uid="{00000000-0005-0000-0000-0000EC0A0000}"/>
    <cellStyle name="1_STD-GCT (SUMMARY)_cost diff bom GCT 2010A TRIAL" xfId="5950" xr:uid="{00000000-0005-0000-0000-0000ED0A0000}"/>
    <cellStyle name="1_STD-GCT (SUMMARY)_cost diff bom GCT 2010A-ต่อ TRIAL" xfId="1452" xr:uid="{00000000-0005-0000-0000-0000EE0A0000}"/>
    <cellStyle name="1_STD-GCT (SUMMARY)_packing -36GD  23.8.11" xfId="4979" xr:uid="{00000000-0005-0000-0000-0000EF0A0000}"/>
    <cellStyle name="1_STD-GCT (SUMMARY)_packing D6BT" xfId="7698" xr:uid="{00000000-0005-0000-0000-0000F00A0000}"/>
    <cellStyle name="1_STD-GW  ALL" xfId="668" xr:uid="{00000000-0005-0000-0000-0000F10A0000}"/>
    <cellStyle name="1_STD-GW  ALL_COST" xfId="7699" xr:uid="{00000000-0005-0000-0000-0000F20A0000}"/>
    <cellStyle name="1_STD-GW  ALL_packing -36GD  23.8.11" xfId="7703" xr:uid="{00000000-0005-0000-0000-0000F30A0000}"/>
    <cellStyle name="1_STD-GW  ALL_packing D6BT" xfId="7704" xr:uid="{00000000-0005-0000-0000-0000F40A0000}"/>
    <cellStyle name="1_STD-MITSU  1-7-09 )ล่าสุด" xfId="6952" xr:uid="{00000000-0005-0000-0000-0000F50A0000}"/>
    <cellStyle name="1_STD-MITSU  1-7-09 )ล่าสุด_cost diff bom GCT 2010A TRIAL" xfId="6180" xr:uid="{00000000-0005-0000-0000-0000F60A0000}"/>
    <cellStyle name="1_STD-MITSU  1-7-09 )ล่าสุด_cost diff bom GCT 2010A-ต่อ TRIAL" xfId="7710" xr:uid="{00000000-0005-0000-0000-0000F70A0000}"/>
    <cellStyle name="1_Summary L" xfId="7713" xr:uid="{00000000-0005-0000-0000-0000F80A0000}"/>
    <cellStyle name="1_Summary L_1-MASTER number" xfId="4188" xr:uid="{00000000-0005-0000-0000-0000F90A0000}"/>
    <cellStyle name="1_Summary L_32T2" xfId="7714" xr:uid="{00000000-0005-0000-0000-0000FA0A0000}"/>
    <cellStyle name="1_Summary L_ADJ-AAT" xfId="7719" xr:uid="{00000000-0005-0000-0000-0000FB0A0000}"/>
    <cellStyle name="1_Summary L_B299 4Dr CP build operators plan20070622" xfId="2541" xr:uid="{00000000-0005-0000-0000-0000FC0A0000}"/>
    <cellStyle name="1_Summary L_B299 4Dr CP build operators plan20070622_ADJ  MMTH" xfId="7725" xr:uid="{00000000-0005-0000-0000-0000FD0A0000}"/>
    <cellStyle name="1_Summary L_B299 4Dr CP build operators plan20070622_COST" xfId="3163" xr:uid="{00000000-0005-0000-0000-0000FE0A0000}"/>
    <cellStyle name="1_Summary L_B299 4Dr CP build operators plan20070622_cost diff bom GCT  TMI  256" xfId="6889" xr:uid="{00000000-0005-0000-0000-0000FF0A0000}"/>
    <cellStyle name="1_Summary L_B299 4Dr CP build operators plan20070622_cost diff bom GCT  TMI  GS41" xfId="4511" xr:uid="{00000000-0005-0000-0000-0000000B0000}"/>
    <cellStyle name="1_Summary L_B299 4Dr CP build operators plan20070622_MMTH-02" xfId="4521" xr:uid="{00000000-0005-0000-0000-0000010B0000}"/>
    <cellStyle name="1_Summary L_B299 4Dr CP build operators plan20070622_ปรับราคา MMTH--FEB-REV" xfId="7729" xr:uid="{00000000-0005-0000-0000-0000020B0000}"/>
    <cellStyle name="1_Summary L_B299 4Dr CP Master Schedule 20070615" xfId="3739" xr:uid="{00000000-0005-0000-0000-0000030B0000}"/>
    <cellStyle name="1_Summary L_B299 4Dr CP Master Schedule 20070615_ADJ  MMTH" xfId="7732" xr:uid="{00000000-0005-0000-0000-0000040B0000}"/>
    <cellStyle name="1_Summary L_B299 4Dr CP Master Schedule 20070615_COST" xfId="7735" xr:uid="{00000000-0005-0000-0000-0000050B0000}"/>
    <cellStyle name="1_Summary L_B299 4Dr CP Master Schedule 20070615_cost diff bom GCT  TMI  256" xfId="5460" xr:uid="{00000000-0005-0000-0000-0000060B0000}"/>
    <cellStyle name="1_Summary L_B299 4Dr CP Master Schedule 20070615_cost diff bom GCT  TMI  GS41" xfId="3373" xr:uid="{00000000-0005-0000-0000-0000070B0000}"/>
    <cellStyle name="1_Summary L_B299 4Dr CP Master Schedule 20070615_MMTH-02" xfId="7737" xr:uid="{00000000-0005-0000-0000-0000080B0000}"/>
    <cellStyle name="1_Summary L_B299 4Dr CP Master Schedule 20070615_ปรับราคา MMTH--FEB-REV" xfId="7745" xr:uid="{00000000-0005-0000-0000-0000090B0000}"/>
    <cellStyle name="1_Summary L_B299 4Dr CP Master Schedule 20070623" xfId="7747" xr:uid="{00000000-0005-0000-0000-00000A0B0000}"/>
    <cellStyle name="1_Summary L_B299 4Dr CP Master Schedule 20070623_ADJ  MMTH" xfId="7752" xr:uid="{00000000-0005-0000-0000-00000B0B0000}"/>
    <cellStyle name="1_Summary L_B299 4Dr CP Master Schedule 20070623_COST" xfId="4491" xr:uid="{00000000-0005-0000-0000-00000C0B0000}"/>
    <cellStyle name="1_Summary L_B299 4Dr CP Master Schedule 20070623_cost diff bom GCT  TMI  256" xfId="7758" xr:uid="{00000000-0005-0000-0000-00000D0B0000}"/>
    <cellStyle name="1_Summary L_B299 4Dr CP Master Schedule 20070623_cost diff bom GCT  TMI  GS41" xfId="7763" xr:uid="{00000000-0005-0000-0000-00000E0B0000}"/>
    <cellStyle name="1_Summary L_B299 4Dr CP Master Schedule 20070623_MMTH-02" xfId="7723" xr:uid="{00000000-0005-0000-0000-00000F0B0000}"/>
    <cellStyle name="1_Summary L_B299 4Dr CP Master Schedule 20070623_ปรับราคา MMTH--FEB-REV" xfId="7766" xr:uid="{00000000-0005-0000-0000-0000100B0000}"/>
    <cellStyle name="1_Summary L_BIW Organization Chart xls-070712" xfId="7767" xr:uid="{00000000-0005-0000-0000-0000110B0000}"/>
    <cellStyle name="1_Summary L_BIW Organization Chart xls-070712_ADJ  MMTH" xfId="6367" xr:uid="{00000000-0005-0000-0000-0000120B0000}"/>
    <cellStyle name="1_Summary L_BIW Organization Chart xls-070712_COST" xfId="7769" xr:uid="{00000000-0005-0000-0000-0000130B0000}"/>
    <cellStyle name="1_Summary L_BIW Organization Chart xls-070712_cost diff bom GCT  TMI  256" xfId="858" xr:uid="{00000000-0005-0000-0000-0000140B0000}"/>
    <cellStyle name="1_Summary L_BIW Organization Chart xls-070712_cost diff bom GCT  TMI  GS41" xfId="7771" xr:uid="{00000000-0005-0000-0000-0000150B0000}"/>
    <cellStyle name="1_Summary L_BIW Organization Chart xls-070712_MMTH-02" xfId="7772" xr:uid="{00000000-0005-0000-0000-0000160B0000}"/>
    <cellStyle name="1_Summary L_BIW Organization Chart xls-070712_ปรับราคา MMTH--FEB-REV" xfId="7773" xr:uid="{00000000-0005-0000-0000-0000170B0000}"/>
    <cellStyle name="1_Summary L_Book3" xfId="4827" xr:uid="{00000000-0005-0000-0000-0000180B0000}"/>
    <cellStyle name="1_Summary L_Book5" xfId="82" xr:uid="{00000000-0005-0000-0000-0000190B0000}"/>
    <cellStyle name="1_Summary L_COMP.1-6'10" xfId="490" xr:uid="{00000000-0005-0000-0000-00001A0B0000}"/>
    <cellStyle name="1_Summary L_COMP.1-6'10_ADJ  MMTH" xfId="7560" xr:uid="{00000000-0005-0000-0000-00001B0B0000}"/>
    <cellStyle name="1_Summary L_COMP.1-6'10_COST" xfId="7774" xr:uid="{00000000-0005-0000-0000-00001C0B0000}"/>
    <cellStyle name="1_Summary L_COMP.1-6'10_cost diff bom GCT  TMI  256" xfId="7776" xr:uid="{00000000-0005-0000-0000-00001D0B0000}"/>
    <cellStyle name="1_Summary L_COMP.1-6'10_cost diff bom GCT  TMI  GS41" xfId="7780" xr:uid="{00000000-0005-0000-0000-00001E0B0000}"/>
    <cellStyle name="1_Summary L_COMP.1-6'10_MMTH-02" xfId="1028" xr:uid="{00000000-0005-0000-0000-00001F0B0000}"/>
    <cellStyle name="1_Summary L_COMP.1-6'10_ปรับราคา MMTH--FEB-REV" xfId="4696" xr:uid="{00000000-0005-0000-0000-0000200B0000}"/>
    <cellStyle name="1_Summary L_COMPONENT 1-6'10" xfId="4471" xr:uid="{00000000-0005-0000-0000-0000210B0000}"/>
    <cellStyle name="1_Summary L_COMPONENT 7-12'10" xfId="6297" xr:uid="{00000000-0005-0000-0000-0000220B0000}"/>
    <cellStyle name="1_Summary L_component check diff" xfId="7783" xr:uid="{00000000-0005-0000-0000-0000230B0000}"/>
    <cellStyle name="1_Summary L_COST" xfId="7244" xr:uid="{00000000-0005-0000-0000-0000240B0000}"/>
    <cellStyle name="1_Summary L_COST      CAMRY   NEW   USE" xfId="42" xr:uid="{00000000-0005-0000-0000-0000250B0000}"/>
    <cellStyle name="1_Summary L_COST  GW    SOLUNA    NEW     USE" xfId="7788" xr:uid="{00000000-0005-0000-0000-0000260B0000}"/>
    <cellStyle name="1_Summary L_COST  GW    WISH    NEW     USE" xfId="7791" xr:uid="{00000000-0005-0000-0000-0000270B0000}"/>
    <cellStyle name="1_Summary L_COST  GW    YARIS    NEW     USE" xfId="7792" xr:uid="{00000000-0005-0000-0000-0000280B0000}"/>
    <cellStyle name="1_Summary L_COST  GW   นอกเหนือจากจัดชุด     NEW     USE    ล่าสุด" xfId="6940" xr:uid="{00000000-0005-0000-0000-0000290B0000}"/>
    <cellStyle name="1_Summary L_COST  GW  COROLLA     NEW     USE  จากพี่วิ" xfId="659" xr:uid="{00000000-0005-0000-0000-00002A0B0000}"/>
    <cellStyle name="1_Summary L_COST  GW  EXPORT  ALL   ล่าสุด    SENT" xfId="4741" xr:uid="{00000000-0005-0000-0000-00002B0B0000}"/>
    <cellStyle name="1_Summary L_COST  GW  GCT   YHV" xfId="7801" xr:uid="{00000000-0005-0000-0000-00002C0B0000}"/>
    <cellStyle name="1_Summary L_COST  GW  GCT   YHV_COST" xfId="7803" xr:uid="{00000000-0005-0000-0000-00002D0B0000}"/>
    <cellStyle name="1_Summary L_COST  GW  GCT   YHV_packing -36GD  23.8.11" xfId="7804" xr:uid="{00000000-0005-0000-0000-00002E0B0000}"/>
    <cellStyle name="1_Summary L_COST  GW  GCT   YHV_packing D6BT" xfId="7086" xr:uid="{00000000-0005-0000-0000-00002F0B0000}"/>
    <cellStyle name="1_Summary L_COST  GW EXPORT  ALL     USE" xfId="2865" xr:uid="{00000000-0005-0000-0000-0000300B0000}"/>
    <cellStyle name="1_Summary L_COST  GW EXPORT  ALL     USE  01-04-2010" xfId="7805" xr:uid="{00000000-0005-0000-0000-0000310B0000}"/>
    <cellStyle name="1_Summary L_COST  GW EXPORT  ALL     USE  SEND  04-03-10" xfId="7806" xr:uid="{00000000-0005-0000-0000-0000320B0000}"/>
    <cellStyle name="1_Summary L_cost diff bom GCT 2010A TRIAL" xfId="7810" xr:uid="{00000000-0005-0000-0000-0000330B0000}"/>
    <cellStyle name="1_Summary L_cost diff bom GCT 2010A-ต่อ TRIAL" xfId="7813" xr:uid="{00000000-0005-0000-0000-0000340B0000}"/>
    <cellStyle name="1_Summary L_COST GW (GCT) รวม   TRILA  ALL   TEST   วางใหม่" xfId="7822" xr:uid="{00000000-0005-0000-0000-0000350B0000}"/>
    <cellStyle name="1_Summary L_COST GW (GCT) รวม   TRILA  ALL   TEST   วางใหม่_ADJ  MMTH" xfId="7825" xr:uid="{00000000-0005-0000-0000-0000360B0000}"/>
    <cellStyle name="1_Summary L_COST GW (GCT) รวม   TRILA  ALL   TEST   วางใหม่_COST" xfId="7826" xr:uid="{00000000-0005-0000-0000-0000370B0000}"/>
    <cellStyle name="1_Summary L_COST GW (GCT) รวม   TRILA  ALL   TEST   วางใหม่_MMTH-02" xfId="6380" xr:uid="{00000000-0005-0000-0000-0000380B0000}"/>
    <cellStyle name="1_Summary L_COST GW (GCT) รวม   TRILA  ALL   TEST   วางใหม่_ปรับราคา MMTH--FEB-REV" xfId="7834" xr:uid="{00000000-0005-0000-0000-0000390B0000}"/>
    <cellStyle name="1_Summary L_COST ปรับ MITSU GCT&amp;OCS 13-8-09  USE   NEW" xfId="5580" xr:uid="{00000000-0005-0000-0000-00003A0B0000}"/>
    <cellStyle name="1_Summary L_COST ปรับ MITSU GCT&amp;OCS 13-8-09  USE   NEW_ADJ  MMTH" xfId="3289" xr:uid="{00000000-0005-0000-0000-00003B0B0000}"/>
    <cellStyle name="1_Summary L_COST ปรับ MITSU GCT&amp;OCS 13-8-09  USE   NEW_COST" xfId="2905" xr:uid="{00000000-0005-0000-0000-00003C0B0000}"/>
    <cellStyle name="1_Summary L_COST ปรับ MITSU GCT&amp;OCS 13-8-09  USE   NEW_MMTH-02" xfId="7836" xr:uid="{00000000-0005-0000-0000-00003D0B0000}"/>
    <cellStyle name="1_Summary L_COST ปรับ MITSU GCT&amp;OCS 13-8-09  USE   NEW_ปรับราคา MMTH--FEB-REV" xfId="3017" xr:uid="{00000000-0005-0000-0000-00003E0B0000}"/>
    <cellStyle name="1_Summary L_COST-GCT GROUPID B-GW3" xfId="7846" xr:uid="{00000000-0005-0000-0000-00003F0B0000}"/>
    <cellStyle name="1_Summary L_D&amp;A" xfId="1413" xr:uid="{00000000-0005-0000-0000-0000400B0000}"/>
    <cellStyle name="1_Summary L_D&amp;A_1-MASTER number" xfId="7847" xr:uid="{00000000-0005-0000-0000-0000410B0000}"/>
    <cellStyle name="1_Summary L_D&amp;A_32T2" xfId="7850" xr:uid="{00000000-0005-0000-0000-0000420B0000}"/>
    <cellStyle name="1_Summary L_D&amp;A_ADJ-AAT" xfId="5534" xr:uid="{00000000-0005-0000-0000-0000430B0000}"/>
    <cellStyle name="1_Summary L_D&amp;A_BIW Organization Chart xls-070712" xfId="4068" xr:uid="{00000000-0005-0000-0000-0000440B0000}"/>
    <cellStyle name="1_Summary L_D&amp;A_BIW Organization Chart xls-070712_ADJ  MMTH" xfId="1005" xr:uid="{00000000-0005-0000-0000-0000450B0000}"/>
    <cellStyle name="1_Summary L_D&amp;A_BIW Organization Chart xls-070712_COST" xfId="4336" xr:uid="{00000000-0005-0000-0000-0000460B0000}"/>
    <cellStyle name="1_Summary L_D&amp;A_BIW Organization Chart xls-070712_cost diff bom GCT  TMI  256" xfId="7851" xr:uid="{00000000-0005-0000-0000-0000470B0000}"/>
    <cellStyle name="1_Summary L_D&amp;A_BIW Organization Chart xls-070712_cost diff bom GCT  TMI  GS41" xfId="5001" xr:uid="{00000000-0005-0000-0000-0000480B0000}"/>
    <cellStyle name="1_Summary L_D&amp;A_BIW Organization Chart xls-070712_MMTH-02" xfId="7854" xr:uid="{00000000-0005-0000-0000-0000490B0000}"/>
    <cellStyle name="1_Summary L_D&amp;A_BIW Organization Chart xls-070712_ปรับราคา MMTH--FEB-REV" xfId="5217" xr:uid="{00000000-0005-0000-0000-00004A0B0000}"/>
    <cellStyle name="1_Summary L_D&amp;A_Book3" xfId="7855" xr:uid="{00000000-0005-0000-0000-00004B0B0000}"/>
    <cellStyle name="1_Summary L_D&amp;A_Book5" xfId="7857" xr:uid="{00000000-0005-0000-0000-00004C0B0000}"/>
    <cellStyle name="1_Summary L_D&amp;A_COMP.1-6'10" xfId="4171" xr:uid="{00000000-0005-0000-0000-00004D0B0000}"/>
    <cellStyle name="1_Summary L_D&amp;A_COMP.1-6'10_ADJ  MMTH" xfId="7860" xr:uid="{00000000-0005-0000-0000-00004E0B0000}"/>
    <cellStyle name="1_Summary L_D&amp;A_COMP.1-6'10_COST" xfId="7863" xr:uid="{00000000-0005-0000-0000-00004F0B0000}"/>
    <cellStyle name="1_Summary L_D&amp;A_COMP.1-6'10_cost diff bom GCT  TMI  256" xfId="5582" xr:uid="{00000000-0005-0000-0000-0000500B0000}"/>
    <cellStyle name="1_Summary L_D&amp;A_COMP.1-6'10_cost diff bom GCT  TMI  GS41" xfId="5859" xr:uid="{00000000-0005-0000-0000-0000510B0000}"/>
    <cellStyle name="1_Summary L_D&amp;A_COMP.1-6'10_MMTH-02" xfId="7865" xr:uid="{00000000-0005-0000-0000-0000520B0000}"/>
    <cellStyle name="1_Summary L_D&amp;A_COMP.1-6'10_ปรับราคา MMTH--FEB-REV" xfId="3398" xr:uid="{00000000-0005-0000-0000-0000530B0000}"/>
    <cellStyle name="1_Summary L_D&amp;A_COMPONENT 1-6'10" xfId="4704" xr:uid="{00000000-0005-0000-0000-0000540B0000}"/>
    <cellStyle name="1_Summary L_D&amp;A_COMPONENT 7-12'10" xfId="7868" xr:uid="{00000000-0005-0000-0000-0000550B0000}"/>
    <cellStyle name="1_Summary L_D&amp;A_component check diff" xfId="7871" xr:uid="{00000000-0005-0000-0000-0000560B0000}"/>
    <cellStyle name="1_Summary L_D&amp;A_COST" xfId="7876" xr:uid="{00000000-0005-0000-0000-0000570B0000}"/>
    <cellStyle name="1_Summary L_D&amp;A_COST      CAMRY   NEW   USE" xfId="7877" xr:uid="{00000000-0005-0000-0000-0000580B0000}"/>
    <cellStyle name="1_Summary L_D&amp;A_COST  GW    SOLUNA    NEW     USE" xfId="7879" xr:uid="{00000000-0005-0000-0000-0000590B0000}"/>
    <cellStyle name="1_Summary L_D&amp;A_COST  GW    WISH    NEW     USE" xfId="7880" xr:uid="{00000000-0005-0000-0000-00005A0B0000}"/>
    <cellStyle name="1_Summary L_D&amp;A_COST  GW    YARIS    NEW     USE" xfId="5372" xr:uid="{00000000-0005-0000-0000-00005B0B0000}"/>
    <cellStyle name="1_Summary L_D&amp;A_COST  GW   นอกเหนือจากจัดชุด     NEW     USE    ล่าสุด" xfId="7881" xr:uid="{00000000-0005-0000-0000-00005C0B0000}"/>
    <cellStyle name="1_Summary L_D&amp;A_COST  GW  COROLLA     NEW     USE  จากพี่วิ" xfId="6774" xr:uid="{00000000-0005-0000-0000-00005D0B0000}"/>
    <cellStyle name="1_Summary L_D&amp;A_COST  GW  EXPORT  ALL   ล่าสุด    SENT" xfId="388" xr:uid="{00000000-0005-0000-0000-00005E0B0000}"/>
    <cellStyle name="1_Summary L_D&amp;A_COST  GW  GCT   YHV" xfId="3325" xr:uid="{00000000-0005-0000-0000-00005F0B0000}"/>
    <cellStyle name="1_Summary L_D&amp;A_COST  GW  GCT   YHV_COST" xfId="7840" xr:uid="{00000000-0005-0000-0000-0000600B0000}"/>
    <cellStyle name="1_Summary L_D&amp;A_COST  GW  GCT   YHV_packing -36GD  23.8.11" xfId="1958" xr:uid="{00000000-0005-0000-0000-0000610B0000}"/>
    <cellStyle name="1_Summary L_D&amp;A_COST  GW  GCT   YHV_packing D6BT" xfId="7885" xr:uid="{00000000-0005-0000-0000-0000620B0000}"/>
    <cellStyle name="1_Summary L_D&amp;A_COST  GW EXPORT  ALL     USE" xfId="7888" xr:uid="{00000000-0005-0000-0000-0000630B0000}"/>
    <cellStyle name="1_Summary L_D&amp;A_COST  GW EXPORT  ALL     USE  01-04-2010" xfId="7890" xr:uid="{00000000-0005-0000-0000-0000640B0000}"/>
    <cellStyle name="1_Summary L_D&amp;A_COST  GW EXPORT  ALL     USE  SEND  04-03-10" xfId="7896" xr:uid="{00000000-0005-0000-0000-0000650B0000}"/>
    <cellStyle name="1_Summary L_D&amp;A_cost diff bom GCT 2010A TRIAL" xfId="2" xr:uid="{00000000-0005-0000-0000-0000660B0000}"/>
    <cellStyle name="1_Summary L_D&amp;A_cost diff bom GCT 2010A-ต่อ TRIAL" xfId="7898" xr:uid="{00000000-0005-0000-0000-0000670B0000}"/>
    <cellStyle name="1_Summary L_D&amp;A_COST GW (GCT) รวม   TRILA  ALL   TEST   วางใหม่" xfId="2287" xr:uid="{00000000-0005-0000-0000-0000680B0000}"/>
    <cellStyle name="1_Summary L_D&amp;A_COST GW (GCT) รวม   TRILA  ALL   TEST   วางใหม่_ADJ  MMTH" xfId="3892" xr:uid="{00000000-0005-0000-0000-0000690B0000}"/>
    <cellStyle name="1_Summary L_D&amp;A_COST GW (GCT) รวม   TRILA  ALL   TEST   วางใหม่_COST" xfId="7900" xr:uid="{00000000-0005-0000-0000-00006A0B0000}"/>
    <cellStyle name="1_Summary L_D&amp;A_COST GW (GCT) รวม   TRILA  ALL   TEST   วางใหม่_MMTH-02" xfId="7902" xr:uid="{00000000-0005-0000-0000-00006B0B0000}"/>
    <cellStyle name="1_Summary L_D&amp;A_COST GW (GCT) รวม   TRILA  ALL   TEST   วางใหม่_ปรับราคา MMTH--FEB-REV" xfId="7904" xr:uid="{00000000-0005-0000-0000-00006C0B0000}"/>
    <cellStyle name="1_Summary L_D&amp;A_COST ปรับ MITSU GCT&amp;OCS 13-8-09  USE   NEW" xfId="7906" xr:uid="{00000000-0005-0000-0000-00006D0B0000}"/>
    <cellStyle name="1_Summary L_D&amp;A_COST ปรับ MITSU GCT&amp;OCS 13-8-09  USE   NEW_ADJ  MMTH" xfId="7909" xr:uid="{00000000-0005-0000-0000-00006E0B0000}"/>
    <cellStyle name="1_Summary L_D&amp;A_COST ปรับ MITSU GCT&amp;OCS 13-8-09  USE   NEW_COST" xfId="7914" xr:uid="{00000000-0005-0000-0000-00006F0B0000}"/>
    <cellStyle name="1_Summary L_D&amp;A_COST ปรับ MITSU GCT&amp;OCS 13-8-09  USE   NEW_MMTH-02" xfId="7917" xr:uid="{00000000-0005-0000-0000-0000700B0000}"/>
    <cellStyle name="1_Summary L_D&amp;A_COST ปรับ MITSU GCT&amp;OCS 13-8-09  USE   NEW_ปรับราคา MMTH--FEB-REV" xfId="7924" xr:uid="{00000000-0005-0000-0000-0000710B0000}"/>
    <cellStyle name="1_Summary L_D&amp;A_COST-GCT GROUPID B-GW3" xfId="6469" xr:uid="{00000000-0005-0000-0000-0000720B0000}"/>
    <cellStyle name="1_Summary L_D&amp;A_DIF BOM GW3" xfId="7928" xr:uid="{00000000-0005-0000-0000-0000730B0000}"/>
    <cellStyle name="1_Summary L_D&amp;A_DIF BOM GW3_COST" xfId="7931" xr:uid="{00000000-0005-0000-0000-0000740B0000}"/>
    <cellStyle name="1_Summary L_D&amp;A_DIF BOM GW3_packing -36GD  23.8.11" xfId="2181" xr:uid="{00000000-0005-0000-0000-0000750B0000}"/>
    <cellStyle name="1_Summary L_D&amp;A_DIF BOM GW3_packing D6BT" xfId="7940" xr:uid="{00000000-0005-0000-0000-0000760B0000}"/>
    <cellStyle name="1_Summary L_D&amp;A_FORM COST      CAMRY   NEW   USE" xfId="7942" xr:uid="{00000000-0005-0000-0000-0000770B0000}"/>
    <cellStyle name="1_Summary L_D&amp;A_Matrix  all model (27-04-2010)" xfId="37" xr:uid="{00000000-0005-0000-0000-0000780B0000}"/>
    <cellStyle name="1_Summary L_D&amp;A_Matrix  all model (27-04-2010)_packing -36GD  23.8.11" xfId="1810" xr:uid="{00000000-0005-0000-0000-0000790B0000}"/>
    <cellStyle name="1_Summary L_D&amp;A_Matrix  all model (27-04-2010)_packing D6BT" xfId="3703" xr:uid="{00000000-0005-0000-0000-00007A0B0000}"/>
    <cellStyle name="1_Summary L_D&amp;A_MITSU" xfId="7948" xr:uid="{00000000-0005-0000-0000-00007B0B0000}"/>
    <cellStyle name="1_Summary L_D&amp;A_packing -36GD  23.8.11" xfId="6007" xr:uid="{00000000-0005-0000-0000-00007C0B0000}"/>
    <cellStyle name="1_Summary L_D&amp;A_packing D6BT" xfId="7951" xr:uid="{00000000-0005-0000-0000-00007D0B0000}"/>
    <cellStyle name="1_Summary L_D&amp;A_SR-FORECAST" xfId="7952" xr:uid="{00000000-0005-0000-0000-00007E0B0000}"/>
    <cellStyle name="1_Summary L_D&amp;A_SR-FORECAST_packing -36GD  23.8.11" xfId="7953" xr:uid="{00000000-0005-0000-0000-00007F0B0000}"/>
    <cellStyle name="1_Summary L_D&amp;A_SR-FORECAST_packing D6BT" xfId="7955" xr:uid="{00000000-0005-0000-0000-0000800B0000}"/>
    <cellStyle name="1_Summary L_D&amp;A_STD-GCT (SUMMARY)" xfId="568" xr:uid="{00000000-0005-0000-0000-0000810B0000}"/>
    <cellStyle name="1_Summary L_D&amp;A_STD-GCT (SUMMARY)_COMPONENT 7-12'10" xfId="7957" xr:uid="{00000000-0005-0000-0000-0000820B0000}"/>
    <cellStyle name="1_Summary L_D&amp;A_STD-GCT (SUMMARY)_component check diff" xfId="7754" xr:uid="{00000000-0005-0000-0000-0000830B0000}"/>
    <cellStyle name="1_Summary L_D&amp;A_STD-GCT (SUMMARY)_COST" xfId="7958" xr:uid="{00000000-0005-0000-0000-0000840B0000}"/>
    <cellStyle name="1_Summary L_D&amp;A_STD-GCT (SUMMARY)_cost diff bom GCT 2010A TRIAL" xfId="3390" xr:uid="{00000000-0005-0000-0000-0000850B0000}"/>
    <cellStyle name="1_Summary L_D&amp;A_STD-GCT (SUMMARY)_cost diff bom GCT 2010A-ต่อ TRIAL" xfId="7960" xr:uid="{00000000-0005-0000-0000-0000860B0000}"/>
    <cellStyle name="1_Summary L_D&amp;A_STD-GCT (SUMMARY)_packing -36GD  23.8.11" xfId="5480" xr:uid="{00000000-0005-0000-0000-0000870B0000}"/>
    <cellStyle name="1_Summary L_D&amp;A_STD-GCT (SUMMARY)_packing D6BT" xfId="1461" xr:uid="{00000000-0005-0000-0000-0000880B0000}"/>
    <cellStyle name="1_Summary L_D&amp;A_STD-GW  ALL" xfId="7969" xr:uid="{00000000-0005-0000-0000-0000890B0000}"/>
    <cellStyle name="1_Summary L_D&amp;A_STD-GW  ALL_COST" xfId="7970" xr:uid="{00000000-0005-0000-0000-00008A0B0000}"/>
    <cellStyle name="1_Summary L_D&amp;A_STD-GW  ALL_packing -36GD  23.8.11" xfId="3058" xr:uid="{00000000-0005-0000-0000-00008B0B0000}"/>
    <cellStyle name="1_Summary L_D&amp;A_STD-GW  ALL_packing D6BT" xfId="5478" xr:uid="{00000000-0005-0000-0000-00008C0B0000}"/>
    <cellStyle name="1_Summary L_D&amp;A_STD-MITSU  1-7-09 )ล่าสุด" xfId="2594" xr:uid="{00000000-0005-0000-0000-00008D0B0000}"/>
    <cellStyle name="1_Summary L_D&amp;A_STD-MITSU  1-7-09 )ล่าสุด_cost diff bom GCT 2010A TRIAL" xfId="1133" xr:uid="{00000000-0005-0000-0000-00008E0B0000}"/>
    <cellStyle name="1_Summary L_D&amp;A_STD-MITSU  1-7-09 )ล่าสุด_cost diff bom GCT 2010A-ต่อ TRIAL" xfId="157" xr:uid="{00000000-0005-0000-0000-00008F0B0000}"/>
    <cellStyle name="1_Summary L_D&amp;A_TMI-521" xfId="7973" xr:uid="{00000000-0005-0000-0000-0000900B0000}"/>
    <cellStyle name="1_Summary L_D&amp;A_Trial Calculation WH 1-6'10(TAP-C) 4-12-2009" xfId="3916" xr:uid="{00000000-0005-0000-0000-0000910B0000}"/>
    <cellStyle name="1_Summary L_DIF BOM GW3" xfId="7978" xr:uid="{00000000-0005-0000-0000-0000920B0000}"/>
    <cellStyle name="1_Summary L_DIF BOM GW3_COST" xfId="6407" xr:uid="{00000000-0005-0000-0000-0000930B0000}"/>
    <cellStyle name="1_Summary L_DIF BOM GW3_packing -36GD  23.8.11" xfId="7979" xr:uid="{00000000-0005-0000-0000-0000940B0000}"/>
    <cellStyle name="1_Summary L_DIF BOM GW3_packing D6BT" xfId="7981" xr:uid="{00000000-0005-0000-0000-0000950B0000}"/>
    <cellStyle name="1_Summary L_FORM COST      CAMRY   NEW   USE" xfId="7983" xr:uid="{00000000-0005-0000-0000-0000960B0000}"/>
    <cellStyle name="1_Summary L_Master_StatusCharts_39adj" xfId="7986" xr:uid="{00000000-0005-0000-0000-0000970B0000}"/>
    <cellStyle name="1_Summary L_Master_StatusCharts_39adj_1-MASTER number" xfId="7987" xr:uid="{00000000-0005-0000-0000-0000980B0000}"/>
    <cellStyle name="1_Summary L_Master_StatusCharts_39adj_32T2" xfId="3679" xr:uid="{00000000-0005-0000-0000-0000990B0000}"/>
    <cellStyle name="1_Summary L_Master_StatusCharts_39adj_ADJ-AAT" xfId="7992" xr:uid="{00000000-0005-0000-0000-00009A0B0000}"/>
    <cellStyle name="1_Summary L_Master_StatusCharts_39adj_BIW Organization Chart xls-070712" xfId="760" xr:uid="{00000000-0005-0000-0000-00009B0B0000}"/>
    <cellStyle name="1_Summary L_Master_StatusCharts_39adj_BIW Organization Chart xls-070712_ADJ  MMTH" xfId="7211" xr:uid="{00000000-0005-0000-0000-00009C0B0000}"/>
    <cellStyle name="1_Summary L_Master_StatusCharts_39adj_BIW Organization Chart xls-070712_COST" xfId="7999" xr:uid="{00000000-0005-0000-0000-00009D0B0000}"/>
    <cellStyle name="1_Summary L_Master_StatusCharts_39adj_BIW Organization Chart xls-070712_cost diff bom GCT  TMI  256" xfId="8004" xr:uid="{00000000-0005-0000-0000-00009E0B0000}"/>
    <cellStyle name="1_Summary L_Master_StatusCharts_39adj_BIW Organization Chart xls-070712_cost diff bom GCT  TMI  GS41" xfId="6705" xr:uid="{00000000-0005-0000-0000-00009F0B0000}"/>
    <cellStyle name="1_Summary L_Master_StatusCharts_39adj_BIW Organization Chart xls-070712_MMTH-02" xfId="8010" xr:uid="{00000000-0005-0000-0000-0000A00B0000}"/>
    <cellStyle name="1_Summary L_Master_StatusCharts_39adj_BIW Organization Chart xls-070712_ปรับราคา MMTH--FEB-REV" xfId="8015" xr:uid="{00000000-0005-0000-0000-0000A10B0000}"/>
    <cellStyle name="1_Summary L_Master_StatusCharts_39adj_Book3" xfId="8016" xr:uid="{00000000-0005-0000-0000-0000A20B0000}"/>
    <cellStyle name="1_Summary L_Master_StatusCharts_39adj_Book5" xfId="3713" xr:uid="{00000000-0005-0000-0000-0000A30B0000}"/>
    <cellStyle name="1_Summary L_Master_StatusCharts_39adj_COMP.1-6'10" xfId="8025" xr:uid="{00000000-0005-0000-0000-0000A40B0000}"/>
    <cellStyle name="1_Summary L_Master_StatusCharts_39adj_COMP.1-6'10_ADJ  MMTH" xfId="8027" xr:uid="{00000000-0005-0000-0000-0000A50B0000}"/>
    <cellStyle name="1_Summary L_Master_StatusCharts_39adj_COMP.1-6'10_COST" xfId="354" xr:uid="{00000000-0005-0000-0000-0000A60B0000}"/>
    <cellStyle name="1_Summary L_Master_StatusCharts_39adj_COMP.1-6'10_cost diff bom GCT  TMI  256" xfId="8029" xr:uid="{00000000-0005-0000-0000-0000A70B0000}"/>
    <cellStyle name="1_Summary L_Master_StatusCharts_39adj_COMP.1-6'10_cost diff bom GCT  TMI  GS41" xfId="8033" xr:uid="{00000000-0005-0000-0000-0000A80B0000}"/>
    <cellStyle name="1_Summary L_Master_StatusCharts_39adj_COMP.1-6'10_MMTH-02" xfId="2743" xr:uid="{00000000-0005-0000-0000-0000A90B0000}"/>
    <cellStyle name="1_Summary L_Master_StatusCharts_39adj_COMP.1-6'10_ปรับราคา MMTH--FEB-REV" xfId="8034" xr:uid="{00000000-0005-0000-0000-0000AA0B0000}"/>
    <cellStyle name="1_Summary L_Master_StatusCharts_39adj_COMPONENT 1-6'10" xfId="4361" xr:uid="{00000000-0005-0000-0000-0000AB0B0000}"/>
    <cellStyle name="1_Summary L_Master_StatusCharts_39adj_COMPONENT 7-12'10" xfId="4412" xr:uid="{00000000-0005-0000-0000-0000AC0B0000}"/>
    <cellStyle name="1_Summary L_Master_StatusCharts_39adj_component check diff" xfId="8035" xr:uid="{00000000-0005-0000-0000-0000AD0B0000}"/>
    <cellStyle name="1_Summary L_Master_StatusCharts_39adj_COST" xfId="6499" xr:uid="{00000000-0005-0000-0000-0000AE0B0000}"/>
    <cellStyle name="1_Summary L_Master_StatusCharts_39adj_COST      CAMRY   NEW   USE" xfId="4160" xr:uid="{00000000-0005-0000-0000-0000AF0B0000}"/>
    <cellStyle name="1_Summary L_Master_StatusCharts_39adj_COST  GW    SOLUNA    NEW     USE" xfId="8044" xr:uid="{00000000-0005-0000-0000-0000B00B0000}"/>
    <cellStyle name="1_Summary L_Master_StatusCharts_39adj_COST  GW    WISH    NEW     USE" xfId="8047" xr:uid="{00000000-0005-0000-0000-0000B10B0000}"/>
    <cellStyle name="1_Summary L_Master_StatusCharts_39adj_COST  GW    YARIS    NEW     USE" xfId="5304" xr:uid="{00000000-0005-0000-0000-0000B20B0000}"/>
    <cellStyle name="1_Summary L_Master_StatusCharts_39adj_COST  GW   นอกเหนือจากจัดชุด     NEW     USE    ล่าสุด" xfId="5800" xr:uid="{00000000-0005-0000-0000-0000B30B0000}"/>
    <cellStyle name="1_Summary L_Master_StatusCharts_39adj_COST  GW  COROLLA     NEW     USE  จากพี่วิ" xfId="8048" xr:uid="{00000000-0005-0000-0000-0000B40B0000}"/>
    <cellStyle name="1_Summary L_Master_StatusCharts_39adj_COST  GW  EXPORT  ALL   ล่าสุด    SENT" xfId="1613" xr:uid="{00000000-0005-0000-0000-0000B50B0000}"/>
    <cellStyle name="1_Summary L_Master_StatusCharts_39adj_COST  GW  GCT   YHV" xfId="990" xr:uid="{00000000-0005-0000-0000-0000B60B0000}"/>
    <cellStyle name="1_Summary L_Master_StatusCharts_39adj_COST  GW  GCT   YHV_COST" xfId="8054" xr:uid="{00000000-0005-0000-0000-0000B70B0000}"/>
    <cellStyle name="1_Summary L_Master_StatusCharts_39adj_COST  GW  GCT   YHV_packing -36GD  23.8.11" xfId="6458" xr:uid="{00000000-0005-0000-0000-0000B80B0000}"/>
    <cellStyle name="1_Summary L_Master_StatusCharts_39adj_COST  GW  GCT   YHV_packing D6BT" xfId="8055" xr:uid="{00000000-0005-0000-0000-0000B90B0000}"/>
    <cellStyle name="1_Summary L_Master_StatusCharts_39adj_COST  GW EXPORT  ALL     USE" xfId="6456" xr:uid="{00000000-0005-0000-0000-0000BA0B0000}"/>
    <cellStyle name="1_Summary L_Master_StatusCharts_39adj_COST  GW EXPORT  ALL     USE  01-04-2010" xfId="3530" xr:uid="{00000000-0005-0000-0000-0000BB0B0000}"/>
    <cellStyle name="1_Summary L_Master_StatusCharts_39adj_COST  GW EXPORT  ALL     USE  SEND  04-03-10" xfId="7795" xr:uid="{00000000-0005-0000-0000-0000BC0B0000}"/>
    <cellStyle name="1_Summary L_Master_StatusCharts_39adj_cost diff bom GCT 2010A TRIAL" xfId="8057" xr:uid="{00000000-0005-0000-0000-0000BD0B0000}"/>
    <cellStyle name="1_Summary L_Master_StatusCharts_39adj_cost diff bom GCT 2010A-ต่อ TRIAL" xfId="1502" xr:uid="{00000000-0005-0000-0000-0000BE0B0000}"/>
    <cellStyle name="1_Summary L_Master_StatusCharts_39adj_COST GW (GCT) รวม   TRILA  ALL   TEST   วางใหม่" xfId="8059" xr:uid="{00000000-0005-0000-0000-0000BF0B0000}"/>
    <cellStyle name="1_Summary L_Master_StatusCharts_39adj_COST GW (GCT) รวม   TRILA  ALL   TEST   วางใหม่_ADJ  MMTH" xfId="3889" xr:uid="{00000000-0005-0000-0000-0000C00B0000}"/>
    <cellStyle name="1_Summary L_Master_StatusCharts_39adj_COST GW (GCT) รวม   TRILA  ALL   TEST   วางใหม่_COST" xfId="8063" xr:uid="{00000000-0005-0000-0000-0000C10B0000}"/>
    <cellStyle name="1_Summary L_Master_StatusCharts_39adj_COST GW (GCT) รวม   TRILA  ALL   TEST   วางใหม่_MMTH-02" xfId="8067" xr:uid="{00000000-0005-0000-0000-0000C20B0000}"/>
    <cellStyle name="1_Summary L_Master_StatusCharts_39adj_COST GW (GCT) รวม   TRILA  ALL   TEST   วางใหม่_ปรับราคา MMTH--FEB-REV" xfId="1071" xr:uid="{00000000-0005-0000-0000-0000C30B0000}"/>
    <cellStyle name="1_Summary L_Master_StatusCharts_39adj_COST ปรับ MITSU GCT&amp;OCS 13-8-09  USE   NEW" xfId="8069" xr:uid="{00000000-0005-0000-0000-0000C40B0000}"/>
    <cellStyle name="1_Summary L_Master_StatusCharts_39adj_COST ปรับ MITSU GCT&amp;OCS 13-8-09  USE   NEW_ADJ  MMTH" xfId="8071" xr:uid="{00000000-0005-0000-0000-0000C50B0000}"/>
    <cellStyle name="1_Summary L_Master_StatusCharts_39adj_COST ปรับ MITSU GCT&amp;OCS 13-8-09  USE   NEW_COST" xfId="8073" xr:uid="{00000000-0005-0000-0000-0000C60B0000}"/>
    <cellStyle name="1_Summary L_Master_StatusCharts_39adj_COST ปรับ MITSU GCT&amp;OCS 13-8-09  USE   NEW_MMTH-02" xfId="8076" xr:uid="{00000000-0005-0000-0000-0000C70B0000}"/>
    <cellStyle name="1_Summary L_Master_StatusCharts_39adj_COST ปรับ MITSU GCT&amp;OCS 13-8-09  USE   NEW_ปรับราคา MMTH--FEB-REV" xfId="5538" xr:uid="{00000000-0005-0000-0000-0000C80B0000}"/>
    <cellStyle name="1_Summary L_Master_StatusCharts_39adj_COST-GCT GROUPID B-GW3" xfId="8081" xr:uid="{00000000-0005-0000-0000-0000C90B0000}"/>
    <cellStyle name="1_Summary L_Master_StatusCharts_39adj_DIF BOM GW3" xfId="8086" xr:uid="{00000000-0005-0000-0000-0000CA0B0000}"/>
    <cellStyle name="1_Summary L_Master_StatusCharts_39adj_DIF BOM GW3_COST" xfId="2863" xr:uid="{00000000-0005-0000-0000-0000CB0B0000}"/>
    <cellStyle name="1_Summary L_Master_StatusCharts_39adj_DIF BOM GW3_packing -36GD  23.8.11" xfId="3236" xr:uid="{00000000-0005-0000-0000-0000CC0B0000}"/>
    <cellStyle name="1_Summary L_Master_StatusCharts_39adj_DIF BOM GW3_packing D6BT" xfId="8088" xr:uid="{00000000-0005-0000-0000-0000CD0B0000}"/>
    <cellStyle name="1_Summary L_Master_StatusCharts_39adj_FORM COST      CAMRY   NEW   USE" xfId="8097" xr:uid="{00000000-0005-0000-0000-0000CE0B0000}"/>
    <cellStyle name="1_Summary L_Master_StatusCharts_39adj_Matrix  all model (27-04-2010)" xfId="8098" xr:uid="{00000000-0005-0000-0000-0000CF0B0000}"/>
    <cellStyle name="1_Summary L_Master_StatusCharts_39adj_Matrix  all model (27-04-2010)_packing -36GD  23.8.11" xfId="8100" xr:uid="{00000000-0005-0000-0000-0000D00B0000}"/>
    <cellStyle name="1_Summary L_Master_StatusCharts_39adj_Matrix  all model (27-04-2010)_packing D6BT" xfId="7861" xr:uid="{00000000-0005-0000-0000-0000D10B0000}"/>
    <cellStyle name="1_Summary L_Master_StatusCharts_39adj_MITSU" xfId="2088" xr:uid="{00000000-0005-0000-0000-0000D20B0000}"/>
    <cellStyle name="1_Summary L_Master_StatusCharts_39adj_packing -36GD  23.8.11" xfId="8105" xr:uid="{00000000-0005-0000-0000-0000D30B0000}"/>
    <cellStyle name="1_Summary L_Master_StatusCharts_39adj_packing D6BT" xfId="4663" xr:uid="{00000000-0005-0000-0000-0000D40B0000}"/>
    <cellStyle name="1_Summary L_Master_StatusCharts_39adj_SR-FORECAST" xfId="8109" xr:uid="{00000000-0005-0000-0000-0000D50B0000}"/>
    <cellStyle name="1_Summary L_Master_StatusCharts_39adj_SR-FORECAST_packing -36GD  23.8.11" xfId="8115" xr:uid="{00000000-0005-0000-0000-0000D60B0000}"/>
    <cellStyle name="1_Summary L_Master_StatusCharts_39adj_SR-FORECAST_packing D6BT" xfId="5186" xr:uid="{00000000-0005-0000-0000-0000D70B0000}"/>
    <cellStyle name="1_Summary L_Master_StatusCharts_39adj_STD-GCT (SUMMARY)" xfId="2455" xr:uid="{00000000-0005-0000-0000-0000D80B0000}"/>
    <cellStyle name="1_Summary L_Master_StatusCharts_39adj_STD-GCT (SUMMARY)_COMPONENT 7-12'10" xfId="2376" xr:uid="{00000000-0005-0000-0000-0000D90B0000}"/>
    <cellStyle name="1_Summary L_Master_StatusCharts_39adj_STD-GCT (SUMMARY)_component check diff" xfId="8117" xr:uid="{00000000-0005-0000-0000-0000DA0B0000}"/>
    <cellStyle name="1_Summary L_Master_StatusCharts_39adj_STD-GCT (SUMMARY)_COST" xfId="8119" xr:uid="{00000000-0005-0000-0000-0000DB0B0000}"/>
    <cellStyle name="1_Summary L_Master_StatusCharts_39adj_STD-GCT (SUMMARY)_cost diff bom GCT 2010A TRIAL" xfId="7271" xr:uid="{00000000-0005-0000-0000-0000DC0B0000}"/>
    <cellStyle name="1_Summary L_Master_StatusCharts_39adj_STD-GCT (SUMMARY)_cost diff bom GCT 2010A-ต่อ TRIAL" xfId="2695" xr:uid="{00000000-0005-0000-0000-0000DD0B0000}"/>
    <cellStyle name="1_Summary L_Master_StatusCharts_39adj_STD-GCT (SUMMARY)_packing -36GD  23.8.11" xfId="6439" xr:uid="{00000000-0005-0000-0000-0000DE0B0000}"/>
    <cellStyle name="1_Summary L_Master_StatusCharts_39adj_STD-GCT (SUMMARY)_packing D6BT" xfId="5537" xr:uid="{00000000-0005-0000-0000-0000DF0B0000}"/>
    <cellStyle name="1_Summary L_Master_StatusCharts_39adj_STD-GW  ALL" xfId="8123" xr:uid="{00000000-0005-0000-0000-0000E00B0000}"/>
    <cellStyle name="1_Summary L_Master_StatusCharts_39adj_STD-GW  ALL_COST" xfId="4777" xr:uid="{00000000-0005-0000-0000-0000E10B0000}"/>
    <cellStyle name="1_Summary L_Master_StatusCharts_39adj_STD-GW  ALL_packing -36GD  23.8.11" xfId="8129" xr:uid="{00000000-0005-0000-0000-0000E20B0000}"/>
    <cellStyle name="1_Summary L_Master_StatusCharts_39adj_STD-GW  ALL_packing D6BT" xfId="1199" xr:uid="{00000000-0005-0000-0000-0000E30B0000}"/>
    <cellStyle name="1_Summary L_Master_StatusCharts_39adj_STD-MITSU  1-7-09 )ล่าสุด" xfId="8130" xr:uid="{00000000-0005-0000-0000-0000E40B0000}"/>
    <cellStyle name="1_Summary L_Master_StatusCharts_39adj_STD-MITSU  1-7-09 )ล่าสุด_cost diff bom GCT 2010A TRIAL" xfId="2888" xr:uid="{00000000-0005-0000-0000-0000E50B0000}"/>
    <cellStyle name="1_Summary L_Master_StatusCharts_39adj_STD-MITSU  1-7-09 )ล่าสุด_cost diff bom GCT 2010A-ต่อ TRIAL" xfId="8135" xr:uid="{00000000-0005-0000-0000-0000E60B0000}"/>
    <cellStyle name="1_Summary L_Master_StatusCharts_39adj_TMI-521" xfId="8140" xr:uid="{00000000-0005-0000-0000-0000E70B0000}"/>
    <cellStyle name="1_Summary L_Master_StatusCharts_39adj_Trial Calculation WH 1-6'10(TAP-C) 4-12-2009" xfId="8144" xr:uid="{00000000-0005-0000-0000-0000E80B0000}"/>
    <cellStyle name="1_Summary L_Matrix  all model (27-04-2010)" xfId="8146" xr:uid="{00000000-0005-0000-0000-0000E90B0000}"/>
    <cellStyle name="1_Summary L_Matrix  all model (27-04-2010)_packing -36GD  23.8.11" xfId="8151" xr:uid="{00000000-0005-0000-0000-0000EA0B0000}"/>
    <cellStyle name="1_Summary L_Matrix  all model (27-04-2010)_packing D6BT" xfId="8153" xr:uid="{00000000-0005-0000-0000-0000EB0B0000}"/>
    <cellStyle name="1_Summary L_MITSU" xfId="8160" xr:uid="{00000000-0005-0000-0000-0000EC0B0000}"/>
    <cellStyle name="1_Summary L_packing -36GD  23.8.11" xfId="8161" xr:uid="{00000000-0005-0000-0000-0000ED0B0000}"/>
    <cellStyle name="1_Summary L_packing D6BT" xfId="4256" xr:uid="{00000000-0005-0000-0000-0000EE0B0000}"/>
    <cellStyle name="1_Summary L_SR-FORECAST" xfId="8167" xr:uid="{00000000-0005-0000-0000-0000EF0B0000}"/>
    <cellStyle name="1_Summary L_SR-FORECAST_packing -36GD  23.8.11" xfId="4442" xr:uid="{00000000-0005-0000-0000-0000F00B0000}"/>
    <cellStyle name="1_Summary L_SR-FORECAST_packing D6BT" xfId="2531" xr:uid="{00000000-0005-0000-0000-0000F10B0000}"/>
    <cellStyle name="1_Summary L_STD-GCT (SUMMARY)" xfId="494" xr:uid="{00000000-0005-0000-0000-0000F20B0000}"/>
    <cellStyle name="1_Summary L_STD-GCT (SUMMARY)_COMPONENT 7-12'10" xfId="7793" xr:uid="{00000000-0005-0000-0000-0000F30B0000}"/>
    <cellStyle name="1_Summary L_STD-GCT (SUMMARY)_component check diff" xfId="2917" xr:uid="{00000000-0005-0000-0000-0000F40B0000}"/>
    <cellStyle name="1_Summary L_STD-GCT (SUMMARY)_COST" xfId="8175" xr:uid="{00000000-0005-0000-0000-0000F50B0000}"/>
    <cellStyle name="1_Summary L_STD-GCT (SUMMARY)_cost diff bom GCT 2010A TRIAL" xfId="8176" xr:uid="{00000000-0005-0000-0000-0000F60B0000}"/>
    <cellStyle name="1_Summary L_STD-GCT (SUMMARY)_cost diff bom GCT 2010A-ต่อ TRIAL" xfId="8177" xr:uid="{00000000-0005-0000-0000-0000F70B0000}"/>
    <cellStyle name="1_Summary L_STD-GCT (SUMMARY)_packing -36GD  23.8.11" xfId="8179" xr:uid="{00000000-0005-0000-0000-0000F80B0000}"/>
    <cellStyle name="1_Summary L_STD-GCT (SUMMARY)_packing D6BT" xfId="148" xr:uid="{00000000-0005-0000-0000-0000F90B0000}"/>
    <cellStyle name="1_Summary L_STD-GW  ALL" xfId="8182" xr:uid="{00000000-0005-0000-0000-0000FA0B0000}"/>
    <cellStyle name="1_Summary L_STD-GW  ALL_COST" xfId="4414" xr:uid="{00000000-0005-0000-0000-0000FB0B0000}"/>
    <cellStyle name="1_Summary L_STD-GW  ALL_packing -36GD  23.8.11" xfId="389" xr:uid="{00000000-0005-0000-0000-0000FC0B0000}"/>
    <cellStyle name="1_Summary L_STD-GW  ALL_packing D6BT" xfId="6758" xr:uid="{00000000-0005-0000-0000-0000FD0B0000}"/>
    <cellStyle name="1_Summary L_STD-MITSU  1-7-09 )ล่าสุด" xfId="8186" xr:uid="{00000000-0005-0000-0000-0000FE0B0000}"/>
    <cellStyle name="1_Summary L_STD-MITSU  1-7-09 )ล่าสุด_cost diff bom GCT 2010A TRIAL" xfId="6672" xr:uid="{00000000-0005-0000-0000-0000FF0B0000}"/>
    <cellStyle name="1_Summary L_STD-MITSU  1-7-09 )ล่าสุด_cost diff bom GCT 2010A-ต่อ TRIAL" xfId="4605" xr:uid="{00000000-0005-0000-0000-0000000C0000}"/>
    <cellStyle name="1_Summary L_TMI-521" xfId="2370" xr:uid="{00000000-0005-0000-0000-0000010C0000}"/>
    <cellStyle name="1_Summary L_Trial Calculation WH 1-6'10(TAP-C) 4-12-2009" xfId="8189" xr:uid="{00000000-0005-0000-0000-0000020C0000}"/>
    <cellStyle name="1_TMI-521" xfId="8191" xr:uid="{00000000-0005-0000-0000-0000030C0000}"/>
    <cellStyle name="1_Trial Calculation WH 1-6'10(TAP-C) 4-12-2009" xfId="2065" xr:uid="{00000000-0005-0000-0000-0000040C0000}"/>
    <cellStyle name="10-1-99_x000a_" xfId="6342" xr:uid="{00000000-0005-0000-0000-0000050C0000}"/>
    <cellStyle name="20% - ANZg 1" xfId="8196" xr:uid="{00000000-0005-0000-0000-0000060C0000}"/>
    <cellStyle name="20% - ANZg 2" xfId="8203" xr:uid="{00000000-0005-0000-0000-0000070C0000}"/>
    <cellStyle name="20% - ANZg 3" xfId="8208" xr:uid="{00000000-0005-0000-0000-0000080C0000}"/>
    <cellStyle name="20% - ANZg 4" xfId="8210" xr:uid="{00000000-0005-0000-0000-0000090C0000}"/>
    <cellStyle name="20% - ANZg 5" xfId="8212" xr:uid="{00000000-0005-0000-0000-00000A0C0000}"/>
    <cellStyle name="20% - ANZg 6" xfId="8214" xr:uid="{00000000-0005-0000-0000-00000B0C0000}"/>
    <cellStyle name="20% - Accent1 1" xfId="8216" xr:uid="{00000000-0005-0000-0000-00000C0C0000}"/>
    <cellStyle name="20% - Accent1 1 10" xfId="8217" xr:uid="{00000000-0005-0000-0000-00000D0C0000}"/>
    <cellStyle name="20% - Accent1 1 11" xfId="8218" xr:uid="{00000000-0005-0000-0000-00000E0C0000}"/>
    <cellStyle name="20% - Accent1 1 12" xfId="8219" xr:uid="{00000000-0005-0000-0000-00000F0C0000}"/>
    <cellStyle name="20% - Accent1 1 13" xfId="8220" xr:uid="{00000000-0005-0000-0000-0000100C0000}"/>
    <cellStyle name="20% - Accent1 1 14" xfId="8221" xr:uid="{00000000-0005-0000-0000-0000110C0000}"/>
    <cellStyle name="20% - Accent1 1 15" xfId="8222" xr:uid="{00000000-0005-0000-0000-0000120C0000}"/>
    <cellStyle name="20% - Accent1 1 16" xfId="1762" xr:uid="{00000000-0005-0000-0000-0000130C0000}"/>
    <cellStyle name="20% - Accent1 1 2" xfId="144" xr:uid="{00000000-0005-0000-0000-0000140C0000}"/>
    <cellStyle name="20% - Accent1 1 3" xfId="4066" xr:uid="{00000000-0005-0000-0000-0000150C0000}"/>
    <cellStyle name="20% - Accent1 1 4" xfId="8224" xr:uid="{00000000-0005-0000-0000-0000160C0000}"/>
    <cellStyle name="20% - Accent1 1 5" xfId="8225" xr:uid="{00000000-0005-0000-0000-0000170C0000}"/>
    <cellStyle name="20% - Accent1 1 6" xfId="8230" xr:uid="{00000000-0005-0000-0000-0000180C0000}"/>
    <cellStyle name="20% - Accent1 1 7" xfId="3796" xr:uid="{00000000-0005-0000-0000-0000190C0000}"/>
    <cellStyle name="20% - Accent1 1 8" xfId="6748" xr:uid="{00000000-0005-0000-0000-00001A0C0000}"/>
    <cellStyle name="20% - Accent1 1 9" xfId="8232" xr:uid="{00000000-0005-0000-0000-00001B0C0000}"/>
    <cellStyle name="20% - Accent1 10" xfId="8237" xr:uid="{00000000-0005-0000-0000-00001C0C0000}"/>
    <cellStyle name="20% - Accent1 10 2" xfId="5106" xr:uid="{00000000-0005-0000-0000-00001D0C0000}"/>
    <cellStyle name="20% - Accent1 10 2 2" xfId="8243" xr:uid="{00000000-0005-0000-0000-00001E0C0000}"/>
    <cellStyle name="20% - Accent1 10 2 2 2" xfId="8247" xr:uid="{00000000-0005-0000-0000-00001F0C0000}"/>
    <cellStyle name="20% - Accent1 10 2 2 3" xfId="8251" xr:uid="{00000000-0005-0000-0000-0000200C0000}"/>
    <cellStyle name="20% - Accent1 10 2 3" xfId="7160" xr:uid="{00000000-0005-0000-0000-0000210C0000}"/>
    <cellStyle name="20% - Accent1 10 2 4" xfId="1483" xr:uid="{00000000-0005-0000-0000-0000220C0000}"/>
    <cellStyle name="20% - Accent1 10 3" xfId="6150" xr:uid="{00000000-0005-0000-0000-0000230C0000}"/>
    <cellStyle name="20% - Accent1 10 3 2" xfId="1723" xr:uid="{00000000-0005-0000-0000-0000240C0000}"/>
    <cellStyle name="20% - Accent1 10 3 2 2" xfId="8253" xr:uid="{00000000-0005-0000-0000-0000250C0000}"/>
    <cellStyle name="20% - Accent1 10 3 2 3" xfId="8255" xr:uid="{00000000-0005-0000-0000-0000260C0000}"/>
    <cellStyle name="20% - Accent1 10 3 3" xfId="2167" xr:uid="{00000000-0005-0000-0000-0000270C0000}"/>
    <cellStyle name="20% - Accent1 10 3 4" xfId="8258" xr:uid="{00000000-0005-0000-0000-0000280C0000}"/>
    <cellStyle name="20% - Accent1 10 4" xfId="4182" xr:uid="{00000000-0005-0000-0000-0000290C0000}"/>
    <cellStyle name="20% - Accent1 10 4 2" xfId="8260" xr:uid="{00000000-0005-0000-0000-00002A0C0000}"/>
    <cellStyle name="20% - Accent1 10 4 3" xfId="1062" xr:uid="{00000000-0005-0000-0000-00002B0C0000}"/>
    <cellStyle name="20% - Accent1 11" xfId="8265" xr:uid="{00000000-0005-0000-0000-00002C0C0000}"/>
    <cellStyle name="20% - Accent1 11 2" xfId="8271" xr:uid="{00000000-0005-0000-0000-00002D0C0000}"/>
    <cellStyle name="20% - Accent1 11 2 2" xfId="8274" xr:uid="{00000000-0005-0000-0000-00002E0C0000}"/>
    <cellStyle name="20% - Accent1 11 2 2 2" xfId="8276" xr:uid="{00000000-0005-0000-0000-00002F0C0000}"/>
    <cellStyle name="20% - Accent1 11 2 2 3" xfId="8278" xr:uid="{00000000-0005-0000-0000-0000300C0000}"/>
    <cellStyle name="20% - Accent1 11 2 3" xfId="7662" xr:uid="{00000000-0005-0000-0000-0000310C0000}"/>
    <cellStyle name="20% - Accent1 11 2 4" xfId="6904" xr:uid="{00000000-0005-0000-0000-0000320C0000}"/>
    <cellStyle name="20% - Accent1 11 3" xfId="8281" xr:uid="{00000000-0005-0000-0000-0000330C0000}"/>
    <cellStyle name="20% - Accent1 11 3 2" xfId="889" xr:uid="{00000000-0005-0000-0000-0000340C0000}"/>
    <cellStyle name="20% - Accent1 11 3 2 2" xfId="8283" xr:uid="{00000000-0005-0000-0000-0000350C0000}"/>
    <cellStyle name="20% - Accent1 11 3 2 3" xfId="8285" xr:uid="{00000000-0005-0000-0000-0000360C0000}"/>
    <cellStyle name="20% - Accent1 11 3 3" xfId="8289" xr:uid="{00000000-0005-0000-0000-0000370C0000}"/>
    <cellStyle name="20% - Accent1 11 3 4" xfId="7217" xr:uid="{00000000-0005-0000-0000-0000380C0000}"/>
    <cellStyle name="20% - Accent1 11 4" xfId="8292" xr:uid="{00000000-0005-0000-0000-0000390C0000}"/>
    <cellStyle name="20% - Accent1 11 4 2" xfId="8295" xr:uid="{00000000-0005-0000-0000-00003A0C0000}"/>
    <cellStyle name="20% - Accent1 11 4 3" xfId="8299" xr:uid="{00000000-0005-0000-0000-00003B0C0000}"/>
    <cellStyle name="20% - Accent1 12" xfId="8304" xr:uid="{00000000-0005-0000-0000-00003C0C0000}"/>
    <cellStyle name="20% - Accent1 12 2" xfId="8307" xr:uid="{00000000-0005-0000-0000-00003D0C0000}"/>
    <cellStyle name="20% - Accent1 12 2 2" xfId="656" xr:uid="{00000000-0005-0000-0000-00003E0C0000}"/>
    <cellStyle name="20% - Accent1 12 2 2 2" xfId="5491" xr:uid="{00000000-0005-0000-0000-00003F0C0000}"/>
    <cellStyle name="20% - Accent1 12 2 2 3" xfId="5499" xr:uid="{00000000-0005-0000-0000-0000400C0000}"/>
    <cellStyle name="20% - Accent1 12 2 3" xfId="5515" xr:uid="{00000000-0005-0000-0000-0000410C0000}"/>
    <cellStyle name="20% - Accent1 12 2 4" xfId="5522" xr:uid="{00000000-0005-0000-0000-0000420C0000}"/>
    <cellStyle name="20% - Accent1 12 3" xfId="8311" xr:uid="{00000000-0005-0000-0000-0000430C0000}"/>
    <cellStyle name="20% - Accent1 12 3 2" xfId="4494" xr:uid="{00000000-0005-0000-0000-0000440C0000}"/>
    <cellStyle name="20% - Accent1 12 3 2 2" xfId="1142" xr:uid="{00000000-0005-0000-0000-0000450C0000}"/>
    <cellStyle name="20% - Accent1 12 3 2 3" xfId="6704" xr:uid="{00000000-0005-0000-0000-0000460C0000}"/>
    <cellStyle name="20% - Accent1 12 3 3" xfId="4088" xr:uid="{00000000-0005-0000-0000-0000470C0000}"/>
    <cellStyle name="20% - Accent1 12 3 4" xfId="2538" xr:uid="{00000000-0005-0000-0000-0000480C0000}"/>
    <cellStyle name="20% - Accent1 12 4" xfId="1513" xr:uid="{00000000-0005-0000-0000-0000490C0000}"/>
    <cellStyle name="20% - Accent1 12 4 2" xfId="1399" xr:uid="{00000000-0005-0000-0000-00004A0C0000}"/>
    <cellStyle name="20% - Accent1 12 4 3" xfId="5546" xr:uid="{00000000-0005-0000-0000-00004B0C0000}"/>
    <cellStyle name="20% - Accent1 12 5" xfId="692" xr:uid="{00000000-0005-0000-0000-00004C0C0000}"/>
    <cellStyle name="20% - Accent1 12 6" xfId="5421" xr:uid="{00000000-0005-0000-0000-00004D0C0000}"/>
    <cellStyle name="20% - Accent1 13" xfId="8020" xr:uid="{00000000-0005-0000-0000-00004E0C0000}"/>
    <cellStyle name="20% - Accent1 13 2" xfId="8313" xr:uid="{00000000-0005-0000-0000-00004F0C0000}"/>
    <cellStyle name="20% - Accent1 13 2 2" xfId="8110" xr:uid="{00000000-0005-0000-0000-0000500C0000}"/>
    <cellStyle name="20% - Accent1 13 2 3" xfId="1339" xr:uid="{00000000-0005-0000-0000-0000510C0000}"/>
    <cellStyle name="20% - Accent1 13 3" xfId="8315" xr:uid="{00000000-0005-0000-0000-0000520C0000}"/>
    <cellStyle name="20% - Accent1 13 4" xfId="7765" xr:uid="{00000000-0005-0000-0000-0000530C0000}"/>
    <cellStyle name="20% - Accent1 14" xfId="8320" xr:uid="{00000000-0005-0000-0000-0000540C0000}"/>
    <cellStyle name="20% - Accent1 14 2" xfId="8323" xr:uid="{00000000-0005-0000-0000-0000550C0000}"/>
    <cellStyle name="20% - Accent1 14 2 2" xfId="8329" xr:uid="{00000000-0005-0000-0000-0000560C0000}"/>
    <cellStyle name="20% - Accent1 14 2 3" xfId="2312" xr:uid="{00000000-0005-0000-0000-0000570C0000}"/>
    <cellStyle name="20% - Accent1 14 3" xfId="8331" xr:uid="{00000000-0005-0000-0000-0000580C0000}"/>
    <cellStyle name="20% - Accent1 14 4" xfId="5147" xr:uid="{00000000-0005-0000-0000-0000590C0000}"/>
    <cellStyle name="20% - Accent1 15" xfId="3676" xr:uid="{00000000-0005-0000-0000-00005A0C0000}"/>
    <cellStyle name="20% - Accent1 15 2" xfId="8338" xr:uid="{00000000-0005-0000-0000-00005B0C0000}"/>
    <cellStyle name="20% - Accent1 15 2 2" xfId="2017" xr:uid="{00000000-0005-0000-0000-00005C0C0000}"/>
    <cellStyle name="20% - Accent1 15 2 3" xfId="5451" xr:uid="{00000000-0005-0000-0000-00005D0C0000}"/>
    <cellStyle name="20% - Accent1 15 3" xfId="8342" xr:uid="{00000000-0005-0000-0000-00005E0C0000}"/>
    <cellStyle name="20% - Accent1 15 4" xfId="3596" xr:uid="{00000000-0005-0000-0000-00005F0C0000}"/>
    <cellStyle name="20% - Accent1 16" xfId="8348" xr:uid="{00000000-0005-0000-0000-0000600C0000}"/>
    <cellStyle name="20% - Accent1 16 2" xfId="7139" xr:uid="{00000000-0005-0000-0000-0000610C0000}"/>
    <cellStyle name="20% - Accent1 16 2 2" xfId="7486" xr:uid="{00000000-0005-0000-0000-0000620C0000}"/>
    <cellStyle name="20% - Accent1 16 2 3" xfId="3138" xr:uid="{00000000-0005-0000-0000-0000630C0000}"/>
    <cellStyle name="20% - Accent1 16 3" xfId="6776" xr:uid="{00000000-0005-0000-0000-0000640C0000}"/>
    <cellStyle name="20% - Accent1 16 4" xfId="8352" xr:uid="{00000000-0005-0000-0000-0000650C0000}"/>
    <cellStyle name="20% - Accent1 17" xfId="209" xr:uid="{00000000-0005-0000-0000-0000660C0000}"/>
    <cellStyle name="20% - Accent1 17 2" xfId="1540" xr:uid="{00000000-0005-0000-0000-0000670C0000}"/>
    <cellStyle name="20% - Accent1 17 2 2" xfId="380" xr:uid="{00000000-0005-0000-0000-0000680C0000}"/>
    <cellStyle name="20% - Accent1 17 2 3" xfId="411" xr:uid="{00000000-0005-0000-0000-0000690C0000}"/>
    <cellStyle name="20% - Accent1 17 3" xfId="4156" xr:uid="{00000000-0005-0000-0000-00006A0C0000}"/>
    <cellStyle name="20% - Accent1 17 4" xfId="8353" xr:uid="{00000000-0005-0000-0000-00006B0C0000}"/>
    <cellStyle name="20% - Accent1 18" xfId="5905" xr:uid="{00000000-0005-0000-0000-00006C0C0000}"/>
    <cellStyle name="20% - Accent1 18 2" xfId="4922" xr:uid="{00000000-0005-0000-0000-00006D0C0000}"/>
    <cellStyle name="20% - Accent1 18 2 2" xfId="6857" xr:uid="{00000000-0005-0000-0000-00006E0C0000}"/>
    <cellStyle name="20% - Accent1 18 2 3" xfId="7946" xr:uid="{00000000-0005-0000-0000-00006F0C0000}"/>
    <cellStyle name="20% - Accent1 18 3" xfId="8354" xr:uid="{00000000-0005-0000-0000-0000700C0000}"/>
    <cellStyle name="20% - Accent1 18 4" xfId="3218" xr:uid="{00000000-0005-0000-0000-0000710C0000}"/>
    <cellStyle name="20% - Accent1 19" xfId="5975" xr:uid="{00000000-0005-0000-0000-0000720C0000}"/>
    <cellStyle name="20% - Accent1 19 2" xfId="1235" xr:uid="{00000000-0005-0000-0000-0000730C0000}"/>
    <cellStyle name="20% - Accent1 19 2 2" xfId="721" xr:uid="{00000000-0005-0000-0000-0000740C0000}"/>
    <cellStyle name="20% - Accent1 19 2 3" xfId="8358" xr:uid="{00000000-0005-0000-0000-0000750C0000}"/>
    <cellStyle name="20% - Accent1 19 3" xfId="6594" xr:uid="{00000000-0005-0000-0000-0000760C0000}"/>
    <cellStyle name="20% - Accent1 19 4" xfId="8361" xr:uid="{00000000-0005-0000-0000-0000770C0000}"/>
    <cellStyle name="20% - Accent1 2" xfId="8365" xr:uid="{00000000-0005-0000-0000-0000780C0000}"/>
    <cellStyle name="20% - Accent1 2 10" xfId="8368" xr:uid="{00000000-0005-0000-0000-0000790C0000}"/>
    <cellStyle name="20% - Accent1 2 10 2" xfId="8369" xr:uid="{00000000-0005-0000-0000-00007A0C0000}"/>
    <cellStyle name="20% - Accent1 2 11" xfId="8370" xr:uid="{00000000-0005-0000-0000-00007B0C0000}"/>
    <cellStyle name="20% - Accent1 2 12" xfId="6474" xr:uid="{00000000-0005-0000-0000-00007C0C0000}"/>
    <cellStyle name="20% - Accent1 2 13" xfId="1311" xr:uid="{00000000-0005-0000-0000-00007D0C0000}"/>
    <cellStyle name="20% - Accent1 2 14" xfId="1923" xr:uid="{00000000-0005-0000-0000-00007E0C0000}"/>
    <cellStyle name="20% - Accent1 2 15" xfId="8371" xr:uid="{00000000-0005-0000-0000-00007F0C0000}"/>
    <cellStyle name="20% - Accent1 2 16" xfId="2626" xr:uid="{00000000-0005-0000-0000-0000800C0000}"/>
    <cellStyle name="20% - Accent1 2 17" xfId="6780" xr:uid="{00000000-0005-0000-0000-0000810C0000}"/>
    <cellStyle name="20% - Accent1 2 18" xfId="5866" xr:uid="{00000000-0005-0000-0000-0000820C0000}"/>
    <cellStyle name="20% - Accent1 2 19" xfId="8374" xr:uid="{00000000-0005-0000-0000-0000830C0000}"/>
    <cellStyle name="20% - Accent1 2 2" xfId="3039" xr:uid="{00000000-0005-0000-0000-0000840C0000}"/>
    <cellStyle name="20% - Accent1 2 2 10" xfId="957" xr:uid="{00000000-0005-0000-0000-0000850C0000}"/>
    <cellStyle name="20% - Accent1 2 2 11" xfId="8378" xr:uid="{00000000-0005-0000-0000-0000860C0000}"/>
    <cellStyle name="20% - Accent1 2 2 12" xfId="8326" xr:uid="{00000000-0005-0000-0000-0000870C0000}"/>
    <cellStyle name="20% - Accent1 2 2 13" xfId="8334" xr:uid="{00000000-0005-0000-0000-0000880C0000}"/>
    <cellStyle name="20% - Accent1 2 2 14" xfId="5144" xr:uid="{00000000-0005-0000-0000-0000890C0000}"/>
    <cellStyle name="20% - Accent1 2 2 2" xfId="7760" xr:uid="{00000000-0005-0000-0000-00008A0C0000}"/>
    <cellStyle name="20% - Accent1 2 2 2 10" xfId="2532" xr:uid="{00000000-0005-0000-0000-00008B0C0000}"/>
    <cellStyle name="20% - Accent1 2 2 2 11" xfId="4661" xr:uid="{00000000-0005-0000-0000-00008C0C0000}"/>
    <cellStyle name="20% - Accent1 2 2 2 12" xfId="4667" xr:uid="{00000000-0005-0000-0000-00008D0C0000}"/>
    <cellStyle name="20% - Accent1 2 2 2 13" xfId="8379" xr:uid="{00000000-0005-0000-0000-00008E0C0000}"/>
    <cellStyle name="20% - Accent1 2 2 2 2" xfId="8388" xr:uid="{00000000-0005-0000-0000-00008F0C0000}"/>
    <cellStyle name="20% - Accent1 2 2 2 3" xfId="4552" xr:uid="{00000000-0005-0000-0000-0000900C0000}"/>
    <cellStyle name="20% - Accent1 2 2 2 4" xfId="8394" xr:uid="{00000000-0005-0000-0000-0000910C0000}"/>
    <cellStyle name="20% - Accent1 2 2 2 5" xfId="132" xr:uid="{00000000-0005-0000-0000-0000920C0000}"/>
    <cellStyle name="20% - Accent1 2 2 2 6" xfId="5887" xr:uid="{00000000-0005-0000-0000-0000930C0000}"/>
    <cellStyle name="20% - Accent1 2 2 2 7" xfId="8395" xr:uid="{00000000-0005-0000-0000-0000940C0000}"/>
    <cellStyle name="20% - Accent1 2 2 2 8" xfId="8396" xr:uid="{00000000-0005-0000-0000-0000950C0000}"/>
    <cellStyle name="20% - Accent1 2 2 2 9" xfId="4886" xr:uid="{00000000-0005-0000-0000-0000960C0000}"/>
    <cellStyle name="20% - Accent1 2 2 3" xfId="4324" xr:uid="{00000000-0005-0000-0000-0000970C0000}"/>
    <cellStyle name="20% - Accent1 2 2 3 2" xfId="4118" xr:uid="{00000000-0005-0000-0000-0000980C0000}"/>
    <cellStyle name="20% - Accent1 2 2 4" xfId="8400" xr:uid="{00000000-0005-0000-0000-0000990C0000}"/>
    <cellStyle name="20% - Accent1 2 2 4 2" xfId="1067" xr:uid="{00000000-0005-0000-0000-00009A0C0000}"/>
    <cellStyle name="20% - Accent1 2 2 5" xfId="4192" xr:uid="{00000000-0005-0000-0000-00009B0C0000}"/>
    <cellStyle name="20% - Accent1 2 2 5 2" xfId="8403" xr:uid="{00000000-0005-0000-0000-00009C0C0000}"/>
    <cellStyle name="20% - Accent1 2 2 6" xfId="8405" xr:uid="{00000000-0005-0000-0000-00009D0C0000}"/>
    <cellStyle name="20% - Accent1 2 2 6 2" xfId="8406" xr:uid="{00000000-0005-0000-0000-00009E0C0000}"/>
    <cellStyle name="20% - Accent1 2 2 7" xfId="6166" xr:uid="{00000000-0005-0000-0000-00009F0C0000}"/>
    <cellStyle name="20% - Accent1 2 2 7 2" xfId="6173" xr:uid="{00000000-0005-0000-0000-0000A00C0000}"/>
    <cellStyle name="20% - Accent1 2 2 8" xfId="8409" xr:uid="{00000000-0005-0000-0000-0000A10C0000}"/>
    <cellStyle name="20% - Accent1 2 2 8 2" xfId="8052" xr:uid="{00000000-0005-0000-0000-0000A20C0000}"/>
    <cellStyle name="20% - Accent1 2 2 9" xfId="8414" xr:uid="{00000000-0005-0000-0000-0000A30C0000}"/>
    <cellStyle name="20% - Accent1 2 2 9 2" xfId="8421" xr:uid="{00000000-0005-0000-0000-0000A40C0000}"/>
    <cellStyle name="20% - Accent1 2 20" xfId="8372" xr:uid="{00000000-0005-0000-0000-0000A50C0000}"/>
    <cellStyle name="20% - Accent1 2 21" xfId="2627" xr:uid="{00000000-0005-0000-0000-0000A60C0000}"/>
    <cellStyle name="20% - Accent1 2 3" xfId="7831" xr:uid="{00000000-0005-0000-0000-0000A70C0000}"/>
    <cellStyle name="20% - Accent1 2 3 10" xfId="2553" xr:uid="{00000000-0005-0000-0000-0000A80C0000}"/>
    <cellStyle name="20% - Accent1 2 3 11" xfId="7269" xr:uid="{00000000-0005-0000-0000-0000A90C0000}"/>
    <cellStyle name="20% - Accent1 2 3 12" xfId="1233" xr:uid="{00000000-0005-0000-0000-0000AA0C0000}"/>
    <cellStyle name="20% - Accent1 2 3 13" xfId="6596" xr:uid="{00000000-0005-0000-0000-0000AB0C0000}"/>
    <cellStyle name="20% - Accent1 2 3 14" xfId="8363" xr:uid="{00000000-0005-0000-0000-0000AC0C0000}"/>
    <cellStyle name="20% - Accent1 2 3 2" xfId="7584" xr:uid="{00000000-0005-0000-0000-0000AD0C0000}"/>
    <cellStyle name="20% - Accent1 2 3 2 10" xfId="8428" xr:uid="{00000000-0005-0000-0000-0000AE0C0000}"/>
    <cellStyle name="20% - Accent1 2 3 2 11" xfId="8431" xr:uid="{00000000-0005-0000-0000-0000AF0C0000}"/>
    <cellStyle name="20% - Accent1 2 3 2 12" xfId="6233" xr:uid="{00000000-0005-0000-0000-0000B00C0000}"/>
    <cellStyle name="20% - Accent1 2 3 2 13" xfId="8435" xr:uid="{00000000-0005-0000-0000-0000B10C0000}"/>
    <cellStyle name="20% - Accent1 2 3 2 2" xfId="8437" xr:uid="{00000000-0005-0000-0000-0000B20C0000}"/>
    <cellStyle name="20% - Accent1 2 3 2 3" xfId="4435" xr:uid="{00000000-0005-0000-0000-0000B30C0000}"/>
    <cellStyle name="20% - Accent1 2 3 2 4" xfId="981" xr:uid="{00000000-0005-0000-0000-0000B40C0000}"/>
    <cellStyle name="20% - Accent1 2 3 2 5" xfId="8438" xr:uid="{00000000-0005-0000-0000-0000B50C0000}"/>
    <cellStyle name="20% - Accent1 2 3 2 6" xfId="2864" xr:uid="{00000000-0005-0000-0000-0000B60C0000}"/>
    <cellStyle name="20% - Accent1 2 3 2 7" xfId="8439" xr:uid="{00000000-0005-0000-0000-0000B70C0000}"/>
    <cellStyle name="20% - Accent1 2 3 2 8" xfId="7493" xr:uid="{00000000-0005-0000-0000-0000B80C0000}"/>
    <cellStyle name="20% - Accent1 2 3 2 9" xfId="6247" xr:uid="{00000000-0005-0000-0000-0000B90C0000}"/>
    <cellStyle name="20% - Accent1 2 3 3" xfId="8444" xr:uid="{00000000-0005-0000-0000-0000BA0C0000}"/>
    <cellStyle name="20% - Accent1 2 3 4" xfId="8445" xr:uid="{00000000-0005-0000-0000-0000BB0C0000}"/>
    <cellStyle name="20% - Accent1 2 3 5" xfId="7696" xr:uid="{00000000-0005-0000-0000-0000BC0C0000}"/>
    <cellStyle name="20% - Accent1 2 3 6" xfId="6374" xr:uid="{00000000-0005-0000-0000-0000BD0C0000}"/>
    <cellStyle name="20% - Accent1 2 3 7" xfId="3952" xr:uid="{00000000-0005-0000-0000-0000BE0C0000}"/>
    <cellStyle name="20% - Accent1 2 3 8" xfId="2870" xr:uid="{00000000-0005-0000-0000-0000BF0C0000}"/>
    <cellStyle name="20% - Accent1 2 3 9" xfId="8449" xr:uid="{00000000-0005-0000-0000-0000C00C0000}"/>
    <cellStyle name="20% - Accent1 2 4" xfId="723" xr:uid="{00000000-0005-0000-0000-0000C10C0000}"/>
    <cellStyle name="20% - Accent1 2 4 2" xfId="7461" xr:uid="{00000000-0005-0000-0000-0000C20C0000}"/>
    <cellStyle name="20% - Accent1 2 4 3" xfId="8452" xr:uid="{00000000-0005-0000-0000-0000C30C0000}"/>
    <cellStyle name="20% - Accent1 2 5" xfId="8356" xr:uid="{00000000-0005-0000-0000-0000C40C0000}"/>
    <cellStyle name="20% - Accent1 2 5 2" xfId="8456" xr:uid="{00000000-0005-0000-0000-0000C50C0000}"/>
    <cellStyle name="20% - Accent1 2 6" xfId="8458" xr:uid="{00000000-0005-0000-0000-0000C60C0000}"/>
    <cellStyle name="20% - Accent1 2 6 2" xfId="8461" xr:uid="{00000000-0005-0000-0000-0000C70C0000}"/>
    <cellStyle name="20% - Accent1 2 7" xfId="1579" xr:uid="{00000000-0005-0000-0000-0000C80C0000}"/>
    <cellStyle name="20% - Accent1 2 7 2" xfId="2428" xr:uid="{00000000-0005-0000-0000-0000C90C0000}"/>
    <cellStyle name="20% - Accent1 2 8" xfId="8462" xr:uid="{00000000-0005-0000-0000-0000CA0C0000}"/>
    <cellStyle name="20% - Accent1 2 8 2" xfId="7701" xr:uid="{00000000-0005-0000-0000-0000CB0C0000}"/>
    <cellStyle name="20% - Accent1 2 9" xfId="8464" xr:uid="{00000000-0005-0000-0000-0000CC0C0000}"/>
    <cellStyle name="20% - Accent1 2 9 2" xfId="8467" xr:uid="{00000000-0005-0000-0000-0000CD0C0000}"/>
    <cellStyle name="20% - Accent1 2_12 DRAFT DEC 10" xfId="8468" xr:uid="{00000000-0005-0000-0000-0000CE0C0000}"/>
    <cellStyle name="20% - Accent1 20" xfId="3677" xr:uid="{00000000-0005-0000-0000-0000CF0C0000}"/>
    <cellStyle name="20% - Accent1 21" xfId="8349" xr:uid="{00000000-0005-0000-0000-0000D00C0000}"/>
    <cellStyle name="20% - Accent1 22" xfId="210" xr:uid="{00000000-0005-0000-0000-0000D10C0000}"/>
    <cellStyle name="20% - Accent1 23" xfId="5906" xr:uid="{00000000-0005-0000-0000-0000D20C0000}"/>
    <cellStyle name="20% - Accent1 24" xfId="5976" xr:uid="{00000000-0005-0000-0000-0000D30C0000}"/>
    <cellStyle name="20% - Accent1 25" xfId="172" xr:uid="{00000000-0005-0000-0000-0000D40C0000}"/>
    <cellStyle name="20% - Accent1 26" xfId="2450" xr:uid="{00000000-0005-0000-0000-0000D50C0000}"/>
    <cellStyle name="20% - Accent1 27" xfId="8469" xr:uid="{00000000-0005-0000-0000-0000D60C0000}"/>
    <cellStyle name="20% - Accent1 28" xfId="5528" xr:uid="{00000000-0005-0000-0000-0000D70C0000}"/>
    <cellStyle name="20% - Accent1 29" xfId="3760" xr:uid="{00000000-0005-0000-0000-0000D80C0000}"/>
    <cellStyle name="20% - Accent1 3" xfId="8472" xr:uid="{00000000-0005-0000-0000-0000D90C0000}"/>
    <cellStyle name="20% - Accent1 3 10" xfId="8383" xr:uid="{00000000-0005-0000-0000-0000DA0C0000}"/>
    <cellStyle name="20% - Accent1 3 11" xfId="4547" xr:uid="{00000000-0005-0000-0000-0000DB0C0000}"/>
    <cellStyle name="20% - Accent1 3 12" xfId="8390" xr:uid="{00000000-0005-0000-0000-0000DC0C0000}"/>
    <cellStyle name="20% - Accent1 3 2" xfId="5035" xr:uid="{00000000-0005-0000-0000-0000DD0C0000}"/>
    <cellStyle name="20% - Accent1 3 2 2" xfId="2593" xr:uid="{00000000-0005-0000-0000-0000DE0C0000}"/>
    <cellStyle name="20% - Accent1 3 3" xfId="3318" xr:uid="{00000000-0005-0000-0000-0000DF0C0000}"/>
    <cellStyle name="20% - Accent1 3 3 2" xfId="324" xr:uid="{00000000-0005-0000-0000-0000E00C0000}"/>
    <cellStyle name="20% - Accent1 3 4" xfId="2326" xr:uid="{00000000-0005-0000-0000-0000E10C0000}"/>
    <cellStyle name="20% - Accent1 3 4 2" xfId="4664" xr:uid="{00000000-0005-0000-0000-0000E20C0000}"/>
    <cellStyle name="20% - Accent1 3 5" xfId="4282" xr:uid="{00000000-0005-0000-0000-0000E30C0000}"/>
    <cellStyle name="20% - Accent1 3 5 2" xfId="8474" xr:uid="{00000000-0005-0000-0000-0000E40C0000}"/>
    <cellStyle name="20% - Accent1 3 6" xfId="5050" xr:uid="{00000000-0005-0000-0000-0000E50C0000}"/>
    <cellStyle name="20% - Accent1 3 6 2" xfId="6913" xr:uid="{00000000-0005-0000-0000-0000E60C0000}"/>
    <cellStyle name="20% - Accent1 3 7" xfId="8475" xr:uid="{00000000-0005-0000-0000-0000E70C0000}"/>
    <cellStyle name="20% - Accent1 3 7 2" xfId="8476" xr:uid="{00000000-0005-0000-0000-0000E80C0000}"/>
    <cellStyle name="20% - Accent1 3 8" xfId="8477" xr:uid="{00000000-0005-0000-0000-0000E90C0000}"/>
    <cellStyle name="20% - Accent1 3 8 2" xfId="5955" xr:uid="{00000000-0005-0000-0000-0000EA0C0000}"/>
    <cellStyle name="20% - Accent1 3 9" xfId="8479" xr:uid="{00000000-0005-0000-0000-0000EB0C0000}"/>
    <cellStyle name="20% - Accent1 3 9 2" xfId="8483" xr:uid="{00000000-0005-0000-0000-0000EC0C0000}"/>
    <cellStyle name="20% - Accent1 30" xfId="173" xr:uid="{00000000-0005-0000-0000-0000ED0C0000}"/>
    <cellStyle name="20% - Accent1 31" xfId="2451" xr:uid="{00000000-0005-0000-0000-0000EE0C0000}"/>
    <cellStyle name="20% - Accent1 32" xfId="8470" xr:uid="{00000000-0005-0000-0000-0000EF0C0000}"/>
    <cellStyle name="20% - Accent1 33" xfId="5529" xr:uid="{00000000-0005-0000-0000-0000F00C0000}"/>
    <cellStyle name="20% - Accent1 34" xfId="3761" xr:uid="{00000000-0005-0000-0000-0000F10C0000}"/>
    <cellStyle name="20% - Accent1 35" xfId="4495" xr:uid="{00000000-0005-0000-0000-0000F20C0000}"/>
    <cellStyle name="20% - Accent1 4" xfId="8485" xr:uid="{00000000-0005-0000-0000-0000F30C0000}"/>
    <cellStyle name="20% - Accent1 4 2" xfId="5061" xr:uid="{00000000-0005-0000-0000-0000F40C0000}"/>
    <cellStyle name="20% - Accent1 4 3" xfId="8486" xr:uid="{00000000-0005-0000-0000-0000F50C0000}"/>
    <cellStyle name="20% - Accent1 5" xfId="5770" xr:uid="{00000000-0005-0000-0000-0000F60C0000}"/>
    <cellStyle name="20% - Accent1 5 2" xfId="1975" xr:uid="{00000000-0005-0000-0000-0000F70C0000}"/>
    <cellStyle name="20% - Accent1 5 3" xfId="7064" xr:uid="{00000000-0005-0000-0000-0000F80C0000}"/>
    <cellStyle name="20% - Accent1 6" xfId="6125" xr:uid="{00000000-0005-0000-0000-0000F90C0000}"/>
    <cellStyle name="20% - Accent1 6 2" xfId="8494" xr:uid="{00000000-0005-0000-0000-0000FA0C0000}"/>
    <cellStyle name="20% - Accent1 6 3" xfId="8500" xr:uid="{00000000-0005-0000-0000-0000FB0C0000}"/>
    <cellStyle name="20% - Accent1 7" xfId="8501" xr:uid="{00000000-0005-0000-0000-0000FC0C0000}"/>
    <cellStyle name="20% - Accent1 7 2" xfId="8503" xr:uid="{00000000-0005-0000-0000-0000FD0C0000}"/>
    <cellStyle name="20% - Accent1 7 2 2" xfId="5670" xr:uid="{00000000-0005-0000-0000-0000FE0C0000}"/>
    <cellStyle name="20% - Accent1 7 2 2 2" xfId="8509" xr:uid="{00000000-0005-0000-0000-0000FF0C0000}"/>
    <cellStyle name="20% - Accent1 7 2 2 3" xfId="8510" xr:uid="{00000000-0005-0000-0000-0000000D0000}"/>
    <cellStyle name="20% - Accent1 7 2 3" xfId="5672" xr:uid="{00000000-0005-0000-0000-0000010D0000}"/>
    <cellStyle name="20% - Accent1 7 2 4" xfId="4341" xr:uid="{00000000-0005-0000-0000-0000020D0000}"/>
    <cellStyle name="20% - Accent1 7 3" xfId="15" xr:uid="{00000000-0005-0000-0000-0000030D0000}"/>
    <cellStyle name="20% - Accent1 7 3 2" xfId="6026" xr:uid="{00000000-0005-0000-0000-0000040D0000}"/>
    <cellStyle name="20% - Accent1 7 3 2 2" xfId="8515" xr:uid="{00000000-0005-0000-0000-0000050D0000}"/>
    <cellStyle name="20% - Accent1 7 3 2 3" xfId="8519" xr:uid="{00000000-0005-0000-0000-0000060D0000}"/>
    <cellStyle name="20% - Accent1 7 3 3" xfId="967" xr:uid="{00000000-0005-0000-0000-0000070D0000}"/>
    <cellStyle name="20% - Accent1 7 3 4" xfId="8524" xr:uid="{00000000-0005-0000-0000-0000080D0000}"/>
    <cellStyle name="20% - Accent1 7 4" xfId="8526" xr:uid="{00000000-0005-0000-0000-0000090D0000}"/>
    <cellStyle name="20% - Accent1 7 4 2" xfId="6662" xr:uid="{00000000-0005-0000-0000-00000A0D0000}"/>
    <cellStyle name="20% - Accent1 7 4 3" xfId="7075" xr:uid="{00000000-0005-0000-0000-00000B0D0000}"/>
    <cellStyle name="20% - Accent1 8" xfId="8527" xr:uid="{00000000-0005-0000-0000-00000C0D0000}"/>
    <cellStyle name="20% - Accent1 8 2" xfId="8533" xr:uid="{00000000-0005-0000-0000-00000D0D0000}"/>
    <cellStyle name="20% - Accent1 8 2 2" xfId="8537" xr:uid="{00000000-0005-0000-0000-00000E0D0000}"/>
    <cellStyle name="20% - Accent1 8 2 2 2" xfId="8539" xr:uid="{00000000-0005-0000-0000-00000F0D0000}"/>
    <cellStyle name="20% - Accent1 8 2 2 3" xfId="2316" xr:uid="{00000000-0005-0000-0000-0000100D0000}"/>
    <cellStyle name="20% - Accent1 8 2 3" xfId="8542" xr:uid="{00000000-0005-0000-0000-0000110D0000}"/>
    <cellStyle name="20% - Accent1 8 2 4" xfId="8544" xr:uid="{00000000-0005-0000-0000-0000120D0000}"/>
    <cellStyle name="20% - Accent1 8 3" xfId="6035" xr:uid="{00000000-0005-0000-0000-0000130D0000}"/>
    <cellStyle name="20% - Accent1 8 3 2" xfId="8321" xr:uid="{00000000-0005-0000-0000-0000140D0000}"/>
    <cellStyle name="20% - Accent1 8 3 2 2" xfId="8324" xr:uid="{00000000-0005-0000-0000-0000150D0000}"/>
    <cellStyle name="20% - Accent1 8 3 2 3" xfId="8332" xr:uid="{00000000-0005-0000-0000-0000160D0000}"/>
    <cellStyle name="20% - Accent1 8 3 3" xfId="3678" xr:uid="{00000000-0005-0000-0000-0000170D0000}"/>
    <cellStyle name="20% - Accent1 8 3 4" xfId="8350" xr:uid="{00000000-0005-0000-0000-0000180D0000}"/>
    <cellStyle name="20% - Accent1 8 4" xfId="70" xr:uid="{00000000-0005-0000-0000-0000190D0000}"/>
    <cellStyle name="20% - Accent1 8 4 2" xfId="6227" xr:uid="{00000000-0005-0000-0000-00001A0D0000}"/>
    <cellStyle name="20% - Accent1 8 4 3" xfId="8433" xr:uid="{00000000-0005-0000-0000-00001B0D0000}"/>
    <cellStyle name="20% - Accent1 9" xfId="4836" xr:uid="{00000000-0005-0000-0000-00001C0D0000}"/>
    <cellStyle name="20% - Accent1 9 2" xfId="8547" xr:uid="{00000000-0005-0000-0000-00001D0D0000}"/>
    <cellStyle name="20% - Accent1 9 2 2" xfId="8555" xr:uid="{00000000-0005-0000-0000-00001E0D0000}"/>
    <cellStyle name="20% - Accent1 9 2 2 2" xfId="8561" xr:uid="{00000000-0005-0000-0000-00001F0D0000}"/>
    <cellStyle name="20% - Accent1 9 2 2 3" xfId="8201" xr:uid="{00000000-0005-0000-0000-0000200D0000}"/>
    <cellStyle name="20% - Accent1 9 2 3" xfId="1121" xr:uid="{00000000-0005-0000-0000-0000210D0000}"/>
    <cellStyle name="20% - Accent1 9 2 4" xfId="8562" xr:uid="{00000000-0005-0000-0000-0000220D0000}"/>
    <cellStyle name="20% - Accent1 9 3" xfId="8563" xr:uid="{00000000-0005-0000-0000-0000230D0000}"/>
    <cellStyle name="20% - Accent1 9 3 2" xfId="7933" xr:uid="{00000000-0005-0000-0000-0000240D0000}"/>
    <cellStyle name="20% - Accent1 9 3 2 2" xfId="5299" xr:uid="{00000000-0005-0000-0000-0000250D0000}"/>
    <cellStyle name="20% - Accent1 9 3 2 3" xfId="1476" xr:uid="{00000000-0005-0000-0000-0000260D0000}"/>
    <cellStyle name="20% - Accent1 9 3 3" xfId="8569" xr:uid="{00000000-0005-0000-0000-0000270D0000}"/>
    <cellStyle name="20% - Accent1 9 3 4" xfId="6820" xr:uid="{00000000-0005-0000-0000-0000280D0000}"/>
    <cellStyle name="20% - Accent1 9 4" xfId="8574" xr:uid="{00000000-0005-0000-0000-0000290D0000}"/>
    <cellStyle name="20% - Accent1 9 4 2" xfId="7552" xr:uid="{00000000-0005-0000-0000-00002A0D0000}"/>
    <cellStyle name="20% - Accent1 9 4 3" xfId="8576" xr:uid="{00000000-0005-0000-0000-00002B0D0000}"/>
    <cellStyle name="20% - Accent2 1" xfId="8585" xr:uid="{00000000-0005-0000-0000-00002C0D0000}"/>
    <cellStyle name="20% - Accent2 1 10" xfId="8040" xr:uid="{00000000-0005-0000-0000-00002D0D0000}"/>
    <cellStyle name="20% - Accent2 1 11" xfId="7256" xr:uid="{00000000-0005-0000-0000-00002E0D0000}"/>
    <cellStyle name="20% - Accent2 1 12" xfId="8586" xr:uid="{00000000-0005-0000-0000-00002F0D0000}"/>
    <cellStyle name="20% - Accent2 1 13" xfId="272" xr:uid="{00000000-0005-0000-0000-0000300D0000}"/>
    <cellStyle name="20% - Accent2 1 14" xfId="8559" xr:uid="{00000000-0005-0000-0000-0000310D0000}"/>
    <cellStyle name="20% - Accent2 1 15" xfId="8199" xr:uid="{00000000-0005-0000-0000-0000320D0000}"/>
    <cellStyle name="20% - Accent2 1 16" xfId="8206" xr:uid="{00000000-0005-0000-0000-0000330D0000}"/>
    <cellStyle name="20% - Accent2 1 2" xfId="5620" xr:uid="{00000000-0005-0000-0000-0000340D0000}"/>
    <cellStyle name="20% - Accent2 1 3" xfId="3046" xr:uid="{00000000-0005-0000-0000-0000350D0000}"/>
    <cellStyle name="20% - Accent2 1 4" xfId="8588" xr:uid="{00000000-0005-0000-0000-0000360D0000}"/>
    <cellStyle name="20% - Accent2 1 5" xfId="1507" xr:uid="{00000000-0005-0000-0000-0000370D0000}"/>
    <cellStyle name="20% - Accent2 1 6" xfId="686" xr:uid="{00000000-0005-0000-0000-0000380D0000}"/>
    <cellStyle name="20% - Accent2 1 7" xfId="3868" xr:uid="{00000000-0005-0000-0000-0000390D0000}"/>
    <cellStyle name="20% - Accent2 1 8" xfId="8589" xr:uid="{00000000-0005-0000-0000-00003A0D0000}"/>
    <cellStyle name="20% - Accent2 1 9" xfId="8596" xr:uid="{00000000-0005-0000-0000-00003B0D0000}"/>
    <cellStyle name="20% - Accent2 10" xfId="8598" xr:uid="{00000000-0005-0000-0000-00003C0D0000}"/>
    <cellStyle name="20% - Accent2 10 2" xfId="687" xr:uid="{00000000-0005-0000-0000-00003D0D0000}"/>
    <cellStyle name="20% - Accent2 10 2 2" xfId="8603" xr:uid="{00000000-0005-0000-0000-00003E0D0000}"/>
    <cellStyle name="20% - Accent2 10 2 2 2" xfId="8605" xr:uid="{00000000-0005-0000-0000-00003F0D0000}"/>
    <cellStyle name="20% - Accent2 10 2 2 3" xfId="8607" xr:uid="{00000000-0005-0000-0000-0000400D0000}"/>
    <cellStyle name="20% - Accent2 10 2 3" xfId="7712" xr:uid="{00000000-0005-0000-0000-0000410D0000}"/>
    <cellStyle name="20% - Accent2 10 2 4" xfId="2561" xr:uid="{00000000-0005-0000-0000-0000420D0000}"/>
    <cellStyle name="20% - Accent2 10 3" xfId="3869" xr:uid="{00000000-0005-0000-0000-0000430D0000}"/>
    <cellStyle name="20% - Accent2 10 3 2" xfId="7589" xr:uid="{00000000-0005-0000-0000-0000440D0000}"/>
    <cellStyle name="20% - Accent2 10 3 2 2" xfId="3235" xr:uid="{00000000-0005-0000-0000-0000450D0000}"/>
    <cellStyle name="20% - Accent2 10 3 2 3" xfId="8610" xr:uid="{00000000-0005-0000-0000-0000460D0000}"/>
    <cellStyle name="20% - Accent2 10 3 3" xfId="8612" xr:uid="{00000000-0005-0000-0000-0000470D0000}"/>
    <cellStyle name="20% - Accent2 10 3 4" xfId="8614" xr:uid="{00000000-0005-0000-0000-0000480D0000}"/>
    <cellStyle name="20% - Accent2 10 4" xfId="8590" xr:uid="{00000000-0005-0000-0000-0000490D0000}"/>
    <cellStyle name="20% - Accent2 10 4 2" xfId="7334" xr:uid="{00000000-0005-0000-0000-00004A0D0000}"/>
    <cellStyle name="20% - Accent2 10 4 3" xfId="8616" xr:uid="{00000000-0005-0000-0000-00004B0D0000}"/>
    <cellStyle name="20% - Accent2 11" xfId="8618" xr:uid="{00000000-0005-0000-0000-00004C0D0000}"/>
    <cellStyle name="20% - Accent2 11 2" xfId="8623" xr:uid="{00000000-0005-0000-0000-00004D0D0000}"/>
    <cellStyle name="20% - Accent2 11 2 2" xfId="821" xr:uid="{00000000-0005-0000-0000-00004E0D0000}"/>
    <cellStyle name="20% - Accent2 11 2 2 2" xfId="8627" xr:uid="{00000000-0005-0000-0000-00004F0D0000}"/>
    <cellStyle name="20% - Accent2 11 2 2 3" xfId="5767" xr:uid="{00000000-0005-0000-0000-0000500D0000}"/>
    <cellStyle name="20% - Accent2 11 2 3" xfId="8632" xr:uid="{00000000-0005-0000-0000-0000510D0000}"/>
    <cellStyle name="20% - Accent2 11 2 4" xfId="8634" xr:uid="{00000000-0005-0000-0000-0000520D0000}"/>
    <cellStyle name="20% - Accent2 11 3" xfId="8637" xr:uid="{00000000-0005-0000-0000-0000530D0000}"/>
    <cellStyle name="20% - Accent2 11 3 2" xfId="8642" xr:uid="{00000000-0005-0000-0000-0000540D0000}"/>
    <cellStyle name="20% - Accent2 11 3 2 2" xfId="7601" xr:uid="{00000000-0005-0000-0000-0000550D0000}"/>
    <cellStyle name="20% - Accent2 11 3 2 3" xfId="5949" xr:uid="{00000000-0005-0000-0000-0000560D0000}"/>
    <cellStyle name="20% - Accent2 11 3 3" xfId="8645" xr:uid="{00000000-0005-0000-0000-0000570D0000}"/>
    <cellStyle name="20% - Accent2 11 3 4" xfId="8647" xr:uid="{00000000-0005-0000-0000-0000580D0000}"/>
    <cellStyle name="20% - Accent2 11 4" xfId="8649" xr:uid="{00000000-0005-0000-0000-0000590D0000}"/>
    <cellStyle name="20% - Accent2 11 4 2" xfId="1919" xr:uid="{00000000-0005-0000-0000-00005A0D0000}"/>
    <cellStyle name="20% - Accent2 11 4 3" xfId="8654" xr:uid="{00000000-0005-0000-0000-00005B0D0000}"/>
    <cellStyle name="20% - Accent2 12" xfId="7468" xr:uid="{00000000-0005-0000-0000-00005C0D0000}"/>
    <cellStyle name="20% - Accent2 12 2" xfId="8659" xr:uid="{00000000-0005-0000-0000-00005D0D0000}"/>
    <cellStyle name="20% - Accent2 12 2 2" xfId="5006" xr:uid="{00000000-0005-0000-0000-00005E0D0000}"/>
    <cellStyle name="20% - Accent2 12 2 2 2" xfId="5015" xr:uid="{00000000-0005-0000-0000-00005F0D0000}"/>
    <cellStyle name="20% - Accent2 12 2 2 3" xfId="5022" xr:uid="{00000000-0005-0000-0000-0000600D0000}"/>
    <cellStyle name="20% - Accent2 12 2 3" xfId="5036" xr:uid="{00000000-0005-0000-0000-0000610D0000}"/>
    <cellStyle name="20% - Accent2 12 2 4" xfId="3319" xr:uid="{00000000-0005-0000-0000-0000620D0000}"/>
    <cellStyle name="20% - Accent2 12 3" xfId="8670" xr:uid="{00000000-0005-0000-0000-0000630D0000}"/>
    <cellStyle name="20% - Accent2 12 3 2" xfId="3817" xr:uid="{00000000-0005-0000-0000-0000640D0000}"/>
    <cellStyle name="20% - Accent2 12 3 2 2" xfId="8675" xr:uid="{00000000-0005-0000-0000-0000650D0000}"/>
    <cellStyle name="20% - Accent2 12 3 2 3" xfId="7032" xr:uid="{00000000-0005-0000-0000-0000660D0000}"/>
    <cellStyle name="20% - Accent2 12 3 3" xfId="5062" xr:uid="{00000000-0005-0000-0000-0000670D0000}"/>
    <cellStyle name="20% - Accent2 12 3 4" xfId="8487" xr:uid="{00000000-0005-0000-0000-0000680D0000}"/>
    <cellStyle name="20% - Accent2 12 4" xfId="8685" xr:uid="{00000000-0005-0000-0000-0000690D0000}"/>
    <cellStyle name="20% - Accent2 12 4 2" xfId="8689" xr:uid="{00000000-0005-0000-0000-00006A0D0000}"/>
    <cellStyle name="20% - Accent2 12 4 3" xfId="1976" xr:uid="{00000000-0005-0000-0000-00006B0D0000}"/>
    <cellStyle name="20% - Accent2 13" xfId="7838" xr:uid="{00000000-0005-0000-0000-00006C0D0000}"/>
    <cellStyle name="20% - Accent2 13 2" xfId="8695" xr:uid="{00000000-0005-0000-0000-00006D0D0000}"/>
    <cellStyle name="20% - Accent2 13 2 2" xfId="8183" xr:uid="{00000000-0005-0000-0000-00006E0D0000}"/>
    <cellStyle name="20% - Accent2 13 2 3" xfId="6849" xr:uid="{00000000-0005-0000-0000-00006F0D0000}"/>
    <cellStyle name="20% - Accent2 13 3" xfId="5184" xr:uid="{00000000-0005-0000-0000-0000700D0000}"/>
    <cellStyle name="20% - Accent2 13 4" xfId="2051" xr:uid="{00000000-0005-0000-0000-0000710D0000}"/>
    <cellStyle name="20% - Accent2 14" xfId="8697" xr:uid="{00000000-0005-0000-0000-0000720D0000}"/>
    <cellStyle name="20% - Accent2 14 2" xfId="8699" xr:uid="{00000000-0005-0000-0000-0000730D0000}"/>
    <cellStyle name="20% - Accent2 14 2 2" xfId="6467" xr:uid="{00000000-0005-0000-0000-0000740D0000}"/>
    <cellStyle name="20% - Accent2 14 2 3" xfId="5464" xr:uid="{00000000-0005-0000-0000-0000750D0000}"/>
    <cellStyle name="20% - Accent2 14 3" xfId="8706" xr:uid="{00000000-0005-0000-0000-0000760D0000}"/>
    <cellStyle name="20% - Accent2 14 4" xfId="8714" xr:uid="{00000000-0005-0000-0000-0000770D0000}"/>
    <cellStyle name="20% - Accent2 15" xfId="8718" xr:uid="{00000000-0005-0000-0000-0000780D0000}"/>
    <cellStyle name="20% - Accent2 15 2" xfId="4633" xr:uid="{00000000-0005-0000-0000-0000790D0000}"/>
    <cellStyle name="20% - Accent2 15 2 2" xfId="3901" xr:uid="{00000000-0005-0000-0000-00007A0D0000}"/>
    <cellStyle name="20% - Accent2 15 2 3" xfId="4642" xr:uid="{00000000-0005-0000-0000-00007B0D0000}"/>
    <cellStyle name="20% - Accent2 15 3" xfId="4656" xr:uid="{00000000-0005-0000-0000-00007C0D0000}"/>
    <cellStyle name="20% - Accent2 15 4" xfId="2527" xr:uid="{00000000-0005-0000-0000-00007D0D0000}"/>
    <cellStyle name="20% - Accent2 16" xfId="8720" xr:uid="{00000000-0005-0000-0000-00007E0D0000}"/>
    <cellStyle name="20% - Accent2 16 2" xfId="4672" xr:uid="{00000000-0005-0000-0000-00007F0D0000}"/>
    <cellStyle name="20% - Accent2 16 2 2" xfId="8724" xr:uid="{00000000-0005-0000-0000-0000800D0000}"/>
    <cellStyle name="20% - Accent2 16 2 3" xfId="8730" xr:uid="{00000000-0005-0000-0000-0000810D0000}"/>
    <cellStyle name="20% - Accent2 16 3" xfId="4678" xr:uid="{00000000-0005-0000-0000-0000820D0000}"/>
    <cellStyle name="20% - Accent2 16 4" xfId="8731" xr:uid="{00000000-0005-0000-0000-0000830D0000}"/>
    <cellStyle name="20% - Accent2 17" xfId="6488" xr:uid="{00000000-0005-0000-0000-0000840D0000}"/>
    <cellStyle name="20% - Accent2 17 2" xfId="4701" xr:uid="{00000000-0005-0000-0000-0000850D0000}"/>
    <cellStyle name="20% - Accent2 17 2 2" xfId="8734" xr:uid="{00000000-0005-0000-0000-0000860D0000}"/>
    <cellStyle name="20% - Accent2 17 2 3" xfId="6655" xr:uid="{00000000-0005-0000-0000-0000870D0000}"/>
    <cellStyle name="20% - Accent2 17 3" xfId="1495" xr:uid="{00000000-0005-0000-0000-0000880D0000}"/>
    <cellStyle name="20% - Accent2 17 4" xfId="4472" xr:uid="{00000000-0005-0000-0000-0000890D0000}"/>
    <cellStyle name="20% - Accent2 18" xfId="6303" xr:uid="{00000000-0005-0000-0000-00008A0D0000}"/>
    <cellStyle name="20% - Accent2 18 2" xfId="552" xr:uid="{00000000-0005-0000-0000-00008B0D0000}"/>
    <cellStyle name="20% - Accent2 18 2 2" xfId="5981" xr:uid="{00000000-0005-0000-0000-00008C0D0000}"/>
    <cellStyle name="20% - Accent2 18 2 3" xfId="871" xr:uid="{00000000-0005-0000-0000-00008D0D0000}"/>
    <cellStyle name="20% - Accent2 18 3" xfId="610" xr:uid="{00000000-0005-0000-0000-00008E0D0000}"/>
    <cellStyle name="20% - Accent2 18 4" xfId="5090" xr:uid="{00000000-0005-0000-0000-00008F0D0000}"/>
    <cellStyle name="20% - Accent2 19" xfId="6492" xr:uid="{00000000-0005-0000-0000-0000900D0000}"/>
    <cellStyle name="20% - Accent2 19 2" xfId="4288" xr:uid="{00000000-0005-0000-0000-0000910D0000}"/>
    <cellStyle name="20% - Accent2 19 2 2" xfId="4294" xr:uid="{00000000-0005-0000-0000-0000920D0000}"/>
    <cellStyle name="20% - Accent2 19 2 3" xfId="2007" xr:uid="{00000000-0005-0000-0000-0000930D0000}"/>
    <cellStyle name="20% - Accent2 19 3" xfId="4711" xr:uid="{00000000-0005-0000-0000-0000940D0000}"/>
    <cellStyle name="20% - Accent2 19 4" xfId="2895" xr:uid="{00000000-0005-0000-0000-0000950D0000}"/>
    <cellStyle name="20% - Accent2 2" xfId="6936" xr:uid="{00000000-0005-0000-0000-0000960D0000}"/>
    <cellStyle name="20% - Accent2 2 10" xfId="8738" xr:uid="{00000000-0005-0000-0000-0000970D0000}"/>
    <cellStyle name="20% - Accent2 2 10 2" xfId="8740" xr:uid="{00000000-0005-0000-0000-0000980D0000}"/>
    <cellStyle name="20% - Accent2 2 11" xfId="8744" xr:uid="{00000000-0005-0000-0000-0000990D0000}"/>
    <cellStyle name="20% - Accent2 2 12" xfId="1157" xr:uid="{00000000-0005-0000-0000-00009A0D0000}"/>
    <cellStyle name="20% - Accent2 2 13" xfId="8746" xr:uid="{00000000-0005-0000-0000-00009B0D0000}"/>
    <cellStyle name="20% - Accent2 2 14" xfId="8747" xr:uid="{00000000-0005-0000-0000-00009C0D0000}"/>
    <cellStyle name="20% - Accent2 2 15" xfId="8748" xr:uid="{00000000-0005-0000-0000-00009D0D0000}"/>
    <cellStyle name="20% - Accent2 2 16" xfId="293" xr:uid="{00000000-0005-0000-0000-00009E0D0000}"/>
    <cellStyle name="20% - Accent2 2 17" xfId="6529" xr:uid="{00000000-0005-0000-0000-00009F0D0000}"/>
    <cellStyle name="20% - Accent2 2 18" xfId="4461" xr:uid="{00000000-0005-0000-0000-0000A00D0000}"/>
    <cellStyle name="20% - Accent2 2 19" xfId="3787" xr:uid="{00000000-0005-0000-0000-0000A10D0000}"/>
    <cellStyle name="20% - Accent2 2 2" xfId="1318" xr:uid="{00000000-0005-0000-0000-0000A20D0000}"/>
    <cellStyle name="20% - Accent2 2 2 10" xfId="3102" xr:uid="{00000000-0005-0000-0000-0000A30D0000}"/>
    <cellStyle name="20% - Accent2 2 2 11" xfId="6356" xr:uid="{00000000-0005-0000-0000-0000A40D0000}"/>
    <cellStyle name="20% - Accent2 2 2 12" xfId="8751" xr:uid="{00000000-0005-0000-0000-0000A50D0000}"/>
    <cellStyle name="20% - Accent2 2 2 13" xfId="8759" xr:uid="{00000000-0005-0000-0000-0000A60D0000}"/>
    <cellStyle name="20% - Accent2 2 2 14" xfId="7546" xr:uid="{00000000-0005-0000-0000-0000A70D0000}"/>
    <cellStyle name="20% - Accent2 2 2 2" xfId="7051" xr:uid="{00000000-0005-0000-0000-0000A80D0000}"/>
    <cellStyle name="20% - Accent2 2 2 2 10" xfId="8411" xr:uid="{00000000-0005-0000-0000-0000A90D0000}"/>
    <cellStyle name="20% - Accent2 2 2 2 11" xfId="8415" xr:uid="{00000000-0005-0000-0000-0000AA0D0000}"/>
    <cellStyle name="20% - Accent2 2 2 2 12" xfId="8763" xr:uid="{00000000-0005-0000-0000-0000AB0D0000}"/>
    <cellStyle name="20% - Accent2 2 2 2 13" xfId="8764" xr:uid="{00000000-0005-0000-0000-0000AC0D0000}"/>
    <cellStyle name="20% - Accent2 2 2 2 2" xfId="2992" xr:uid="{00000000-0005-0000-0000-0000AD0D0000}"/>
    <cellStyle name="20% - Accent2 2 2 2 3" xfId="8771" xr:uid="{00000000-0005-0000-0000-0000AE0D0000}"/>
    <cellStyle name="20% - Accent2 2 2 2 4" xfId="4408" xr:uid="{00000000-0005-0000-0000-0000AF0D0000}"/>
    <cellStyle name="20% - Accent2 2 2 2 5" xfId="8776" xr:uid="{00000000-0005-0000-0000-0000B00D0000}"/>
    <cellStyle name="20% - Accent2 2 2 2 6" xfId="2906" xr:uid="{00000000-0005-0000-0000-0000B10D0000}"/>
    <cellStyle name="20% - Accent2 2 2 2 7" xfId="8777" xr:uid="{00000000-0005-0000-0000-0000B20D0000}"/>
    <cellStyle name="20% - Accent2 2 2 2 8" xfId="8779" xr:uid="{00000000-0005-0000-0000-0000B30D0000}"/>
    <cellStyle name="20% - Accent2 2 2 2 9" xfId="4949" xr:uid="{00000000-0005-0000-0000-0000B40D0000}"/>
    <cellStyle name="20% - Accent2 2 2 3" xfId="8785" xr:uid="{00000000-0005-0000-0000-0000B50D0000}"/>
    <cellStyle name="20% - Accent2 2 2 3 2" xfId="8793" xr:uid="{00000000-0005-0000-0000-0000B60D0000}"/>
    <cellStyle name="20% - Accent2 2 2 4" xfId="7993" xr:uid="{00000000-0005-0000-0000-0000B70D0000}"/>
    <cellStyle name="20% - Accent2 2 2 4 2" xfId="7731" xr:uid="{00000000-0005-0000-0000-0000B80D0000}"/>
    <cellStyle name="20% - Accent2 2 2 5" xfId="7852" xr:uid="{00000000-0005-0000-0000-0000B90D0000}"/>
    <cellStyle name="20% - Accent2 2 2 5 2" xfId="6399" xr:uid="{00000000-0005-0000-0000-0000BA0D0000}"/>
    <cellStyle name="20% - Accent2 2 2 6" xfId="8794" xr:uid="{00000000-0005-0000-0000-0000BB0D0000}"/>
    <cellStyle name="20% - Accent2 2 2 6 2" xfId="6576" xr:uid="{00000000-0005-0000-0000-0000BC0D0000}"/>
    <cellStyle name="20% - Accent2 2 2 7" xfId="8796" xr:uid="{00000000-0005-0000-0000-0000BD0D0000}"/>
    <cellStyle name="20% - Accent2 2 2 7 2" xfId="8799" xr:uid="{00000000-0005-0000-0000-0000BE0D0000}"/>
    <cellStyle name="20% - Accent2 2 2 8" xfId="8800" xr:uid="{00000000-0005-0000-0000-0000BF0D0000}"/>
    <cellStyle name="20% - Accent2 2 2 8 2" xfId="4122" xr:uid="{00000000-0005-0000-0000-0000C00D0000}"/>
    <cellStyle name="20% - Accent2 2 2 9" xfId="8801" xr:uid="{00000000-0005-0000-0000-0000C10D0000}"/>
    <cellStyle name="20% - Accent2 2 2 9 2" xfId="8803" xr:uid="{00000000-0005-0000-0000-0000C20D0000}"/>
    <cellStyle name="20% - Accent2 2 20" xfId="8749" xr:uid="{00000000-0005-0000-0000-0000C30D0000}"/>
    <cellStyle name="20% - Accent2 2 21" xfId="294" xr:uid="{00000000-0005-0000-0000-0000C40D0000}"/>
    <cellStyle name="20% - Accent2 2 3" xfId="5637" xr:uid="{00000000-0005-0000-0000-0000C50D0000}"/>
    <cellStyle name="20% - Accent2 2 3 10" xfId="2610" xr:uid="{00000000-0005-0000-0000-0000C60D0000}"/>
    <cellStyle name="20% - Accent2 2 3 11" xfId="8805" xr:uid="{00000000-0005-0000-0000-0000C70D0000}"/>
    <cellStyle name="20% - Accent2 2 3 12" xfId="750" xr:uid="{00000000-0005-0000-0000-0000C80D0000}"/>
    <cellStyle name="20% - Accent2 2 3 13" xfId="8126" xr:uid="{00000000-0005-0000-0000-0000C90D0000}"/>
    <cellStyle name="20% - Accent2 2 3 14" xfId="8812" xr:uid="{00000000-0005-0000-0000-0000CA0D0000}"/>
    <cellStyle name="20% - Accent2 2 3 2" xfId="8816" xr:uid="{00000000-0005-0000-0000-0000CB0D0000}"/>
    <cellStyle name="20% - Accent2 2 3 2 10" xfId="4056" xr:uid="{00000000-0005-0000-0000-0000CC0D0000}"/>
    <cellStyle name="20% - Accent2 2 3 2 11" xfId="8132" xr:uid="{00000000-0005-0000-0000-0000CD0D0000}"/>
    <cellStyle name="20% - Accent2 2 3 2 12" xfId="8817" xr:uid="{00000000-0005-0000-0000-0000CE0D0000}"/>
    <cellStyle name="20% - Accent2 2 3 2 13" xfId="7648" xr:uid="{00000000-0005-0000-0000-0000CF0D0000}"/>
    <cellStyle name="20% - Accent2 2 3 2 2" xfId="6623" xr:uid="{00000000-0005-0000-0000-0000D00D0000}"/>
    <cellStyle name="20% - Accent2 2 3 2 3" xfId="6133" xr:uid="{00000000-0005-0000-0000-0000D10D0000}"/>
    <cellStyle name="20% - Accent2 2 3 2 4" xfId="2605" xr:uid="{00000000-0005-0000-0000-0000D20D0000}"/>
    <cellStyle name="20% - Accent2 2 3 2 5" xfId="5698" xr:uid="{00000000-0005-0000-0000-0000D30D0000}"/>
    <cellStyle name="20% - Accent2 2 3 2 6" xfId="3880" xr:uid="{00000000-0005-0000-0000-0000D40D0000}"/>
    <cellStyle name="20% - Accent2 2 3 2 7" xfId="8819" xr:uid="{00000000-0005-0000-0000-0000D50D0000}"/>
    <cellStyle name="20% - Accent2 2 3 2 8" xfId="8820" xr:uid="{00000000-0005-0000-0000-0000D60D0000}"/>
    <cellStyle name="20% - Accent2 2 3 2 9" xfId="8822" xr:uid="{00000000-0005-0000-0000-0000D70D0000}"/>
    <cellStyle name="20% - Accent2 2 3 3" xfId="7340" xr:uid="{00000000-0005-0000-0000-0000D80D0000}"/>
    <cellStyle name="20% - Accent2 2 3 4" xfId="7327" xr:uid="{00000000-0005-0000-0000-0000D90D0000}"/>
    <cellStyle name="20% - Accent2 2 3 5" xfId="8823" xr:uid="{00000000-0005-0000-0000-0000DA0D0000}"/>
    <cellStyle name="20% - Accent2 2 3 6" xfId="662" xr:uid="{00000000-0005-0000-0000-0000DB0D0000}"/>
    <cellStyle name="20% - Accent2 2 3 7" xfId="8826" xr:uid="{00000000-0005-0000-0000-0000DC0D0000}"/>
    <cellStyle name="20% - Accent2 2 3 8" xfId="8829" xr:uid="{00000000-0005-0000-0000-0000DD0D0000}"/>
    <cellStyle name="20% - Accent2 2 3 9" xfId="4738" xr:uid="{00000000-0005-0000-0000-0000DE0D0000}"/>
    <cellStyle name="20% - Accent2 2 4" xfId="6322" xr:uid="{00000000-0005-0000-0000-0000DF0D0000}"/>
    <cellStyle name="20% - Accent2 2 4 2" xfId="6331" xr:uid="{00000000-0005-0000-0000-0000E00D0000}"/>
    <cellStyle name="20% - Accent2 2 4 3" xfId="8188" xr:uid="{00000000-0005-0000-0000-0000E10D0000}"/>
    <cellStyle name="20% - Accent2 2 5" xfId="2921" xr:uid="{00000000-0005-0000-0000-0000E20D0000}"/>
    <cellStyle name="20% - Accent2 2 5 2" xfId="6000" xr:uid="{00000000-0005-0000-0000-0000E30D0000}"/>
    <cellStyle name="20% - Accent2 2 6" xfId="8624" xr:uid="{00000000-0005-0000-0000-0000E40D0000}"/>
    <cellStyle name="20% - Accent2 2 6 2" xfId="822" xr:uid="{00000000-0005-0000-0000-0000E50D0000}"/>
    <cellStyle name="20% - Accent2 2 7" xfId="8638" xr:uid="{00000000-0005-0000-0000-0000E60D0000}"/>
    <cellStyle name="20% - Accent2 2 7 2" xfId="8643" xr:uid="{00000000-0005-0000-0000-0000E70D0000}"/>
    <cellStyle name="20% - Accent2 2 8" xfId="8650" xr:uid="{00000000-0005-0000-0000-0000E80D0000}"/>
    <cellStyle name="20% - Accent2 2 8 2" xfId="1920" xr:uid="{00000000-0005-0000-0000-0000E90D0000}"/>
    <cellStyle name="20% - Accent2 2 9" xfId="8831" xr:uid="{00000000-0005-0000-0000-0000EA0D0000}"/>
    <cellStyle name="20% - Accent2 2 9 2" xfId="8832" xr:uid="{00000000-0005-0000-0000-0000EB0D0000}"/>
    <cellStyle name="20% - Accent2 2_12 DRAFT DEC 10" xfId="8834" xr:uid="{00000000-0005-0000-0000-0000EC0D0000}"/>
    <cellStyle name="20% - Accent2 20" xfId="8719" xr:uid="{00000000-0005-0000-0000-0000ED0D0000}"/>
    <cellStyle name="20% - Accent2 21" xfId="8721" xr:uid="{00000000-0005-0000-0000-0000EE0D0000}"/>
    <cellStyle name="20% - Accent2 22" xfId="6489" xr:uid="{00000000-0005-0000-0000-0000EF0D0000}"/>
    <cellStyle name="20% - Accent2 23" xfId="6304" xr:uid="{00000000-0005-0000-0000-0000F00D0000}"/>
    <cellStyle name="20% - Accent2 24" xfId="6493" xr:uid="{00000000-0005-0000-0000-0000F10D0000}"/>
    <cellStyle name="20% - Accent2 25" xfId="8836" xr:uid="{00000000-0005-0000-0000-0000F20D0000}"/>
    <cellStyle name="20% - Accent2 26" xfId="8838" xr:uid="{00000000-0005-0000-0000-0000F30D0000}"/>
    <cellStyle name="20% - Accent2 27" xfId="8842" xr:uid="{00000000-0005-0000-0000-0000F40D0000}"/>
    <cellStyle name="20% - Accent2 28" xfId="8845" xr:uid="{00000000-0005-0000-0000-0000F50D0000}"/>
    <cellStyle name="20% - Accent2 29" xfId="8848" xr:uid="{00000000-0005-0000-0000-0000F60D0000}"/>
    <cellStyle name="20% - Accent2 3" xfId="8853" xr:uid="{00000000-0005-0000-0000-0000F70D0000}"/>
    <cellStyle name="20% - Accent2 3 10" xfId="6106" xr:uid="{00000000-0005-0000-0000-0000F80D0000}"/>
    <cellStyle name="20% - Accent2 3 11" xfId="3157" xr:uid="{00000000-0005-0000-0000-0000F90D0000}"/>
    <cellStyle name="20% - Accent2 3 12" xfId="8856" xr:uid="{00000000-0005-0000-0000-0000FA0D0000}"/>
    <cellStyle name="20% - Accent2 3 2" xfId="6850" xr:uid="{00000000-0005-0000-0000-0000FB0D0000}"/>
    <cellStyle name="20% - Accent2 3 2 2" xfId="5444" xr:uid="{00000000-0005-0000-0000-0000FC0D0000}"/>
    <cellStyle name="20% - Accent2 3 3" xfId="8860" xr:uid="{00000000-0005-0000-0000-0000FD0D0000}"/>
    <cellStyle name="20% - Accent2 3 3 2" xfId="8865" xr:uid="{00000000-0005-0000-0000-0000FE0D0000}"/>
    <cellStyle name="20% - Accent2 3 4" xfId="341" xr:uid="{00000000-0005-0000-0000-0000FF0D0000}"/>
    <cellStyle name="20% - Accent2 3 4 2" xfId="8869" xr:uid="{00000000-0005-0000-0000-0000000E0000}"/>
    <cellStyle name="20% - Accent2 3 5" xfId="8874" xr:uid="{00000000-0005-0000-0000-0000010E0000}"/>
    <cellStyle name="20% - Accent2 3 5 2" xfId="8880" xr:uid="{00000000-0005-0000-0000-0000020E0000}"/>
    <cellStyle name="20% - Accent2 3 6" xfId="8660" xr:uid="{00000000-0005-0000-0000-0000030E0000}"/>
    <cellStyle name="20% - Accent2 3 6 2" xfId="5007" xr:uid="{00000000-0005-0000-0000-0000040E0000}"/>
    <cellStyle name="20% - Accent2 3 7" xfId="8671" xr:uid="{00000000-0005-0000-0000-0000050E0000}"/>
    <cellStyle name="20% - Accent2 3 7 2" xfId="3818" xr:uid="{00000000-0005-0000-0000-0000060E0000}"/>
    <cellStyle name="20% - Accent2 3 8" xfId="8686" xr:uid="{00000000-0005-0000-0000-0000070E0000}"/>
    <cellStyle name="20% - Accent2 3 8 2" xfId="8690" xr:uid="{00000000-0005-0000-0000-0000080E0000}"/>
    <cellStyle name="20% - Accent2 3 9" xfId="8884" xr:uid="{00000000-0005-0000-0000-0000090E0000}"/>
    <cellStyle name="20% - Accent2 3 9 2" xfId="6213" xr:uid="{00000000-0005-0000-0000-00000A0E0000}"/>
    <cellStyle name="20% - Accent2 30" xfId="8837" xr:uid="{00000000-0005-0000-0000-00000B0E0000}"/>
    <cellStyle name="20% - Accent2 31" xfId="8839" xr:uid="{00000000-0005-0000-0000-00000C0E0000}"/>
    <cellStyle name="20% - Accent2 32" xfId="8843" xr:uid="{00000000-0005-0000-0000-00000D0E0000}"/>
    <cellStyle name="20% - Accent2 33" xfId="8846" xr:uid="{00000000-0005-0000-0000-00000E0E0000}"/>
    <cellStyle name="20% - Accent2 34" xfId="8849" xr:uid="{00000000-0005-0000-0000-00000F0E0000}"/>
    <cellStyle name="20% - Accent2 35" xfId="8885" xr:uid="{00000000-0005-0000-0000-0000100E0000}"/>
    <cellStyle name="20% - Accent2 4" xfId="7361" xr:uid="{00000000-0005-0000-0000-0000110E0000}"/>
    <cellStyle name="20% - Accent2 4 2" xfId="8891" xr:uid="{00000000-0005-0000-0000-0000120E0000}"/>
    <cellStyle name="20% - Accent2 4 3" xfId="6139" xr:uid="{00000000-0005-0000-0000-0000130E0000}"/>
    <cellStyle name="20% - Accent2 5" xfId="8892" xr:uid="{00000000-0005-0000-0000-0000140E0000}"/>
    <cellStyle name="20% - Accent2 5 2" xfId="8102" xr:uid="{00000000-0005-0000-0000-0000150E0000}"/>
    <cellStyle name="20% - Accent2 5 3" xfId="835" xr:uid="{00000000-0005-0000-0000-0000160E0000}"/>
    <cellStyle name="20% - Accent2 6" xfId="8895" xr:uid="{00000000-0005-0000-0000-0000170E0000}"/>
    <cellStyle name="20% - Accent2 6 2" xfId="564" xr:uid="{00000000-0005-0000-0000-0000180E0000}"/>
    <cellStyle name="20% - Accent2 6 3" xfId="1550" xr:uid="{00000000-0005-0000-0000-0000190E0000}"/>
    <cellStyle name="20% - Accent2 7" xfId="8901" xr:uid="{00000000-0005-0000-0000-00001A0E0000}"/>
    <cellStyle name="20% - Accent2 7 2" xfId="8914" xr:uid="{00000000-0005-0000-0000-00001B0E0000}"/>
    <cellStyle name="20% - Accent2 7 2 2" xfId="8915" xr:uid="{00000000-0005-0000-0000-00001C0E0000}"/>
    <cellStyle name="20% - Accent2 7 2 2 2" xfId="3928" xr:uid="{00000000-0005-0000-0000-00001D0E0000}"/>
    <cellStyle name="20% - Accent2 7 2 2 3" xfId="5324" xr:uid="{00000000-0005-0000-0000-00001E0E0000}"/>
    <cellStyle name="20% - Accent2 7 2 3" xfId="2379" xr:uid="{00000000-0005-0000-0000-00001F0E0000}"/>
    <cellStyle name="20% - Accent2 7 2 4" xfId="8923" xr:uid="{00000000-0005-0000-0000-0000200E0000}"/>
    <cellStyle name="20% - Accent2 7 3" xfId="3575" xr:uid="{00000000-0005-0000-0000-0000210E0000}"/>
    <cellStyle name="20% - Accent2 7 3 2" xfId="4241" xr:uid="{00000000-0005-0000-0000-0000220E0000}"/>
    <cellStyle name="20% - Accent2 7 3 2 2" xfId="5725" xr:uid="{00000000-0005-0000-0000-0000230E0000}"/>
    <cellStyle name="20% - Accent2 7 3 2 3" xfId="8927" xr:uid="{00000000-0005-0000-0000-0000240E0000}"/>
    <cellStyle name="20% - Accent2 7 3 3" xfId="8935" xr:uid="{00000000-0005-0000-0000-0000250E0000}"/>
    <cellStyle name="20% - Accent2 7 3 4" xfId="8936" xr:uid="{00000000-0005-0000-0000-0000260E0000}"/>
    <cellStyle name="20% - Accent2 7 4" xfId="3342" xr:uid="{00000000-0005-0000-0000-0000270E0000}"/>
    <cellStyle name="20% - Accent2 7 4 2" xfId="8939" xr:uid="{00000000-0005-0000-0000-0000280E0000}"/>
    <cellStyle name="20% - Accent2 7 4 3" xfId="8948" xr:uid="{00000000-0005-0000-0000-0000290E0000}"/>
    <cellStyle name="20% - Accent2 8" xfId="8000" xr:uid="{00000000-0005-0000-0000-00002A0E0000}"/>
    <cellStyle name="20% - Accent2 8 2" xfId="8950" xr:uid="{00000000-0005-0000-0000-00002B0E0000}"/>
    <cellStyle name="20% - Accent2 8 2 2" xfId="8955" xr:uid="{00000000-0005-0000-0000-00002C0E0000}"/>
    <cellStyle name="20% - Accent2 8 2 2 2" xfId="8960" xr:uid="{00000000-0005-0000-0000-00002D0E0000}"/>
    <cellStyle name="20% - Accent2 8 2 2 3" xfId="5927" xr:uid="{00000000-0005-0000-0000-00002E0E0000}"/>
    <cellStyle name="20% - Accent2 8 2 3" xfId="2001" xr:uid="{00000000-0005-0000-0000-00002F0E0000}"/>
    <cellStyle name="20% - Accent2 8 2 4" xfId="3350" xr:uid="{00000000-0005-0000-0000-0000300E0000}"/>
    <cellStyle name="20% - Accent2 8 3" xfId="8962" xr:uid="{00000000-0005-0000-0000-0000310E0000}"/>
    <cellStyle name="20% - Accent2 8 3 2" xfId="715" xr:uid="{00000000-0005-0000-0000-0000320E0000}"/>
    <cellStyle name="20% - Accent2 8 3 2 2" xfId="5648" xr:uid="{00000000-0005-0000-0000-0000330E0000}"/>
    <cellStyle name="20% - Accent2 8 3 2 3" xfId="5654" xr:uid="{00000000-0005-0000-0000-0000340E0000}"/>
    <cellStyle name="20% - Accent2 8 3 3" xfId="8166" xr:uid="{00000000-0005-0000-0000-0000350E0000}"/>
    <cellStyle name="20% - Accent2 8 3 4" xfId="8965" xr:uid="{00000000-0005-0000-0000-0000360E0000}"/>
    <cellStyle name="20% - Accent2 8 4" xfId="4687" xr:uid="{00000000-0005-0000-0000-0000370E0000}"/>
    <cellStyle name="20% - Accent2 8 4 2" xfId="8971" xr:uid="{00000000-0005-0000-0000-0000380E0000}"/>
    <cellStyle name="20% - Accent2 8 4 3" xfId="2503" xr:uid="{00000000-0005-0000-0000-0000390E0000}"/>
    <cellStyle name="20% - Accent2 9" xfId="1535" xr:uid="{00000000-0005-0000-0000-00003A0E0000}"/>
    <cellStyle name="20% - Accent2 9 2" xfId="385" xr:uid="{00000000-0005-0000-0000-00003B0E0000}"/>
    <cellStyle name="20% - Accent2 9 2 2" xfId="6278" xr:uid="{00000000-0005-0000-0000-00003C0E0000}"/>
    <cellStyle name="20% - Accent2 9 2 2 2" xfId="4510" xr:uid="{00000000-0005-0000-0000-00003D0E0000}"/>
    <cellStyle name="20% - Accent2 9 2 2 3" xfId="7635" xr:uid="{00000000-0005-0000-0000-00003E0E0000}"/>
    <cellStyle name="20% - Accent2 9 2 3" xfId="1516" xr:uid="{00000000-0005-0000-0000-00003F0E0000}"/>
    <cellStyle name="20% - Accent2 9 2 4" xfId="8972" xr:uid="{00000000-0005-0000-0000-0000400E0000}"/>
    <cellStyle name="20% - Accent2 9 3" xfId="413" xr:uid="{00000000-0005-0000-0000-0000410E0000}"/>
    <cellStyle name="20% - Accent2 9 3 2" xfId="8977" xr:uid="{00000000-0005-0000-0000-0000420E0000}"/>
    <cellStyle name="20% - Accent2 9 3 2 2" xfId="8979" xr:uid="{00000000-0005-0000-0000-0000430E0000}"/>
    <cellStyle name="20% - Accent2 9 3 2 3" xfId="8981" xr:uid="{00000000-0005-0000-0000-0000440E0000}"/>
    <cellStyle name="20% - Accent2 9 3 3" xfId="2914" xr:uid="{00000000-0005-0000-0000-0000450E0000}"/>
    <cellStyle name="20% - Accent2 9 3 4" xfId="6919" xr:uid="{00000000-0005-0000-0000-0000460E0000}"/>
    <cellStyle name="20% - Accent2 9 4" xfId="262" xr:uid="{00000000-0005-0000-0000-0000470E0000}"/>
    <cellStyle name="20% - Accent2 9 4 2" xfId="345" xr:uid="{00000000-0005-0000-0000-0000480E0000}"/>
    <cellStyle name="20% - Accent2 9 4 3" xfId="5142" xr:uid="{00000000-0005-0000-0000-0000490E0000}"/>
    <cellStyle name="20% - Accent3 1" xfId="6014" xr:uid="{00000000-0005-0000-0000-00004A0E0000}"/>
    <cellStyle name="20% - Accent3 1 10" xfId="8982" xr:uid="{00000000-0005-0000-0000-00004B0E0000}"/>
    <cellStyle name="20% - Accent3 1 11" xfId="2210" xr:uid="{00000000-0005-0000-0000-00004C0E0000}"/>
    <cellStyle name="20% - Accent3 1 12" xfId="8984" xr:uid="{00000000-0005-0000-0000-00004D0E0000}"/>
    <cellStyle name="20% - Accent3 1 13" xfId="8987" xr:uid="{00000000-0005-0000-0000-00004E0E0000}"/>
    <cellStyle name="20% - Accent3 1 14" xfId="2733" xr:uid="{00000000-0005-0000-0000-00004F0E0000}"/>
    <cellStyle name="20% - Accent3 1 15" xfId="1647" xr:uid="{00000000-0005-0000-0000-0000500E0000}"/>
    <cellStyle name="20% - Accent3 1 16" xfId="3268" xr:uid="{00000000-0005-0000-0000-0000510E0000}"/>
    <cellStyle name="20% - Accent3 1 2" xfId="8991" xr:uid="{00000000-0005-0000-0000-0000520E0000}"/>
    <cellStyle name="20% - Accent3 1 3" xfId="2680" xr:uid="{00000000-0005-0000-0000-0000530E0000}"/>
    <cellStyle name="20% - Accent3 1 4" xfId="8993" xr:uid="{00000000-0005-0000-0000-0000540E0000}"/>
    <cellStyle name="20% - Accent3 1 5" xfId="8995" xr:uid="{00000000-0005-0000-0000-0000550E0000}"/>
    <cellStyle name="20% - Accent3 1 6" xfId="8999" xr:uid="{00000000-0005-0000-0000-0000560E0000}"/>
    <cellStyle name="20% - Accent3 1 7" xfId="1447" xr:uid="{00000000-0005-0000-0000-0000570E0000}"/>
    <cellStyle name="20% - Accent3 1 8" xfId="7355" xr:uid="{00000000-0005-0000-0000-0000580E0000}"/>
    <cellStyle name="20% - Accent3 1 9" xfId="3185" xr:uid="{00000000-0005-0000-0000-0000590E0000}"/>
    <cellStyle name="20% - Accent3 10" xfId="7630" xr:uid="{00000000-0005-0000-0000-00005A0E0000}"/>
    <cellStyle name="20% - Accent3 10 2" xfId="9004" xr:uid="{00000000-0005-0000-0000-00005B0E0000}"/>
    <cellStyle name="20% - Accent3 10 2 2" xfId="9006" xr:uid="{00000000-0005-0000-0000-00005C0E0000}"/>
    <cellStyle name="20% - Accent3 10 2 2 2" xfId="4544" xr:uid="{00000000-0005-0000-0000-00005D0E0000}"/>
    <cellStyle name="20% - Accent3 10 2 2 3" xfId="8391" xr:uid="{00000000-0005-0000-0000-00005E0E0000}"/>
    <cellStyle name="20% - Accent3 10 2 3" xfId="9009" xr:uid="{00000000-0005-0000-0000-00005F0E0000}"/>
    <cellStyle name="20% - Accent3 10 2 4" xfId="6225" xr:uid="{00000000-0005-0000-0000-0000600E0000}"/>
    <cellStyle name="20% - Accent3 10 3" xfId="422" xr:uid="{00000000-0005-0000-0000-0000610E0000}"/>
    <cellStyle name="20% - Accent3 10 3 2" xfId="6906" xr:uid="{00000000-0005-0000-0000-0000620E0000}"/>
    <cellStyle name="20% - Accent3 10 3 2 2" xfId="4432" xr:uid="{00000000-0005-0000-0000-0000630E0000}"/>
    <cellStyle name="20% - Accent3 10 3 2 3" xfId="980" xr:uid="{00000000-0005-0000-0000-0000640E0000}"/>
    <cellStyle name="20% - Accent3 10 3 3" xfId="9012" xr:uid="{00000000-0005-0000-0000-0000650E0000}"/>
    <cellStyle name="20% - Accent3 10 3 4" xfId="3" xr:uid="{00000000-0005-0000-0000-0000660E0000}"/>
    <cellStyle name="20% - Accent3 10 4" xfId="9013" xr:uid="{00000000-0005-0000-0000-0000670E0000}"/>
    <cellStyle name="20% - Accent3 10 4 2" xfId="7221" xr:uid="{00000000-0005-0000-0000-0000680E0000}"/>
    <cellStyle name="20% - Accent3 10 4 3" xfId="7927" xr:uid="{00000000-0005-0000-0000-0000690E0000}"/>
    <cellStyle name="20% - Accent3 11" xfId="6724" xr:uid="{00000000-0005-0000-0000-00006A0E0000}"/>
    <cellStyle name="20% - Accent3 11 2" xfId="9015" xr:uid="{00000000-0005-0000-0000-00006B0E0000}"/>
    <cellStyle name="20% - Accent3 11 2 2" xfId="8900" xr:uid="{00000000-0005-0000-0000-00006C0E0000}"/>
    <cellStyle name="20% - Accent3 11 2 2 2" xfId="8909" xr:uid="{00000000-0005-0000-0000-00006D0E0000}"/>
    <cellStyle name="20% - Accent3 11 2 2 3" xfId="3571" xr:uid="{00000000-0005-0000-0000-00006E0E0000}"/>
    <cellStyle name="20% - Accent3 11 2 3" xfId="7998" xr:uid="{00000000-0005-0000-0000-00006F0E0000}"/>
    <cellStyle name="20% - Accent3 11 2 4" xfId="1534" xr:uid="{00000000-0005-0000-0000-0000700E0000}"/>
    <cellStyle name="20% - Accent3 11 3" xfId="9017" xr:uid="{00000000-0005-0000-0000-0000710E0000}"/>
    <cellStyle name="20% - Accent3 11 3 2" xfId="5525" xr:uid="{00000000-0005-0000-0000-0000720E0000}"/>
    <cellStyle name="20% - Accent3 11 3 2 2" xfId="1878" xr:uid="{00000000-0005-0000-0000-0000730E0000}"/>
    <cellStyle name="20% - Accent3 11 3 2 3" xfId="9019" xr:uid="{00000000-0005-0000-0000-0000740E0000}"/>
    <cellStyle name="20% - Accent3 11 3 3" xfId="3971" xr:uid="{00000000-0005-0000-0000-0000750E0000}"/>
    <cellStyle name="20% - Accent3 11 3 4" xfId="4921" xr:uid="{00000000-0005-0000-0000-0000760E0000}"/>
    <cellStyle name="20% - Accent3 11 4" xfId="6092" xr:uid="{00000000-0005-0000-0000-0000770E0000}"/>
    <cellStyle name="20% - Accent3 11 4 2" xfId="2543" xr:uid="{00000000-0005-0000-0000-0000780E0000}"/>
    <cellStyle name="20% - Accent3 11 4 3" xfId="9025" xr:uid="{00000000-0005-0000-0000-0000790E0000}"/>
    <cellStyle name="20% - Accent3 12" xfId="1049" xr:uid="{00000000-0005-0000-0000-00007A0E0000}"/>
    <cellStyle name="20% - Accent3 12 2" xfId="9032" xr:uid="{00000000-0005-0000-0000-00007B0E0000}"/>
    <cellStyle name="20% - Accent3 12 2 2" xfId="732" xr:uid="{00000000-0005-0000-0000-00007C0E0000}"/>
    <cellStyle name="20% - Accent3 12 2 2 2" xfId="9036" xr:uid="{00000000-0005-0000-0000-00007D0E0000}"/>
    <cellStyle name="20% - Accent3 12 2 2 3" xfId="1623" xr:uid="{00000000-0005-0000-0000-00007E0E0000}"/>
    <cellStyle name="20% - Accent3 12 2 3" xfId="930" xr:uid="{00000000-0005-0000-0000-00007F0E0000}"/>
    <cellStyle name="20% - Accent3 12 2 4" xfId="7058" xr:uid="{00000000-0005-0000-0000-0000800E0000}"/>
    <cellStyle name="20% - Accent3 12 3" xfId="9042" xr:uid="{00000000-0005-0000-0000-0000810E0000}"/>
    <cellStyle name="20% - Accent3 12 3 2" xfId="9050" xr:uid="{00000000-0005-0000-0000-0000820E0000}"/>
    <cellStyle name="20% - Accent3 12 3 2 2" xfId="9055" xr:uid="{00000000-0005-0000-0000-0000830E0000}"/>
    <cellStyle name="20% - Accent3 12 3 2 3" xfId="9060" xr:uid="{00000000-0005-0000-0000-0000840E0000}"/>
    <cellStyle name="20% - Accent3 12 3 3" xfId="1888" xr:uid="{00000000-0005-0000-0000-0000850E0000}"/>
    <cellStyle name="20% - Accent3 12 3 4" xfId="9068" xr:uid="{00000000-0005-0000-0000-0000860E0000}"/>
    <cellStyle name="20% - Accent3 12 4" xfId="2959" xr:uid="{00000000-0005-0000-0000-0000870E0000}"/>
    <cellStyle name="20% - Accent3 12 4 2" xfId="9074" xr:uid="{00000000-0005-0000-0000-0000880E0000}"/>
    <cellStyle name="20% - Accent3 12 4 3" xfId="5760" xr:uid="{00000000-0005-0000-0000-0000890E0000}"/>
    <cellStyle name="20% - Accent3 12 5" xfId="6928" xr:uid="{00000000-0005-0000-0000-00008A0E0000}"/>
    <cellStyle name="20% - Accent3 12 6" xfId="3089" xr:uid="{00000000-0005-0000-0000-00008B0E0000}"/>
    <cellStyle name="20% - Accent3 13" xfId="9076" xr:uid="{00000000-0005-0000-0000-00008C0E0000}"/>
    <cellStyle name="20% - Accent3 13 2" xfId="1788" xr:uid="{00000000-0005-0000-0000-00008D0E0000}"/>
    <cellStyle name="20% - Accent3 13 2 2" xfId="9077" xr:uid="{00000000-0005-0000-0000-00008E0E0000}"/>
    <cellStyle name="20% - Accent3 13 2 3" xfId="7886" xr:uid="{00000000-0005-0000-0000-00008F0E0000}"/>
    <cellStyle name="20% - Accent3 13 3" xfId="2283" xr:uid="{00000000-0005-0000-0000-0000900E0000}"/>
    <cellStyle name="20% - Accent3 13 4" xfId="3685" xr:uid="{00000000-0005-0000-0000-0000910E0000}"/>
    <cellStyle name="20% - Accent3 14" xfId="9081" xr:uid="{00000000-0005-0000-0000-0000920E0000}"/>
    <cellStyle name="20% - Accent3 14 2" xfId="8239" xr:uid="{00000000-0005-0000-0000-0000930E0000}"/>
    <cellStyle name="20% - Accent3 14 2 2" xfId="5103" xr:uid="{00000000-0005-0000-0000-0000940E0000}"/>
    <cellStyle name="20% - Accent3 14 2 3" xfId="6146" xr:uid="{00000000-0005-0000-0000-0000950E0000}"/>
    <cellStyle name="20% - Accent3 14 3" xfId="8261" xr:uid="{00000000-0005-0000-0000-0000960E0000}"/>
    <cellStyle name="20% - Accent3 14 4" xfId="8300" xr:uid="{00000000-0005-0000-0000-0000970E0000}"/>
    <cellStyle name="20% - Accent3 15" xfId="7145" xr:uid="{00000000-0005-0000-0000-0000980E0000}"/>
    <cellStyle name="20% - Accent3 15 2" xfId="9085" xr:uid="{00000000-0005-0000-0000-0000990E0000}"/>
    <cellStyle name="20% - Accent3 15 2 2" xfId="9086" xr:uid="{00000000-0005-0000-0000-00009A0E0000}"/>
    <cellStyle name="20% - Accent3 15 2 3" xfId="9087" xr:uid="{00000000-0005-0000-0000-00009B0E0000}"/>
    <cellStyle name="20% - Accent3 15 3" xfId="7738" xr:uid="{00000000-0005-0000-0000-00009C0E0000}"/>
    <cellStyle name="20% - Accent3 15 4" xfId="8423" xr:uid="{00000000-0005-0000-0000-00009D0E0000}"/>
    <cellStyle name="20% - Accent3 16" xfId="1841" xr:uid="{00000000-0005-0000-0000-00009E0E0000}"/>
    <cellStyle name="20% - Accent3 16 2" xfId="9090" xr:uid="{00000000-0005-0000-0000-00009F0E0000}"/>
    <cellStyle name="20% - Accent3 16 2 2" xfId="9091" xr:uid="{00000000-0005-0000-0000-0000A00E0000}"/>
    <cellStyle name="20% - Accent3 16 2 3" xfId="9092" xr:uid="{00000000-0005-0000-0000-0000A10E0000}"/>
    <cellStyle name="20% - Accent3 16 3" xfId="1705" xr:uid="{00000000-0005-0000-0000-0000A20E0000}"/>
    <cellStyle name="20% - Accent3 16 4" xfId="9097" xr:uid="{00000000-0005-0000-0000-0000A30E0000}"/>
    <cellStyle name="20% - Accent3 17" xfId="9099" xr:uid="{00000000-0005-0000-0000-0000A40E0000}"/>
    <cellStyle name="20% - Accent3 17 2" xfId="9101" xr:uid="{00000000-0005-0000-0000-0000A50E0000}"/>
    <cellStyle name="20% - Accent3 17 2 2" xfId="2436" xr:uid="{00000000-0005-0000-0000-0000A60E0000}"/>
    <cellStyle name="20% - Accent3 17 2 3" xfId="9102" xr:uid="{00000000-0005-0000-0000-0000A70E0000}"/>
    <cellStyle name="20% - Accent3 17 3" xfId="9103" xr:uid="{00000000-0005-0000-0000-0000A80E0000}"/>
    <cellStyle name="20% - Accent3 17 4" xfId="879" xr:uid="{00000000-0005-0000-0000-0000A90E0000}"/>
    <cellStyle name="20% - Accent3 18" xfId="9034" xr:uid="{00000000-0005-0000-0000-0000AA0E0000}"/>
    <cellStyle name="20% - Accent3 18 2" xfId="3301" xr:uid="{00000000-0005-0000-0000-0000AB0E0000}"/>
    <cellStyle name="20% - Accent3 18 2 2" xfId="8228" xr:uid="{00000000-0005-0000-0000-0000AC0E0000}"/>
    <cellStyle name="20% - Accent3 18 2 3" xfId="3795" xr:uid="{00000000-0005-0000-0000-0000AD0E0000}"/>
    <cellStyle name="20% - Accent3 18 3" xfId="4449" xr:uid="{00000000-0005-0000-0000-0000AE0E0000}"/>
    <cellStyle name="20% - Accent3 18 4" xfId="949" xr:uid="{00000000-0005-0000-0000-0000AF0E0000}"/>
    <cellStyle name="20% - Accent3 19" xfId="1620" xr:uid="{00000000-0005-0000-0000-0000B00E0000}"/>
    <cellStyle name="20% - Accent3 19 2" xfId="8601" xr:uid="{00000000-0005-0000-0000-0000B10E0000}"/>
    <cellStyle name="20% - Accent3 19 2 2" xfId="683" xr:uid="{00000000-0005-0000-0000-0000B20E0000}"/>
    <cellStyle name="20% - Accent3 19 2 3" xfId="3866" xr:uid="{00000000-0005-0000-0000-0000B30E0000}"/>
    <cellStyle name="20% - Accent3 19 3" xfId="8621" xr:uid="{00000000-0005-0000-0000-0000B40E0000}"/>
    <cellStyle name="20% - Accent3 19 4" xfId="7465" xr:uid="{00000000-0005-0000-0000-0000B50E0000}"/>
    <cellStyle name="20% - Accent3 2" xfId="9105" xr:uid="{00000000-0005-0000-0000-0000B60E0000}"/>
    <cellStyle name="20% - Accent3 2 10" xfId="9108" xr:uid="{00000000-0005-0000-0000-0000B70E0000}"/>
    <cellStyle name="20% - Accent3 2 10 2" xfId="6877" xr:uid="{00000000-0005-0000-0000-0000B80E0000}"/>
    <cellStyle name="20% - Accent3 2 11" xfId="3188" xr:uid="{00000000-0005-0000-0000-0000B90E0000}"/>
    <cellStyle name="20% - Accent3 2 12" xfId="9109" xr:uid="{00000000-0005-0000-0000-0000BA0E0000}"/>
    <cellStyle name="20% - Accent3 2 13" xfId="7596" xr:uid="{00000000-0005-0000-0000-0000BB0E0000}"/>
    <cellStyle name="20% - Accent3 2 14" xfId="580" xr:uid="{00000000-0005-0000-0000-0000BC0E0000}"/>
    <cellStyle name="20% - Accent3 2 15" xfId="9110" xr:uid="{00000000-0005-0000-0000-0000BD0E0000}"/>
    <cellStyle name="20% - Accent3 2 16" xfId="3250" xr:uid="{00000000-0005-0000-0000-0000BE0E0000}"/>
    <cellStyle name="20% - Accent3 2 17" xfId="9113" xr:uid="{00000000-0005-0000-0000-0000BF0E0000}"/>
    <cellStyle name="20% - Accent3 2 18" xfId="1915" xr:uid="{00000000-0005-0000-0000-0000C00E0000}"/>
    <cellStyle name="20% - Accent3 2 19" xfId="8651" xr:uid="{00000000-0005-0000-0000-0000C10E0000}"/>
    <cellStyle name="20% - Accent3 2 2" xfId="7751" xr:uid="{00000000-0005-0000-0000-0000C20E0000}"/>
    <cellStyle name="20% - Accent3 2 2 10" xfId="9116" xr:uid="{00000000-0005-0000-0000-0000C30E0000}"/>
    <cellStyle name="20% - Accent3 2 2 11" xfId="533" xr:uid="{00000000-0005-0000-0000-0000C40E0000}"/>
    <cellStyle name="20% - Accent3 2 2 12" xfId="7521" xr:uid="{00000000-0005-0000-0000-0000C50E0000}"/>
    <cellStyle name="20% - Accent3 2 2 13" xfId="9120" xr:uid="{00000000-0005-0000-0000-0000C60E0000}"/>
    <cellStyle name="20% - Accent3 2 2 14" xfId="9126" xr:uid="{00000000-0005-0000-0000-0000C70E0000}"/>
    <cellStyle name="20% - Accent3 2 2 2" xfId="9134" xr:uid="{00000000-0005-0000-0000-0000C80E0000}"/>
    <cellStyle name="20% - Accent3 2 2 2 10" xfId="9135" xr:uid="{00000000-0005-0000-0000-0000C90E0000}"/>
    <cellStyle name="20% - Accent3 2 2 2 11" xfId="2672" xr:uid="{00000000-0005-0000-0000-0000CA0E0000}"/>
    <cellStyle name="20% - Accent3 2 2 2 12" xfId="816" xr:uid="{00000000-0005-0000-0000-0000CB0E0000}"/>
    <cellStyle name="20% - Accent3 2 2 2 13" xfId="8630" xr:uid="{00000000-0005-0000-0000-0000CC0E0000}"/>
    <cellStyle name="20% - Accent3 2 2 2 2" xfId="9140" xr:uid="{00000000-0005-0000-0000-0000CD0E0000}"/>
    <cellStyle name="20% - Accent3 2 2 2 3" xfId="809" xr:uid="{00000000-0005-0000-0000-0000CE0E0000}"/>
    <cellStyle name="20% - Accent3 2 2 2 4" xfId="9146" xr:uid="{00000000-0005-0000-0000-0000CF0E0000}"/>
    <cellStyle name="20% - Accent3 2 2 2 5" xfId="6484" xr:uid="{00000000-0005-0000-0000-0000D00E0000}"/>
    <cellStyle name="20% - Accent3 2 2 2 6" xfId="2936" xr:uid="{00000000-0005-0000-0000-0000D10E0000}"/>
    <cellStyle name="20% - Accent3 2 2 2 7" xfId="6978" xr:uid="{00000000-0005-0000-0000-0000D20E0000}"/>
    <cellStyle name="20% - Accent3 2 2 2 8" xfId="9147" xr:uid="{00000000-0005-0000-0000-0000D30E0000}"/>
    <cellStyle name="20% - Accent3 2 2 2 9" xfId="3292" xr:uid="{00000000-0005-0000-0000-0000D40E0000}"/>
    <cellStyle name="20% - Accent3 2 2 3" xfId="2091" xr:uid="{00000000-0005-0000-0000-0000D50E0000}"/>
    <cellStyle name="20% - Accent3 2 2 3 2" xfId="9149" xr:uid="{00000000-0005-0000-0000-0000D60E0000}"/>
    <cellStyle name="20% - Accent3 2 2 4" xfId="9153" xr:uid="{00000000-0005-0000-0000-0000D70E0000}"/>
    <cellStyle name="20% - Accent3 2 2 4 2" xfId="2395" xr:uid="{00000000-0005-0000-0000-0000D80E0000}"/>
    <cellStyle name="20% - Accent3 2 2 5" xfId="9154" xr:uid="{00000000-0005-0000-0000-0000D90E0000}"/>
    <cellStyle name="20% - Accent3 2 2 5 2" xfId="9156" xr:uid="{00000000-0005-0000-0000-0000DA0E0000}"/>
    <cellStyle name="20% - Accent3 2 2 6" xfId="7457" xr:uid="{00000000-0005-0000-0000-0000DB0E0000}"/>
    <cellStyle name="20% - Accent3 2 2 6 2" xfId="6995" xr:uid="{00000000-0005-0000-0000-0000DC0E0000}"/>
    <cellStyle name="20% - Accent3 2 2 7" xfId="6486" xr:uid="{00000000-0005-0000-0000-0000DD0E0000}"/>
    <cellStyle name="20% - Accent3 2 2 7 2" xfId="2163" xr:uid="{00000000-0005-0000-0000-0000DE0E0000}"/>
    <cellStyle name="20% - Accent3 2 2 8" xfId="9160" xr:uid="{00000000-0005-0000-0000-0000DF0E0000}"/>
    <cellStyle name="20% - Accent3 2 2 8 2" xfId="9161" xr:uid="{00000000-0005-0000-0000-0000E00E0000}"/>
    <cellStyle name="20% - Accent3 2 2 9" xfId="9162" xr:uid="{00000000-0005-0000-0000-0000E10E0000}"/>
    <cellStyle name="20% - Accent3 2 2 9 2" xfId="9163" xr:uid="{00000000-0005-0000-0000-0000E20E0000}"/>
    <cellStyle name="20% - Accent3 2 20" xfId="9111" xr:uid="{00000000-0005-0000-0000-0000E30E0000}"/>
    <cellStyle name="20% - Accent3 2 21" xfId="3251" xr:uid="{00000000-0005-0000-0000-0000E40E0000}"/>
    <cellStyle name="20% - Accent3 2 3" xfId="6542" xr:uid="{00000000-0005-0000-0000-0000E50E0000}"/>
    <cellStyle name="20% - Accent3 2 3 10" xfId="9167" xr:uid="{00000000-0005-0000-0000-0000E60E0000}"/>
    <cellStyle name="20% - Accent3 2 3 11" xfId="9170" xr:uid="{00000000-0005-0000-0000-0000E70E0000}"/>
    <cellStyle name="20% - Accent3 2 3 12" xfId="9172" xr:uid="{00000000-0005-0000-0000-0000E80E0000}"/>
    <cellStyle name="20% - Accent3 2 3 13" xfId="5261" xr:uid="{00000000-0005-0000-0000-0000E90E0000}"/>
    <cellStyle name="20% - Accent3 2 3 14" xfId="5272" xr:uid="{00000000-0005-0000-0000-0000EA0E0000}"/>
    <cellStyle name="20% - Accent3 2 3 2" xfId="7667" xr:uid="{00000000-0005-0000-0000-0000EB0E0000}"/>
    <cellStyle name="20% - Accent3 2 3 2 10" xfId="9174" xr:uid="{00000000-0005-0000-0000-0000EC0E0000}"/>
    <cellStyle name="20% - Accent3 2 3 2 11" xfId="1826" xr:uid="{00000000-0005-0000-0000-0000ED0E0000}"/>
    <cellStyle name="20% - Accent3 2 3 2 12" xfId="8722" xr:uid="{00000000-0005-0000-0000-0000EE0E0000}"/>
    <cellStyle name="20% - Accent3 2 3 2 13" xfId="8725" xr:uid="{00000000-0005-0000-0000-0000EF0E0000}"/>
    <cellStyle name="20% - Accent3 2 3 2 2" xfId="9179" xr:uid="{00000000-0005-0000-0000-0000F00E0000}"/>
    <cellStyle name="20% - Accent3 2 3 2 3" xfId="9181" xr:uid="{00000000-0005-0000-0000-0000F10E0000}"/>
    <cellStyle name="20% - Accent3 2 3 2 4" xfId="6021" xr:uid="{00000000-0005-0000-0000-0000F20E0000}"/>
    <cellStyle name="20% - Accent3 2 3 2 5" xfId="8540" xr:uid="{00000000-0005-0000-0000-0000F30E0000}"/>
    <cellStyle name="20% - Accent3 2 3 2 6" xfId="2317" xr:uid="{00000000-0005-0000-0000-0000F40E0000}"/>
    <cellStyle name="20% - Accent3 2 3 2 7" xfId="8062" xr:uid="{00000000-0005-0000-0000-0000F50E0000}"/>
    <cellStyle name="20% - Accent3 2 3 2 8" xfId="9183" xr:uid="{00000000-0005-0000-0000-0000F60E0000}"/>
    <cellStyle name="20% - Accent3 2 3 2 9" xfId="6335" xr:uid="{00000000-0005-0000-0000-0000F70E0000}"/>
    <cellStyle name="20% - Accent3 2 3 3" xfId="9186" xr:uid="{00000000-0005-0000-0000-0000F80E0000}"/>
    <cellStyle name="20% - Accent3 2 3 4" xfId="117" xr:uid="{00000000-0005-0000-0000-0000F90E0000}"/>
    <cellStyle name="20% - Accent3 2 3 5" xfId="4849" xr:uid="{00000000-0005-0000-0000-0000FA0E0000}"/>
    <cellStyle name="20% - Accent3 2 3 6" xfId="9188" xr:uid="{00000000-0005-0000-0000-0000FB0E0000}"/>
    <cellStyle name="20% - Accent3 2 3 7" xfId="9190" xr:uid="{00000000-0005-0000-0000-0000FC0E0000}"/>
    <cellStyle name="20% - Accent3 2 3 8" xfId="3544" xr:uid="{00000000-0005-0000-0000-0000FD0E0000}"/>
    <cellStyle name="20% - Accent3 2 3 9" xfId="9192" xr:uid="{00000000-0005-0000-0000-0000FE0E0000}"/>
    <cellStyle name="20% - Accent3 2 4" xfId="9195" xr:uid="{00000000-0005-0000-0000-0000FF0E0000}"/>
    <cellStyle name="20% - Accent3 2 4 2" xfId="9198" xr:uid="{00000000-0005-0000-0000-0000000F0000}"/>
    <cellStyle name="20% - Accent3 2 4 3" xfId="5915" xr:uid="{00000000-0005-0000-0000-0000010F0000}"/>
    <cellStyle name="20% - Accent3 2 5" xfId="6042" xr:uid="{00000000-0005-0000-0000-0000020F0000}"/>
    <cellStyle name="20% - Accent3 2 5 2" xfId="6047" xr:uid="{00000000-0005-0000-0000-0000030F0000}"/>
    <cellStyle name="20% - Accent3 2 6" xfId="9200" xr:uid="{00000000-0005-0000-0000-0000040F0000}"/>
    <cellStyle name="20% - Accent3 2 6 2" xfId="9205" xr:uid="{00000000-0005-0000-0000-0000050F0000}"/>
    <cellStyle name="20% - Accent3 2 7" xfId="6086" xr:uid="{00000000-0005-0000-0000-0000060F0000}"/>
    <cellStyle name="20% - Accent3 2 7 2" xfId="9208" xr:uid="{00000000-0005-0000-0000-0000070F0000}"/>
    <cellStyle name="20% - Accent3 2 8" xfId="9210" xr:uid="{00000000-0005-0000-0000-0000080F0000}"/>
    <cellStyle name="20% - Accent3 2 8 2" xfId="8137" xr:uid="{00000000-0005-0000-0000-0000090F0000}"/>
    <cellStyle name="20% - Accent3 2 9" xfId="6697" xr:uid="{00000000-0005-0000-0000-00000A0F0000}"/>
    <cellStyle name="20% - Accent3 2 9 2" xfId="9212" xr:uid="{00000000-0005-0000-0000-00000B0F0000}"/>
    <cellStyle name="20% - Accent3 2_12 DRAFT DEC 10" xfId="6812" xr:uid="{00000000-0005-0000-0000-00000C0F0000}"/>
    <cellStyle name="20% - Accent3 20" xfId="7146" xr:uid="{00000000-0005-0000-0000-00000D0F0000}"/>
    <cellStyle name="20% - Accent3 21" xfId="1842" xr:uid="{00000000-0005-0000-0000-00000E0F0000}"/>
    <cellStyle name="20% - Accent3 22" xfId="9100" xr:uid="{00000000-0005-0000-0000-00000F0F0000}"/>
    <cellStyle name="20% - Accent3 23" xfId="9035" xr:uid="{00000000-0005-0000-0000-0000100F0000}"/>
    <cellStyle name="20% - Accent3 24" xfId="1621" xr:uid="{00000000-0005-0000-0000-0000110F0000}"/>
    <cellStyle name="20% - Accent3 25" xfId="4467" xr:uid="{00000000-0005-0000-0000-0000120F0000}"/>
    <cellStyle name="20% - Accent3 26" xfId="9219" xr:uid="{00000000-0005-0000-0000-0000130F0000}"/>
    <cellStyle name="20% - Accent3 27" xfId="9221" xr:uid="{00000000-0005-0000-0000-0000140F0000}"/>
    <cellStyle name="20% - Accent3 28" xfId="8064" xr:uid="{00000000-0005-0000-0000-0000150F0000}"/>
    <cellStyle name="20% - Accent3 29" xfId="9224" xr:uid="{00000000-0005-0000-0000-0000160F0000}"/>
    <cellStyle name="20% - Accent3 3" xfId="244" xr:uid="{00000000-0005-0000-0000-0000170F0000}"/>
    <cellStyle name="20% - Accent3 3 10" xfId="9227" xr:uid="{00000000-0005-0000-0000-0000180F0000}"/>
    <cellStyle name="20% - Accent3 3 11" xfId="9228" xr:uid="{00000000-0005-0000-0000-0000190F0000}"/>
    <cellStyle name="20% - Accent3 3 12" xfId="1693" xr:uid="{00000000-0005-0000-0000-00001A0F0000}"/>
    <cellStyle name="20% - Accent3 3 2" xfId="5465" xr:uid="{00000000-0005-0000-0000-00001B0F0000}"/>
    <cellStyle name="20% - Accent3 3 2 2" xfId="3215" xr:uid="{00000000-0005-0000-0000-00001C0F0000}"/>
    <cellStyle name="20% - Accent3 3 3" xfId="5471" xr:uid="{00000000-0005-0000-0000-00001D0F0000}"/>
    <cellStyle name="20% - Accent3 3 3 2" xfId="9231" xr:uid="{00000000-0005-0000-0000-00001E0F0000}"/>
    <cellStyle name="20% - Accent3 3 4" xfId="4081" xr:uid="{00000000-0005-0000-0000-00001F0F0000}"/>
    <cellStyle name="20% - Accent3 3 4 2" xfId="5257" xr:uid="{00000000-0005-0000-0000-0000200F0000}"/>
    <cellStyle name="20% - Accent3 3 5" xfId="5334" xr:uid="{00000000-0005-0000-0000-0000210F0000}"/>
    <cellStyle name="20% - Accent3 3 5 2" xfId="5339" xr:uid="{00000000-0005-0000-0000-0000220F0000}"/>
    <cellStyle name="20% - Accent3 3 6" xfId="184" xr:uid="{00000000-0005-0000-0000-0000230F0000}"/>
    <cellStyle name="20% - Accent3 3 6 2" xfId="3203" xr:uid="{00000000-0005-0000-0000-0000240F0000}"/>
    <cellStyle name="20% - Accent3 3 7" xfId="5352" xr:uid="{00000000-0005-0000-0000-0000250F0000}"/>
    <cellStyle name="20% - Accent3 3 7 2" xfId="9233" xr:uid="{00000000-0005-0000-0000-0000260F0000}"/>
    <cellStyle name="20% - Accent3 3 8" xfId="2406" xr:uid="{00000000-0005-0000-0000-0000270F0000}"/>
    <cellStyle name="20% - Accent3 3 8 2" xfId="4104" xr:uid="{00000000-0005-0000-0000-0000280F0000}"/>
    <cellStyle name="20% - Accent3 3 9" xfId="4513" xr:uid="{00000000-0005-0000-0000-0000290F0000}"/>
    <cellStyle name="20% - Accent3 3 9 2" xfId="9235" xr:uid="{00000000-0005-0000-0000-00002A0F0000}"/>
    <cellStyle name="20% - Accent3 30" xfId="4468" xr:uid="{00000000-0005-0000-0000-00002B0F0000}"/>
    <cellStyle name="20% - Accent3 31" xfId="9220" xr:uid="{00000000-0005-0000-0000-00002C0F0000}"/>
    <cellStyle name="20% - Accent3 32" xfId="9222" xr:uid="{00000000-0005-0000-0000-00002D0F0000}"/>
    <cellStyle name="20% - Accent3 33" xfId="8065" xr:uid="{00000000-0005-0000-0000-00002E0F0000}"/>
    <cellStyle name="20% - Accent3 34" xfId="9225" xr:uid="{00000000-0005-0000-0000-00002F0F0000}"/>
    <cellStyle name="20% - Accent3 35" xfId="9242" xr:uid="{00000000-0005-0000-0000-0000300F0000}"/>
    <cellStyle name="20% - Accent3 4" xfId="1177" xr:uid="{00000000-0005-0000-0000-0000310F0000}"/>
    <cellStyle name="20% - Accent3 4 2" xfId="3723" xr:uid="{00000000-0005-0000-0000-0000320F0000}"/>
    <cellStyle name="20% - Accent3 4 3" xfId="5474" xr:uid="{00000000-0005-0000-0000-0000330F0000}"/>
    <cellStyle name="20% - Accent3 5" xfId="649" xr:uid="{00000000-0005-0000-0000-0000340F0000}"/>
    <cellStyle name="20% - Accent3 5 2" xfId="5487" xr:uid="{00000000-0005-0000-0000-0000350F0000}"/>
    <cellStyle name="20% - Accent3 5 3" xfId="5495" xr:uid="{00000000-0005-0000-0000-0000360F0000}"/>
    <cellStyle name="20% - Accent3 6" xfId="5512" xr:uid="{00000000-0005-0000-0000-0000370F0000}"/>
    <cellStyle name="20% - Accent3 6 2" xfId="9244" xr:uid="{00000000-0005-0000-0000-0000380F0000}"/>
    <cellStyle name="20% - Accent3 6 3" xfId="9245" xr:uid="{00000000-0005-0000-0000-0000390F0000}"/>
    <cellStyle name="20% - Accent3 7" xfId="5519" xr:uid="{00000000-0005-0000-0000-00003A0F0000}"/>
    <cellStyle name="20% - Accent3 7 2" xfId="1876" xr:uid="{00000000-0005-0000-0000-00003B0F0000}"/>
    <cellStyle name="20% - Accent3 7 2 2" xfId="501" xr:uid="{00000000-0005-0000-0000-00003C0F0000}"/>
    <cellStyle name="20% - Accent3 7 2 2 2" xfId="9246" xr:uid="{00000000-0005-0000-0000-00003D0F0000}"/>
    <cellStyle name="20% - Accent3 7 2 2 3" xfId="9248" xr:uid="{00000000-0005-0000-0000-00003E0F0000}"/>
    <cellStyle name="20% - Accent3 7 2 3" xfId="529" xr:uid="{00000000-0005-0000-0000-00003F0F0000}"/>
    <cellStyle name="20% - Accent3 7 2 4" xfId="608" xr:uid="{00000000-0005-0000-0000-0000400F0000}"/>
    <cellStyle name="20% - Accent3 7 3" xfId="9018" xr:uid="{00000000-0005-0000-0000-0000410F0000}"/>
    <cellStyle name="20% - Accent3 7 3 2" xfId="8075" xr:uid="{00000000-0005-0000-0000-0000420F0000}"/>
    <cellStyle name="20% - Accent3 7 3 2 2" xfId="9250" xr:uid="{00000000-0005-0000-0000-0000430F0000}"/>
    <cellStyle name="20% - Accent3 7 3 2 3" xfId="9251" xr:uid="{00000000-0005-0000-0000-0000440F0000}"/>
    <cellStyle name="20% - Accent3 7 3 3" xfId="9252" xr:uid="{00000000-0005-0000-0000-0000450F0000}"/>
    <cellStyle name="20% - Accent3 7 3 4" xfId="9254" xr:uid="{00000000-0005-0000-0000-0000460F0000}"/>
    <cellStyle name="20% - Accent3 7 4" xfId="2649" xr:uid="{00000000-0005-0000-0000-0000470F0000}"/>
    <cellStyle name="20% - Accent3 7 4 2" xfId="9255" xr:uid="{00000000-0005-0000-0000-0000480F0000}"/>
    <cellStyle name="20% - Accent3 7 4 3" xfId="7878" xr:uid="{00000000-0005-0000-0000-0000490F0000}"/>
    <cellStyle name="20% - Accent3 8" xfId="3966" xr:uid="{00000000-0005-0000-0000-00004A0F0000}"/>
    <cellStyle name="20% - Accent3 8 2" xfId="65" xr:uid="{00000000-0005-0000-0000-00004B0F0000}"/>
    <cellStyle name="20% - Accent3 8 2 2" xfId="9257" xr:uid="{00000000-0005-0000-0000-00004C0F0000}"/>
    <cellStyle name="20% - Accent3 8 2 2 2" xfId="6317" xr:uid="{00000000-0005-0000-0000-00004D0F0000}"/>
    <cellStyle name="20% - Accent3 8 2 2 3" xfId="6121" xr:uid="{00000000-0005-0000-0000-00004E0F0000}"/>
    <cellStyle name="20% - Accent3 8 2 3" xfId="3457" xr:uid="{00000000-0005-0000-0000-00004F0F0000}"/>
    <cellStyle name="20% - Accent3 8 2 4" xfId="9258" xr:uid="{00000000-0005-0000-0000-0000500F0000}"/>
    <cellStyle name="20% - Accent3 8 3" xfId="2365" xr:uid="{00000000-0005-0000-0000-0000510F0000}"/>
    <cellStyle name="20% - Accent3 8 3 2" xfId="9259" xr:uid="{00000000-0005-0000-0000-0000520F0000}"/>
    <cellStyle name="20% - Accent3 8 3 2 2" xfId="2097" xr:uid="{00000000-0005-0000-0000-0000530F0000}"/>
    <cellStyle name="20% - Accent3 8 3 2 3" xfId="9263" xr:uid="{00000000-0005-0000-0000-0000540F0000}"/>
    <cellStyle name="20% - Accent3 8 3 3" xfId="3355" xr:uid="{00000000-0005-0000-0000-0000550F0000}"/>
    <cellStyle name="20% - Accent3 8 3 4" xfId="9265" xr:uid="{00000000-0005-0000-0000-0000560F0000}"/>
    <cellStyle name="20% - Accent3 8 4" xfId="2432" xr:uid="{00000000-0005-0000-0000-0000570F0000}"/>
    <cellStyle name="20% - Accent3 8 4 2" xfId="3643" xr:uid="{00000000-0005-0000-0000-0000580F0000}"/>
    <cellStyle name="20% - Accent3 8 4 3" xfId="5933" xr:uid="{00000000-0005-0000-0000-0000590F0000}"/>
    <cellStyle name="20% - Accent3 9" xfId="4916" xr:uid="{00000000-0005-0000-0000-00005A0F0000}"/>
    <cellStyle name="20% - Accent3 9 2" xfId="2798" xr:uid="{00000000-0005-0000-0000-00005B0F0000}"/>
    <cellStyle name="20% - Accent3 9 2 2" xfId="9267" xr:uid="{00000000-0005-0000-0000-00005C0F0000}"/>
    <cellStyle name="20% - Accent3 9 2 2 2" xfId="9269" xr:uid="{00000000-0005-0000-0000-00005D0F0000}"/>
    <cellStyle name="20% - Accent3 9 2 2 3" xfId="9271" xr:uid="{00000000-0005-0000-0000-00005E0F0000}"/>
    <cellStyle name="20% - Accent3 9 2 3" xfId="9273" xr:uid="{00000000-0005-0000-0000-00005F0F0000}"/>
    <cellStyle name="20% - Accent3 9 2 4" xfId="9274" xr:uid="{00000000-0005-0000-0000-0000600F0000}"/>
    <cellStyle name="20% - Accent3 9 3" xfId="8072" xr:uid="{00000000-0005-0000-0000-0000610F0000}"/>
    <cellStyle name="20% - Accent3 9 3 2" xfId="2056" xr:uid="{00000000-0005-0000-0000-0000620F0000}"/>
    <cellStyle name="20% - Accent3 9 3 2 2" xfId="1006" xr:uid="{00000000-0005-0000-0000-0000630F0000}"/>
    <cellStyle name="20% - Accent3 9 3 2 3" xfId="3395" xr:uid="{00000000-0005-0000-0000-0000640F0000}"/>
    <cellStyle name="20% - Accent3 9 3 3" xfId="9277" xr:uid="{00000000-0005-0000-0000-0000650F0000}"/>
    <cellStyle name="20% - Accent3 9 3 4" xfId="4893" xr:uid="{00000000-0005-0000-0000-0000660F0000}"/>
    <cellStyle name="20% - Accent3 9 4" xfId="6388" xr:uid="{00000000-0005-0000-0000-0000670F0000}"/>
    <cellStyle name="20% - Accent3 9 4 2" xfId="7111" xr:uid="{00000000-0005-0000-0000-0000680F0000}"/>
    <cellStyle name="20% - Accent3 9 4 3" xfId="9279" xr:uid="{00000000-0005-0000-0000-0000690F0000}"/>
    <cellStyle name="20% - Accent4 1" xfId="2448" xr:uid="{00000000-0005-0000-0000-00006A0F0000}"/>
    <cellStyle name="20% - Accent4 1 10" xfId="3736" xr:uid="{00000000-0005-0000-0000-00006B0F0000}"/>
    <cellStyle name="20% - Accent4 1 11" xfId="9281" xr:uid="{00000000-0005-0000-0000-00006C0F0000}"/>
    <cellStyle name="20% - Accent4 1 12" xfId="1374" xr:uid="{00000000-0005-0000-0000-00006D0F0000}"/>
    <cellStyle name="20% - Accent4 1 13" xfId="9283" xr:uid="{00000000-0005-0000-0000-00006E0F0000}"/>
    <cellStyle name="20% - Accent4 1 14" xfId="9286" xr:uid="{00000000-0005-0000-0000-00006F0F0000}"/>
    <cellStyle name="20% - Accent4 1 15" xfId="3478" xr:uid="{00000000-0005-0000-0000-0000700F0000}"/>
    <cellStyle name="20% - Accent4 1 16" xfId="9289" xr:uid="{00000000-0005-0000-0000-0000710F0000}"/>
    <cellStyle name="20% - Accent4 1 2" xfId="1437" xr:uid="{00000000-0005-0000-0000-0000720F0000}"/>
    <cellStyle name="20% - Accent4 1 3" xfId="4612" xr:uid="{00000000-0005-0000-0000-0000730F0000}"/>
    <cellStyle name="20% - Accent4 1 4" xfId="4621" xr:uid="{00000000-0005-0000-0000-0000740F0000}"/>
    <cellStyle name="20% - Accent4 1 5" xfId="9291" xr:uid="{00000000-0005-0000-0000-0000750F0000}"/>
    <cellStyle name="20% - Accent4 1 6" xfId="48" xr:uid="{00000000-0005-0000-0000-0000760F0000}"/>
    <cellStyle name="20% - Accent4 1 7" xfId="2885" xr:uid="{00000000-0005-0000-0000-0000770F0000}"/>
    <cellStyle name="20% - Accent4 1 8" xfId="4747" xr:uid="{00000000-0005-0000-0000-0000780F0000}"/>
    <cellStyle name="20% - Accent4 1 9" xfId="4754" xr:uid="{00000000-0005-0000-0000-0000790F0000}"/>
    <cellStyle name="20% - Accent4 10" xfId="7460" xr:uid="{00000000-0005-0000-0000-00007A0F0000}"/>
    <cellStyle name="20% - Accent4 10 2" xfId="3120" xr:uid="{00000000-0005-0000-0000-00007B0F0000}"/>
    <cellStyle name="20% - Accent4 10 2 2" xfId="9296" xr:uid="{00000000-0005-0000-0000-00007C0F0000}"/>
    <cellStyle name="20% - Accent4 10 2 2 2" xfId="2803" xr:uid="{00000000-0005-0000-0000-00007D0F0000}"/>
    <cellStyle name="20% - Accent4 10 2 2 3" xfId="9299" xr:uid="{00000000-0005-0000-0000-00007E0F0000}"/>
    <cellStyle name="20% - Accent4 10 2 3" xfId="6858" xr:uid="{00000000-0005-0000-0000-00007F0F0000}"/>
    <cellStyle name="20% - Accent4 10 2 4" xfId="7947" xr:uid="{00000000-0005-0000-0000-0000800F0000}"/>
    <cellStyle name="20% - Accent4 10 3" xfId="9300" xr:uid="{00000000-0005-0000-0000-0000810F0000}"/>
    <cellStyle name="20% - Accent4 10 3 2" xfId="8635" xr:uid="{00000000-0005-0000-0000-0000820F0000}"/>
    <cellStyle name="20% - Accent4 10 3 2 2" xfId="9304" xr:uid="{00000000-0005-0000-0000-0000830F0000}"/>
    <cellStyle name="20% - Accent4 10 3 2 3" xfId="3990" xr:uid="{00000000-0005-0000-0000-0000840F0000}"/>
    <cellStyle name="20% - Accent4 10 3 3" xfId="2940" xr:uid="{00000000-0005-0000-0000-0000850F0000}"/>
    <cellStyle name="20% - Accent4 10 3 4" xfId="9305" xr:uid="{00000000-0005-0000-0000-0000860F0000}"/>
    <cellStyle name="20% - Accent4 10 4" xfId="9307" xr:uid="{00000000-0005-0000-0000-0000870F0000}"/>
    <cellStyle name="20% - Accent4 10 4 2" xfId="8648" xr:uid="{00000000-0005-0000-0000-0000880F0000}"/>
    <cellStyle name="20% - Accent4 10 4 3" xfId="9308" xr:uid="{00000000-0005-0000-0000-0000890F0000}"/>
    <cellStyle name="20% - Accent4 11" xfId="8450" xr:uid="{00000000-0005-0000-0000-00008A0F0000}"/>
    <cellStyle name="20% - Accent4 11 2" xfId="5852" xr:uid="{00000000-0005-0000-0000-00008B0F0000}"/>
    <cellStyle name="20% - Accent4 11 2 2" xfId="7830" xr:uid="{00000000-0005-0000-0000-00008C0F0000}"/>
    <cellStyle name="20% - Accent4 11 2 2 2" xfId="7583" xr:uid="{00000000-0005-0000-0000-00008D0F0000}"/>
    <cellStyle name="20% - Accent4 11 2 2 3" xfId="8443" xr:uid="{00000000-0005-0000-0000-00008E0F0000}"/>
    <cellStyle name="20% - Accent4 11 2 3" xfId="722" xr:uid="{00000000-0005-0000-0000-00008F0F0000}"/>
    <cellStyle name="20% - Accent4 11 2 4" xfId="8359" xr:uid="{00000000-0005-0000-0000-0000900F0000}"/>
    <cellStyle name="20% - Accent4 11 3" xfId="4563" xr:uid="{00000000-0005-0000-0000-0000910F0000}"/>
    <cellStyle name="20% - Accent4 11 3 2" xfId="3316" xr:uid="{00000000-0005-0000-0000-0000920F0000}"/>
    <cellStyle name="20% - Accent4 11 3 2 2" xfId="323" xr:uid="{00000000-0005-0000-0000-0000930F0000}"/>
    <cellStyle name="20% - Accent4 11 3 2 3" xfId="2964" xr:uid="{00000000-0005-0000-0000-0000940F0000}"/>
    <cellStyle name="20% - Accent4 11 3 3" xfId="2323" xr:uid="{00000000-0005-0000-0000-0000950F0000}"/>
    <cellStyle name="20% - Accent4 11 3 4" xfId="4280" xr:uid="{00000000-0005-0000-0000-0000960F0000}"/>
    <cellStyle name="20% - Accent4 11 4" xfId="8078" xr:uid="{00000000-0005-0000-0000-0000970F0000}"/>
    <cellStyle name="20% - Accent4 11 4 2" xfId="8491" xr:uid="{00000000-0005-0000-0000-0000980F0000}"/>
    <cellStyle name="20% - Accent4 11 4 3" xfId="9310" xr:uid="{00000000-0005-0000-0000-0000990F0000}"/>
    <cellStyle name="20% - Accent4 12" xfId="2678" xr:uid="{00000000-0005-0000-0000-00009A0F0000}"/>
    <cellStyle name="20% - Accent4 12 2" xfId="7413" xr:uid="{00000000-0005-0000-0000-00009B0F0000}"/>
    <cellStyle name="20% - Accent4 12 2 2" xfId="5636" xr:uid="{00000000-0005-0000-0000-00009C0F0000}"/>
    <cellStyle name="20% - Accent4 12 2 2 2" xfId="8815" xr:uid="{00000000-0005-0000-0000-00009D0F0000}"/>
    <cellStyle name="20% - Accent4 12 2 2 3" xfId="7339" xr:uid="{00000000-0005-0000-0000-00009E0F0000}"/>
    <cellStyle name="20% - Accent4 12 2 3" xfId="6328" xr:uid="{00000000-0005-0000-0000-00009F0F0000}"/>
    <cellStyle name="20% - Accent4 12 2 4" xfId="2926" xr:uid="{00000000-0005-0000-0000-0000A00F0000}"/>
    <cellStyle name="20% - Accent4 12 3" xfId="6587" xr:uid="{00000000-0005-0000-0000-0000A10F0000}"/>
    <cellStyle name="20% - Accent4 12 3 2" xfId="8859" xr:uid="{00000000-0005-0000-0000-0000A20F0000}"/>
    <cellStyle name="20% - Accent4 12 3 2 2" xfId="8864" xr:uid="{00000000-0005-0000-0000-0000A30F0000}"/>
    <cellStyle name="20% - Accent4 12 3 2 3" xfId="9314" xr:uid="{00000000-0005-0000-0000-0000A40F0000}"/>
    <cellStyle name="20% - Accent4 12 3 3" xfId="339" xr:uid="{00000000-0005-0000-0000-0000A50F0000}"/>
    <cellStyle name="20% - Accent4 12 3 4" xfId="8872" xr:uid="{00000000-0005-0000-0000-0000A60F0000}"/>
    <cellStyle name="20% - Accent4 12 4" xfId="9317" xr:uid="{00000000-0005-0000-0000-0000A70F0000}"/>
    <cellStyle name="20% - Accent4 12 4 2" xfId="6138" xr:uid="{00000000-0005-0000-0000-0000A80F0000}"/>
    <cellStyle name="20% - Accent4 12 4 3" xfId="9319" xr:uid="{00000000-0005-0000-0000-0000A90F0000}"/>
    <cellStyle name="20% - Accent4 12 5" xfId="9216" xr:uid="{00000000-0005-0000-0000-0000AA0F0000}"/>
    <cellStyle name="20% - Accent4 12 6" xfId="195" xr:uid="{00000000-0005-0000-0000-0000AB0F0000}"/>
    <cellStyle name="20% - Accent4 13" xfId="3824" xr:uid="{00000000-0005-0000-0000-0000AC0F0000}"/>
    <cellStyle name="20% - Accent4 13 2" xfId="1589" xr:uid="{00000000-0005-0000-0000-0000AD0F0000}"/>
    <cellStyle name="20% - Accent4 13 2 2" xfId="6540" xr:uid="{00000000-0005-0000-0000-0000AE0F0000}"/>
    <cellStyle name="20% - Accent4 13 2 3" xfId="9196" xr:uid="{00000000-0005-0000-0000-0000AF0F0000}"/>
    <cellStyle name="20% - Accent4 13 3" xfId="3613" xr:uid="{00000000-0005-0000-0000-0000B00F0000}"/>
    <cellStyle name="20% - Accent4 13 4" xfId="9321" xr:uid="{00000000-0005-0000-0000-0000B10F0000}"/>
    <cellStyle name="20% - Accent4 14" xfId="1214" xr:uid="{00000000-0005-0000-0000-0000B20F0000}"/>
    <cellStyle name="20% - Accent4 14 2" xfId="9324" xr:uid="{00000000-0005-0000-0000-0000B30F0000}"/>
    <cellStyle name="20% - Accent4 14 2 2" xfId="4625" xr:uid="{00000000-0005-0000-0000-0000B40F0000}"/>
    <cellStyle name="20% - Accent4 14 2 3" xfId="2215" xr:uid="{00000000-0005-0000-0000-0000B50F0000}"/>
    <cellStyle name="20% - Accent4 14 3" xfId="9327" xr:uid="{00000000-0005-0000-0000-0000B60F0000}"/>
    <cellStyle name="20% - Accent4 14 4" xfId="3937" xr:uid="{00000000-0005-0000-0000-0000B70F0000}"/>
    <cellStyle name="20% - Accent4 15" xfId="5739" xr:uid="{00000000-0005-0000-0000-0000B80F0000}"/>
    <cellStyle name="20% - Accent4 15 2" xfId="9329" xr:uid="{00000000-0005-0000-0000-0000B90F0000}"/>
    <cellStyle name="20% - Accent4 15 2 2" xfId="9332" xr:uid="{00000000-0005-0000-0000-0000BA0F0000}"/>
    <cellStyle name="20% - Accent4 15 2 3" xfId="9335" xr:uid="{00000000-0005-0000-0000-0000BB0F0000}"/>
    <cellStyle name="20% - Accent4 15 3" xfId="9336" xr:uid="{00000000-0005-0000-0000-0000BC0F0000}"/>
    <cellStyle name="20% - Accent4 15 4" xfId="4209" xr:uid="{00000000-0005-0000-0000-0000BD0F0000}"/>
    <cellStyle name="20% - Accent4 16" xfId="4389" xr:uid="{00000000-0005-0000-0000-0000BE0F0000}"/>
    <cellStyle name="20% - Accent4 16 2" xfId="9337" xr:uid="{00000000-0005-0000-0000-0000BF0F0000}"/>
    <cellStyle name="20% - Accent4 16 2 2" xfId="770" xr:uid="{00000000-0005-0000-0000-0000C00F0000}"/>
    <cellStyle name="20% - Accent4 16 2 3" xfId="9341" xr:uid="{00000000-0005-0000-0000-0000C10F0000}"/>
    <cellStyle name="20% - Accent4 16 3" xfId="9344" xr:uid="{00000000-0005-0000-0000-0000C20F0000}"/>
    <cellStyle name="20% - Accent4 16 4" xfId="459" xr:uid="{00000000-0005-0000-0000-0000C30F0000}"/>
    <cellStyle name="20% - Accent4 17" xfId="2898" xr:uid="{00000000-0005-0000-0000-0000C40F0000}"/>
    <cellStyle name="20% - Accent4 17 2" xfId="3372" xr:uid="{00000000-0005-0000-0000-0000C50F0000}"/>
    <cellStyle name="20% - Accent4 17 2 2" xfId="9345" xr:uid="{00000000-0005-0000-0000-0000C60F0000}"/>
    <cellStyle name="20% - Accent4 17 2 3" xfId="9346" xr:uid="{00000000-0005-0000-0000-0000C70F0000}"/>
    <cellStyle name="20% - Accent4 17 3" xfId="9347" xr:uid="{00000000-0005-0000-0000-0000C80F0000}"/>
    <cellStyle name="20% - Accent4 17 4" xfId="7819" xr:uid="{00000000-0005-0000-0000-0000C90F0000}"/>
    <cellStyle name="20% - Accent4 18" xfId="3631" xr:uid="{00000000-0005-0000-0000-0000CA0F0000}"/>
    <cellStyle name="20% - Accent4 18 2" xfId="2340" xr:uid="{00000000-0005-0000-0000-0000CB0F0000}"/>
    <cellStyle name="20% - Accent4 18 2 2" xfId="9350" xr:uid="{00000000-0005-0000-0000-0000CC0F0000}"/>
    <cellStyle name="20% - Accent4 18 2 3" xfId="9352" xr:uid="{00000000-0005-0000-0000-0000CD0F0000}"/>
    <cellStyle name="20% - Accent4 18 3" xfId="9354" xr:uid="{00000000-0005-0000-0000-0000CE0F0000}"/>
    <cellStyle name="20% - Accent4 18 4" xfId="9358" xr:uid="{00000000-0005-0000-0000-0000CF0F0000}"/>
    <cellStyle name="20% - Accent4 19" xfId="9360" xr:uid="{00000000-0005-0000-0000-0000D00F0000}"/>
    <cellStyle name="20% - Accent4 19 2" xfId="9362" xr:uid="{00000000-0005-0000-0000-0000D10F0000}"/>
    <cellStyle name="20% - Accent4 19 2 2" xfId="9365" xr:uid="{00000000-0005-0000-0000-0000D20F0000}"/>
    <cellStyle name="20% - Accent4 19 2 3" xfId="6892" xr:uid="{00000000-0005-0000-0000-0000D30F0000}"/>
    <cellStyle name="20% - Accent4 19 3" xfId="9367" xr:uid="{00000000-0005-0000-0000-0000D40F0000}"/>
    <cellStyle name="20% - Accent4 19 4" xfId="9370" xr:uid="{00000000-0005-0000-0000-0000D50F0000}"/>
    <cellStyle name="20% - Accent4 2" xfId="9373" xr:uid="{00000000-0005-0000-0000-0000D60F0000}"/>
    <cellStyle name="20% - Accent4 2 10" xfId="9377" xr:uid="{00000000-0005-0000-0000-0000D70F0000}"/>
    <cellStyle name="20% - Accent4 2 10 2" xfId="9378" xr:uid="{00000000-0005-0000-0000-0000D80F0000}"/>
    <cellStyle name="20% - Accent4 2 11" xfId="9379" xr:uid="{00000000-0005-0000-0000-0000D90F0000}"/>
    <cellStyle name="20% - Accent4 2 12" xfId="9380" xr:uid="{00000000-0005-0000-0000-0000DA0F0000}"/>
    <cellStyle name="20% - Accent4 2 13" xfId="9381" xr:uid="{00000000-0005-0000-0000-0000DB0F0000}"/>
    <cellStyle name="20% - Accent4 2 14" xfId="7161" xr:uid="{00000000-0005-0000-0000-0000DC0F0000}"/>
    <cellStyle name="20% - Accent4 2 15" xfId="1485" xr:uid="{00000000-0005-0000-0000-0000DD0F0000}"/>
    <cellStyle name="20% - Accent4 2 16" xfId="5120" xr:uid="{00000000-0005-0000-0000-0000DE0F0000}"/>
    <cellStyle name="20% - Accent4 2 17" xfId="9382" xr:uid="{00000000-0005-0000-0000-0000DF0F0000}"/>
    <cellStyle name="20% - Accent4 2 18" xfId="9385" xr:uid="{00000000-0005-0000-0000-0000E00F0000}"/>
    <cellStyle name="20% - Accent4 2 19" xfId="9388" xr:uid="{00000000-0005-0000-0000-0000E10F0000}"/>
    <cellStyle name="20% - Accent4 2 2" xfId="9394" xr:uid="{00000000-0005-0000-0000-0000E20F0000}"/>
    <cellStyle name="20% - Accent4 2 2 10" xfId="9396" xr:uid="{00000000-0005-0000-0000-0000E30F0000}"/>
    <cellStyle name="20% - Accent4 2 2 11" xfId="9398" xr:uid="{00000000-0005-0000-0000-0000E40F0000}"/>
    <cellStyle name="20% - Accent4 2 2 12" xfId="9400" xr:uid="{00000000-0005-0000-0000-0000E50F0000}"/>
    <cellStyle name="20% - Accent4 2 2 13" xfId="9402" xr:uid="{00000000-0005-0000-0000-0000E60F0000}"/>
    <cellStyle name="20% - Accent4 2 2 14" xfId="6738" xr:uid="{00000000-0005-0000-0000-0000E70F0000}"/>
    <cellStyle name="20% - Accent4 2 2 2" xfId="2223" xr:uid="{00000000-0005-0000-0000-0000E80F0000}"/>
    <cellStyle name="20% - Accent4 2 2 2 10" xfId="9096" xr:uid="{00000000-0005-0000-0000-0000E90F0000}"/>
    <cellStyle name="20% - Accent4 2 2 2 11" xfId="7895" xr:uid="{00000000-0005-0000-0000-0000EA0F0000}"/>
    <cellStyle name="20% - Accent4 2 2 2 12" xfId="1501" xr:uid="{00000000-0005-0000-0000-0000EB0F0000}"/>
    <cellStyle name="20% - Accent4 2 2 2 13" xfId="9407" xr:uid="{00000000-0005-0000-0000-0000EC0F0000}"/>
    <cellStyle name="20% - Accent4 2 2 2 2" xfId="3107" xr:uid="{00000000-0005-0000-0000-0000ED0F0000}"/>
    <cellStyle name="20% - Accent4 2 2 2 3" xfId="5676" xr:uid="{00000000-0005-0000-0000-0000EE0F0000}"/>
    <cellStyle name="20% - Accent4 2 2 2 4" xfId="4802" xr:uid="{00000000-0005-0000-0000-0000EF0F0000}"/>
    <cellStyle name="20% - Accent4 2 2 2 5" xfId="4811" xr:uid="{00000000-0005-0000-0000-0000F00F0000}"/>
    <cellStyle name="20% - Accent4 2 2 2 6" xfId="4813" xr:uid="{00000000-0005-0000-0000-0000F10F0000}"/>
    <cellStyle name="20% - Accent4 2 2 2 7" xfId="4820" xr:uid="{00000000-0005-0000-0000-0000F20F0000}"/>
    <cellStyle name="20% - Accent4 2 2 2 8" xfId="9409" xr:uid="{00000000-0005-0000-0000-0000F30F0000}"/>
    <cellStyle name="20% - Accent4 2 2 2 9" xfId="9412" xr:uid="{00000000-0005-0000-0000-0000F40F0000}"/>
    <cellStyle name="20% - Accent4 2 2 3" xfId="9416" xr:uid="{00000000-0005-0000-0000-0000F50F0000}"/>
    <cellStyle name="20% - Accent4 2 2 3 2" xfId="9418" xr:uid="{00000000-0005-0000-0000-0000F60F0000}"/>
    <cellStyle name="20% - Accent4 2 2 4" xfId="9422" xr:uid="{00000000-0005-0000-0000-0000F70F0000}"/>
    <cellStyle name="20% - Accent4 2 2 4 2" xfId="8758" xr:uid="{00000000-0005-0000-0000-0000F80F0000}"/>
    <cellStyle name="20% - Accent4 2 2 5" xfId="9423" xr:uid="{00000000-0005-0000-0000-0000F90F0000}"/>
    <cellStyle name="20% - Accent4 2 2 5 2" xfId="445" xr:uid="{00000000-0005-0000-0000-0000FA0F0000}"/>
    <cellStyle name="20% - Accent4 2 2 6" xfId="9426" xr:uid="{00000000-0005-0000-0000-0000FB0F0000}"/>
    <cellStyle name="20% - Accent4 2 2 6 2" xfId="8092" xr:uid="{00000000-0005-0000-0000-0000FC0F0000}"/>
    <cellStyle name="20% - Accent4 2 2 7" xfId="9428" xr:uid="{00000000-0005-0000-0000-0000FD0F0000}"/>
    <cellStyle name="20% - Accent4 2 2 7 2" xfId="9430" xr:uid="{00000000-0005-0000-0000-0000FE0F0000}"/>
    <cellStyle name="20% - Accent4 2 2 8" xfId="9432" xr:uid="{00000000-0005-0000-0000-0000FF0F0000}"/>
    <cellStyle name="20% - Accent4 2 2 8 2" xfId="9433" xr:uid="{00000000-0005-0000-0000-000000100000}"/>
    <cellStyle name="20% - Accent4 2 2 9" xfId="9434" xr:uid="{00000000-0005-0000-0000-000001100000}"/>
    <cellStyle name="20% - Accent4 2 2 9 2" xfId="8125" xr:uid="{00000000-0005-0000-0000-000002100000}"/>
    <cellStyle name="20% - Accent4 2 20" xfId="1484" xr:uid="{00000000-0005-0000-0000-000003100000}"/>
    <cellStyle name="20% - Accent4 2 21" xfId="5119" xr:uid="{00000000-0005-0000-0000-000004100000}"/>
    <cellStyle name="20% - Accent4 2 3" xfId="4628" xr:uid="{00000000-0005-0000-0000-000005100000}"/>
    <cellStyle name="20% - Accent4 2 3 10" xfId="9435" xr:uid="{00000000-0005-0000-0000-000006100000}"/>
    <cellStyle name="20% - Accent4 2 3 11" xfId="5164" xr:uid="{00000000-0005-0000-0000-000007100000}"/>
    <cellStyle name="20% - Accent4 2 3 12" xfId="790" xr:uid="{00000000-0005-0000-0000-000008100000}"/>
    <cellStyle name="20% - Accent4 2 3 13" xfId="5167" xr:uid="{00000000-0005-0000-0000-000009100000}"/>
    <cellStyle name="20% - Accent4 2 3 14" xfId="5171" xr:uid="{00000000-0005-0000-0000-00000A100000}"/>
    <cellStyle name="20% - Accent4 2 3 2" xfId="4652" xr:uid="{00000000-0005-0000-0000-00000B100000}"/>
    <cellStyle name="20% - Accent4 2 3 2 10" xfId="2884" xr:uid="{00000000-0005-0000-0000-00000C100000}"/>
    <cellStyle name="20% - Accent4 2 3 2 11" xfId="4746" xr:uid="{00000000-0005-0000-0000-00000D100000}"/>
    <cellStyle name="20% - Accent4 2 3 2 12" xfId="4753" xr:uid="{00000000-0005-0000-0000-00000E100000}"/>
    <cellStyle name="20% - Accent4 2 3 2 13" xfId="877" xr:uid="{00000000-0005-0000-0000-00000F100000}"/>
    <cellStyle name="20% - Accent4 2 3 2 2" xfId="1627" xr:uid="{00000000-0005-0000-0000-000010100000}"/>
    <cellStyle name="20% - Accent4 2 3 2 3" xfId="1368" xr:uid="{00000000-0005-0000-0000-000011100000}"/>
    <cellStyle name="20% - Accent4 2 3 2 4" xfId="9439" xr:uid="{00000000-0005-0000-0000-000012100000}"/>
    <cellStyle name="20% - Accent4 2 3 2 5" xfId="8959" xr:uid="{00000000-0005-0000-0000-000013100000}"/>
    <cellStyle name="20% - Accent4 2 3 2 6" xfId="5926" xr:uid="{00000000-0005-0000-0000-000014100000}"/>
    <cellStyle name="20% - Accent4 2 3 2 7" xfId="9444" xr:uid="{00000000-0005-0000-0000-000015100000}"/>
    <cellStyle name="20% - Accent4 2 3 2 8" xfId="9447" xr:uid="{00000000-0005-0000-0000-000016100000}"/>
    <cellStyle name="20% - Accent4 2 3 2 9" xfId="9450" xr:uid="{00000000-0005-0000-0000-000017100000}"/>
    <cellStyle name="20% - Accent4 2 3 3" xfId="9453" xr:uid="{00000000-0005-0000-0000-000018100000}"/>
    <cellStyle name="20% - Accent4 2 3 4" xfId="9455" xr:uid="{00000000-0005-0000-0000-000019100000}"/>
    <cellStyle name="20% - Accent4 2 3 5" xfId="9457" xr:uid="{00000000-0005-0000-0000-00001A100000}"/>
    <cellStyle name="20% - Accent4 2 3 6" xfId="9459" xr:uid="{00000000-0005-0000-0000-00001B100000}"/>
    <cellStyle name="20% - Accent4 2 3 7" xfId="4795" xr:uid="{00000000-0005-0000-0000-00001C100000}"/>
    <cellStyle name="20% - Accent4 2 3 8" xfId="5157" xr:uid="{00000000-0005-0000-0000-00001D100000}"/>
    <cellStyle name="20% - Accent4 2 3 9" xfId="3367" xr:uid="{00000000-0005-0000-0000-00001E100000}"/>
    <cellStyle name="20% - Accent4 2 4" xfId="2214" xr:uid="{00000000-0005-0000-0000-00001F100000}"/>
    <cellStyle name="20% - Accent4 2 4 2" xfId="9461" xr:uid="{00000000-0005-0000-0000-000020100000}"/>
    <cellStyle name="20% - Accent4 2 4 3" xfId="9464" xr:uid="{00000000-0005-0000-0000-000021100000}"/>
    <cellStyle name="20% - Accent4 2 5" xfId="1009" xr:uid="{00000000-0005-0000-0000-000022100000}"/>
    <cellStyle name="20% - Accent4 2 5 2" xfId="9468" xr:uid="{00000000-0005-0000-0000-000023100000}"/>
    <cellStyle name="20% - Accent4 2 6" xfId="3394" xr:uid="{00000000-0005-0000-0000-000024100000}"/>
    <cellStyle name="20% - Accent4 2 6 2" xfId="9472" xr:uid="{00000000-0005-0000-0000-000025100000}"/>
    <cellStyle name="20% - Accent4 2 7" xfId="4772" xr:uid="{00000000-0005-0000-0000-000026100000}"/>
    <cellStyle name="20% - Accent4 2 7 2" xfId="440" xr:uid="{00000000-0005-0000-0000-000027100000}"/>
    <cellStyle name="20% - Accent4 2 8" xfId="3306" xr:uid="{00000000-0005-0000-0000-000028100000}"/>
    <cellStyle name="20% - Accent4 2 8 2" xfId="9475" xr:uid="{00000000-0005-0000-0000-000029100000}"/>
    <cellStyle name="20% - Accent4 2 9" xfId="4448" xr:uid="{00000000-0005-0000-0000-00002A100000}"/>
    <cellStyle name="20% - Accent4 2 9 2" xfId="9478" xr:uid="{00000000-0005-0000-0000-00002B100000}"/>
    <cellStyle name="20% - Accent4 2_12 DRAFT DEC 10" xfId="9481" xr:uid="{00000000-0005-0000-0000-00002C100000}"/>
    <cellStyle name="20% - Accent4 20" xfId="5738" xr:uid="{00000000-0005-0000-0000-00002D100000}"/>
    <cellStyle name="20% - Accent4 21" xfId="4388" xr:uid="{00000000-0005-0000-0000-00002E100000}"/>
    <cellStyle name="20% - Accent4 22" xfId="2896" xr:uid="{00000000-0005-0000-0000-00002F100000}"/>
    <cellStyle name="20% - Accent4 23" xfId="3630" xr:uid="{00000000-0005-0000-0000-000030100000}"/>
    <cellStyle name="20% - Accent4 24" xfId="9359" xr:uid="{00000000-0005-0000-0000-000031100000}"/>
    <cellStyle name="20% - Accent4 25" xfId="9483" xr:uid="{00000000-0005-0000-0000-000032100000}"/>
    <cellStyle name="20% - Accent4 26" xfId="9485" xr:uid="{00000000-0005-0000-0000-000033100000}"/>
    <cellStyle name="20% - Accent4 27" xfId="9488" xr:uid="{00000000-0005-0000-0000-000034100000}"/>
    <cellStyle name="20% - Accent4 28" xfId="9492" xr:uid="{00000000-0005-0000-0000-000035100000}"/>
    <cellStyle name="20% - Accent4 29" xfId="9496" xr:uid="{00000000-0005-0000-0000-000036100000}"/>
    <cellStyle name="20% - Accent4 3" xfId="5532" xr:uid="{00000000-0005-0000-0000-000037100000}"/>
    <cellStyle name="20% - Accent4 3 10" xfId="9498" xr:uid="{00000000-0005-0000-0000-000038100000}"/>
    <cellStyle name="20% - Accent4 3 11" xfId="7054" xr:uid="{00000000-0005-0000-0000-000039100000}"/>
    <cellStyle name="20% - Accent4 3 12" xfId="6882" xr:uid="{00000000-0005-0000-0000-00003A100000}"/>
    <cellStyle name="20% - Accent4 3 2" xfId="4641" xr:uid="{00000000-0005-0000-0000-00003B100000}"/>
    <cellStyle name="20% - Accent4 3 2 2" xfId="9503" xr:uid="{00000000-0005-0000-0000-00003C100000}"/>
    <cellStyle name="20% - Accent4 3 3" xfId="9506" xr:uid="{00000000-0005-0000-0000-00003D100000}"/>
    <cellStyle name="20% - Accent4 3 3 2" xfId="9509" xr:uid="{00000000-0005-0000-0000-00003E100000}"/>
    <cellStyle name="20% - Accent4 3 4" xfId="4646" xr:uid="{00000000-0005-0000-0000-00003F100000}"/>
    <cellStyle name="20% - Accent4 3 4 2" xfId="9511" xr:uid="{00000000-0005-0000-0000-000040100000}"/>
    <cellStyle name="20% - Accent4 3 5" xfId="4352" xr:uid="{00000000-0005-0000-0000-000041100000}"/>
    <cellStyle name="20% - Accent4 3 5 2" xfId="9512" xr:uid="{00000000-0005-0000-0000-000042100000}"/>
    <cellStyle name="20% - Accent4 3 6" xfId="4783" xr:uid="{00000000-0005-0000-0000-000043100000}"/>
    <cellStyle name="20% - Accent4 3 6 2" xfId="1110" xr:uid="{00000000-0005-0000-0000-000044100000}"/>
    <cellStyle name="20% - Accent4 3 7" xfId="4009" xr:uid="{00000000-0005-0000-0000-000045100000}"/>
    <cellStyle name="20% - Accent4 3 7 2" xfId="9515" xr:uid="{00000000-0005-0000-0000-000046100000}"/>
    <cellStyle name="20% - Accent4 3 8" xfId="4788" xr:uid="{00000000-0005-0000-0000-000047100000}"/>
    <cellStyle name="20% - Accent4 3 8 2" xfId="9518" xr:uid="{00000000-0005-0000-0000-000048100000}"/>
    <cellStyle name="20% - Accent4 3 9" xfId="4793" xr:uid="{00000000-0005-0000-0000-000049100000}"/>
    <cellStyle name="20% - Accent4 3 9 2" xfId="9519" xr:uid="{00000000-0005-0000-0000-00004A100000}"/>
    <cellStyle name="20% - Accent4 30" xfId="9482" xr:uid="{00000000-0005-0000-0000-00004B100000}"/>
    <cellStyle name="20% - Accent4 31" xfId="9484" xr:uid="{00000000-0005-0000-0000-00004C100000}"/>
    <cellStyle name="20% - Accent4 32" xfId="9487" xr:uid="{00000000-0005-0000-0000-00004D100000}"/>
    <cellStyle name="20% - Accent4 33" xfId="9491" xr:uid="{00000000-0005-0000-0000-00004E100000}"/>
    <cellStyle name="20% - Accent4 34" xfId="9495" xr:uid="{00000000-0005-0000-0000-00004F100000}"/>
    <cellStyle name="20% - Accent4 35" xfId="9520" xr:uid="{00000000-0005-0000-0000-000050100000}"/>
    <cellStyle name="20% - Accent4 4" xfId="3762" xr:uid="{00000000-0005-0000-0000-000051100000}"/>
    <cellStyle name="20% - Accent4 4 2" xfId="2702" xr:uid="{00000000-0005-0000-0000-000052100000}"/>
    <cellStyle name="20% - Accent4 4 3" xfId="9525" xr:uid="{00000000-0005-0000-0000-000053100000}"/>
    <cellStyle name="20% - Accent4 5" xfId="4499" xr:uid="{00000000-0005-0000-0000-000054100000}"/>
    <cellStyle name="20% - Accent4 5 2" xfId="1149" xr:uid="{00000000-0005-0000-0000-000055100000}"/>
    <cellStyle name="20% - Accent4 5 3" xfId="6712" xr:uid="{00000000-0005-0000-0000-000056100000}"/>
    <cellStyle name="20% - Accent4 6" xfId="4099" xr:uid="{00000000-0005-0000-0000-000057100000}"/>
    <cellStyle name="20% - Accent4 6 2" xfId="6361" xr:uid="{00000000-0005-0000-0000-000058100000}"/>
    <cellStyle name="20% - Accent4 6 3" xfId="8756" xr:uid="{00000000-0005-0000-0000-000059100000}"/>
    <cellStyle name="20% - Accent4 7" xfId="2551" xr:uid="{00000000-0005-0000-0000-00005A100000}"/>
    <cellStyle name="20% - Accent4 7 2" xfId="9529" xr:uid="{00000000-0005-0000-0000-00005B100000}"/>
    <cellStyle name="20% - Accent4 7 2 2" xfId="6898" xr:uid="{00000000-0005-0000-0000-00005C100000}"/>
    <cellStyle name="20% - Accent4 7 2 2 2" xfId="9535" xr:uid="{00000000-0005-0000-0000-00005D100000}"/>
    <cellStyle name="20% - Accent4 7 2 2 3" xfId="9539" xr:uid="{00000000-0005-0000-0000-00005E100000}"/>
    <cellStyle name="20% - Accent4 7 2 3" xfId="9546" xr:uid="{00000000-0005-0000-0000-00005F100000}"/>
    <cellStyle name="20% - Accent4 7 2 4" xfId="9551" xr:uid="{00000000-0005-0000-0000-000060100000}"/>
    <cellStyle name="20% - Accent4 7 3" xfId="9552" xr:uid="{00000000-0005-0000-0000-000061100000}"/>
    <cellStyle name="20% - Accent4 7 3 2" xfId="989" xr:uid="{00000000-0005-0000-0000-000062100000}"/>
    <cellStyle name="20% - Accent4 7 3 2 2" xfId="619" xr:uid="{00000000-0005-0000-0000-000063100000}"/>
    <cellStyle name="20% - Accent4 7 3 2 3" xfId="9553" xr:uid="{00000000-0005-0000-0000-000064100000}"/>
    <cellStyle name="20% - Accent4 7 3 3" xfId="5840" xr:uid="{00000000-0005-0000-0000-000065100000}"/>
    <cellStyle name="20% - Accent4 7 3 4" xfId="7089" xr:uid="{00000000-0005-0000-0000-000066100000}"/>
    <cellStyle name="20% - Accent4 7 4" xfId="442" xr:uid="{00000000-0005-0000-0000-000067100000}"/>
    <cellStyle name="20% - Accent4 7 4 2" xfId="9556" xr:uid="{00000000-0005-0000-0000-000068100000}"/>
    <cellStyle name="20% - Accent4 7 4 3" xfId="331" xr:uid="{00000000-0005-0000-0000-000069100000}"/>
    <cellStyle name="20% - Accent4 8" xfId="9560" xr:uid="{00000000-0005-0000-0000-00006A100000}"/>
    <cellStyle name="20% - Accent4 8 2" xfId="9564" xr:uid="{00000000-0005-0000-0000-00006B100000}"/>
    <cellStyle name="20% - Accent4 8 2 2" xfId="9568" xr:uid="{00000000-0005-0000-0000-00006C100000}"/>
    <cellStyle name="20% - Accent4 8 2 2 2" xfId="9570" xr:uid="{00000000-0005-0000-0000-00006D100000}"/>
    <cellStyle name="20% - Accent4 8 2 2 3" xfId="32" xr:uid="{00000000-0005-0000-0000-00006E100000}"/>
    <cellStyle name="20% - Accent4 8 2 3" xfId="9571" xr:uid="{00000000-0005-0000-0000-00006F100000}"/>
    <cellStyle name="20% - Accent4 8 2 4" xfId="4117" xr:uid="{00000000-0005-0000-0000-000070100000}"/>
    <cellStyle name="20% - Accent4 8 3" xfId="9575" xr:uid="{00000000-0005-0000-0000-000071100000}"/>
    <cellStyle name="20% - Accent4 8 3 2" xfId="9576" xr:uid="{00000000-0005-0000-0000-000072100000}"/>
    <cellStyle name="20% - Accent4 8 3 2 2" xfId="3624" xr:uid="{00000000-0005-0000-0000-000073100000}"/>
    <cellStyle name="20% - Accent4 8 3 2 3" xfId="5059" xr:uid="{00000000-0005-0000-0000-000074100000}"/>
    <cellStyle name="20% - Accent4 8 3 3" xfId="9577" xr:uid="{00000000-0005-0000-0000-000075100000}"/>
    <cellStyle name="20% - Accent4 8 3 4" xfId="1066" xr:uid="{00000000-0005-0000-0000-000076100000}"/>
    <cellStyle name="20% - Accent4 8 4" xfId="8096" xr:uid="{00000000-0005-0000-0000-000077100000}"/>
    <cellStyle name="20% - Accent4 8 4 2" xfId="9578" xr:uid="{00000000-0005-0000-0000-000078100000}"/>
    <cellStyle name="20% - Accent4 8 4 3" xfId="9579" xr:uid="{00000000-0005-0000-0000-000079100000}"/>
    <cellStyle name="20% - Accent4 9" xfId="9583" xr:uid="{00000000-0005-0000-0000-00007A100000}"/>
    <cellStyle name="20% - Accent4 9 2" xfId="9587" xr:uid="{00000000-0005-0000-0000-00007B100000}"/>
    <cellStyle name="20% - Accent4 9 2 2" xfId="7567" xr:uid="{00000000-0005-0000-0000-00007C100000}"/>
    <cellStyle name="20% - Accent4 9 2 2 2" xfId="9589" xr:uid="{00000000-0005-0000-0000-00007D100000}"/>
    <cellStyle name="20% - Accent4 9 2 2 3" xfId="9590" xr:uid="{00000000-0005-0000-0000-00007E100000}"/>
    <cellStyle name="20% - Accent4 9 2 3" xfId="5952" xr:uid="{00000000-0005-0000-0000-00007F100000}"/>
    <cellStyle name="20% - Accent4 9 2 4" xfId="9591" xr:uid="{00000000-0005-0000-0000-000080100000}"/>
    <cellStyle name="20% - Accent4 9 3" xfId="9592" xr:uid="{00000000-0005-0000-0000-000081100000}"/>
    <cellStyle name="20% - Accent4 9 3 2" xfId="2420" xr:uid="{00000000-0005-0000-0000-000082100000}"/>
    <cellStyle name="20% - Accent4 9 3 2 2" xfId="9595" xr:uid="{00000000-0005-0000-0000-000083100000}"/>
    <cellStyle name="20% - Accent4 9 3 2 3" xfId="9597" xr:uid="{00000000-0005-0000-0000-000084100000}"/>
    <cellStyle name="20% - Accent4 9 3 3" xfId="9600" xr:uid="{00000000-0005-0000-0000-000085100000}"/>
    <cellStyle name="20% - Accent4 9 3 4" xfId="9602" xr:uid="{00000000-0005-0000-0000-000086100000}"/>
    <cellStyle name="20% - Accent4 9 4" xfId="9429" xr:uid="{00000000-0005-0000-0000-000087100000}"/>
    <cellStyle name="20% - Accent4 9 4 2" xfId="9603" xr:uid="{00000000-0005-0000-0000-000088100000}"/>
    <cellStyle name="20% - Accent4 9 4 3" xfId="9606" xr:uid="{00000000-0005-0000-0000-000089100000}"/>
    <cellStyle name="20% - Accent5 1" xfId="6386" xr:uid="{00000000-0005-0000-0000-00008A100000}"/>
    <cellStyle name="20% - Accent5 1 10" xfId="25" xr:uid="{00000000-0005-0000-0000-00008B100000}"/>
    <cellStyle name="20% - Accent5 1 11" xfId="9608" xr:uid="{00000000-0005-0000-0000-00008C100000}"/>
    <cellStyle name="20% - Accent5 1 12" xfId="9611" xr:uid="{00000000-0005-0000-0000-00008D100000}"/>
    <cellStyle name="20% - Accent5 1 13" xfId="9615" xr:uid="{00000000-0005-0000-0000-00008E100000}"/>
    <cellStyle name="20% - Accent5 1 14" xfId="9619" xr:uid="{00000000-0005-0000-0000-00008F100000}"/>
    <cellStyle name="20% - Accent5 1 15" xfId="596" xr:uid="{00000000-0005-0000-0000-000090100000}"/>
    <cellStyle name="20% - Accent5 1 16" xfId="3494" xr:uid="{00000000-0005-0000-0000-000091100000}"/>
    <cellStyle name="20% - Accent5 1 17" xfId="9623" xr:uid="{00000000-0005-0000-0000-000092100000}"/>
    <cellStyle name="20% - Accent5 1 2" xfId="8947" xr:uid="{00000000-0005-0000-0000-000093100000}"/>
    <cellStyle name="20% - Accent5 1 2 10" xfId="7020" xr:uid="{00000000-0005-0000-0000-000094100000}"/>
    <cellStyle name="20% - Accent5 1 2 11" xfId="2329" xr:uid="{00000000-0005-0000-0000-000095100000}"/>
    <cellStyle name="20% - Accent5 1 2 12" xfId="9628" xr:uid="{00000000-0005-0000-0000-000096100000}"/>
    <cellStyle name="20% - Accent5 1 2 13" xfId="9630" xr:uid="{00000000-0005-0000-0000-000097100000}"/>
    <cellStyle name="20% - Accent5 1 2 2" xfId="3285" xr:uid="{00000000-0005-0000-0000-000098100000}"/>
    <cellStyle name="20% - Accent5 1 2 3" xfId="9631" xr:uid="{00000000-0005-0000-0000-000099100000}"/>
    <cellStyle name="20% - Accent5 1 2 4" xfId="9633" xr:uid="{00000000-0005-0000-0000-00009A100000}"/>
    <cellStyle name="20% - Accent5 1 2 5" xfId="9635" xr:uid="{00000000-0005-0000-0000-00009B100000}"/>
    <cellStyle name="20% - Accent5 1 2 6" xfId="9159" xr:uid="{00000000-0005-0000-0000-00009C100000}"/>
    <cellStyle name="20% - Accent5 1 2 7" xfId="9638" xr:uid="{00000000-0005-0000-0000-00009D100000}"/>
    <cellStyle name="20% - Accent5 1 2 8" xfId="9640" xr:uid="{00000000-0005-0000-0000-00009E100000}"/>
    <cellStyle name="20% - Accent5 1 2 9" xfId="1230" xr:uid="{00000000-0005-0000-0000-00009F100000}"/>
    <cellStyle name="20% - Accent5 1 3" xfId="9643" xr:uid="{00000000-0005-0000-0000-0000A0100000}"/>
    <cellStyle name="20% - Accent5 1 4" xfId="3300" xr:uid="{00000000-0005-0000-0000-0000A1100000}"/>
    <cellStyle name="20% - Accent5 1 5" xfId="7404" xr:uid="{00000000-0005-0000-0000-0000A2100000}"/>
    <cellStyle name="20% - Accent5 1 6" xfId="9644" xr:uid="{00000000-0005-0000-0000-0000A3100000}"/>
    <cellStyle name="20% - Accent5 1 7" xfId="9646" xr:uid="{00000000-0005-0000-0000-0000A4100000}"/>
    <cellStyle name="20% - Accent5 1 8" xfId="9647" xr:uid="{00000000-0005-0000-0000-0000A5100000}"/>
    <cellStyle name="20% - Accent5 1 9" xfId="9651" xr:uid="{00000000-0005-0000-0000-0000A6100000}"/>
    <cellStyle name="20% - Accent5 10" xfId="9652" xr:uid="{00000000-0005-0000-0000-0000A7100000}"/>
    <cellStyle name="20% - Accent5 10 2" xfId="9653" xr:uid="{00000000-0005-0000-0000-0000A8100000}"/>
    <cellStyle name="20% - Accent5 10 2 2" xfId="4840" xr:uid="{00000000-0005-0000-0000-0000A9100000}"/>
    <cellStyle name="20% - Accent5 10 2 2 2" xfId="9655" xr:uid="{00000000-0005-0000-0000-0000AA100000}"/>
    <cellStyle name="20% - Accent5 10 2 2 3" xfId="9658" xr:uid="{00000000-0005-0000-0000-0000AB100000}"/>
    <cellStyle name="20% - Accent5 10 2 3" xfId="5979" xr:uid="{00000000-0005-0000-0000-0000AC100000}"/>
    <cellStyle name="20% - Accent5 10 2 4" xfId="870" xr:uid="{00000000-0005-0000-0000-0000AD100000}"/>
    <cellStyle name="20% - Accent5 10 3" xfId="7645" xr:uid="{00000000-0005-0000-0000-0000AE100000}"/>
    <cellStyle name="20% - Accent5 10 3 2" xfId="1531" xr:uid="{00000000-0005-0000-0000-0000AF100000}"/>
    <cellStyle name="20% - Accent5 10 3 2 2" xfId="9659" xr:uid="{00000000-0005-0000-0000-0000B0100000}"/>
    <cellStyle name="20% - Accent5 10 3 2 3" xfId="414" xr:uid="{00000000-0005-0000-0000-0000B1100000}"/>
    <cellStyle name="20% - Accent5 10 3 3" xfId="7131" xr:uid="{00000000-0005-0000-0000-0000B2100000}"/>
    <cellStyle name="20% - Accent5 10 3 4" xfId="6957" xr:uid="{00000000-0005-0000-0000-0000B3100000}"/>
    <cellStyle name="20% - Accent5 10 4" xfId="9660" xr:uid="{00000000-0005-0000-0000-0000B4100000}"/>
    <cellStyle name="20% - Accent5 10 4 2" xfId="4918" xr:uid="{00000000-0005-0000-0000-0000B5100000}"/>
    <cellStyle name="20% - Accent5 10 4 3" xfId="9661" xr:uid="{00000000-0005-0000-0000-0000B6100000}"/>
    <cellStyle name="20% - Accent5 11" xfId="7930" xr:uid="{00000000-0005-0000-0000-0000B7100000}"/>
    <cellStyle name="20% - Accent5 11 2" xfId="8026" xr:uid="{00000000-0005-0000-0000-0000B8100000}"/>
    <cellStyle name="20% - Accent5 11 2 2" xfId="9662" xr:uid="{00000000-0005-0000-0000-0000B9100000}"/>
    <cellStyle name="20% - Accent5 11 2 2 2" xfId="6275" xr:uid="{00000000-0005-0000-0000-0000BA100000}"/>
    <cellStyle name="20% - Accent5 11 2 2 3" xfId="9665" xr:uid="{00000000-0005-0000-0000-0000BB100000}"/>
    <cellStyle name="20% - Accent5 11 2 3" xfId="4293" xr:uid="{00000000-0005-0000-0000-0000BC100000}"/>
    <cellStyle name="20% - Accent5 11 2 4" xfId="2006" xr:uid="{00000000-0005-0000-0000-0000BD100000}"/>
    <cellStyle name="20% - Accent5 11 3" xfId="9666" xr:uid="{00000000-0005-0000-0000-0000BE100000}"/>
    <cellStyle name="20% - Accent5 11 3 2" xfId="7056" xr:uid="{00000000-0005-0000-0000-0000BF100000}"/>
    <cellStyle name="20% - Accent5 11 3 2 2" xfId="9667" xr:uid="{00000000-0005-0000-0000-0000C0100000}"/>
    <cellStyle name="20% - Accent5 11 3 2 3" xfId="9668" xr:uid="{00000000-0005-0000-0000-0000C1100000}"/>
    <cellStyle name="20% - Accent5 11 3 3" xfId="9669" xr:uid="{00000000-0005-0000-0000-0000C2100000}"/>
    <cellStyle name="20% - Accent5 11 3 4" xfId="9670" xr:uid="{00000000-0005-0000-0000-0000C3100000}"/>
    <cellStyle name="20% - Accent5 11 4" xfId="9671" xr:uid="{00000000-0005-0000-0000-0000C4100000}"/>
    <cellStyle name="20% - Accent5 11 4 2" xfId="9069" xr:uid="{00000000-0005-0000-0000-0000C5100000}"/>
    <cellStyle name="20% - Accent5 11 4 3" xfId="9679" xr:uid="{00000000-0005-0000-0000-0000C6100000}"/>
    <cellStyle name="20% - Accent5 12" xfId="9681" xr:uid="{00000000-0005-0000-0000-0000C7100000}"/>
    <cellStyle name="20% - Accent5 12 2" xfId="7807" xr:uid="{00000000-0005-0000-0000-0000C8100000}"/>
    <cellStyle name="20% - Accent5 12 2 2" xfId="482" xr:uid="{00000000-0005-0000-0000-0000C9100000}"/>
    <cellStyle name="20% - Accent5 12 2 2 2" xfId="9683" xr:uid="{00000000-0005-0000-0000-0000CA100000}"/>
    <cellStyle name="20% - Accent5 12 2 2 3" xfId="9684" xr:uid="{00000000-0005-0000-0000-0000CB100000}"/>
    <cellStyle name="20% - Accent5 12 2 3" xfId="9686" xr:uid="{00000000-0005-0000-0000-0000CC100000}"/>
    <cellStyle name="20% - Accent5 12 2 4" xfId="9687" xr:uid="{00000000-0005-0000-0000-0000CD100000}"/>
    <cellStyle name="20% - Accent5 12 3" xfId="9688" xr:uid="{00000000-0005-0000-0000-0000CE100000}"/>
    <cellStyle name="20% - Accent5 12 3 2" xfId="9689" xr:uid="{00000000-0005-0000-0000-0000CF100000}"/>
    <cellStyle name="20% - Accent5 12 3 2 2" xfId="9690" xr:uid="{00000000-0005-0000-0000-0000D0100000}"/>
    <cellStyle name="20% - Accent5 12 3 2 3" xfId="9691" xr:uid="{00000000-0005-0000-0000-0000D1100000}"/>
    <cellStyle name="20% - Accent5 12 3 3" xfId="9693" xr:uid="{00000000-0005-0000-0000-0000D2100000}"/>
    <cellStyle name="20% - Accent5 12 3 4" xfId="9694" xr:uid="{00000000-0005-0000-0000-0000D3100000}"/>
    <cellStyle name="20% - Accent5 12 4" xfId="9695" xr:uid="{00000000-0005-0000-0000-0000D4100000}"/>
    <cellStyle name="20% - Accent5 12 4 2" xfId="396" xr:uid="{00000000-0005-0000-0000-0000D5100000}"/>
    <cellStyle name="20% - Accent5 12 4 3" xfId="9696" xr:uid="{00000000-0005-0000-0000-0000D6100000}"/>
    <cellStyle name="20% - Accent5 12 5" xfId="9700" xr:uid="{00000000-0005-0000-0000-0000D7100000}"/>
    <cellStyle name="20% - Accent5 12 6" xfId="4145" xr:uid="{00000000-0005-0000-0000-0000D8100000}"/>
    <cellStyle name="20% - Accent5 13" xfId="6409" xr:uid="{00000000-0005-0000-0000-0000D9100000}"/>
    <cellStyle name="20% - Accent5 13 2" xfId="9701" xr:uid="{00000000-0005-0000-0000-0000DA100000}"/>
    <cellStyle name="20% - Accent5 13 2 2" xfId="707" xr:uid="{00000000-0005-0000-0000-0000DB100000}"/>
    <cellStyle name="20% - Accent5 13 2 3" xfId="9703" xr:uid="{00000000-0005-0000-0000-0000DC100000}"/>
    <cellStyle name="20% - Accent5 13 3" xfId="9705" xr:uid="{00000000-0005-0000-0000-0000DD100000}"/>
    <cellStyle name="20% - Accent5 13 4" xfId="9707" xr:uid="{00000000-0005-0000-0000-0000DE100000}"/>
    <cellStyle name="20% - Accent5 14" xfId="9712" xr:uid="{00000000-0005-0000-0000-0000DF100000}"/>
    <cellStyle name="20% - Accent5 14 2" xfId="9713" xr:uid="{00000000-0005-0000-0000-0000E0100000}"/>
    <cellStyle name="20% - Accent5 14 2 2" xfId="9718" xr:uid="{00000000-0005-0000-0000-0000E1100000}"/>
    <cellStyle name="20% - Accent5 14 2 3" xfId="9728" xr:uid="{00000000-0005-0000-0000-0000E2100000}"/>
    <cellStyle name="20% - Accent5 14 3" xfId="9735" xr:uid="{00000000-0005-0000-0000-0000E3100000}"/>
    <cellStyle name="20% - Accent5 14 4" xfId="9737" xr:uid="{00000000-0005-0000-0000-0000E4100000}"/>
    <cellStyle name="20% - Accent5 15" xfId="3856" xr:uid="{00000000-0005-0000-0000-0000E5100000}"/>
    <cellStyle name="20% - Accent5 15 2" xfId="9739" xr:uid="{00000000-0005-0000-0000-0000E6100000}"/>
    <cellStyle name="20% - Accent5 15 2 2" xfId="9741" xr:uid="{00000000-0005-0000-0000-0000E7100000}"/>
    <cellStyle name="20% - Accent5 15 2 3" xfId="9742" xr:uid="{00000000-0005-0000-0000-0000E8100000}"/>
    <cellStyle name="20% - Accent5 15 3" xfId="9743" xr:uid="{00000000-0005-0000-0000-0000E9100000}"/>
    <cellStyle name="20% - Accent5 15 4" xfId="6420" xr:uid="{00000000-0005-0000-0000-0000EA100000}"/>
    <cellStyle name="20% - Accent5 16" xfId="9747" xr:uid="{00000000-0005-0000-0000-0000EB100000}"/>
    <cellStyle name="20% - Accent5 16 2" xfId="9749" xr:uid="{00000000-0005-0000-0000-0000EC100000}"/>
    <cellStyle name="20% - Accent5 16 2 2" xfId="4735" xr:uid="{00000000-0005-0000-0000-0000ED100000}"/>
    <cellStyle name="20% - Accent5 16 2 3" xfId="1197" xr:uid="{00000000-0005-0000-0000-0000EE100000}"/>
    <cellStyle name="20% - Accent5 16 3" xfId="9751" xr:uid="{00000000-0005-0000-0000-0000EF100000}"/>
    <cellStyle name="20% - Accent5 16 4" xfId="9752" xr:uid="{00000000-0005-0000-0000-0000F0100000}"/>
    <cellStyle name="20% - Accent5 17" xfId="7489" xr:uid="{00000000-0005-0000-0000-0000F1100000}"/>
    <cellStyle name="20% - Accent5 17 2" xfId="81" xr:uid="{00000000-0005-0000-0000-0000F2100000}"/>
    <cellStyle name="20% - Accent5 17 2 2" xfId="9753" xr:uid="{00000000-0005-0000-0000-0000F3100000}"/>
    <cellStyle name="20% - Accent5 17 2 3" xfId="587" xr:uid="{00000000-0005-0000-0000-0000F4100000}"/>
    <cellStyle name="20% - Accent5 17 3" xfId="9754" xr:uid="{00000000-0005-0000-0000-0000F5100000}"/>
    <cellStyle name="20% - Accent5 17 4" xfId="9756" xr:uid="{00000000-0005-0000-0000-0000F6100000}"/>
    <cellStyle name="20% - Accent5 18" xfId="6580" xr:uid="{00000000-0005-0000-0000-0000F7100000}"/>
    <cellStyle name="20% - Accent5 18 2" xfId="9758" xr:uid="{00000000-0005-0000-0000-0000F8100000}"/>
    <cellStyle name="20% - Accent5 18 2 2" xfId="9762" xr:uid="{00000000-0005-0000-0000-0000F9100000}"/>
    <cellStyle name="20% - Accent5 18 2 3" xfId="9767" xr:uid="{00000000-0005-0000-0000-0000FA100000}"/>
    <cellStyle name="20% - Accent5 18 3" xfId="9769" xr:uid="{00000000-0005-0000-0000-0000FB100000}"/>
    <cellStyle name="20% - Accent5 18 4" xfId="9771" xr:uid="{00000000-0005-0000-0000-0000FC100000}"/>
    <cellStyle name="20% - Accent5 19" xfId="9773" xr:uid="{00000000-0005-0000-0000-0000FD100000}"/>
    <cellStyle name="20% - Accent5 19 2" xfId="9775" xr:uid="{00000000-0005-0000-0000-0000FE100000}"/>
    <cellStyle name="20% - Accent5 19 2 2" xfId="9777" xr:uid="{00000000-0005-0000-0000-0000FF100000}"/>
    <cellStyle name="20% - Accent5 19 2 3" xfId="9779" xr:uid="{00000000-0005-0000-0000-000000110000}"/>
    <cellStyle name="20% - Accent5 19 3" xfId="9786" xr:uid="{00000000-0005-0000-0000-000001110000}"/>
    <cellStyle name="20% - Accent5 19 4" xfId="9787" xr:uid="{00000000-0005-0000-0000-000002110000}"/>
    <cellStyle name="20% - Accent5 2" xfId="9790" xr:uid="{00000000-0005-0000-0000-000003110000}"/>
    <cellStyle name="20% - Accent5 2 10" xfId="9791" xr:uid="{00000000-0005-0000-0000-000004110000}"/>
    <cellStyle name="20% - Accent5 2 11" xfId="9792" xr:uid="{00000000-0005-0000-0000-000005110000}"/>
    <cellStyle name="20% - Accent5 2 12" xfId="5982" xr:uid="{00000000-0005-0000-0000-000006110000}"/>
    <cellStyle name="20% - Accent5 2 13" xfId="2020" xr:uid="{00000000-0005-0000-0000-000007110000}"/>
    <cellStyle name="20% - Accent5 2 14" xfId="5454" xr:uid="{00000000-0005-0000-0000-000008110000}"/>
    <cellStyle name="20% - Accent5 2 15" xfId="9795" xr:uid="{00000000-0005-0000-0000-000009110000}"/>
    <cellStyle name="20% - Accent5 2 16" xfId="9800" xr:uid="{00000000-0005-0000-0000-00000A110000}"/>
    <cellStyle name="20% - Accent5 2 17" xfId="9802" xr:uid="{00000000-0005-0000-0000-00000B110000}"/>
    <cellStyle name="20% - Accent5 2 18" xfId="9804" xr:uid="{00000000-0005-0000-0000-00000C110000}"/>
    <cellStyle name="20% - Accent5 2 19" xfId="9805" xr:uid="{00000000-0005-0000-0000-00000D110000}"/>
    <cellStyle name="20% - Accent5 2 2" xfId="8194" xr:uid="{00000000-0005-0000-0000-00000E110000}"/>
    <cellStyle name="20% - Accent5 2 2 10" xfId="9808" xr:uid="{00000000-0005-0000-0000-00000F110000}"/>
    <cellStyle name="20% - Accent5 2 2 11" xfId="9810" xr:uid="{00000000-0005-0000-0000-000010110000}"/>
    <cellStyle name="20% - Accent5 2 2 12" xfId="9813" xr:uid="{00000000-0005-0000-0000-000011110000}"/>
    <cellStyle name="20% - Accent5 2 2 13" xfId="3377" xr:uid="{00000000-0005-0000-0000-000012110000}"/>
    <cellStyle name="20% - Accent5 2 2 14" xfId="9816" xr:uid="{00000000-0005-0000-0000-000013110000}"/>
    <cellStyle name="20% - Accent5 2 2 2" xfId="6505" xr:uid="{00000000-0005-0000-0000-000014110000}"/>
    <cellStyle name="20% - Accent5 2 2 2 10" xfId="8178" xr:uid="{00000000-0005-0000-0000-000015110000}"/>
    <cellStyle name="20% - Accent5 2 2 2 11" xfId="1208" xr:uid="{00000000-0005-0000-0000-000016110000}"/>
    <cellStyle name="20% - Accent5 2 2 2 12" xfId="9817" xr:uid="{00000000-0005-0000-0000-000017110000}"/>
    <cellStyle name="20% - Accent5 2 2 2 13" xfId="4383" xr:uid="{00000000-0005-0000-0000-000018110000}"/>
    <cellStyle name="20% - Accent5 2 2 2 2" xfId="9820" xr:uid="{00000000-0005-0000-0000-000019110000}"/>
    <cellStyle name="20% - Accent5 2 2 2 3" xfId="9823" xr:uid="{00000000-0005-0000-0000-00001A110000}"/>
    <cellStyle name="20% - Accent5 2 2 2 4" xfId="9824" xr:uid="{00000000-0005-0000-0000-00001B110000}"/>
    <cellStyle name="20% - Accent5 2 2 2 5" xfId="9825" xr:uid="{00000000-0005-0000-0000-00001C110000}"/>
    <cellStyle name="20% - Accent5 2 2 2 6" xfId="9237" xr:uid="{00000000-0005-0000-0000-00001D110000}"/>
    <cellStyle name="20% - Accent5 2 2 2 7" xfId="9828" xr:uid="{00000000-0005-0000-0000-00001E110000}"/>
    <cellStyle name="20% - Accent5 2 2 2 8" xfId="2719" xr:uid="{00000000-0005-0000-0000-00001F110000}"/>
    <cellStyle name="20% - Accent5 2 2 2 9" xfId="9831" xr:uid="{00000000-0005-0000-0000-000020110000}"/>
    <cellStyle name="20% - Accent5 2 2 3" xfId="7179" xr:uid="{00000000-0005-0000-0000-000021110000}"/>
    <cellStyle name="20% - Accent5 2 2 4" xfId="2179" xr:uid="{00000000-0005-0000-0000-000022110000}"/>
    <cellStyle name="20% - Accent5 2 2 5" xfId="9835" xr:uid="{00000000-0005-0000-0000-000023110000}"/>
    <cellStyle name="20% - Accent5 2 2 6" xfId="9840" xr:uid="{00000000-0005-0000-0000-000024110000}"/>
    <cellStyle name="20% - Accent5 2 2 7" xfId="9844" xr:uid="{00000000-0005-0000-0000-000025110000}"/>
    <cellStyle name="20% - Accent5 2 2 8" xfId="9845" xr:uid="{00000000-0005-0000-0000-000026110000}"/>
    <cellStyle name="20% - Accent5 2 2 9" xfId="9846" xr:uid="{00000000-0005-0000-0000-000027110000}"/>
    <cellStyle name="20% - Accent5 2 20" xfId="9794" xr:uid="{00000000-0005-0000-0000-000028110000}"/>
    <cellStyle name="20% - Accent5 2 21" xfId="9799" xr:uid="{00000000-0005-0000-0000-000029110000}"/>
    <cellStyle name="20% - Accent5 2 22" xfId="9801" xr:uid="{00000000-0005-0000-0000-00002A110000}"/>
    <cellStyle name="20% - Accent5 2 23" xfId="9803" xr:uid="{00000000-0005-0000-0000-00002B110000}"/>
    <cellStyle name="20% - Accent5 2 3" xfId="9333" xr:uid="{00000000-0005-0000-0000-00002C110000}"/>
    <cellStyle name="20% - Accent5 2 3 10" xfId="9849" xr:uid="{00000000-0005-0000-0000-00002D110000}"/>
    <cellStyle name="20% - Accent5 2 3 11" xfId="9852" xr:uid="{00000000-0005-0000-0000-00002E110000}"/>
    <cellStyle name="20% - Accent5 2 3 12" xfId="9853" xr:uid="{00000000-0005-0000-0000-00002F110000}"/>
    <cellStyle name="20% - Accent5 2 3 13" xfId="9854" xr:uid="{00000000-0005-0000-0000-000030110000}"/>
    <cellStyle name="20% - Accent5 2 3 14" xfId="7984" xr:uid="{00000000-0005-0000-0000-000031110000}"/>
    <cellStyle name="20% - Accent5 2 3 2" xfId="2117" xr:uid="{00000000-0005-0000-0000-000032110000}"/>
    <cellStyle name="20% - Accent5 2 3 2 10" xfId="2788" xr:uid="{00000000-0005-0000-0000-000033110000}"/>
    <cellStyle name="20% - Accent5 2 3 2 11" xfId="5696" xr:uid="{00000000-0005-0000-0000-000034110000}"/>
    <cellStyle name="20% - Accent5 2 3 2 12" xfId="1204" xr:uid="{00000000-0005-0000-0000-000035110000}"/>
    <cellStyle name="20% - Accent5 2 3 2 13" xfId="3127" xr:uid="{00000000-0005-0000-0000-000036110000}"/>
    <cellStyle name="20% - Accent5 2 3 2 2" xfId="9855" xr:uid="{00000000-0005-0000-0000-000037110000}"/>
    <cellStyle name="20% - Accent5 2 3 2 3" xfId="911" xr:uid="{00000000-0005-0000-0000-000038110000}"/>
    <cellStyle name="20% - Accent5 2 3 2 4" xfId="9856" xr:uid="{00000000-0005-0000-0000-000039110000}"/>
    <cellStyle name="20% - Accent5 2 3 2 5" xfId="6315" xr:uid="{00000000-0005-0000-0000-00003A110000}"/>
    <cellStyle name="20% - Accent5 2 3 2 6" xfId="6120" xr:uid="{00000000-0005-0000-0000-00003B110000}"/>
    <cellStyle name="20% - Accent5 2 3 2 7" xfId="9859" xr:uid="{00000000-0005-0000-0000-00003C110000}"/>
    <cellStyle name="20% - Accent5 2 3 2 8" xfId="5827" xr:uid="{00000000-0005-0000-0000-00003D110000}"/>
    <cellStyle name="20% - Accent5 2 3 2 9" xfId="9862" xr:uid="{00000000-0005-0000-0000-00003E110000}"/>
    <cellStyle name="20% - Accent5 2 3 3" xfId="4167" xr:uid="{00000000-0005-0000-0000-00003F110000}"/>
    <cellStyle name="20% - Accent5 2 3 4" xfId="9866" xr:uid="{00000000-0005-0000-0000-000040110000}"/>
    <cellStyle name="20% - Accent5 2 3 5" xfId="6528" xr:uid="{00000000-0005-0000-0000-000041110000}"/>
    <cellStyle name="20% - Accent5 2 3 6" xfId="9870" xr:uid="{00000000-0005-0000-0000-000042110000}"/>
    <cellStyle name="20% - Accent5 2 3 7" xfId="222" xr:uid="{00000000-0005-0000-0000-000043110000}"/>
    <cellStyle name="20% - Accent5 2 3 8" xfId="9874" xr:uid="{00000000-0005-0000-0000-000044110000}"/>
    <cellStyle name="20% - Accent5 2 3 9" xfId="9876" xr:uid="{00000000-0005-0000-0000-000045110000}"/>
    <cellStyle name="20% - Accent5 2 4" xfId="9334" xr:uid="{00000000-0005-0000-0000-000046110000}"/>
    <cellStyle name="20% - Accent5 2 4 2" xfId="9879" xr:uid="{00000000-0005-0000-0000-000047110000}"/>
    <cellStyle name="20% - Accent5 2 4 3" xfId="9882" xr:uid="{00000000-0005-0000-0000-000048110000}"/>
    <cellStyle name="20% - Accent5 2 5" xfId="3580" xr:uid="{00000000-0005-0000-0000-000049110000}"/>
    <cellStyle name="20% - Accent5 2 5 2" xfId="9885" xr:uid="{00000000-0005-0000-0000-00004A110000}"/>
    <cellStyle name="20% - Accent5 2 6" xfId="9887" xr:uid="{00000000-0005-0000-0000-00004B110000}"/>
    <cellStyle name="20% - Accent5 2 6 2" xfId="9890" xr:uid="{00000000-0005-0000-0000-00004C110000}"/>
    <cellStyle name="20% - Accent5 2 7" xfId="9892" xr:uid="{00000000-0005-0000-0000-00004D110000}"/>
    <cellStyle name="20% - Accent5 2 7 2" xfId="2523" xr:uid="{00000000-0005-0000-0000-00004E110000}"/>
    <cellStyle name="20% - Accent5 2 8" xfId="9895" xr:uid="{00000000-0005-0000-0000-00004F110000}"/>
    <cellStyle name="20% - Accent5 2 8 2" xfId="2764" xr:uid="{00000000-0005-0000-0000-000050110000}"/>
    <cellStyle name="20% - Accent5 2 9" xfId="9899" xr:uid="{00000000-0005-0000-0000-000051110000}"/>
    <cellStyle name="20% - Accent5 2_12 DRAFT DEC 10" xfId="9901" xr:uid="{00000000-0005-0000-0000-000052110000}"/>
    <cellStyle name="20% - Accent5 20" xfId="3855" xr:uid="{00000000-0005-0000-0000-000053110000}"/>
    <cellStyle name="20% - Accent5 21" xfId="9746" xr:uid="{00000000-0005-0000-0000-000054110000}"/>
    <cellStyle name="20% - Accent5 22" xfId="7488" xr:uid="{00000000-0005-0000-0000-000055110000}"/>
    <cellStyle name="20% - Accent5 23" xfId="6579" xr:uid="{00000000-0005-0000-0000-000056110000}"/>
    <cellStyle name="20% - Accent5 24" xfId="9772" xr:uid="{00000000-0005-0000-0000-000057110000}"/>
    <cellStyle name="20% - Accent5 25" xfId="3450" xr:uid="{00000000-0005-0000-0000-000058110000}"/>
    <cellStyle name="20% - Accent5 26" xfId="9903" xr:uid="{00000000-0005-0000-0000-000059110000}"/>
    <cellStyle name="20% - Accent5 27" xfId="9907" xr:uid="{00000000-0005-0000-0000-00005A110000}"/>
    <cellStyle name="20% - Accent5 28" xfId="9911" xr:uid="{00000000-0005-0000-0000-00005B110000}"/>
    <cellStyle name="20% - Accent5 29" xfId="9915" xr:uid="{00000000-0005-0000-0000-00005C110000}"/>
    <cellStyle name="20% - Accent5 3" xfId="2138" xr:uid="{00000000-0005-0000-0000-00005D110000}"/>
    <cellStyle name="20% - Accent5 3 10" xfId="9918" xr:uid="{00000000-0005-0000-0000-00005E110000}"/>
    <cellStyle name="20% - Accent5 3 11" xfId="9920" xr:uid="{00000000-0005-0000-0000-00005F110000}"/>
    <cellStyle name="20% - Accent5 3 12" xfId="9922" xr:uid="{00000000-0005-0000-0000-000060110000}"/>
    <cellStyle name="20% - Accent5 3 13" xfId="9925" xr:uid="{00000000-0005-0000-0000-000061110000}"/>
    <cellStyle name="20% - Accent5 3 14" xfId="9928" xr:uid="{00000000-0005-0000-0000-000062110000}"/>
    <cellStyle name="20% - Accent5 3 15" xfId="9929" xr:uid="{00000000-0005-0000-0000-000063110000}"/>
    <cellStyle name="20% - Accent5 3 16" xfId="9932" xr:uid="{00000000-0005-0000-0000-000064110000}"/>
    <cellStyle name="20% - Accent5 3 17" xfId="9935" xr:uid="{00000000-0005-0000-0000-000065110000}"/>
    <cellStyle name="20% - Accent5 3 2" xfId="8729" xr:uid="{00000000-0005-0000-0000-000066110000}"/>
    <cellStyle name="20% - Accent5 3 2 10" xfId="4787" xr:uid="{00000000-0005-0000-0000-000067110000}"/>
    <cellStyle name="20% - Accent5 3 2 11" xfId="4792" xr:uid="{00000000-0005-0000-0000-000068110000}"/>
    <cellStyle name="20% - Accent5 3 2 12" xfId="5162" xr:uid="{00000000-0005-0000-0000-000069110000}"/>
    <cellStyle name="20% - Accent5 3 2 13" xfId="3365" xr:uid="{00000000-0005-0000-0000-00006A110000}"/>
    <cellStyle name="20% - Accent5 3 2 2" xfId="9939" xr:uid="{00000000-0005-0000-0000-00006B110000}"/>
    <cellStyle name="20% - Accent5 3 2 3" xfId="9941" xr:uid="{00000000-0005-0000-0000-00006C110000}"/>
    <cellStyle name="20% - Accent5 3 2 4" xfId="3896" xr:uid="{00000000-0005-0000-0000-00006D110000}"/>
    <cellStyle name="20% - Accent5 3 2 5" xfId="9942" xr:uid="{00000000-0005-0000-0000-00006E110000}"/>
    <cellStyle name="20% - Accent5 3 2 6" xfId="9945" xr:uid="{00000000-0005-0000-0000-00006F110000}"/>
    <cellStyle name="20% - Accent5 3 2 7" xfId="9946" xr:uid="{00000000-0005-0000-0000-000070110000}"/>
    <cellStyle name="20% - Accent5 3 2 8" xfId="9947" xr:uid="{00000000-0005-0000-0000-000071110000}"/>
    <cellStyle name="20% - Accent5 3 2 9" xfId="1541" xr:uid="{00000000-0005-0000-0000-000072110000}"/>
    <cellStyle name="20% - Accent5 3 3" xfId="468" xr:uid="{00000000-0005-0000-0000-000073110000}"/>
    <cellStyle name="20% - Accent5 3 4" xfId="9948" xr:uid="{00000000-0005-0000-0000-000074110000}"/>
    <cellStyle name="20% - Accent5 3 5" xfId="9949" xr:uid="{00000000-0005-0000-0000-000075110000}"/>
    <cellStyle name="20% - Accent5 3 6" xfId="9951" xr:uid="{00000000-0005-0000-0000-000076110000}"/>
    <cellStyle name="20% - Accent5 3 7" xfId="3003" xr:uid="{00000000-0005-0000-0000-000077110000}"/>
    <cellStyle name="20% - Accent5 3 8" xfId="9955" xr:uid="{00000000-0005-0000-0000-000078110000}"/>
    <cellStyle name="20% - Accent5 3 9" xfId="5911" xr:uid="{00000000-0005-0000-0000-000079110000}"/>
    <cellStyle name="20% - Accent5 30" xfId="3449" xr:uid="{00000000-0005-0000-0000-00007A110000}"/>
    <cellStyle name="20% - Accent5 31" xfId="9902" xr:uid="{00000000-0005-0000-0000-00007B110000}"/>
    <cellStyle name="20% - Accent5 32" xfId="9906" xr:uid="{00000000-0005-0000-0000-00007C110000}"/>
    <cellStyle name="20% - Accent5 33" xfId="9910" xr:uid="{00000000-0005-0000-0000-00007D110000}"/>
    <cellStyle name="20% - Accent5 34" xfId="9914" xr:uid="{00000000-0005-0000-0000-00007E110000}"/>
    <cellStyle name="20% - Accent5 35" xfId="6830" xr:uid="{00000000-0005-0000-0000-00007F110000}"/>
    <cellStyle name="20% - Accent5 4" xfId="5539" xr:uid="{00000000-0005-0000-0000-000080110000}"/>
    <cellStyle name="20% - Accent5 4 10" xfId="9959" xr:uid="{00000000-0005-0000-0000-000081110000}"/>
    <cellStyle name="20% - Accent5 4 11" xfId="9963" xr:uid="{00000000-0005-0000-0000-000082110000}"/>
    <cellStyle name="20% - Accent5 4 12" xfId="9965" xr:uid="{00000000-0005-0000-0000-000083110000}"/>
    <cellStyle name="20% - Accent5 4 13" xfId="2566" xr:uid="{00000000-0005-0000-0000-000084110000}"/>
    <cellStyle name="20% - Accent5 4 14" xfId="9968" xr:uid="{00000000-0005-0000-0000-000085110000}"/>
    <cellStyle name="20% - Accent5 4 15" xfId="1435" xr:uid="{00000000-0005-0000-0000-000086110000}"/>
    <cellStyle name="20% - Accent5 4 16" xfId="4611" xr:uid="{00000000-0005-0000-0000-000087110000}"/>
    <cellStyle name="20% - Accent5 4 17" xfId="4620" xr:uid="{00000000-0005-0000-0000-000088110000}"/>
    <cellStyle name="20% - Accent5 4 2" xfId="7083" xr:uid="{00000000-0005-0000-0000-000089110000}"/>
    <cellStyle name="20% - Accent5 4 2 10" xfId="9970" xr:uid="{00000000-0005-0000-0000-00008A110000}"/>
    <cellStyle name="20% - Accent5 4 2 11" xfId="7812" xr:uid="{00000000-0005-0000-0000-00008B110000}"/>
    <cellStyle name="20% - Accent5 4 2 12" xfId="8008" xr:uid="{00000000-0005-0000-0000-00008C110000}"/>
    <cellStyle name="20% - Accent5 4 2 13" xfId="91" xr:uid="{00000000-0005-0000-0000-00008D110000}"/>
    <cellStyle name="20% - Accent5 4 2 2" xfId="3607" xr:uid="{00000000-0005-0000-0000-00008E110000}"/>
    <cellStyle name="20% - Accent5 4 2 3" xfId="9972" xr:uid="{00000000-0005-0000-0000-00008F110000}"/>
    <cellStyle name="20% - Accent5 4 2 4" xfId="883" xr:uid="{00000000-0005-0000-0000-000090110000}"/>
    <cellStyle name="20% - Accent5 4 2 5" xfId="9973" xr:uid="{00000000-0005-0000-0000-000091110000}"/>
    <cellStyle name="20% - Accent5 4 2 6" xfId="9975" xr:uid="{00000000-0005-0000-0000-000092110000}"/>
    <cellStyle name="20% - Accent5 4 2 7" xfId="9977" xr:uid="{00000000-0005-0000-0000-000093110000}"/>
    <cellStyle name="20% - Accent5 4 2 8" xfId="9979" xr:uid="{00000000-0005-0000-0000-000094110000}"/>
    <cellStyle name="20% - Accent5 4 2 9" xfId="9980" xr:uid="{00000000-0005-0000-0000-000095110000}"/>
    <cellStyle name="20% - Accent5 4 3" xfId="3750" xr:uid="{00000000-0005-0000-0000-000096110000}"/>
    <cellStyle name="20% - Accent5 4 4" xfId="1625" xr:uid="{00000000-0005-0000-0000-000097110000}"/>
    <cellStyle name="20% - Accent5 4 5" xfId="1366" xr:uid="{00000000-0005-0000-0000-000098110000}"/>
    <cellStyle name="20% - Accent5 4 6" xfId="9438" xr:uid="{00000000-0005-0000-0000-000099110000}"/>
    <cellStyle name="20% - Accent5 4 7" xfId="8958" xr:uid="{00000000-0005-0000-0000-00009A110000}"/>
    <cellStyle name="20% - Accent5 4 8" xfId="5924" xr:uid="{00000000-0005-0000-0000-00009B110000}"/>
    <cellStyle name="20% - Accent5 4 9" xfId="9442" xr:uid="{00000000-0005-0000-0000-00009C110000}"/>
    <cellStyle name="20% - Accent5 5" xfId="1400" xr:uid="{00000000-0005-0000-0000-00009D110000}"/>
    <cellStyle name="20% - Accent5 5 10" xfId="3702" xr:uid="{00000000-0005-0000-0000-00009E110000}"/>
    <cellStyle name="20% - Accent5 5 11" xfId="9981" xr:uid="{00000000-0005-0000-0000-00009F110000}"/>
    <cellStyle name="20% - Accent5 5 12" xfId="9982" xr:uid="{00000000-0005-0000-0000-0000A0110000}"/>
    <cellStyle name="20% - Accent5 5 13" xfId="9983" xr:uid="{00000000-0005-0000-0000-0000A1110000}"/>
    <cellStyle name="20% - Accent5 5 14" xfId="3103" xr:uid="{00000000-0005-0000-0000-0000A2110000}"/>
    <cellStyle name="20% - Accent5 5 15" xfId="6360" xr:uid="{00000000-0005-0000-0000-0000A3110000}"/>
    <cellStyle name="20% - Accent5 5 16" xfId="8755" xr:uid="{00000000-0005-0000-0000-0000A4110000}"/>
    <cellStyle name="20% - Accent5 5 17" xfId="8762" xr:uid="{00000000-0005-0000-0000-0000A5110000}"/>
    <cellStyle name="20% - Accent5 5 2" xfId="9987" xr:uid="{00000000-0005-0000-0000-0000A6110000}"/>
    <cellStyle name="20% - Accent5 5 2 10" xfId="6318" xr:uid="{00000000-0005-0000-0000-0000A7110000}"/>
    <cellStyle name="20% - Accent5 5 2 11" xfId="6122" xr:uid="{00000000-0005-0000-0000-0000A8110000}"/>
    <cellStyle name="20% - Accent5 5 2 12" xfId="9860" xr:uid="{00000000-0005-0000-0000-0000A9110000}"/>
    <cellStyle name="20% - Accent5 5 2 13" xfId="5829" xr:uid="{00000000-0005-0000-0000-0000AA110000}"/>
    <cellStyle name="20% - Accent5 5 2 2" xfId="9988" xr:uid="{00000000-0005-0000-0000-0000AB110000}"/>
    <cellStyle name="20% - Accent5 5 2 3" xfId="9989" xr:uid="{00000000-0005-0000-0000-0000AC110000}"/>
    <cellStyle name="20% - Accent5 5 2 4" xfId="3271" xr:uid="{00000000-0005-0000-0000-0000AD110000}"/>
    <cellStyle name="20% - Accent5 5 2 5" xfId="2568" xr:uid="{00000000-0005-0000-0000-0000AE110000}"/>
    <cellStyle name="20% - Accent5 5 2 6" xfId="3150" xr:uid="{00000000-0005-0000-0000-0000AF110000}"/>
    <cellStyle name="20% - Accent5 5 2 7" xfId="4943" xr:uid="{00000000-0005-0000-0000-0000B0110000}"/>
    <cellStyle name="20% - Accent5 5 2 8" xfId="9992" xr:uid="{00000000-0005-0000-0000-0000B1110000}"/>
    <cellStyle name="20% - Accent5 5 2 9" xfId="9995" xr:uid="{00000000-0005-0000-0000-0000B2110000}"/>
    <cellStyle name="20% - Accent5 5 3" xfId="9397" xr:uid="{00000000-0005-0000-0000-0000B3110000}"/>
    <cellStyle name="20% - Accent5 5 4" xfId="9399" xr:uid="{00000000-0005-0000-0000-0000B4110000}"/>
    <cellStyle name="20% - Accent5 5 5" xfId="9401" xr:uid="{00000000-0005-0000-0000-0000B5110000}"/>
    <cellStyle name="20% - Accent5 5 6" xfId="9403" xr:uid="{00000000-0005-0000-0000-0000B6110000}"/>
    <cellStyle name="20% - Accent5 5 7" xfId="6740" xr:uid="{00000000-0005-0000-0000-0000B7110000}"/>
    <cellStyle name="20% - Accent5 5 8" xfId="9998" xr:uid="{00000000-0005-0000-0000-0000B8110000}"/>
    <cellStyle name="20% - Accent5 5 9" xfId="10000" xr:uid="{00000000-0005-0000-0000-0000B9110000}"/>
    <cellStyle name="20% - Accent5 6" xfId="5550" xr:uid="{00000000-0005-0000-0000-0000BA110000}"/>
    <cellStyle name="20% - Accent5 6 10" xfId="5056" xr:uid="{00000000-0005-0000-0000-0000BB110000}"/>
    <cellStyle name="20% - Accent5 6 11" xfId="3175" xr:uid="{00000000-0005-0000-0000-0000BC110000}"/>
    <cellStyle name="20% - Accent5 6 12" xfId="3812" xr:uid="{00000000-0005-0000-0000-0000BD110000}"/>
    <cellStyle name="20% - Accent5 6 13" xfId="10001" xr:uid="{00000000-0005-0000-0000-0000BE110000}"/>
    <cellStyle name="20% - Accent5 6 14" xfId="2611" xr:uid="{00000000-0005-0000-0000-0000BF110000}"/>
    <cellStyle name="20% - Accent5 6 15" xfId="8810" xr:uid="{00000000-0005-0000-0000-0000C0110000}"/>
    <cellStyle name="20% - Accent5 6 16" xfId="752" xr:uid="{00000000-0005-0000-0000-0000C1110000}"/>
    <cellStyle name="20% - Accent5 6 17" xfId="8128" xr:uid="{00000000-0005-0000-0000-0000C2110000}"/>
    <cellStyle name="20% - Accent5 6 2" xfId="2848" xr:uid="{00000000-0005-0000-0000-0000C3110000}"/>
    <cellStyle name="20% - Accent5 6 2 10" xfId="10003" xr:uid="{00000000-0005-0000-0000-0000C4110000}"/>
    <cellStyle name="20% - Accent5 6 2 11" xfId="10005" xr:uid="{00000000-0005-0000-0000-0000C5110000}"/>
    <cellStyle name="20% - Accent5 6 2 12" xfId="10008" xr:uid="{00000000-0005-0000-0000-0000C6110000}"/>
    <cellStyle name="20% - Accent5 6 2 13" xfId="10011" xr:uid="{00000000-0005-0000-0000-0000C7110000}"/>
    <cellStyle name="20% - Accent5 6 2 2" xfId="10012" xr:uid="{00000000-0005-0000-0000-0000C8110000}"/>
    <cellStyle name="20% - Accent5 6 2 3" xfId="10013" xr:uid="{00000000-0005-0000-0000-0000C9110000}"/>
    <cellStyle name="20% - Accent5 6 2 4" xfId="10014" xr:uid="{00000000-0005-0000-0000-0000CA110000}"/>
    <cellStyle name="20% - Accent5 6 2 5" xfId="10015" xr:uid="{00000000-0005-0000-0000-0000CB110000}"/>
    <cellStyle name="20% - Accent5 6 2 6" xfId="10016" xr:uid="{00000000-0005-0000-0000-0000CC110000}"/>
    <cellStyle name="20% - Accent5 6 2 7" xfId="10017" xr:uid="{00000000-0005-0000-0000-0000CD110000}"/>
    <cellStyle name="20% - Accent5 6 2 8" xfId="10018" xr:uid="{00000000-0005-0000-0000-0000CE110000}"/>
    <cellStyle name="20% - Accent5 6 2 9" xfId="10019" xr:uid="{00000000-0005-0000-0000-0000CF110000}"/>
    <cellStyle name="20% - Accent5 6 3" xfId="5775" xr:uid="{00000000-0005-0000-0000-0000D0110000}"/>
    <cellStyle name="20% - Accent5 6 4" xfId="10020" xr:uid="{00000000-0005-0000-0000-0000D1110000}"/>
    <cellStyle name="20% - Accent5 6 5" xfId="10021" xr:uid="{00000000-0005-0000-0000-0000D2110000}"/>
    <cellStyle name="20% - Accent5 6 6" xfId="6844" xr:uid="{00000000-0005-0000-0000-0000D3110000}"/>
    <cellStyle name="20% - Accent5 6 7" xfId="10022" xr:uid="{00000000-0005-0000-0000-0000D4110000}"/>
    <cellStyle name="20% - Accent5 6 8" xfId="10025" xr:uid="{00000000-0005-0000-0000-0000D5110000}"/>
    <cellStyle name="20% - Accent5 6 9" xfId="10027" xr:uid="{00000000-0005-0000-0000-0000D6110000}"/>
    <cellStyle name="20% - Accent5 7" xfId="10030" xr:uid="{00000000-0005-0000-0000-0000D7110000}"/>
    <cellStyle name="20% - Accent5 7 10" xfId="10033" xr:uid="{00000000-0005-0000-0000-0000D8110000}"/>
    <cellStyle name="20% - Accent5 7 11" xfId="2838" xr:uid="{00000000-0005-0000-0000-0000D9110000}"/>
    <cellStyle name="20% - Accent5 7 12" xfId="10034" xr:uid="{00000000-0005-0000-0000-0000DA110000}"/>
    <cellStyle name="20% - Accent5 7 13" xfId="10036" xr:uid="{00000000-0005-0000-0000-0000DB110000}"/>
    <cellStyle name="20% - Accent5 7 14" xfId="10038" xr:uid="{00000000-0005-0000-0000-0000DC110000}"/>
    <cellStyle name="20% - Accent5 7 15" xfId="7674" xr:uid="{00000000-0005-0000-0000-0000DD110000}"/>
    <cellStyle name="20% - Accent5 7 16" xfId="1363" xr:uid="{00000000-0005-0000-0000-0000DE110000}"/>
    <cellStyle name="20% - Accent5 7 17" xfId="10039" xr:uid="{00000000-0005-0000-0000-0000DF110000}"/>
    <cellStyle name="20% - Accent5 7 2" xfId="5080" xr:uid="{00000000-0005-0000-0000-0000E0110000}"/>
    <cellStyle name="20% - Accent5 7 2 10" xfId="10040" xr:uid="{00000000-0005-0000-0000-0000E1110000}"/>
    <cellStyle name="20% - Accent5 7 2 11" xfId="1281" xr:uid="{00000000-0005-0000-0000-0000E2110000}"/>
    <cellStyle name="20% - Accent5 7 2 12" xfId="7167" xr:uid="{00000000-0005-0000-0000-0000E3110000}"/>
    <cellStyle name="20% - Accent5 7 2 13" xfId="10041" xr:uid="{00000000-0005-0000-0000-0000E4110000}"/>
    <cellStyle name="20% - Accent5 7 2 14" xfId="6762" xr:uid="{00000000-0005-0000-0000-0000E5110000}"/>
    <cellStyle name="20% - Accent5 7 2 15" xfId="1973" xr:uid="{00000000-0005-0000-0000-0000E6110000}"/>
    <cellStyle name="20% - Accent5 7 2 2" xfId="10043" xr:uid="{00000000-0005-0000-0000-0000E7110000}"/>
    <cellStyle name="20% - Accent5 7 2 2 2" xfId="10045" xr:uid="{00000000-0005-0000-0000-0000E8110000}"/>
    <cellStyle name="20% - Accent5 7 2 2 3" xfId="10050" xr:uid="{00000000-0005-0000-0000-0000E9110000}"/>
    <cellStyle name="20% - Accent5 7 2 3" xfId="2464" xr:uid="{00000000-0005-0000-0000-0000EA110000}"/>
    <cellStyle name="20% - Accent5 7 2 4" xfId="10056" xr:uid="{00000000-0005-0000-0000-0000EB110000}"/>
    <cellStyle name="20% - Accent5 7 2 5" xfId="8531" xr:uid="{00000000-0005-0000-0000-0000EC110000}"/>
    <cellStyle name="20% - Accent5 7 2 6" xfId="6037" xr:uid="{00000000-0005-0000-0000-0000ED110000}"/>
    <cellStyle name="20% - Accent5 7 2 7" xfId="71" xr:uid="{00000000-0005-0000-0000-0000EE110000}"/>
    <cellStyle name="20% - Accent5 7 2 8" xfId="10058" xr:uid="{00000000-0005-0000-0000-0000EF110000}"/>
    <cellStyle name="20% - Accent5 7 2 9" xfId="10059" xr:uid="{00000000-0005-0000-0000-0000F0110000}"/>
    <cellStyle name="20% - Accent5 7 3" xfId="10060" xr:uid="{00000000-0005-0000-0000-0000F1110000}"/>
    <cellStyle name="20% - Accent5 7 3 2" xfId="1992" xr:uid="{00000000-0005-0000-0000-0000F2110000}"/>
    <cellStyle name="20% - Accent5 7 3 2 2" xfId="2555" xr:uid="{00000000-0005-0000-0000-0000F3110000}"/>
    <cellStyle name="20% - Accent5 7 3 2 3" xfId="3944" xr:uid="{00000000-0005-0000-0000-0000F4110000}"/>
    <cellStyle name="20% - Accent5 7 3 3" xfId="10061" xr:uid="{00000000-0005-0000-0000-0000F5110000}"/>
    <cellStyle name="20% - Accent5 7 3 4" xfId="1846" xr:uid="{00000000-0005-0000-0000-0000F6110000}"/>
    <cellStyle name="20% - Accent5 7 4" xfId="6313" xr:uid="{00000000-0005-0000-0000-0000F7110000}"/>
    <cellStyle name="20% - Accent5 7 4 2" xfId="4177" xr:uid="{00000000-0005-0000-0000-0000F8110000}"/>
    <cellStyle name="20% - Accent5 7 4 2 2" xfId="10063" xr:uid="{00000000-0005-0000-0000-0000F9110000}"/>
    <cellStyle name="20% - Accent5 7 4 2 3" xfId="6076" xr:uid="{00000000-0005-0000-0000-0000FA110000}"/>
    <cellStyle name="20% - Accent5 7 5" xfId="10064" xr:uid="{00000000-0005-0000-0000-0000FB110000}"/>
    <cellStyle name="20% - Accent5 7 6" xfId="1268" xr:uid="{00000000-0005-0000-0000-0000FC110000}"/>
    <cellStyle name="20% - Accent5 7 7" xfId="10065" xr:uid="{00000000-0005-0000-0000-0000FD110000}"/>
    <cellStyle name="20% - Accent5 7 8" xfId="10067" xr:uid="{00000000-0005-0000-0000-0000FE110000}"/>
    <cellStyle name="20% - Accent5 7 9" xfId="10068" xr:uid="{00000000-0005-0000-0000-0000FF110000}"/>
    <cellStyle name="20% - Accent5 8" xfId="10072" xr:uid="{00000000-0005-0000-0000-000000120000}"/>
    <cellStyle name="20% - Accent5 8 10" xfId="10075" xr:uid="{00000000-0005-0000-0000-000001120000}"/>
    <cellStyle name="20% - Accent5 8 11" xfId="10077" xr:uid="{00000000-0005-0000-0000-000002120000}"/>
    <cellStyle name="20% - Accent5 8 12" xfId="6629" xr:uid="{00000000-0005-0000-0000-000003120000}"/>
    <cellStyle name="20% - Accent5 8 13" xfId="10079" xr:uid="{00000000-0005-0000-0000-000004120000}"/>
    <cellStyle name="20% - Accent5 8 14" xfId="6237" xr:uid="{00000000-0005-0000-0000-000005120000}"/>
    <cellStyle name="20% - Accent5 8 15" xfId="1772" xr:uid="{00000000-0005-0000-0000-000006120000}"/>
    <cellStyle name="20% - Accent5 8 16" xfId="10082" xr:uid="{00000000-0005-0000-0000-000007120000}"/>
    <cellStyle name="20% - Accent5 8 17" xfId="2011" xr:uid="{00000000-0005-0000-0000-000008120000}"/>
    <cellStyle name="20% - Accent5 8 2" xfId="10087" xr:uid="{00000000-0005-0000-0000-000009120000}"/>
    <cellStyle name="20% - Accent5 8 2 10" xfId="10091" xr:uid="{00000000-0005-0000-0000-00000A120000}"/>
    <cellStyle name="20% - Accent5 8 2 11" xfId="10095" xr:uid="{00000000-0005-0000-0000-00000B120000}"/>
    <cellStyle name="20% - Accent5 8 2 12" xfId="10098" xr:uid="{00000000-0005-0000-0000-00000C120000}"/>
    <cellStyle name="20% - Accent5 8 2 13" xfId="8" xr:uid="{00000000-0005-0000-0000-00000D120000}"/>
    <cellStyle name="20% - Accent5 8 2 14" xfId="7249" xr:uid="{00000000-0005-0000-0000-00000E120000}"/>
    <cellStyle name="20% - Accent5 8 2 15" xfId="10103" xr:uid="{00000000-0005-0000-0000-00000F120000}"/>
    <cellStyle name="20% - Accent5 8 2 2" xfId="10109" xr:uid="{00000000-0005-0000-0000-000010120000}"/>
    <cellStyle name="20% - Accent5 8 2 2 2" xfId="5787" xr:uid="{00000000-0005-0000-0000-000011120000}"/>
    <cellStyle name="20% - Accent5 8 2 2 3" xfId="10113" xr:uid="{00000000-0005-0000-0000-000012120000}"/>
    <cellStyle name="20% - Accent5 8 2 3" xfId="10116" xr:uid="{00000000-0005-0000-0000-000013120000}"/>
    <cellStyle name="20% - Accent5 8 2 4" xfId="10119" xr:uid="{00000000-0005-0000-0000-000014120000}"/>
    <cellStyle name="20% - Accent5 8 2 5" xfId="8952" xr:uid="{00000000-0005-0000-0000-000015120000}"/>
    <cellStyle name="20% - Accent5 8 2 6" xfId="8964" xr:uid="{00000000-0005-0000-0000-000016120000}"/>
    <cellStyle name="20% - Accent5 8 2 7" xfId="4688" xr:uid="{00000000-0005-0000-0000-000017120000}"/>
    <cellStyle name="20% - Accent5 8 2 8" xfId="10123" xr:uid="{00000000-0005-0000-0000-000018120000}"/>
    <cellStyle name="20% - Accent5 8 2 9" xfId="4702" xr:uid="{00000000-0005-0000-0000-000019120000}"/>
    <cellStyle name="20% - Accent5 8 3" xfId="10124" xr:uid="{00000000-0005-0000-0000-00001A120000}"/>
    <cellStyle name="20% - Accent5 8 3 2" xfId="10125" xr:uid="{00000000-0005-0000-0000-00001B120000}"/>
    <cellStyle name="20% - Accent5 8 3 2 2" xfId="4537" xr:uid="{00000000-0005-0000-0000-00001C120000}"/>
    <cellStyle name="20% - Accent5 8 3 2 3" xfId="698" xr:uid="{00000000-0005-0000-0000-00001D120000}"/>
    <cellStyle name="20% - Accent5 8 3 3" xfId="3555" xr:uid="{00000000-0005-0000-0000-00001E120000}"/>
    <cellStyle name="20% - Accent5 8 3 4" xfId="10126" xr:uid="{00000000-0005-0000-0000-00001F120000}"/>
    <cellStyle name="20% - Accent5 8 4" xfId="10127" xr:uid="{00000000-0005-0000-0000-000020120000}"/>
    <cellStyle name="20% - Accent5 8 4 2" xfId="5706" xr:uid="{00000000-0005-0000-0000-000021120000}"/>
    <cellStyle name="20% - Accent5 8 4 2 2" xfId="5712" xr:uid="{00000000-0005-0000-0000-000022120000}"/>
    <cellStyle name="20% - Accent5 8 4 2 3" xfId="10129" xr:uid="{00000000-0005-0000-0000-000023120000}"/>
    <cellStyle name="20% - Accent5 8 5" xfId="10130" xr:uid="{00000000-0005-0000-0000-000024120000}"/>
    <cellStyle name="20% - Accent5 8 6" xfId="1636" xr:uid="{00000000-0005-0000-0000-000025120000}"/>
    <cellStyle name="20% - Accent5 8 7" xfId="6879" xr:uid="{00000000-0005-0000-0000-000026120000}"/>
    <cellStyle name="20% - Accent5 8 8" xfId="10132" xr:uid="{00000000-0005-0000-0000-000027120000}"/>
    <cellStyle name="20% - Accent5 8 9" xfId="10135" xr:uid="{00000000-0005-0000-0000-000028120000}"/>
    <cellStyle name="20% - Accent5 9" xfId="10139" xr:uid="{00000000-0005-0000-0000-000029120000}"/>
    <cellStyle name="20% - Accent5 9 10" xfId="10144" xr:uid="{00000000-0005-0000-0000-00002A120000}"/>
    <cellStyle name="20% - Accent5 9 11" xfId="10145" xr:uid="{00000000-0005-0000-0000-00002B120000}"/>
    <cellStyle name="20% - Accent5 9 12" xfId="10146" xr:uid="{00000000-0005-0000-0000-00002C120000}"/>
    <cellStyle name="20% - Accent5 9 13" xfId="10147" xr:uid="{00000000-0005-0000-0000-00002D120000}"/>
    <cellStyle name="20% - Accent5 9 14" xfId="8937" xr:uid="{00000000-0005-0000-0000-00002E120000}"/>
    <cellStyle name="20% - Accent5 9 15" xfId="8945" xr:uid="{00000000-0005-0000-0000-00002F120000}"/>
    <cellStyle name="20% - Accent5 9 16" xfId="9642" xr:uid="{00000000-0005-0000-0000-000030120000}"/>
    <cellStyle name="20% - Accent5 9 17" xfId="3297" xr:uid="{00000000-0005-0000-0000-000031120000}"/>
    <cellStyle name="20% - Accent5 9 2" xfId="10149" xr:uid="{00000000-0005-0000-0000-000032120000}"/>
    <cellStyle name="20% - Accent5 9 2 10" xfId="9656" xr:uid="{00000000-0005-0000-0000-000033120000}"/>
    <cellStyle name="20% - Accent5 9 2 11" xfId="10150" xr:uid="{00000000-0005-0000-0000-000034120000}"/>
    <cellStyle name="20% - Accent5 9 2 12" xfId="7720" xr:uid="{00000000-0005-0000-0000-000035120000}"/>
    <cellStyle name="20% - Accent5 9 2 13" xfId="3742" xr:uid="{00000000-0005-0000-0000-000036120000}"/>
    <cellStyle name="20% - Accent5 9 2 14" xfId="10152" xr:uid="{00000000-0005-0000-0000-000037120000}"/>
    <cellStyle name="20% - Accent5 9 2 15" xfId="10155" xr:uid="{00000000-0005-0000-0000-000038120000}"/>
    <cellStyle name="20% - Accent5 9 2 2" xfId="8185" xr:uid="{00000000-0005-0000-0000-000039120000}"/>
    <cellStyle name="20% - Accent5 9 2 2 2" xfId="10158" xr:uid="{00000000-0005-0000-0000-00003A120000}"/>
    <cellStyle name="20% - Accent5 9 2 2 3" xfId="1171" xr:uid="{00000000-0005-0000-0000-00003B120000}"/>
    <cellStyle name="20% - Accent5 9 2 3" xfId="10159" xr:uid="{00000000-0005-0000-0000-00003C120000}"/>
    <cellStyle name="20% - Accent5 9 2 4" xfId="4523" xr:uid="{00000000-0005-0000-0000-00003D120000}"/>
    <cellStyle name="20% - Accent5 9 2 5" xfId="66" xr:uid="{00000000-0005-0000-0000-00003E120000}"/>
    <cellStyle name="20% - Accent5 9 2 6" xfId="2367" xr:uid="{00000000-0005-0000-0000-00003F120000}"/>
    <cellStyle name="20% - Accent5 9 2 7" xfId="2433" xr:uid="{00000000-0005-0000-0000-000040120000}"/>
    <cellStyle name="20% - Accent5 9 2 8" xfId="10160" xr:uid="{00000000-0005-0000-0000-000041120000}"/>
    <cellStyle name="20% - Accent5 9 2 9" xfId="10161" xr:uid="{00000000-0005-0000-0000-000042120000}"/>
    <cellStyle name="20% - Accent5 9 3" xfId="2916" xr:uid="{00000000-0005-0000-0000-000043120000}"/>
    <cellStyle name="20% - Accent5 9 3 2" xfId="10162" xr:uid="{00000000-0005-0000-0000-000044120000}"/>
    <cellStyle name="20% - Accent5 9 3 2 2" xfId="6295" xr:uid="{00000000-0005-0000-0000-000045120000}"/>
    <cellStyle name="20% - Accent5 9 3 2 3" xfId="6111" xr:uid="{00000000-0005-0000-0000-000046120000}"/>
    <cellStyle name="20% - Accent5 9 3 3" xfId="10163" xr:uid="{00000000-0005-0000-0000-000047120000}"/>
    <cellStyle name="20% - Accent5 9 3 4" xfId="10164" xr:uid="{00000000-0005-0000-0000-000048120000}"/>
    <cellStyle name="20% - Accent5 9 4" xfId="5150" xr:uid="{00000000-0005-0000-0000-000049120000}"/>
    <cellStyle name="20% - Accent5 9 4 2" xfId="10165" xr:uid="{00000000-0005-0000-0000-00004A120000}"/>
    <cellStyle name="20% - Accent5 9 4 2 2" xfId="10173" xr:uid="{00000000-0005-0000-0000-00004B120000}"/>
    <cellStyle name="20% - Accent5 9 4 2 3" xfId="10180" xr:uid="{00000000-0005-0000-0000-00004C120000}"/>
    <cellStyle name="20% - Accent5 9 5" xfId="2707" xr:uid="{00000000-0005-0000-0000-00004D120000}"/>
    <cellStyle name="20% - Accent5 9 6" xfId="5152" xr:uid="{00000000-0005-0000-0000-00004E120000}"/>
    <cellStyle name="20% - Accent5 9 7" xfId="5154" xr:uid="{00000000-0005-0000-0000-00004F120000}"/>
    <cellStyle name="20% - Accent5 9 8" xfId="7099" xr:uid="{00000000-0005-0000-0000-000050120000}"/>
    <cellStyle name="20% - Accent5 9 9" xfId="10183" xr:uid="{00000000-0005-0000-0000-000051120000}"/>
    <cellStyle name="20% - Accent6 1" xfId="3025" xr:uid="{00000000-0005-0000-0000-000052120000}"/>
    <cellStyle name="20% - Accent6 1 10" xfId="9639" xr:uid="{00000000-0005-0000-0000-000053120000}"/>
    <cellStyle name="20% - Accent6 1 11" xfId="1229" xr:uid="{00000000-0005-0000-0000-000054120000}"/>
    <cellStyle name="20% - Accent6 1 12" xfId="10184" xr:uid="{00000000-0005-0000-0000-000055120000}"/>
    <cellStyle name="20% - Accent6 1 13" xfId="10186" xr:uid="{00000000-0005-0000-0000-000056120000}"/>
    <cellStyle name="20% - Accent6 1 14" xfId="3753" xr:uid="{00000000-0005-0000-0000-000057120000}"/>
    <cellStyle name="20% - Accent6 1 15" xfId="10189" xr:uid="{00000000-0005-0000-0000-000058120000}"/>
    <cellStyle name="20% - Accent6 1 16" xfId="10193" xr:uid="{00000000-0005-0000-0000-000059120000}"/>
    <cellStyle name="20% - Accent6 1 17" xfId="10197" xr:uid="{00000000-0005-0000-0000-00005A120000}"/>
    <cellStyle name="20% - Accent6 1 2" xfId="2501" xr:uid="{00000000-0005-0000-0000-00005B120000}"/>
    <cellStyle name="20% - Accent6 1 2 10" xfId="6472" xr:uid="{00000000-0005-0000-0000-00005C120000}"/>
    <cellStyle name="20% - Accent6 1 2 11" xfId="778" xr:uid="{00000000-0005-0000-0000-00005D120000}"/>
    <cellStyle name="20% - Accent6 1 2 12" xfId="7972" xr:uid="{00000000-0005-0000-0000-00005E120000}"/>
    <cellStyle name="20% - Accent6 1 2 13" xfId="10199" xr:uid="{00000000-0005-0000-0000-00005F120000}"/>
    <cellStyle name="20% - Accent6 1 2 2" xfId="8268" xr:uid="{00000000-0005-0000-0000-000060120000}"/>
    <cellStyle name="20% - Accent6 1 2 3" xfId="8305" xr:uid="{00000000-0005-0000-0000-000061120000}"/>
    <cellStyle name="20% - Accent6 1 2 4" xfId="8024" xr:uid="{00000000-0005-0000-0000-000062120000}"/>
    <cellStyle name="20% - Accent6 1 2 5" xfId="8318" xr:uid="{00000000-0005-0000-0000-000063120000}"/>
    <cellStyle name="20% - Accent6 1 2 6" xfId="3673" xr:uid="{00000000-0005-0000-0000-000064120000}"/>
    <cellStyle name="20% - Accent6 1 2 7" xfId="8346" xr:uid="{00000000-0005-0000-0000-000065120000}"/>
    <cellStyle name="20% - Accent6 1 2 8" xfId="206" xr:uid="{00000000-0005-0000-0000-000066120000}"/>
    <cellStyle name="20% - Accent6 1 2 9" xfId="5904" xr:uid="{00000000-0005-0000-0000-000067120000}"/>
    <cellStyle name="20% - Accent6 1 3" xfId="10204" xr:uid="{00000000-0005-0000-0000-000068120000}"/>
    <cellStyle name="20% - Accent6 1 4" xfId="10207" xr:uid="{00000000-0005-0000-0000-000069120000}"/>
    <cellStyle name="20% - Accent6 1 5" xfId="10210" xr:uid="{00000000-0005-0000-0000-00006A120000}"/>
    <cellStyle name="20% - Accent6 1 6" xfId="10214" xr:uid="{00000000-0005-0000-0000-00006B120000}"/>
    <cellStyle name="20% - Accent6 1 7" xfId="10217" xr:uid="{00000000-0005-0000-0000-00006C120000}"/>
    <cellStyle name="20% - Accent6 1 8" xfId="10220" xr:uid="{00000000-0005-0000-0000-00006D120000}"/>
    <cellStyle name="20% - Accent6 1 9" xfId="10224" xr:uid="{00000000-0005-0000-0000-00006E120000}"/>
    <cellStyle name="20% - Accent6 10" xfId="2157" xr:uid="{00000000-0005-0000-0000-00006F120000}"/>
    <cellStyle name="20% - Accent6 10 2" xfId="10225" xr:uid="{00000000-0005-0000-0000-000070120000}"/>
    <cellStyle name="20% - Accent6 10 2 2" xfId="8226" xr:uid="{00000000-0005-0000-0000-000071120000}"/>
    <cellStyle name="20% - Accent6 10 2 2 2" xfId="7709" xr:uid="{00000000-0005-0000-0000-000072120000}"/>
    <cellStyle name="20% - Accent6 10 2 2 3" xfId="10229" xr:uid="{00000000-0005-0000-0000-000073120000}"/>
    <cellStyle name="20% - Accent6 10 2 3" xfId="8227" xr:uid="{00000000-0005-0000-0000-000074120000}"/>
    <cellStyle name="20% - Accent6 10 2 4" xfId="3793" xr:uid="{00000000-0005-0000-0000-000075120000}"/>
    <cellStyle name="20% - Accent6 10 3" xfId="10231" xr:uid="{00000000-0005-0000-0000-000076120000}"/>
    <cellStyle name="20% - Accent6 10 3 2" xfId="8357" xr:uid="{00000000-0005-0000-0000-000077120000}"/>
    <cellStyle name="20% - Accent6 10 3 2 2" xfId="8457" xr:uid="{00000000-0005-0000-0000-000078120000}"/>
    <cellStyle name="20% - Accent6 10 3 2 3" xfId="10232" xr:uid="{00000000-0005-0000-0000-000079120000}"/>
    <cellStyle name="20% - Accent6 10 3 3" xfId="8459" xr:uid="{00000000-0005-0000-0000-00007A120000}"/>
    <cellStyle name="20% - Accent6 10 3 4" xfId="1580" xr:uid="{00000000-0005-0000-0000-00007B120000}"/>
    <cellStyle name="20% - Accent6 10 4" xfId="10233" xr:uid="{00000000-0005-0000-0000-00007C120000}"/>
    <cellStyle name="20% - Accent6 10 4 2" xfId="4283" xr:uid="{00000000-0005-0000-0000-00007D120000}"/>
    <cellStyle name="20% - Accent6 10 4 3" xfId="5051" xr:uid="{00000000-0005-0000-0000-00007E120000}"/>
    <cellStyle name="20% - Accent6 11" xfId="2493" xr:uid="{00000000-0005-0000-0000-00007F120000}"/>
    <cellStyle name="20% - Accent6 11 2" xfId="10236" xr:uid="{00000000-0005-0000-0000-000080120000}"/>
    <cellStyle name="20% - Accent6 11 2 2" xfId="1508" xr:uid="{00000000-0005-0000-0000-000081120000}"/>
    <cellStyle name="20% - Accent6 11 2 2 2" xfId="1412" xr:uid="{00000000-0005-0000-0000-000082120000}"/>
    <cellStyle name="20% - Accent6 11 2 2 3" xfId="10240" xr:uid="{00000000-0005-0000-0000-000083120000}"/>
    <cellStyle name="20% - Accent6 11 2 3" xfId="682" xr:uid="{00000000-0005-0000-0000-000084120000}"/>
    <cellStyle name="20% - Accent6 11 2 4" xfId="3865" xr:uid="{00000000-0005-0000-0000-000085120000}"/>
    <cellStyle name="20% - Accent6 11 3" xfId="2806" xr:uid="{00000000-0005-0000-0000-000086120000}"/>
    <cellStyle name="20% - Accent6 11 3 2" xfId="2922" xr:uid="{00000000-0005-0000-0000-000087120000}"/>
    <cellStyle name="20% - Accent6 11 3 2 2" xfId="6001" xr:uid="{00000000-0005-0000-0000-000088120000}"/>
    <cellStyle name="20% - Accent6 11 3 2 3" xfId="1898" xr:uid="{00000000-0005-0000-0000-000089120000}"/>
    <cellStyle name="20% - Accent6 11 3 3" xfId="8626" xr:uid="{00000000-0005-0000-0000-00008A120000}"/>
    <cellStyle name="20% - Accent6 11 3 4" xfId="8640" xr:uid="{00000000-0005-0000-0000-00008B120000}"/>
    <cellStyle name="20% - Accent6 11 4" xfId="10242" xr:uid="{00000000-0005-0000-0000-00008C120000}"/>
    <cellStyle name="20% - Accent6 11 4 2" xfId="8876" xr:uid="{00000000-0005-0000-0000-00008D120000}"/>
    <cellStyle name="20% - Accent6 11 4 3" xfId="8663" xr:uid="{00000000-0005-0000-0000-00008E120000}"/>
    <cellStyle name="20% - Accent6 12" xfId="10245" xr:uid="{00000000-0005-0000-0000-00008F120000}"/>
    <cellStyle name="20% - Accent6 12 2" xfId="10249" xr:uid="{00000000-0005-0000-0000-000090120000}"/>
    <cellStyle name="20% - Accent6 12 2 2" xfId="8996" xr:uid="{00000000-0005-0000-0000-000091120000}"/>
    <cellStyle name="20% - Accent6 12 2 2 2" xfId="10250" xr:uid="{00000000-0005-0000-0000-000092120000}"/>
    <cellStyle name="20% - Accent6 12 2 2 3" xfId="1274" xr:uid="{00000000-0005-0000-0000-000093120000}"/>
    <cellStyle name="20% - Accent6 12 2 3" xfId="9001" xr:uid="{00000000-0005-0000-0000-000094120000}"/>
    <cellStyle name="20% - Accent6 12 2 4" xfId="1450" xr:uid="{00000000-0005-0000-0000-000095120000}"/>
    <cellStyle name="20% - Accent6 12 3" xfId="10251" xr:uid="{00000000-0005-0000-0000-000096120000}"/>
    <cellStyle name="20% - Accent6 12 3 2" xfId="6043" xr:uid="{00000000-0005-0000-0000-000097120000}"/>
    <cellStyle name="20% - Accent6 12 3 2 2" xfId="6048" xr:uid="{00000000-0005-0000-0000-000098120000}"/>
    <cellStyle name="20% - Accent6 12 3 2 3" xfId="10252" xr:uid="{00000000-0005-0000-0000-000099120000}"/>
    <cellStyle name="20% - Accent6 12 3 3" xfId="9202" xr:uid="{00000000-0005-0000-0000-00009A120000}"/>
    <cellStyle name="20% - Accent6 12 3 4" xfId="6089" xr:uid="{00000000-0005-0000-0000-00009B120000}"/>
    <cellStyle name="20% - Accent6 12 4" xfId="10253" xr:uid="{00000000-0005-0000-0000-00009C120000}"/>
    <cellStyle name="20% - Accent6 12 4 2" xfId="5335" xr:uid="{00000000-0005-0000-0000-00009D120000}"/>
    <cellStyle name="20% - Accent6 12 4 3" xfId="185" xr:uid="{00000000-0005-0000-0000-00009E120000}"/>
    <cellStyle name="20% - Accent6 13" xfId="7443" xr:uid="{00000000-0005-0000-0000-00009F120000}"/>
    <cellStyle name="20% - Accent6 13 2" xfId="5970" xr:uid="{00000000-0005-0000-0000-0000A0120000}"/>
    <cellStyle name="20% - Accent6 13 2 2" xfId="9292" xr:uid="{00000000-0005-0000-0000-0000A1120000}"/>
    <cellStyle name="20% - Accent6 13 2 3" xfId="49" xr:uid="{00000000-0005-0000-0000-0000A2120000}"/>
    <cellStyle name="20% - Accent6 13 3" xfId="10254" xr:uid="{00000000-0005-0000-0000-0000A3120000}"/>
    <cellStyle name="20% - Accent6 13 4" xfId="2060" xr:uid="{00000000-0005-0000-0000-0000A4120000}"/>
    <cellStyle name="20% - Accent6 14" xfId="7932" xr:uid="{00000000-0005-0000-0000-0000A5120000}"/>
    <cellStyle name="20% - Accent6 14 2" xfId="5298" xr:uid="{00000000-0005-0000-0000-0000A6120000}"/>
    <cellStyle name="20% - Accent6 14 2 2" xfId="7405" xr:uid="{00000000-0005-0000-0000-0000A7120000}"/>
    <cellStyle name="20% - Accent6 14 2 3" xfId="9645" xr:uid="{00000000-0005-0000-0000-0000A8120000}"/>
    <cellStyle name="20% - Accent6 14 3" xfId="1475" xr:uid="{00000000-0005-0000-0000-0000A9120000}"/>
    <cellStyle name="20% - Accent6 14 4" xfId="4570" xr:uid="{00000000-0005-0000-0000-0000AA120000}"/>
    <cellStyle name="20% - Accent6 15" xfId="8568" xr:uid="{00000000-0005-0000-0000-0000AB120000}"/>
    <cellStyle name="20% - Accent6 15 2" xfId="5307" xr:uid="{00000000-0005-0000-0000-0000AC120000}"/>
    <cellStyle name="20% - Accent6 15 2 2" xfId="10208" xr:uid="{00000000-0005-0000-0000-0000AD120000}"/>
    <cellStyle name="20% - Accent6 15 2 3" xfId="10212" xr:uid="{00000000-0005-0000-0000-0000AE120000}"/>
    <cellStyle name="20% - Accent6 15 3" xfId="10257" xr:uid="{00000000-0005-0000-0000-0000AF120000}"/>
    <cellStyle name="20% - Accent6 15 4" xfId="10258" xr:uid="{00000000-0005-0000-0000-0000B0120000}"/>
    <cellStyle name="20% - Accent6 16" xfId="6819" xr:uid="{00000000-0005-0000-0000-0000B1120000}"/>
    <cellStyle name="20% - Accent6 16 2" xfId="5313" xr:uid="{00000000-0005-0000-0000-0000B2120000}"/>
    <cellStyle name="20% - Accent6 16 2 2" xfId="6365" xr:uid="{00000000-0005-0000-0000-0000B3120000}"/>
    <cellStyle name="20% - Accent6 16 2 3" xfId="9002" xr:uid="{00000000-0005-0000-0000-0000B4120000}"/>
    <cellStyle name="20% - Accent6 16 3" xfId="10259" xr:uid="{00000000-0005-0000-0000-0000B5120000}"/>
    <cellStyle name="20% - Accent6 16 4" xfId="10261" xr:uid="{00000000-0005-0000-0000-0000B6120000}"/>
    <cellStyle name="20% - Accent6 17" xfId="10268" xr:uid="{00000000-0005-0000-0000-0000B7120000}"/>
    <cellStyle name="20% - Accent6 17 2" xfId="5323" xr:uid="{00000000-0005-0000-0000-0000B8120000}"/>
    <cellStyle name="20% - Accent6 17 2 2" xfId="10269" xr:uid="{00000000-0005-0000-0000-0000B9120000}"/>
    <cellStyle name="20% - Accent6 17 2 3" xfId="10270" xr:uid="{00000000-0005-0000-0000-0000BA120000}"/>
    <cellStyle name="20% - Accent6 17 3" xfId="10271" xr:uid="{00000000-0005-0000-0000-0000BB120000}"/>
    <cellStyle name="20% - Accent6 17 4" xfId="10272" xr:uid="{00000000-0005-0000-0000-0000BC120000}"/>
    <cellStyle name="20% - Accent6 18" xfId="10275" xr:uid="{00000000-0005-0000-0000-0000BD120000}"/>
    <cellStyle name="20% - Accent6 18 2" xfId="1611" xr:uid="{00000000-0005-0000-0000-0000BE120000}"/>
    <cellStyle name="20% - Accent6 18 2 2" xfId="10279" xr:uid="{00000000-0005-0000-0000-0000BF120000}"/>
    <cellStyle name="20% - Accent6 18 2 3" xfId="6443" xr:uid="{00000000-0005-0000-0000-0000C0120000}"/>
    <cellStyle name="20% - Accent6 18 3" xfId="7901" xr:uid="{00000000-0005-0000-0000-0000C1120000}"/>
    <cellStyle name="20% - Accent6 18 4" xfId="10280" xr:uid="{00000000-0005-0000-0000-0000C2120000}"/>
    <cellStyle name="20% - Accent6 19" xfId="10283" xr:uid="{00000000-0005-0000-0000-0000C3120000}"/>
    <cellStyle name="20% - Accent6 19 2" xfId="10288" xr:uid="{00000000-0005-0000-0000-0000C4120000}"/>
    <cellStyle name="20% - Accent6 19 2 2" xfId="10290" xr:uid="{00000000-0005-0000-0000-0000C5120000}"/>
    <cellStyle name="20% - Accent6 19 2 3" xfId="8380" xr:uid="{00000000-0005-0000-0000-0000C6120000}"/>
    <cellStyle name="20% - Accent6 19 3" xfId="10292" xr:uid="{00000000-0005-0000-0000-0000C7120000}"/>
    <cellStyle name="20% - Accent6 19 4" xfId="6873" xr:uid="{00000000-0005-0000-0000-0000C8120000}"/>
    <cellStyle name="20% - Accent6 2" xfId="10294" xr:uid="{00000000-0005-0000-0000-0000C9120000}"/>
    <cellStyle name="20% - Accent6 2 10" xfId="3324" xr:uid="{00000000-0005-0000-0000-0000CA120000}"/>
    <cellStyle name="20% - Accent6 2 10 2" xfId="10298" xr:uid="{00000000-0005-0000-0000-0000CB120000}"/>
    <cellStyle name="20% - Accent6 2 11" xfId="10301" xr:uid="{00000000-0005-0000-0000-0000CC120000}"/>
    <cellStyle name="20% - Accent6 2 12" xfId="10302" xr:uid="{00000000-0005-0000-0000-0000CD120000}"/>
    <cellStyle name="20% - Accent6 2 13" xfId="10303" xr:uid="{00000000-0005-0000-0000-0000CE120000}"/>
    <cellStyle name="20% - Accent6 2 14" xfId="10306" xr:uid="{00000000-0005-0000-0000-0000CF120000}"/>
    <cellStyle name="20% - Accent6 2 15" xfId="10310" xr:uid="{00000000-0005-0000-0000-0000D0120000}"/>
    <cellStyle name="20% - Accent6 2 16" xfId="10314" xr:uid="{00000000-0005-0000-0000-0000D1120000}"/>
    <cellStyle name="20% - Accent6 2 17" xfId="10318" xr:uid="{00000000-0005-0000-0000-0000D2120000}"/>
    <cellStyle name="20% - Accent6 2 18" xfId="10322" xr:uid="{00000000-0005-0000-0000-0000D3120000}"/>
    <cellStyle name="20% - Accent6 2 19" xfId="10328" xr:uid="{00000000-0005-0000-0000-0000D4120000}"/>
    <cellStyle name="20% - Accent6 2 2" xfId="10332" xr:uid="{00000000-0005-0000-0000-0000D5120000}"/>
    <cellStyle name="20% - Accent6 2 2 10" xfId="10333" xr:uid="{00000000-0005-0000-0000-0000D6120000}"/>
    <cellStyle name="20% - Accent6 2 2 11" xfId="10334" xr:uid="{00000000-0005-0000-0000-0000D7120000}"/>
    <cellStyle name="20% - Accent6 2 2 12" xfId="5650" xr:uid="{00000000-0005-0000-0000-0000D8120000}"/>
    <cellStyle name="20% - Accent6 2 2 13" xfId="5655" xr:uid="{00000000-0005-0000-0000-0000D9120000}"/>
    <cellStyle name="20% - Accent6 2 2 14" xfId="10335" xr:uid="{00000000-0005-0000-0000-0000DA120000}"/>
    <cellStyle name="20% - Accent6 2 2 2" xfId="2496" xr:uid="{00000000-0005-0000-0000-0000DB120000}"/>
    <cellStyle name="20% - Accent6 2 2 2 10" xfId="509" xr:uid="{00000000-0005-0000-0000-0000DC120000}"/>
    <cellStyle name="20% - Accent6 2 2 2 11" xfId="585" xr:uid="{00000000-0005-0000-0000-0000DD120000}"/>
    <cellStyle name="20% - Accent6 2 2 2 12" xfId="10338" xr:uid="{00000000-0005-0000-0000-0000DE120000}"/>
    <cellStyle name="20% - Accent6 2 2 2 13" xfId="10340" xr:uid="{00000000-0005-0000-0000-0000DF120000}"/>
    <cellStyle name="20% - Accent6 2 2 2 2" xfId="10237" xr:uid="{00000000-0005-0000-0000-0000E0120000}"/>
    <cellStyle name="20% - Accent6 2 2 2 3" xfId="2808" xr:uid="{00000000-0005-0000-0000-0000E1120000}"/>
    <cellStyle name="20% - Accent6 2 2 2 4" xfId="10241" xr:uid="{00000000-0005-0000-0000-0000E2120000}"/>
    <cellStyle name="20% - Accent6 2 2 2 5" xfId="10344" xr:uid="{00000000-0005-0000-0000-0000E3120000}"/>
    <cellStyle name="20% - Accent6 2 2 2 6" xfId="10347" xr:uid="{00000000-0005-0000-0000-0000E4120000}"/>
    <cellStyle name="20% - Accent6 2 2 2 7" xfId="10351" xr:uid="{00000000-0005-0000-0000-0000E5120000}"/>
    <cellStyle name="20% - Accent6 2 2 2 8" xfId="10355" xr:uid="{00000000-0005-0000-0000-0000E6120000}"/>
    <cellStyle name="20% - Accent6 2 2 2 9" xfId="3487" xr:uid="{00000000-0005-0000-0000-0000E7120000}"/>
    <cellStyle name="20% - Accent6 2 2 3" xfId="10246" xr:uid="{00000000-0005-0000-0000-0000E8120000}"/>
    <cellStyle name="20% - Accent6 2 2 3 2" xfId="10247" xr:uid="{00000000-0005-0000-0000-0000E9120000}"/>
    <cellStyle name="20% - Accent6 2 2 4" xfId="7448" xr:uid="{00000000-0005-0000-0000-0000EA120000}"/>
    <cellStyle name="20% - Accent6 2 2 4 2" xfId="5973" xr:uid="{00000000-0005-0000-0000-0000EB120000}"/>
    <cellStyle name="20% - Accent6 2 2 5" xfId="7937" xr:uid="{00000000-0005-0000-0000-0000EC120000}"/>
    <cellStyle name="20% - Accent6 2 2 5 2" xfId="5297" xr:uid="{00000000-0005-0000-0000-0000ED120000}"/>
    <cellStyle name="20% - Accent6 2 2 6" xfId="8573" xr:uid="{00000000-0005-0000-0000-0000EE120000}"/>
    <cellStyle name="20% - Accent6 2 2 6 2" xfId="5306" xr:uid="{00000000-0005-0000-0000-0000EF120000}"/>
    <cellStyle name="20% - Accent6 2 2 7" xfId="6825" xr:uid="{00000000-0005-0000-0000-0000F0120000}"/>
    <cellStyle name="20% - Accent6 2 2 7 2" xfId="5312" xr:uid="{00000000-0005-0000-0000-0000F1120000}"/>
    <cellStyle name="20% - Accent6 2 2 8" xfId="10266" xr:uid="{00000000-0005-0000-0000-0000F2120000}"/>
    <cellStyle name="20% - Accent6 2 2 8 2" xfId="5322" xr:uid="{00000000-0005-0000-0000-0000F3120000}"/>
    <cellStyle name="20% - Accent6 2 2 9" xfId="10277" xr:uid="{00000000-0005-0000-0000-0000F4120000}"/>
    <cellStyle name="20% - Accent6 2 2 9 2" xfId="1610" xr:uid="{00000000-0005-0000-0000-0000F5120000}"/>
    <cellStyle name="20% - Accent6 2 20" xfId="10309" xr:uid="{00000000-0005-0000-0000-0000F6120000}"/>
    <cellStyle name="20% - Accent6 2 21" xfId="10313" xr:uid="{00000000-0005-0000-0000-0000F7120000}"/>
    <cellStyle name="20% - Accent6 2 22" xfId="10317" xr:uid="{00000000-0005-0000-0000-0000F8120000}"/>
    <cellStyle name="20% - Accent6 2 23" xfId="10321" xr:uid="{00000000-0005-0000-0000-0000F9120000}"/>
    <cellStyle name="20% - Accent6 2 3" xfId="771" xr:uid="{00000000-0005-0000-0000-0000FA120000}"/>
    <cellStyle name="20% - Accent6 2 3 10" xfId="10358" xr:uid="{00000000-0005-0000-0000-0000FB120000}"/>
    <cellStyle name="20% - Accent6 2 3 11" xfId="10359" xr:uid="{00000000-0005-0000-0000-0000FC120000}"/>
    <cellStyle name="20% - Accent6 2 3 12" xfId="5777" xr:uid="{00000000-0005-0000-0000-0000FD120000}"/>
    <cellStyle name="20% - Accent6 2 3 13" xfId="2984" xr:uid="{00000000-0005-0000-0000-0000FE120000}"/>
    <cellStyle name="20% - Accent6 2 3 14" xfId="10362" xr:uid="{00000000-0005-0000-0000-0000FF120000}"/>
    <cellStyle name="20% - Accent6 2 3 2" xfId="10368" xr:uid="{00000000-0005-0000-0000-000000130000}"/>
    <cellStyle name="20% - Accent6 2 3 2 10" xfId="10369" xr:uid="{00000000-0005-0000-0000-000001130000}"/>
    <cellStyle name="20% - Accent6 2 3 2 11" xfId="6997" xr:uid="{00000000-0005-0000-0000-000002130000}"/>
    <cellStyle name="20% - Accent6 2 3 2 12" xfId="7911" xr:uid="{00000000-0005-0000-0000-000003130000}"/>
    <cellStyle name="20% - Accent6 2 3 2 13" xfId="5130" xr:uid="{00000000-0005-0000-0000-000004130000}"/>
    <cellStyle name="20% - Accent6 2 3 2 2" xfId="10370" xr:uid="{00000000-0005-0000-0000-000005130000}"/>
    <cellStyle name="20% - Accent6 2 3 2 3" xfId="10371" xr:uid="{00000000-0005-0000-0000-000006130000}"/>
    <cellStyle name="20% - Accent6 2 3 2 4" xfId="3991" xr:uid="{00000000-0005-0000-0000-000007130000}"/>
    <cellStyle name="20% - Accent6 2 3 2 5" xfId="9569" xr:uid="{00000000-0005-0000-0000-000008130000}"/>
    <cellStyle name="20% - Accent6 2 3 2 6" xfId="31" xr:uid="{00000000-0005-0000-0000-000009130000}"/>
    <cellStyle name="20% - Accent6 2 3 2 7" xfId="10374" xr:uid="{00000000-0005-0000-0000-00000A130000}"/>
    <cellStyle name="20% - Accent6 2 3 2 8" xfId="10375" xr:uid="{00000000-0005-0000-0000-00000B130000}"/>
    <cellStyle name="20% - Accent6 2 3 2 9" xfId="10376" xr:uid="{00000000-0005-0000-0000-00000C130000}"/>
    <cellStyle name="20% - Accent6 2 3 3" xfId="10382" xr:uid="{00000000-0005-0000-0000-00000D130000}"/>
    <cellStyle name="20% - Accent6 2 3 4" xfId="10388" xr:uid="{00000000-0005-0000-0000-00000E130000}"/>
    <cellStyle name="20% - Accent6 2 3 5" xfId="7559" xr:uid="{00000000-0005-0000-0000-00000F130000}"/>
    <cellStyle name="20% - Accent6 2 3 6" xfId="8583" xr:uid="{00000000-0005-0000-0000-000010130000}"/>
    <cellStyle name="20% - Accent6 2 3 7" xfId="10395" xr:uid="{00000000-0005-0000-0000-000011130000}"/>
    <cellStyle name="20% - Accent6 2 3 8" xfId="10399" xr:uid="{00000000-0005-0000-0000-000012130000}"/>
    <cellStyle name="20% - Accent6 2 3 9" xfId="10404" xr:uid="{00000000-0005-0000-0000-000013130000}"/>
    <cellStyle name="20% - Accent6 2 4" xfId="9340" xr:uid="{00000000-0005-0000-0000-000014130000}"/>
    <cellStyle name="20% - Accent6 2 4 2" xfId="10405" xr:uid="{00000000-0005-0000-0000-000015130000}"/>
    <cellStyle name="20% - Accent6 2 4 3" xfId="10407" xr:uid="{00000000-0005-0000-0000-000016130000}"/>
    <cellStyle name="20% - Accent6 2 5" xfId="10410" xr:uid="{00000000-0005-0000-0000-000017130000}"/>
    <cellStyle name="20% - Accent6 2 5 2" xfId="10412" xr:uid="{00000000-0005-0000-0000-000018130000}"/>
    <cellStyle name="20% - Accent6 2 6" xfId="10417" xr:uid="{00000000-0005-0000-0000-000019130000}"/>
    <cellStyle name="20% - Accent6 2 6 2" xfId="10420" xr:uid="{00000000-0005-0000-0000-00001A130000}"/>
    <cellStyle name="20% - Accent6 2 7" xfId="10425" xr:uid="{00000000-0005-0000-0000-00001B130000}"/>
    <cellStyle name="20% - Accent6 2 7 2" xfId="10428" xr:uid="{00000000-0005-0000-0000-00001C130000}"/>
    <cellStyle name="20% - Accent6 2 8" xfId="10434" xr:uid="{00000000-0005-0000-0000-00001D130000}"/>
    <cellStyle name="20% - Accent6 2 8 2" xfId="6760" xr:uid="{00000000-0005-0000-0000-00001E130000}"/>
    <cellStyle name="20% - Accent6 2 9" xfId="10440" xr:uid="{00000000-0005-0000-0000-00001F130000}"/>
    <cellStyle name="20% - Accent6 2 9 2" xfId="6550" xr:uid="{00000000-0005-0000-0000-000020130000}"/>
    <cellStyle name="20% - Accent6 2_12 DRAFT DEC 10" xfId="114" xr:uid="{00000000-0005-0000-0000-000021130000}"/>
    <cellStyle name="20% - Accent6 20" xfId="8567" xr:uid="{00000000-0005-0000-0000-000022130000}"/>
    <cellStyle name="20% - Accent6 21" xfId="6818" xr:uid="{00000000-0005-0000-0000-000023130000}"/>
    <cellStyle name="20% - Accent6 22" xfId="10267" xr:uid="{00000000-0005-0000-0000-000024130000}"/>
    <cellStyle name="20% - Accent6 23" xfId="10274" xr:uid="{00000000-0005-0000-0000-000025130000}"/>
    <cellStyle name="20% - Accent6 24" xfId="10282" xr:uid="{00000000-0005-0000-0000-000026130000}"/>
    <cellStyle name="20% - Accent6 25" xfId="1094" xr:uid="{00000000-0005-0000-0000-000027130000}"/>
    <cellStyle name="20% - Accent6 26" xfId="10444" xr:uid="{00000000-0005-0000-0000-000028130000}"/>
    <cellStyle name="20% - Accent6 27" xfId="6967" xr:uid="{00000000-0005-0000-0000-000029130000}"/>
    <cellStyle name="20% - Accent6 28" xfId="1424" xr:uid="{00000000-0005-0000-0000-00002A130000}"/>
    <cellStyle name="20% - Accent6 29" xfId="1795" xr:uid="{00000000-0005-0000-0000-00002B130000}"/>
    <cellStyle name="20% - Accent6 3" xfId="349" xr:uid="{00000000-0005-0000-0000-00002C130000}"/>
    <cellStyle name="20% - Accent6 3 10" xfId="10445" xr:uid="{00000000-0005-0000-0000-00002D130000}"/>
    <cellStyle name="20% - Accent6 3 11" xfId="8904" xr:uid="{00000000-0005-0000-0000-00002E130000}"/>
    <cellStyle name="20% - Accent6 3 12" xfId="3570" xr:uid="{00000000-0005-0000-0000-00002F130000}"/>
    <cellStyle name="20% - Accent6 3 2" xfId="6654" xr:uid="{00000000-0005-0000-0000-000030130000}"/>
    <cellStyle name="20% - Accent6 3 2 2" xfId="10448" xr:uid="{00000000-0005-0000-0000-000031130000}"/>
    <cellStyle name="20% - Accent6 3 3" xfId="10453" xr:uid="{00000000-0005-0000-0000-000032130000}"/>
    <cellStyle name="20% - Accent6 3 3 2" xfId="10458" xr:uid="{00000000-0005-0000-0000-000033130000}"/>
    <cellStyle name="20% - Accent6 3 4" xfId="10459" xr:uid="{00000000-0005-0000-0000-000034130000}"/>
    <cellStyle name="20% - Accent6 3 4 2" xfId="10462" xr:uid="{00000000-0005-0000-0000-000035130000}"/>
    <cellStyle name="20% - Accent6 3 5" xfId="8011" xr:uid="{00000000-0005-0000-0000-000036130000}"/>
    <cellStyle name="20% - Accent6 3 5 2" xfId="5206" xr:uid="{00000000-0005-0000-0000-000037130000}"/>
    <cellStyle name="20% - Accent6 3 6" xfId="10464" xr:uid="{00000000-0005-0000-0000-000038130000}"/>
    <cellStyle name="20% - Accent6 3 6 2" xfId="5243" xr:uid="{00000000-0005-0000-0000-000039130000}"/>
    <cellStyle name="20% - Accent6 3 7" xfId="7382" xr:uid="{00000000-0005-0000-0000-00003A130000}"/>
    <cellStyle name="20% - Accent6 3 7 2" xfId="10466" xr:uid="{00000000-0005-0000-0000-00003B130000}"/>
    <cellStyle name="20% - Accent6 3 8" xfId="3101" xr:uid="{00000000-0005-0000-0000-00003C130000}"/>
    <cellStyle name="20% - Accent6 3 8 2" xfId="10468" xr:uid="{00000000-0005-0000-0000-00003D130000}"/>
    <cellStyle name="20% - Accent6 3 9" xfId="10471" xr:uid="{00000000-0005-0000-0000-00003E130000}"/>
    <cellStyle name="20% - Accent6 3 9 2" xfId="7687" xr:uid="{00000000-0005-0000-0000-00003F130000}"/>
    <cellStyle name="20% - Accent6 30" xfId="1093" xr:uid="{00000000-0005-0000-0000-000040130000}"/>
    <cellStyle name="20% - Accent6 31" xfId="10443" xr:uid="{00000000-0005-0000-0000-000041130000}"/>
    <cellStyle name="20% - Accent6 32" xfId="6966" xr:uid="{00000000-0005-0000-0000-000042130000}"/>
    <cellStyle name="20% - Accent6 33" xfId="1423" xr:uid="{00000000-0005-0000-0000-000043130000}"/>
    <cellStyle name="20% - Accent6 34" xfId="1794" xr:uid="{00000000-0005-0000-0000-000044130000}"/>
    <cellStyle name="20% - Accent6 35" xfId="2773" xr:uid="{00000000-0005-0000-0000-000045130000}"/>
    <cellStyle name="20% - Accent6 4" xfId="5553" xr:uid="{00000000-0005-0000-0000-000046130000}"/>
    <cellStyle name="20% - Accent6 4 2" xfId="10474" xr:uid="{00000000-0005-0000-0000-000047130000}"/>
    <cellStyle name="20% - Accent6 4 3" xfId="10480" xr:uid="{00000000-0005-0000-0000-000048130000}"/>
    <cellStyle name="20% - Accent6 5" xfId="5555" xr:uid="{00000000-0005-0000-0000-000049130000}"/>
    <cellStyle name="20% - Accent6 5 2" xfId="10483" xr:uid="{00000000-0005-0000-0000-00004A130000}"/>
    <cellStyle name="20% - Accent6 5 3" xfId="5839" xr:uid="{00000000-0005-0000-0000-00004B130000}"/>
    <cellStyle name="20% - Accent6 6" xfId="4147" xr:uid="{00000000-0005-0000-0000-00004C130000}"/>
    <cellStyle name="20% - Accent6 6 2" xfId="7966" xr:uid="{00000000-0005-0000-0000-00004D130000}"/>
    <cellStyle name="20% - Accent6 6 3" xfId="6567" xr:uid="{00000000-0005-0000-0000-00004E130000}"/>
    <cellStyle name="20% - Accent6 7" xfId="2564" xr:uid="{00000000-0005-0000-0000-00004F130000}"/>
    <cellStyle name="20% - Accent6 7 2" xfId="10487" xr:uid="{00000000-0005-0000-0000-000050130000}"/>
    <cellStyle name="20% - Accent6 7 2 2" xfId="10488" xr:uid="{00000000-0005-0000-0000-000051130000}"/>
    <cellStyle name="20% - Accent6 7 2 2 2" xfId="10489" xr:uid="{00000000-0005-0000-0000-000052130000}"/>
    <cellStyle name="20% - Accent6 7 2 2 3" xfId="10491" xr:uid="{00000000-0005-0000-0000-000053130000}"/>
    <cellStyle name="20% - Accent6 7 2 3" xfId="7899" xr:uid="{00000000-0005-0000-0000-000054130000}"/>
    <cellStyle name="20% - Accent6 7 2 4" xfId="10492" xr:uid="{00000000-0005-0000-0000-000055130000}"/>
    <cellStyle name="20% - Accent6 7 3" xfId="10498" xr:uid="{00000000-0005-0000-0000-000056130000}"/>
    <cellStyle name="20% - Accent6 7 3 2" xfId="3200" xr:uid="{00000000-0005-0000-0000-000057130000}"/>
    <cellStyle name="20% - Accent6 7 3 2 2" xfId="10499" xr:uid="{00000000-0005-0000-0000-000058130000}"/>
    <cellStyle name="20% - Accent6 7 3 2 3" xfId="240" xr:uid="{00000000-0005-0000-0000-000059130000}"/>
    <cellStyle name="20% - Accent6 7 3 3" xfId="10500" xr:uid="{00000000-0005-0000-0000-00005A130000}"/>
    <cellStyle name="20% - Accent6 7 3 4" xfId="10506" xr:uid="{00000000-0005-0000-0000-00005B130000}"/>
    <cellStyle name="20% - Accent6 7 4" xfId="10511" xr:uid="{00000000-0005-0000-0000-00005C130000}"/>
    <cellStyle name="20% - Accent6 7 4 2" xfId="10512" xr:uid="{00000000-0005-0000-0000-00005D130000}"/>
    <cellStyle name="20% - Accent6 7 4 3" xfId="10513" xr:uid="{00000000-0005-0000-0000-00005E130000}"/>
    <cellStyle name="20% - Accent6 8" xfId="10515" xr:uid="{00000000-0005-0000-0000-00005F130000}"/>
    <cellStyle name="20% - Accent6 8 2" xfId="3411" xr:uid="{00000000-0005-0000-0000-000060130000}"/>
    <cellStyle name="20% - Accent6 8 2 2" xfId="10516" xr:uid="{00000000-0005-0000-0000-000061130000}"/>
    <cellStyle name="20% - Accent6 8 2 2 2" xfId="10517" xr:uid="{00000000-0005-0000-0000-000062130000}"/>
    <cellStyle name="20% - Accent6 8 2 2 3" xfId="10518" xr:uid="{00000000-0005-0000-0000-000063130000}"/>
    <cellStyle name="20% - Accent6 8 2 3" xfId="3622" xr:uid="{00000000-0005-0000-0000-000064130000}"/>
    <cellStyle name="20% - Accent6 8 2 4" xfId="6067" xr:uid="{00000000-0005-0000-0000-000065130000}"/>
    <cellStyle name="20% - Accent6 8 3" xfId="10523" xr:uid="{00000000-0005-0000-0000-000066130000}"/>
    <cellStyle name="20% - Accent6 8 3 2" xfId="10524" xr:uid="{00000000-0005-0000-0000-000067130000}"/>
    <cellStyle name="20% - Accent6 8 3 2 2" xfId="5748" xr:uid="{00000000-0005-0000-0000-000068130000}"/>
    <cellStyle name="20% - Accent6 8 3 2 3" xfId="10525" xr:uid="{00000000-0005-0000-0000-000069130000}"/>
    <cellStyle name="20% - Accent6 8 3 3" xfId="10526" xr:uid="{00000000-0005-0000-0000-00006A130000}"/>
    <cellStyle name="20% - Accent6 8 3 4" xfId="8112" xr:uid="{00000000-0005-0000-0000-00006B130000}"/>
    <cellStyle name="20% - Accent6 8 4" xfId="10528" xr:uid="{00000000-0005-0000-0000-00006C130000}"/>
    <cellStyle name="20% - Accent6 8 4 2" xfId="6167" xr:uid="{00000000-0005-0000-0000-00006D130000}"/>
    <cellStyle name="20% - Accent6 8 4 3" xfId="8407" xr:uid="{00000000-0005-0000-0000-00006E130000}"/>
    <cellStyle name="20% - Accent6 9" xfId="1441" xr:uid="{00000000-0005-0000-0000-00006F130000}"/>
    <cellStyle name="20% - Accent6 9 2" xfId="10531" xr:uid="{00000000-0005-0000-0000-000070130000}"/>
    <cellStyle name="20% - Accent6 9 2 2" xfId="10534" xr:uid="{00000000-0005-0000-0000-000071130000}"/>
    <cellStyle name="20% - Accent6 9 2 2 2" xfId="10536" xr:uid="{00000000-0005-0000-0000-000072130000}"/>
    <cellStyle name="20% - Accent6 9 2 2 3" xfId="10544" xr:uid="{00000000-0005-0000-0000-000073130000}"/>
    <cellStyle name="20% - Accent6 9 2 3" xfId="10547" xr:uid="{00000000-0005-0000-0000-000074130000}"/>
    <cellStyle name="20% - Accent6 9 2 4" xfId="10549" xr:uid="{00000000-0005-0000-0000-000075130000}"/>
    <cellStyle name="20% - Accent6 9 3" xfId="10553" xr:uid="{00000000-0005-0000-0000-000076130000}"/>
    <cellStyle name="20% - Accent6 9 3 2" xfId="10558" xr:uid="{00000000-0005-0000-0000-000077130000}"/>
    <cellStyle name="20% - Accent6 9 3 2 2" xfId="10560" xr:uid="{00000000-0005-0000-0000-000078130000}"/>
    <cellStyle name="20% - Accent6 9 3 2 3" xfId="10563" xr:uid="{00000000-0005-0000-0000-000079130000}"/>
    <cellStyle name="20% - Accent6 9 3 3" xfId="10568" xr:uid="{00000000-0005-0000-0000-00007A130000}"/>
    <cellStyle name="20% - Accent6 9 3 4" xfId="10572" xr:uid="{00000000-0005-0000-0000-00007B130000}"/>
    <cellStyle name="20% - Accent6 9 4" xfId="10573" xr:uid="{00000000-0005-0000-0000-00007C130000}"/>
    <cellStyle name="20% - Accent6 9 4 2" xfId="6728" xr:uid="{00000000-0005-0000-0000-00007D130000}"/>
    <cellStyle name="20% - Accent6 9 4 3" xfId="7500" xr:uid="{00000000-0005-0000-0000-00007E130000}"/>
    <cellStyle name="20% - Akzent1" xfId="7363" xr:uid="{00000000-0005-0000-0000-00007F130000}"/>
    <cellStyle name="20% - Akzent2" xfId="10574" xr:uid="{00000000-0005-0000-0000-000080130000}"/>
    <cellStyle name="20% - Akzent3" xfId="7366" xr:uid="{00000000-0005-0000-0000-000081130000}"/>
    <cellStyle name="20% - Akzent4" xfId="10576" xr:uid="{00000000-0005-0000-0000-000082130000}"/>
    <cellStyle name="20% - Akzent5" xfId="10577" xr:uid="{00000000-0005-0000-0000-000083130000}"/>
    <cellStyle name="20% - Akzent6" xfId="10578" xr:uid="{00000000-0005-0000-0000-000084130000}"/>
    <cellStyle name="20% - Colore 1" xfId="10582" xr:uid="{00000000-0005-0000-0000-000085130000}"/>
    <cellStyle name="20% - Colore 2" xfId="10585" xr:uid="{00000000-0005-0000-0000-000086130000}"/>
    <cellStyle name="20% - Colore 3" xfId="10588" xr:uid="{00000000-0005-0000-0000-000087130000}"/>
    <cellStyle name="20% - Colore 4" xfId="10457" xr:uid="{00000000-0005-0000-0000-000088130000}"/>
    <cellStyle name="20% - Colore 5" xfId="10593" xr:uid="{00000000-0005-0000-0000-000089130000}"/>
    <cellStyle name="20% - Colore 6" xfId="10596" xr:uid="{00000000-0005-0000-0000-00008A130000}"/>
    <cellStyle name="20% - アクセント 1" xfId="7012" xr:uid="{00000000-0005-0000-0000-00008B130000}"/>
    <cellStyle name="20% - アクセント 1 1" xfId="2152" xr:uid="{00000000-0005-0000-0000-00008C130000}"/>
    <cellStyle name="20% - アクセント 1 1 10" xfId="8986" xr:uid="{00000000-0005-0000-0000-00008D130000}"/>
    <cellStyle name="20% - アクセント 1 1 11" xfId="2732" xr:uid="{00000000-0005-0000-0000-00008E130000}"/>
    <cellStyle name="20% - アクセント 1 1 12" xfId="1646" xr:uid="{00000000-0005-0000-0000-00008F130000}"/>
    <cellStyle name="20% - アクセント 1 1 13" xfId="3267" xr:uid="{00000000-0005-0000-0000-000090130000}"/>
    <cellStyle name="20% - アクセント 1 1 14" xfId="7224" xr:uid="{00000000-0005-0000-0000-000091130000}"/>
    <cellStyle name="20% - アクセント 1 1 15" xfId="10598" xr:uid="{00000000-0005-0000-0000-000092130000}"/>
    <cellStyle name="20% - アクセント 1 1 16" xfId="7342" xr:uid="{00000000-0005-0000-0000-000093130000}"/>
    <cellStyle name="20% - アクセント 1 1 2" xfId="5593" xr:uid="{00000000-0005-0000-0000-000094130000}"/>
    <cellStyle name="20% - アクセント 1 1 3" xfId="5595" xr:uid="{00000000-0005-0000-0000-000095130000}"/>
    <cellStyle name="20% - アクセント 1 1 4" xfId="5597" xr:uid="{00000000-0005-0000-0000-000096130000}"/>
    <cellStyle name="20% - アクセント 1 1 5" xfId="10599" xr:uid="{00000000-0005-0000-0000-000097130000}"/>
    <cellStyle name="20% - アクセント 1 1 6" xfId="7400" xr:uid="{00000000-0005-0000-0000-000098130000}"/>
    <cellStyle name="20% - アクセント 1 1 7" xfId="10600" xr:uid="{00000000-0005-0000-0000-000099130000}"/>
    <cellStyle name="20% - アクセント 1 1 8" xfId="10602" xr:uid="{00000000-0005-0000-0000-00009A130000}"/>
    <cellStyle name="20% - アクセント 1 1 9" xfId="10604" xr:uid="{00000000-0005-0000-0000-00009B130000}"/>
    <cellStyle name="20% - アクセント 1 10" xfId="2658" xr:uid="{00000000-0005-0000-0000-00009C130000}"/>
    <cellStyle name="20% - アクセント 1 11" xfId="7282" xr:uid="{00000000-0005-0000-0000-00009D130000}"/>
    <cellStyle name="20% - アクセント 1 12" xfId="10608" xr:uid="{00000000-0005-0000-0000-00009E130000}"/>
    <cellStyle name="20% - アクセント 1 13" xfId="10610" xr:uid="{00000000-0005-0000-0000-00009F130000}"/>
    <cellStyle name="20% - アクセント 1 14" xfId="10612" xr:uid="{00000000-0005-0000-0000-0000A0130000}"/>
    <cellStyle name="20% - アクセント 1 15" xfId="10615" xr:uid="{00000000-0005-0000-0000-0000A1130000}"/>
    <cellStyle name="20% - アクセント 1 16" xfId="10618" xr:uid="{00000000-0005-0000-0000-0000A2130000}"/>
    <cellStyle name="20% - アクセント 1 2" xfId="10620" xr:uid="{00000000-0005-0000-0000-0000A3130000}"/>
    <cellStyle name="20% - アクセント 1 2 2" xfId="1599" xr:uid="{00000000-0005-0000-0000-0000A4130000}"/>
    <cellStyle name="20% - アクセント 1 3" xfId="10621" xr:uid="{00000000-0005-0000-0000-0000A5130000}"/>
    <cellStyle name="20% - アクセント 1 4" xfId="10622" xr:uid="{00000000-0005-0000-0000-0000A6130000}"/>
    <cellStyle name="20% - アクセント 1 5" xfId="1304" xr:uid="{00000000-0005-0000-0000-0000A7130000}"/>
    <cellStyle name="20% - アクセント 1 6" xfId="1926" xr:uid="{00000000-0005-0000-0000-0000A8130000}"/>
    <cellStyle name="20% - アクセント 1 7" xfId="10623" xr:uid="{00000000-0005-0000-0000-0000A9130000}"/>
    <cellStyle name="20% - アクセント 1 8" xfId="10625" xr:uid="{00000000-0005-0000-0000-0000AA130000}"/>
    <cellStyle name="20% - アクセント 1 9" xfId="10626" xr:uid="{00000000-0005-0000-0000-0000AB130000}"/>
    <cellStyle name="20% - アクセント 2" xfId="767" xr:uid="{00000000-0005-0000-0000-0000AC130000}"/>
    <cellStyle name="20% - アクセント 2 1" xfId="5288" xr:uid="{00000000-0005-0000-0000-0000AD130000}"/>
    <cellStyle name="20% - アクセント 2 1 10" xfId="9282" xr:uid="{00000000-0005-0000-0000-0000AE130000}"/>
    <cellStyle name="20% - アクセント 2 1 11" xfId="9285" xr:uid="{00000000-0005-0000-0000-0000AF130000}"/>
    <cellStyle name="20% - アクセント 2 1 12" xfId="3477" xr:uid="{00000000-0005-0000-0000-0000B0130000}"/>
    <cellStyle name="20% - アクセント 2 1 13" xfId="9288" xr:uid="{00000000-0005-0000-0000-0000B1130000}"/>
    <cellStyle name="20% - アクセント 2 1 14" xfId="10627" xr:uid="{00000000-0005-0000-0000-0000B2130000}"/>
    <cellStyle name="20% - アクセント 2 1 15" xfId="10629" xr:uid="{00000000-0005-0000-0000-0000B3130000}"/>
    <cellStyle name="20% - アクセント 2 1 16" xfId="10631" xr:uid="{00000000-0005-0000-0000-0000B4130000}"/>
    <cellStyle name="20% - アクセント 2 1 2" xfId="658" xr:uid="{00000000-0005-0000-0000-0000B5130000}"/>
    <cellStyle name="20% - アクセント 2 1 3" xfId="10636" xr:uid="{00000000-0005-0000-0000-0000B6130000}"/>
    <cellStyle name="20% - アクセント 2 1 4" xfId="10640" xr:uid="{00000000-0005-0000-0000-0000B7130000}"/>
    <cellStyle name="20% - アクセント 2 1 5" xfId="672" xr:uid="{00000000-0005-0000-0000-0000B8130000}"/>
    <cellStyle name="20% - アクセント 2 1 6" xfId="9136" xr:uid="{00000000-0005-0000-0000-0000B9130000}"/>
    <cellStyle name="20% - アクセント 2 1 7" xfId="2669" xr:uid="{00000000-0005-0000-0000-0000BA130000}"/>
    <cellStyle name="20% - アクセント 2 1 8" xfId="814" xr:uid="{00000000-0005-0000-0000-0000BB130000}"/>
    <cellStyle name="20% - アクセント 2 1 9" xfId="8628" xr:uid="{00000000-0005-0000-0000-0000BC130000}"/>
    <cellStyle name="20% - アクセント 2 10" xfId="6084" xr:uid="{00000000-0005-0000-0000-0000BD130000}"/>
    <cellStyle name="20% - アクセント 2 11" xfId="9209" xr:uid="{00000000-0005-0000-0000-0000BE130000}"/>
    <cellStyle name="20% - アクセント 2 12" xfId="6700" xr:uid="{00000000-0005-0000-0000-0000BF130000}"/>
    <cellStyle name="20% - アクセント 2 13" xfId="10644" xr:uid="{00000000-0005-0000-0000-0000C0130000}"/>
    <cellStyle name="20% - アクセント 2 14" xfId="10648" xr:uid="{00000000-0005-0000-0000-0000C1130000}"/>
    <cellStyle name="20% - アクセント 2 15" xfId="10655" xr:uid="{00000000-0005-0000-0000-0000C2130000}"/>
    <cellStyle name="20% - アクセント 2 16" xfId="10662" xr:uid="{00000000-0005-0000-0000-0000C3130000}"/>
    <cellStyle name="20% - アクセント 2 2" xfId="10665" xr:uid="{00000000-0005-0000-0000-0000C4130000}"/>
    <cellStyle name="20% - アクセント 2 2 2" xfId="10668" xr:uid="{00000000-0005-0000-0000-0000C5130000}"/>
    <cellStyle name="20% - アクセント 2 3" xfId="1256" xr:uid="{00000000-0005-0000-0000-0000C6130000}"/>
    <cellStyle name="20% - アクセント 2 4" xfId="10669" xr:uid="{00000000-0005-0000-0000-0000C7130000}"/>
    <cellStyle name="20% - アクセント 2 5" xfId="10670" xr:uid="{00000000-0005-0000-0000-0000C8130000}"/>
    <cellStyle name="20% - アクセント 2 6" xfId="10671" xr:uid="{00000000-0005-0000-0000-0000C9130000}"/>
    <cellStyle name="20% - アクセント 2 7" xfId="10672" xr:uid="{00000000-0005-0000-0000-0000CA130000}"/>
    <cellStyle name="20% - アクセント 2 8" xfId="6339" xr:uid="{00000000-0005-0000-0000-0000CB130000}"/>
    <cellStyle name="20% - アクセント 2 9" xfId="10674" xr:uid="{00000000-0005-0000-0000-0000CC130000}"/>
    <cellStyle name="20% - アクセント 3" xfId="3602" xr:uid="{00000000-0005-0000-0000-0000CD130000}"/>
    <cellStyle name="20% - アクセント 3 1" xfId="2186" xr:uid="{00000000-0005-0000-0000-0000CE130000}"/>
    <cellStyle name="20% - アクセント 3 1 10" xfId="9614" xr:uid="{00000000-0005-0000-0000-0000CF130000}"/>
    <cellStyle name="20% - アクセント 3 1 11" xfId="9618" xr:uid="{00000000-0005-0000-0000-0000D0130000}"/>
    <cellStyle name="20% - アクセント 3 1 12" xfId="595" xr:uid="{00000000-0005-0000-0000-0000D1130000}"/>
    <cellStyle name="20% - アクセント 3 1 13" xfId="3493" xr:uid="{00000000-0005-0000-0000-0000D2130000}"/>
    <cellStyle name="20% - アクセント 3 1 14" xfId="9622" xr:uid="{00000000-0005-0000-0000-0000D3130000}"/>
    <cellStyle name="20% - アクセント 3 1 15" xfId="10675" xr:uid="{00000000-0005-0000-0000-0000D4130000}"/>
    <cellStyle name="20% - アクセント 3 1 16" xfId="10677" xr:uid="{00000000-0005-0000-0000-0000D5130000}"/>
    <cellStyle name="20% - アクセント 3 1 2" xfId="10678" xr:uid="{00000000-0005-0000-0000-0000D6130000}"/>
    <cellStyle name="20% - アクセント 3 1 3" xfId="10679" xr:uid="{00000000-0005-0000-0000-0000D7130000}"/>
    <cellStyle name="20% - アクセント 3 1 4" xfId="10680" xr:uid="{00000000-0005-0000-0000-0000D8130000}"/>
    <cellStyle name="20% - アクセント 3 1 5" xfId="1467" xr:uid="{00000000-0005-0000-0000-0000D9130000}"/>
    <cellStyle name="20% - アクセント 3 1 6" xfId="1080" xr:uid="{00000000-0005-0000-0000-0000DA130000}"/>
    <cellStyle name="20% - アクセント 3 1 7" xfId="10681" xr:uid="{00000000-0005-0000-0000-0000DB130000}"/>
    <cellStyle name="20% - アクセント 3 1 8" xfId="10684" xr:uid="{00000000-0005-0000-0000-0000DC130000}"/>
    <cellStyle name="20% - アクセント 3 1 9" xfId="10687" xr:uid="{00000000-0005-0000-0000-0000DD130000}"/>
    <cellStyle name="20% - アクセント 3 10" xfId="1194" xr:uid="{00000000-0005-0000-0000-0000DE130000}"/>
    <cellStyle name="20% - アクセント 3 11" xfId="10690" xr:uid="{00000000-0005-0000-0000-0000DF130000}"/>
    <cellStyle name="20% - アクセント 3 12" xfId="10694" xr:uid="{00000000-0005-0000-0000-0000E0130000}"/>
    <cellStyle name="20% - アクセント 3 13" xfId="10697" xr:uid="{00000000-0005-0000-0000-0000E1130000}"/>
    <cellStyle name="20% - アクセント 3 14" xfId="10700" xr:uid="{00000000-0005-0000-0000-0000E2130000}"/>
    <cellStyle name="20% - アクセント 3 15" xfId="10703" xr:uid="{00000000-0005-0000-0000-0000E3130000}"/>
    <cellStyle name="20% - アクセント 3 16" xfId="10705" xr:uid="{00000000-0005-0000-0000-0000E4130000}"/>
    <cellStyle name="20% - アクセント 3 2" xfId="10706" xr:uid="{00000000-0005-0000-0000-0000E5130000}"/>
    <cellStyle name="20% - アクセント 3 2 2" xfId="10709" xr:uid="{00000000-0005-0000-0000-0000E6130000}"/>
    <cellStyle name="20% - アクセント 3 3" xfId="1668" xr:uid="{00000000-0005-0000-0000-0000E7130000}"/>
    <cellStyle name="20% - アクセント 3 4" xfId="10711" xr:uid="{00000000-0005-0000-0000-0000E8130000}"/>
    <cellStyle name="20% - アクセント 3 5" xfId="10713" xr:uid="{00000000-0005-0000-0000-0000E9130000}"/>
    <cellStyle name="20% - アクセント 3 6" xfId="786" xr:uid="{00000000-0005-0000-0000-0000EA130000}"/>
    <cellStyle name="20% - アクセント 3 7" xfId="6552" xr:uid="{00000000-0005-0000-0000-0000EB130000}"/>
    <cellStyle name="20% - アクセント 3 8" xfId="485" xr:uid="{00000000-0005-0000-0000-0000EC130000}"/>
    <cellStyle name="20% - アクセント 3 9" xfId="7182" xr:uid="{00000000-0005-0000-0000-0000ED130000}"/>
    <cellStyle name="20% - アクセント 4" xfId="10715" xr:uid="{00000000-0005-0000-0000-0000EE130000}"/>
    <cellStyle name="20% - アクセント 4 1" xfId="9648" xr:uid="{00000000-0005-0000-0000-0000EF130000}"/>
    <cellStyle name="20% - アクセント 4 1 10" xfId="10185" xr:uid="{00000000-0005-0000-0000-0000F0130000}"/>
    <cellStyle name="20% - アクセント 4 1 11" xfId="3752" xr:uid="{00000000-0005-0000-0000-0000F1130000}"/>
    <cellStyle name="20% - アクセント 4 1 12" xfId="10188" xr:uid="{00000000-0005-0000-0000-0000F2130000}"/>
    <cellStyle name="20% - アクセント 4 1 13" xfId="10192" xr:uid="{00000000-0005-0000-0000-0000F3130000}"/>
    <cellStyle name="20% - アクセント 4 1 14" xfId="10196" xr:uid="{00000000-0005-0000-0000-0000F4130000}"/>
    <cellStyle name="20% - アクセント 4 1 15" xfId="1347" xr:uid="{00000000-0005-0000-0000-0000F5130000}"/>
    <cellStyle name="20% - アクセント 4 1 16" xfId="10718" xr:uid="{00000000-0005-0000-0000-0000F6130000}"/>
    <cellStyle name="20% - アクセント 4 1 2" xfId="6745" xr:uid="{00000000-0005-0000-0000-0000F7130000}"/>
    <cellStyle name="20% - アクセント 4 1 3" xfId="10719" xr:uid="{00000000-0005-0000-0000-0000F8130000}"/>
    <cellStyle name="20% - アクセント 4 1 4" xfId="2410" xr:uid="{00000000-0005-0000-0000-0000F9130000}"/>
    <cellStyle name="20% - アクセント 4 1 5" xfId="10720" xr:uid="{00000000-0005-0000-0000-0000FA130000}"/>
    <cellStyle name="20% - アクセント 4 1 6" xfId="10721" xr:uid="{00000000-0005-0000-0000-0000FB130000}"/>
    <cellStyle name="20% - アクセント 4 1 7" xfId="10722" xr:uid="{00000000-0005-0000-0000-0000FC130000}"/>
    <cellStyle name="20% - アクセント 4 1 8" xfId="10723" xr:uid="{00000000-0005-0000-0000-0000FD130000}"/>
    <cellStyle name="20% - アクセント 4 1 9" xfId="6851" xr:uid="{00000000-0005-0000-0000-0000FE130000}"/>
    <cellStyle name="20% - アクセント 4 10" xfId="10724" xr:uid="{00000000-0005-0000-0000-0000FF130000}"/>
    <cellStyle name="20% - アクセント 4 11" xfId="6390" xr:uid="{00000000-0005-0000-0000-000000140000}"/>
    <cellStyle name="20% - アクセント 4 12" xfId="10726" xr:uid="{00000000-0005-0000-0000-000001140000}"/>
    <cellStyle name="20% - アクセント 4 13" xfId="8386" xr:uid="{00000000-0005-0000-0000-000002140000}"/>
    <cellStyle name="20% - アクセント 4 14" xfId="4550" xr:uid="{00000000-0005-0000-0000-000003140000}"/>
    <cellStyle name="20% - アクセント 4 15" xfId="8392" xr:uid="{00000000-0005-0000-0000-000004140000}"/>
    <cellStyle name="20% - アクセント 4 16" xfId="130" xr:uid="{00000000-0005-0000-0000-000005140000}"/>
    <cellStyle name="20% - アクセント 4 2" xfId="9649" xr:uid="{00000000-0005-0000-0000-000006140000}"/>
    <cellStyle name="20% - アクセント 4 2 2" xfId="10727" xr:uid="{00000000-0005-0000-0000-000007140000}"/>
    <cellStyle name="20% - アクセント 4 3" xfId="8142" xr:uid="{00000000-0005-0000-0000-000008140000}"/>
    <cellStyle name="20% - アクセント 4 4" xfId="10729" xr:uid="{00000000-0005-0000-0000-000009140000}"/>
    <cellStyle name="20% - アクセント 4 5" xfId="3196" xr:uid="{00000000-0005-0000-0000-00000A140000}"/>
    <cellStyle name="20% - アクセント 4 6" xfId="10732" xr:uid="{00000000-0005-0000-0000-00000B140000}"/>
    <cellStyle name="20% - アクセント 4 7" xfId="5805" xr:uid="{00000000-0005-0000-0000-00000C140000}"/>
    <cellStyle name="20% - アクセント 4 8" xfId="10739" xr:uid="{00000000-0005-0000-0000-00000D140000}"/>
    <cellStyle name="20% - アクセント 4 9" xfId="10743" xr:uid="{00000000-0005-0000-0000-00000E140000}"/>
    <cellStyle name="20% - アクセント 5" xfId="843" xr:uid="{00000000-0005-0000-0000-00000F140000}"/>
    <cellStyle name="20% - アクセント 5 1" xfId="9896" xr:uid="{00000000-0005-0000-0000-000010140000}"/>
    <cellStyle name="20% - アクセント 5 1 10" xfId="7816" xr:uid="{00000000-0005-0000-0000-000011140000}"/>
    <cellStyle name="20% - アクセント 5 1 11" xfId="10746" xr:uid="{00000000-0005-0000-0000-000012140000}"/>
    <cellStyle name="20% - アクセント 5 1 12" xfId="10749" xr:uid="{00000000-0005-0000-0000-000013140000}"/>
    <cellStyle name="20% - アクセント 5 1 13" xfId="10752" xr:uid="{00000000-0005-0000-0000-000014140000}"/>
    <cellStyle name="20% - アクセント 5 1 14" xfId="10755" xr:uid="{00000000-0005-0000-0000-000015140000}"/>
    <cellStyle name="20% - アクセント 5 1 15" xfId="10757" xr:uid="{00000000-0005-0000-0000-000016140000}"/>
    <cellStyle name="20% - アクセント 5 1 16" xfId="10759" xr:uid="{00000000-0005-0000-0000-000017140000}"/>
    <cellStyle name="20% - アクセント 5 1 2" xfId="2765" xr:uid="{00000000-0005-0000-0000-000018140000}"/>
    <cellStyle name="20% - アクセント 5 1 3" xfId="10760" xr:uid="{00000000-0005-0000-0000-000019140000}"/>
    <cellStyle name="20% - アクセント 5 1 4" xfId="6802" xr:uid="{00000000-0005-0000-0000-00001A140000}"/>
    <cellStyle name="20% - アクセント 5 1 5" xfId="10761" xr:uid="{00000000-0005-0000-0000-00001B140000}"/>
    <cellStyle name="20% - アクセント 5 1 6" xfId="7304" xr:uid="{00000000-0005-0000-0000-00001C140000}"/>
    <cellStyle name="20% - アクセント 5 1 7" xfId="8090" xr:uid="{00000000-0005-0000-0000-00001D140000}"/>
    <cellStyle name="20% - アクセント 5 1 8" xfId="10763" xr:uid="{00000000-0005-0000-0000-00001E140000}"/>
    <cellStyle name="20% - アクセント 5 1 9" xfId="5467" xr:uid="{00000000-0005-0000-0000-00001F140000}"/>
    <cellStyle name="20% - アクセント 5 10" xfId="10767" xr:uid="{00000000-0005-0000-0000-000020140000}"/>
    <cellStyle name="20% - アクセント 5 11" xfId="10770" xr:uid="{00000000-0005-0000-0000-000021140000}"/>
    <cellStyle name="20% - アクセント 5 12" xfId="10773" xr:uid="{00000000-0005-0000-0000-000022140000}"/>
    <cellStyle name="20% - アクセント 5 13" xfId="6172" xr:uid="{00000000-0005-0000-0000-000023140000}"/>
    <cellStyle name="20% - アクセント 5 14" xfId="10775" xr:uid="{00000000-0005-0000-0000-000024140000}"/>
    <cellStyle name="20% - アクセント 5 15" xfId="10776" xr:uid="{00000000-0005-0000-0000-000025140000}"/>
    <cellStyle name="20% - アクセント 5 16" xfId="7728" xr:uid="{00000000-0005-0000-0000-000026140000}"/>
    <cellStyle name="20% - アクセント 5 2" xfId="9900" xr:uid="{00000000-0005-0000-0000-000027140000}"/>
    <cellStyle name="20% - アクセント 5 2 2" xfId="10777" xr:uid="{00000000-0005-0000-0000-000028140000}"/>
    <cellStyle name="20% - アクセント 5 3" xfId="7570" xr:uid="{00000000-0005-0000-0000-000029140000}"/>
    <cellStyle name="20% - アクセント 5 4" xfId="6051" xr:uid="{00000000-0005-0000-0000-00002A140000}"/>
    <cellStyle name="20% - アクセント 5 5" xfId="10778" xr:uid="{00000000-0005-0000-0000-00002B140000}"/>
    <cellStyle name="20% - アクセント 5 6" xfId="4126" xr:uid="{00000000-0005-0000-0000-00002C140000}"/>
    <cellStyle name="20% - アクセント 5 7" xfId="10783" xr:uid="{00000000-0005-0000-0000-00002D140000}"/>
    <cellStyle name="20% - アクセント 5 8" xfId="10786" xr:uid="{00000000-0005-0000-0000-00002E140000}"/>
    <cellStyle name="20% - アクセント 5 9" xfId="8134" xr:uid="{00000000-0005-0000-0000-00002F140000}"/>
    <cellStyle name="20% - アクセント 6" xfId="10788" xr:uid="{00000000-0005-0000-0000-000030140000}"/>
    <cellStyle name="20% - アクセント 6 1" xfId="9956" xr:uid="{00000000-0005-0000-0000-000031140000}"/>
    <cellStyle name="20% - アクセント 6 1 10" xfId="10134" xr:uid="{00000000-0005-0000-0000-000032140000}"/>
    <cellStyle name="20% - アクセント 6 1 11" xfId="10137" xr:uid="{00000000-0005-0000-0000-000033140000}"/>
    <cellStyle name="20% - アクセント 6 1 12" xfId="10792" xr:uid="{00000000-0005-0000-0000-000034140000}"/>
    <cellStyle name="20% - アクセント 6 1 13" xfId="113" xr:uid="{00000000-0005-0000-0000-000035140000}"/>
    <cellStyle name="20% - アクセント 6 1 14" xfId="10794" xr:uid="{00000000-0005-0000-0000-000036140000}"/>
    <cellStyle name="20% - アクセント 6 1 15" xfId="7669" xr:uid="{00000000-0005-0000-0000-000037140000}"/>
    <cellStyle name="20% - アクセント 6 1 16" xfId="10795" xr:uid="{00000000-0005-0000-0000-000038140000}"/>
    <cellStyle name="20% - アクセント 6 1 2" xfId="10797" xr:uid="{00000000-0005-0000-0000-000039140000}"/>
    <cellStyle name="20% - アクセント 6 1 3" xfId="10799" xr:uid="{00000000-0005-0000-0000-00003A140000}"/>
    <cellStyle name="20% - アクセント 6 1 4" xfId="10800" xr:uid="{00000000-0005-0000-0000-00003B140000}"/>
    <cellStyle name="20% - アクセント 6 1 5" xfId="10801" xr:uid="{00000000-0005-0000-0000-00003C140000}"/>
    <cellStyle name="20% - アクセント 6 1 6" xfId="7214" xr:uid="{00000000-0005-0000-0000-00003D140000}"/>
    <cellStyle name="20% - アクセント 6 1 7" xfId="10803" xr:uid="{00000000-0005-0000-0000-00003E140000}"/>
    <cellStyle name="20% - アクセント 6 1 8" xfId="3904" xr:uid="{00000000-0005-0000-0000-00003F140000}"/>
    <cellStyle name="20% - アクセント 6 1 9" xfId="4645" xr:uid="{00000000-0005-0000-0000-000040140000}"/>
    <cellStyle name="20% - アクセント 6 10" xfId="10807" xr:uid="{00000000-0005-0000-0000-000041140000}"/>
    <cellStyle name="20% - アクセント 6 11" xfId="6602" xr:uid="{00000000-0005-0000-0000-000042140000}"/>
    <cellStyle name="20% - アクセント 6 12" xfId="7875" xr:uid="{00000000-0005-0000-0000-000043140000}"/>
    <cellStyle name="20% - アクセント 6 13" xfId="3696" xr:uid="{00000000-0005-0000-0000-000044140000}"/>
    <cellStyle name="20% - アクセント 6 14" xfId="5659" xr:uid="{00000000-0005-0000-0000-000045140000}"/>
    <cellStyle name="20% - アクセント 6 15" xfId="5664" xr:uid="{00000000-0005-0000-0000-000046140000}"/>
    <cellStyle name="20% - アクセント 6 16" xfId="5666" xr:uid="{00000000-0005-0000-0000-000047140000}"/>
    <cellStyle name="20% - アクセント 6 2" xfId="5913" xr:uid="{00000000-0005-0000-0000-000048140000}"/>
    <cellStyle name="20% - アクセント 6 2 2" xfId="3516" xr:uid="{00000000-0005-0000-0000-000049140000}"/>
    <cellStyle name="20% - アクセント 6 3" xfId="10812" xr:uid="{00000000-0005-0000-0000-00004A140000}"/>
    <cellStyle name="20% - アクセント 6 4" xfId="10817" xr:uid="{00000000-0005-0000-0000-00004B140000}"/>
    <cellStyle name="20% - アクセント 6 5" xfId="138" xr:uid="{00000000-0005-0000-0000-00004C140000}"/>
    <cellStyle name="20% - アクセント 6 6" xfId="10818" xr:uid="{00000000-0005-0000-0000-00004D140000}"/>
    <cellStyle name="20% - アクセント 6 7" xfId="10820" xr:uid="{00000000-0005-0000-0000-00004E140000}"/>
    <cellStyle name="20% - アクセント 6 8" xfId="3861" xr:uid="{00000000-0005-0000-0000-00004F140000}"/>
    <cellStyle name="20% - アクセント 6 9" xfId="10822" xr:uid="{00000000-0005-0000-0000-000050140000}"/>
    <cellStyle name="20% - ส่วนที่ถูกเน้น1" xfId="7262" xr:uid="{00000000-0005-0000-0000-000051140000}"/>
    <cellStyle name="20% - ส่วนที่ถูกเน้น2" xfId="10823" xr:uid="{00000000-0005-0000-0000-000052140000}"/>
    <cellStyle name="20% - ส่วนที่ถูกเน้น3" xfId="759" xr:uid="{00000000-0005-0000-0000-000053140000}"/>
    <cellStyle name="20% - ส่วนที่ถูกเน้น4" xfId="10825" xr:uid="{00000000-0005-0000-0000-000054140000}"/>
    <cellStyle name="20% - ส่วนที่ถูกเน้น5" xfId="4037" xr:uid="{00000000-0005-0000-0000-000055140000}"/>
    <cellStyle name="20% - ส่วนที่ถูกเน้น6" xfId="10826" xr:uid="{00000000-0005-0000-0000-000056140000}"/>
    <cellStyle name="20% - 强调文字颜色 1" xfId="10830" xr:uid="{00000000-0005-0000-0000-000057140000}"/>
    <cellStyle name="20% - 强调文字颜色 1 2" xfId="8215" xr:uid="{00000000-0005-0000-0000-000058140000}"/>
    <cellStyle name="20% - 强调文字颜色 1 3" xfId="8364" xr:uid="{00000000-0005-0000-0000-000059140000}"/>
    <cellStyle name="20% - 强调文字颜色 1 4" xfId="8471" xr:uid="{00000000-0005-0000-0000-00005A140000}"/>
    <cellStyle name="20% - 强调文字颜色 1_4月ﾏｸﾛ" xfId="10832" xr:uid="{00000000-0005-0000-0000-00005B140000}"/>
    <cellStyle name="20% - 强调文字颜色 2" xfId="10835" xr:uid="{00000000-0005-0000-0000-00005C140000}"/>
    <cellStyle name="20% - 强调文字颜色 2 2" xfId="8584" xr:uid="{00000000-0005-0000-0000-00005D140000}"/>
    <cellStyle name="20% - 强调文字颜色 2 3" xfId="6935" xr:uid="{00000000-0005-0000-0000-00005E140000}"/>
    <cellStyle name="20% - 强调文字颜色 2 4" xfId="8852" xr:uid="{00000000-0005-0000-0000-00005F140000}"/>
    <cellStyle name="20% - 强调文字颜色 2_4月ﾏｸﾛ" xfId="10841" xr:uid="{00000000-0005-0000-0000-000060140000}"/>
    <cellStyle name="20% - 强调文字颜色 3" xfId="10844" xr:uid="{00000000-0005-0000-0000-000061140000}"/>
    <cellStyle name="20% - 强调文字颜色 3 2" xfId="6013" xr:uid="{00000000-0005-0000-0000-000062140000}"/>
    <cellStyle name="20% - 强调文字颜色 3 3" xfId="9104" xr:uid="{00000000-0005-0000-0000-000063140000}"/>
    <cellStyle name="20% - 强调文字颜色 3 4" xfId="243" xr:uid="{00000000-0005-0000-0000-000064140000}"/>
    <cellStyle name="20% - 强调文字颜色 3_4月ﾏｸﾛ" xfId="10848" xr:uid="{00000000-0005-0000-0000-000065140000}"/>
    <cellStyle name="20% - 强调文字颜色 4" xfId="10851" xr:uid="{00000000-0005-0000-0000-000066140000}"/>
    <cellStyle name="20% - 强调文字颜色 4 2" xfId="2447" xr:uid="{00000000-0005-0000-0000-000067140000}"/>
    <cellStyle name="20% - 强调文字颜色 4 3" xfId="9372" xr:uid="{00000000-0005-0000-0000-000068140000}"/>
    <cellStyle name="20% - 强调文字颜色 4 4" xfId="5531" xr:uid="{00000000-0005-0000-0000-000069140000}"/>
    <cellStyle name="20% - 强调文字颜色 4_4月ﾏｸﾛ" xfId="10853" xr:uid="{00000000-0005-0000-0000-00006A140000}"/>
    <cellStyle name="20% - 强调文字颜色 5" xfId="10854" xr:uid="{00000000-0005-0000-0000-00006B140000}"/>
    <cellStyle name="20% - 强调文字颜色 5 2" xfId="6385" xr:uid="{00000000-0005-0000-0000-00006C140000}"/>
    <cellStyle name="20% - 强调文字颜色 5 3" xfId="9789" xr:uid="{00000000-0005-0000-0000-00006D140000}"/>
    <cellStyle name="20% - 强调文字颜色 5 4" xfId="2137" xr:uid="{00000000-0005-0000-0000-00006E140000}"/>
    <cellStyle name="20% - 强调文字颜色 5_4月ﾏｸﾛ" xfId="10856" xr:uid="{00000000-0005-0000-0000-00006F140000}"/>
    <cellStyle name="20% - 强调文字颜色 6" xfId="10857" xr:uid="{00000000-0005-0000-0000-000070140000}"/>
    <cellStyle name="20% - 强调文字颜色 6 2" xfId="3024" xr:uid="{00000000-0005-0000-0000-000071140000}"/>
    <cellStyle name="20% - 强调文字颜色 6 3" xfId="10293" xr:uid="{00000000-0005-0000-0000-000072140000}"/>
    <cellStyle name="20% - 强调文字颜色 6 4" xfId="348" xr:uid="{00000000-0005-0000-0000-000073140000}"/>
    <cellStyle name="20% - 强调文字颜色 6_4月ﾏｸﾛ" xfId="10858" xr:uid="{00000000-0005-0000-0000-000074140000}"/>
    <cellStyle name="³f¹ô [0]_99 CRV vs 2000 CRV(EX)" xfId="10859" xr:uid="{00000000-0005-0000-0000-000075140000}"/>
    <cellStyle name="³f¹ô[0]_ MondeoGLX-PrimeraGT(34)" xfId="10863" xr:uid="{00000000-0005-0000-0000-000076140000}"/>
    <cellStyle name="³f¹ô_ MondeoGLX-PrimeraGT(34)" xfId="10865" xr:uid="{00000000-0005-0000-0000-000077140000}"/>
    <cellStyle name="40% - ANZg 1" xfId="3772" xr:uid="{00000000-0005-0000-0000-000078140000}"/>
    <cellStyle name="40% - ANZg 2" xfId="10869" xr:uid="{00000000-0005-0000-0000-000079140000}"/>
    <cellStyle name="40% - ANZg 3" xfId="10870" xr:uid="{00000000-0005-0000-0000-00007A140000}"/>
    <cellStyle name="40% - ANZg 4" xfId="10871" xr:uid="{00000000-0005-0000-0000-00007B140000}"/>
    <cellStyle name="40% - ANZg 5" xfId="7422" xr:uid="{00000000-0005-0000-0000-00007C140000}"/>
    <cellStyle name="40% - ANZg 6" xfId="10872" xr:uid="{00000000-0005-0000-0000-00007D140000}"/>
    <cellStyle name="40% - Accent1 1" xfId="10874" xr:uid="{00000000-0005-0000-0000-00007E140000}"/>
    <cellStyle name="40% - Accent1 1 10" xfId="10304" xr:uid="{00000000-0005-0000-0000-00007F140000}"/>
    <cellStyle name="40% - Accent1 1 11" xfId="10307" xr:uid="{00000000-0005-0000-0000-000080140000}"/>
    <cellStyle name="40% - Accent1 1 12" xfId="10311" xr:uid="{00000000-0005-0000-0000-000081140000}"/>
    <cellStyle name="40% - Accent1 1 13" xfId="10315" xr:uid="{00000000-0005-0000-0000-000082140000}"/>
    <cellStyle name="40% - Accent1 1 14" xfId="10323" xr:uid="{00000000-0005-0000-0000-000083140000}"/>
    <cellStyle name="40% - Accent1 1 15" xfId="10326" xr:uid="{00000000-0005-0000-0000-000084140000}"/>
    <cellStyle name="40% - Accent1 1 16" xfId="10877" xr:uid="{00000000-0005-0000-0000-000085140000}"/>
    <cellStyle name="40% - Accent1 1 2" xfId="7562" xr:uid="{00000000-0005-0000-0000-000086140000}"/>
    <cellStyle name="40% - Accent1 1 3" xfId="10878" xr:uid="{00000000-0005-0000-0000-000087140000}"/>
    <cellStyle name="40% - Accent1 1 4" xfId="7651" xr:uid="{00000000-0005-0000-0000-000088140000}"/>
    <cellStyle name="40% - Accent1 1 5" xfId="10879" xr:uid="{00000000-0005-0000-0000-000089140000}"/>
    <cellStyle name="40% - Accent1 1 6" xfId="10880" xr:uid="{00000000-0005-0000-0000-00008A140000}"/>
    <cellStyle name="40% - Accent1 1 7" xfId="10881" xr:uid="{00000000-0005-0000-0000-00008B140000}"/>
    <cellStyle name="40% - Accent1 1 8" xfId="4354" xr:uid="{00000000-0005-0000-0000-00008C140000}"/>
    <cellStyle name="40% - Accent1 1 9" xfId="10882" xr:uid="{00000000-0005-0000-0000-00008D140000}"/>
    <cellStyle name="40% - Accent1 10" xfId="10885" xr:uid="{00000000-0005-0000-0000-00008E140000}"/>
    <cellStyle name="40% - Accent1 10 2" xfId="10887" xr:uid="{00000000-0005-0000-0000-00008F140000}"/>
    <cellStyle name="40% - Accent1 10 2 2" xfId="10889" xr:uid="{00000000-0005-0000-0000-000090140000}"/>
    <cellStyle name="40% - Accent1 10 2 2 2" xfId="10891" xr:uid="{00000000-0005-0000-0000-000091140000}"/>
    <cellStyle name="40% - Accent1 10 2 2 3" xfId="10893" xr:uid="{00000000-0005-0000-0000-000092140000}"/>
    <cellStyle name="40% - Accent1 10 2 3" xfId="917" xr:uid="{00000000-0005-0000-0000-000093140000}"/>
    <cellStyle name="40% - Accent1 10 2 4" xfId="10896" xr:uid="{00000000-0005-0000-0000-000094140000}"/>
    <cellStyle name="40% - Accent1 10 3" xfId="7474" xr:uid="{00000000-0005-0000-0000-000095140000}"/>
    <cellStyle name="40% - Accent1 10 3 2" xfId="10898" xr:uid="{00000000-0005-0000-0000-000096140000}"/>
    <cellStyle name="40% - Accent1 10 3 2 2" xfId="9348" xr:uid="{00000000-0005-0000-0000-000097140000}"/>
    <cellStyle name="40% - Accent1 10 3 2 3" xfId="7817" xr:uid="{00000000-0005-0000-0000-000098140000}"/>
    <cellStyle name="40% - Accent1 10 3 3" xfId="10901" xr:uid="{00000000-0005-0000-0000-000099140000}"/>
    <cellStyle name="40% - Accent1 10 3 4" xfId="10904" xr:uid="{00000000-0005-0000-0000-00009A140000}"/>
    <cellStyle name="40% - Accent1 10 4" xfId="10905" xr:uid="{00000000-0005-0000-0000-00009B140000}"/>
    <cellStyle name="40% - Accent1 10 4 2" xfId="10909" xr:uid="{00000000-0005-0000-0000-00009C140000}"/>
    <cellStyle name="40% - Accent1 10 4 3" xfId="10912" xr:uid="{00000000-0005-0000-0000-00009D140000}"/>
    <cellStyle name="40% - Accent1 11" xfId="4484" xr:uid="{00000000-0005-0000-0000-00009E140000}"/>
    <cellStyle name="40% - Accent1 11 2" xfId="4487" xr:uid="{00000000-0005-0000-0000-00009F140000}"/>
    <cellStyle name="40% - Accent1 11 2 2" xfId="10915" xr:uid="{00000000-0005-0000-0000-0000A0140000}"/>
    <cellStyle name="40% - Accent1 11 2 2 2" xfId="10917" xr:uid="{00000000-0005-0000-0000-0000A1140000}"/>
    <cellStyle name="40% - Accent1 11 2 2 3" xfId="10918" xr:uid="{00000000-0005-0000-0000-0000A2140000}"/>
    <cellStyle name="40% - Accent1 11 2 3" xfId="8234" xr:uid="{00000000-0005-0000-0000-0000A3140000}"/>
    <cellStyle name="40% - Accent1 11 2 4" xfId="8267" xr:uid="{00000000-0005-0000-0000-0000A4140000}"/>
    <cellStyle name="40% - Accent1 11 3" xfId="4233" xr:uid="{00000000-0005-0000-0000-0000A5140000}"/>
    <cellStyle name="40% - Accent1 11 3 2" xfId="10921" xr:uid="{00000000-0005-0000-0000-0000A6140000}"/>
    <cellStyle name="40% - Accent1 11 3 2 2" xfId="10924" xr:uid="{00000000-0005-0000-0000-0000A7140000}"/>
    <cellStyle name="40% - Accent1 11 3 2 3" xfId="10930" xr:uid="{00000000-0005-0000-0000-0000A8140000}"/>
    <cellStyle name="40% - Accent1 11 3 3" xfId="9082" xr:uid="{00000000-0005-0000-0000-0000A9140000}"/>
    <cellStyle name="40% - Accent1 11 3 4" xfId="7742" xr:uid="{00000000-0005-0000-0000-0000AA140000}"/>
    <cellStyle name="40% - Accent1 11 4" xfId="10937" xr:uid="{00000000-0005-0000-0000-0000AB140000}"/>
    <cellStyle name="40% - Accent1 11 4 2" xfId="10941" xr:uid="{00000000-0005-0000-0000-0000AC140000}"/>
    <cellStyle name="40% - Accent1 11 4 3" xfId="9089" xr:uid="{00000000-0005-0000-0000-0000AD140000}"/>
    <cellStyle name="40% - Accent1 12" xfId="10943" xr:uid="{00000000-0005-0000-0000-0000AE140000}"/>
    <cellStyle name="40% - Accent1 12 2" xfId="6254" xr:uid="{00000000-0005-0000-0000-0000AF140000}"/>
    <cellStyle name="40% - Accent1 12 2 2" xfId="5279" xr:uid="{00000000-0005-0000-0000-0000B0140000}"/>
    <cellStyle name="40% - Accent1 12 2 2 2" xfId="4195" xr:uid="{00000000-0005-0000-0000-0000B1140000}"/>
    <cellStyle name="40% - Accent1 12 2 2 3" xfId="10947" xr:uid="{00000000-0005-0000-0000-0000B2140000}"/>
    <cellStyle name="40% - Accent1 12 2 3" xfId="2154" xr:uid="{00000000-0005-0000-0000-0000B3140000}"/>
    <cellStyle name="40% - Accent1 12 2 4" xfId="2495" xr:uid="{00000000-0005-0000-0000-0000B4140000}"/>
    <cellStyle name="40% - Accent1 12 3" xfId="10948" xr:uid="{00000000-0005-0000-0000-0000B5140000}"/>
    <cellStyle name="40% - Accent1 12 3 2" xfId="829" xr:uid="{00000000-0005-0000-0000-0000B6140000}"/>
    <cellStyle name="40% - Accent1 12 3 2 2" xfId="10949" xr:uid="{00000000-0005-0000-0000-0000B7140000}"/>
    <cellStyle name="40% - Accent1 12 3 2 3" xfId="10950" xr:uid="{00000000-0005-0000-0000-0000B8140000}"/>
    <cellStyle name="40% - Accent1 12 3 3" xfId="7827" xr:uid="{00000000-0005-0000-0000-0000B9140000}"/>
    <cellStyle name="40% - Accent1 12 3 4" xfId="10367" xr:uid="{00000000-0005-0000-0000-0000BA140000}"/>
    <cellStyle name="40% - Accent1 12 4" xfId="10952" xr:uid="{00000000-0005-0000-0000-0000BB140000}"/>
    <cellStyle name="40% - Accent1 12 4 2" xfId="10955" xr:uid="{00000000-0005-0000-0000-0000BC140000}"/>
    <cellStyle name="40% - Accent1 12 4 3" xfId="2188" xr:uid="{00000000-0005-0000-0000-0000BD140000}"/>
    <cellStyle name="40% - Accent1 13" xfId="10959" xr:uid="{00000000-0005-0000-0000-0000BE140000}"/>
    <cellStyle name="40% - Accent1 13 2" xfId="2796" xr:uid="{00000000-0005-0000-0000-0000BF140000}"/>
    <cellStyle name="40% - Accent1 13 2 2" xfId="10961" xr:uid="{00000000-0005-0000-0000-0000C0140000}"/>
    <cellStyle name="40% - Accent1 13 2 3" xfId="10962" xr:uid="{00000000-0005-0000-0000-0000C1140000}"/>
    <cellStyle name="40% - Accent1 13 3" xfId="10963" xr:uid="{00000000-0005-0000-0000-0000C2140000}"/>
    <cellStyle name="40% - Accent1 13 4" xfId="10964" xr:uid="{00000000-0005-0000-0000-0000C3140000}"/>
    <cellStyle name="40% - Accent1 14" xfId="1391" xr:uid="{00000000-0005-0000-0000-0000C4140000}"/>
    <cellStyle name="40% - Accent1 14 2" xfId="7273" xr:uid="{00000000-0005-0000-0000-0000C5140000}"/>
    <cellStyle name="40% - Accent1 14 2 2" xfId="1289" xr:uid="{00000000-0005-0000-0000-0000C6140000}"/>
    <cellStyle name="40% - Accent1 14 2 3" xfId="10965" xr:uid="{00000000-0005-0000-0000-0000C7140000}"/>
    <cellStyle name="40% - Accent1 14 3" xfId="10967" xr:uid="{00000000-0005-0000-0000-0000C8140000}"/>
    <cellStyle name="40% - Accent1 14 4" xfId="9175" xr:uid="{00000000-0005-0000-0000-0000C9140000}"/>
    <cellStyle name="40% - Accent1 15" xfId="10971" xr:uid="{00000000-0005-0000-0000-0000CA140000}"/>
    <cellStyle name="40% - Accent1 15 2" xfId="10972" xr:uid="{00000000-0005-0000-0000-0000CB140000}"/>
    <cellStyle name="40% - Accent1 15 2 2" xfId="10974" xr:uid="{00000000-0005-0000-0000-0000CC140000}"/>
    <cellStyle name="40% - Accent1 15 2 3" xfId="10975" xr:uid="{00000000-0005-0000-0000-0000CD140000}"/>
    <cellStyle name="40% - Accent1 15 3" xfId="10976" xr:uid="{00000000-0005-0000-0000-0000CE140000}"/>
    <cellStyle name="40% - Accent1 15 4" xfId="7002" xr:uid="{00000000-0005-0000-0000-0000CF140000}"/>
    <cellStyle name="40% - Accent1 16" xfId="10979" xr:uid="{00000000-0005-0000-0000-0000D0140000}"/>
    <cellStyle name="40% - Accent1 16 2" xfId="10980" xr:uid="{00000000-0005-0000-0000-0000D1140000}"/>
    <cellStyle name="40% - Accent1 16 2 2" xfId="10983" xr:uid="{00000000-0005-0000-0000-0000D2140000}"/>
    <cellStyle name="40% - Accent1 16 2 3" xfId="9323" xr:uid="{00000000-0005-0000-0000-0000D3140000}"/>
    <cellStyle name="40% - Accent1 16 3" xfId="10984" xr:uid="{00000000-0005-0000-0000-0000D4140000}"/>
    <cellStyle name="40% - Accent1 16 4" xfId="10987" xr:uid="{00000000-0005-0000-0000-0000D5140000}"/>
    <cellStyle name="40% - Accent1 17" xfId="10990" xr:uid="{00000000-0005-0000-0000-0000D6140000}"/>
    <cellStyle name="40% - Accent1 17 2" xfId="2174" xr:uid="{00000000-0005-0000-0000-0000D7140000}"/>
    <cellStyle name="40% - Accent1 17 2 2" xfId="10992" xr:uid="{00000000-0005-0000-0000-0000D8140000}"/>
    <cellStyle name="40% - Accent1 17 2 3" xfId="10994" xr:uid="{00000000-0005-0000-0000-0000D9140000}"/>
    <cellStyle name="40% - Accent1 17 3" xfId="9833" xr:uid="{00000000-0005-0000-0000-0000DA140000}"/>
    <cellStyle name="40% - Accent1 17 4" xfId="9836" xr:uid="{00000000-0005-0000-0000-0000DB140000}"/>
    <cellStyle name="40% - Accent1 18" xfId="10996" xr:uid="{00000000-0005-0000-0000-0000DC140000}"/>
    <cellStyle name="40% - Accent1 18 2" xfId="9864" xr:uid="{00000000-0005-0000-0000-0000DD140000}"/>
    <cellStyle name="40% - Accent1 18 2 2" xfId="10998" xr:uid="{00000000-0005-0000-0000-0000DE140000}"/>
    <cellStyle name="40% - Accent1 18 2 3" xfId="11000" xr:uid="{00000000-0005-0000-0000-0000DF140000}"/>
    <cellStyle name="40% - Accent1 18 3" xfId="6525" xr:uid="{00000000-0005-0000-0000-0000E0140000}"/>
    <cellStyle name="40% - Accent1 18 4" xfId="9868" xr:uid="{00000000-0005-0000-0000-0000E1140000}"/>
    <cellStyle name="40% - Accent1 19" xfId="11002" xr:uid="{00000000-0005-0000-0000-0000E2140000}"/>
    <cellStyle name="40% - Accent1 19 2" xfId="3009" xr:uid="{00000000-0005-0000-0000-0000E3140000}"/>
    <cellStyle name="40% - Accent1 19 2 2" xfId="4994" xr:uid="{00000000-0005-0000-0000-0000E4140000}"/>
    <cellStyle name="40% - Accent1 19 2 3" xfId="11007" xr:uid="{00000000-0005-0000-0000-0000E5140000}"/>
    <cellStyle name="40% - Accent1 19 3" xfId="11009" xr:uid="{00000000-0005-0000-0000-0000E6140000}"/>
    <cellStyle name="40% - Accent1 19 4" xfId="11011" xr:uid="{00000000-0005-0000-0000-0000E7140000}"/>
    <cellStyle name="40% - Accent1 2" xfId="11013" xr:uid="{00000000-0005-0000-0000-0000E8140000}"/>
    <cellStyle name="40% - Accent1 2 10" xfId="3228" xr:uid="{00000000-0005-0000-0000-0000E9140000}"/>
    <cellStyle name="40% - Accent1 2 10 2" xfId="603" xr:uid="{00000000-0005-0000-0000-0000EA140000}"/>
    <cellStyle name="40% - Accent1 2 11" xfId="4674" xr:uid="{00000000-0005-0000-0000-0000EB140000}"/>
    <cellStyle name="40% - Accent1 2 12" xfId="4680" xr:uid="{00000000-0005-0000-0000-0000EC140000}"/>
    <cellStyle name="40% - Accent1 2 13" xfId="11015" xr:uid="{00000000-0005-0000-0000-0000ED140000}"/>
    <cellStyle name="40% - Accent1 2 14" xfId="11017" xr:uid="{00000000-0005-0000-0000-0000EE140000}"/>
    <cellStyle name="40% - Accent1 2 15" xfId="11019" xr:uid="{00000000-0005-0000-0000-0000EF140000}"/>
    <cellStyle name="40% - Accent1 2 16" xfId="11021" xr:uid="{00000000-0005-0000-0000-0000F0140000}"/>
    <cellStyle name="40% - Accent1 2 17" xfId="11022" xr:uid="{00000000-0005-0000-0000-0000F1140000}"/>
    <cellStyle name="40% - Accent1 2 18" xfId="11023" xr:uid="{00000000-0005-0000-0000-0000F2140000}"/>
    <cellStyle name="40% - Accent1 2 19" xfId="11024" xr:uid="{00000000-0005-0000-0000-0000F3140000}"/>
    <cellStyle name="40% - Accent1 2 2" xfId="11026" xr:uid="{00000000-0005-0000-0000-0000F4140000}"/>
    <cellStyle name="40% - Accent1 2 2 10" xfId="11027" xr:uid="{00000000-0005-0000-0000-0000F5140000}"/>
    <cellStyle name="40% - Accent1 2 2 11" xfId="11028" xr:uid="{00000000-0005-0000-0000-0000F6140000}"/>
    <cellStyle name="40% - Accent1 2 2 12" xfId="10890" xr:uid="{00000000-0005-0000-0000-0000F7140000}"/>
    <cellStyle name="40% - Accent1 2 2 13" xfId="10892" xr:uid="{00000000-0005-0000-0000-0000F8140000}"/>
    <cellStyle name="40% - Accent1 2 2 14" xfId="11029" xr:uid="{00000000-0005-0000-0000-0000F9140000}"/>
    <cellStyle name="40% - Accent1 2 2 2" xfId="11032" xr:uid="{00000000-0005-0000-0000-0000FA140000}"/>
    <cellStyle name="40% - Accent1 2 2 2 10" xfId="4175" xr:uid="{00000000-0005-0000-0000-0000FB140000}"/>
    <cellStyle name="40% - Accent1 2 2 2 11" xfId="2118" xr:uid="{00000000-0005-0000-0000-0000FC140000}"/>
    <cellStyle name="40% - Accent1 2 2 2 12" xfId="3507" xr:uid="{00000000-0005-0000-0000-0000FD140000}"/>
    <cellStyle name="40% - Accent1 2 2 2 13" xfId="7646" xr:uid="{00000000-0005-0000-0000-0000FE140000}"/>
    <cellStyle name="40% - Accent1 2 2 2 2" xfId="11033" xr:uid="{00000000-0005-0000-0000-0000FF140000}"/>
    <cellStyle name="40% - Accent1 2 2 2 3" xfId="11034" xr:uid="{00000000-0005-0000-0000-000000150000}"/>
    <cellStyle name="40% - Accent1 2 2 2 4" xfId="2974" xr:uid="{00000000-0005-0000-0000-000001150000}"/>
    <cellStyle name="40% - Accent1 2 2 2 5" xfId="11035" xr:uid="{00000000-0005-0000-0000-000002150000}"/>
    <cellStyle name="40% - Accent1 2 2 2 6" xfId="7615" xr:uid="{00000000-0005-0000-0000-000003150000}"/>
    <cellStyle name="40% - Accent1 2 2 2 7" xfId="1970" xr:uid="{00000000-0005-0000-0000-000004150000}"/>
    <cellStyle name="40% - Accent1 2 2 2 8" xfId="6607" xr:uid="{00000000-0005-0000-0000-000005150000}"/>
    <cellStyle name="40% - Accent1 2 2 2 9" xfId="2098" xr:uid="{00000000-0005-0000-0000-000006150000}"/>
    <cellStyle name="40% - Accent1 2 2 3" xfId="11037" xr:uid="{00000000-0005-0000-0000-000007150000}"/>
    <cellStyle name="40% - Accent1 2 2 3 2" xfId="11038" xr:uid="{00000000-0005-0000-0000-000008150000}"/>
    <cellStyle name="40% - Accent1 2 2 4" xfId="10580" xr:uid="{00000000-0005-0000-0000-000009150000}"/>
    <cellStyle name="40% - Accent1 2 2 4 2" xfId="10320" xr:uid="{00000000-0005-0000-0000-00000A150000}"/>
    <cellStyle name="40% - Accent1 2 2 5" xfId="10584" xr:uid="{00000000-0005-0000-0000-00000B150000}"/>
    <cellStyle name="40% - Accent1 2 2 5 2" xfId="11040" xr:uid="{00000000-0005-0000-0000-00000C150000}"/>
    <cellStyle name="40% - Accent1 2 2 6" xfId="10587" xr:uid="{00000000-0005-0000-0000-00000D150000}"/>
    <cellStyle name="40% - Accent1 2 2 6 2" xfId="11041" xr:uid="{00000000-0005-0000-0000-00000E150000}"/>
    <cellStyle name="40% - Accent1 2 2 7" xfId="10454" xr:uid="{00000000-0005-0000-0000-00000F150000}"/>
    <cellStyle name="40% - Accent1 2 2 7 2" xfId="1051" xr:uid="{00000000-0005-0000-0000-000010150000}"/>
    <cellStyle name="40% - Accent1 2 2 8" xfId="10589" xr:uid="{00000000-0005-0000-0000-000011150000}"/>
    <cellStyle name="40% - Accent1 2 2 8 2" xfId="4658" xr:uid="{00000000-0005-0000-0000-000012150000}"/>
    <cellStyle name="40% - Accent1 2 2 9" xfId="10594" xr:uid="{00000000-0005-0000-0000-000013150000}"/>
    <cellStyle name="40% - Accent1 2 2 9 2" xfId="11016" xr:uid="{00000000-0005-0000-0000-000014150000}"/>
    <cellStyle name="40% - Accent1 2 20" xfId="11018" xr:uid="{00000000-0005-0000-0000-000015150000}"/>
    <cellStyle name="40% - Accent1 2 21" xfId="11020" xr:uid="{00000000-0005-0000-0000-000016150000}"/>
    <cellStyle name="40% - Accent1 2 3" xfId="11042" xr:uid="{00000000-0005-0000-0000-000017150000}"/>
    <cellStyle name="40% - Accent1 2 3 10" xfId="11043" xr:uid="{00000000-0005-0000-0000-000018150000}"/>
    <cellStyle name="40% - Accent1 2 3 11" xfId="1252" xr:uid="{00000000-0005-0000-0000-000019150000}"/>
    <cellStyle name="40% - Accent1 2 3 12" xfId="8513" xr:uid="{00000000-0005-0000-0000-00001A150000}"/>
    <cellStyle name="40% - Accent1 2 3 13" xfId="8517" xr:uid="{00000000-0005-0000-0000-00001B150000}"/>
    <cellStyle name="40% - Accent1 2 3 14" xfId="11045" xr:uid="{00000000-0005-0000-0000-00001C150000}"/>
    <cellStyle name="40% - Accent1 2 3 2" xfId="11047" xr:uid="{00000000-0005-0000-0000-00001D150000}"/>
    <cellStyle name="40% - Accent1 2 3 2 10" xfId="11049" xr:uid="{00000000-0005-0000-0000-00001E150000}"/>
    <cellStyle name="40% - Accent1 2 3 2 11" xfId="11051" xr:uid="{00000000-0005-0000-0000-00001F150000}"/>
    <cellStyle name="40% - Accent1 2 3 2 12" xfId="11053" xr:uid="{00000000-0005-0000-0000-000020150000}"/>
    <cellStyle name="40% - Accent1 2 3 2 13" xfId="11055" xr:uid="{00000000-0005-0000-0000-000021150000}"/>
    <cellStyle name="40% - Accent1 2 3 2 2" xfId="11057" xr:uid="{00000000-0005-0000-0000-000022150000}"/>
    <cellStyle name="40% - Accent1 2 3 2 3" xfId="11058" xr:uid="{00000000-0005-0000-0000-000023150000}"/>
    <cellStyle name="40% - Accent1 2 3 2 4" xfId="1892" xr:uid="{00000000-0005-0000-0000-000024150000}"/>
    <cellStyle name="40% - Accent1 2 3 2 5" xfId="5900" xr:uid="{00000000-0005-0000-0000-000025150000}"/>
    <cellStyle name="40% - Accent1 2 3 2 6" xfId="11059" xr:uid="{00000000-0005-0000-0000-000026150000}"/>
    <cellStyle name="40% - Accent1 2 3 2 7" xfId="11061" xr:uid="{00000000-0005-0000-0000-000027150000}"/>
    <cellStyle name="40% - Accent1 2 3 2 8" xfId="11063" xr:uid="{00000000-0005-0000-0000-000028150000}"/>
    <cellStyle name="40% - Accent1 2 3 2 9" xfId="7856" xr:uid="{00000000-0005-0000-0000-000029150000}"/>
    <cellStyle name="40% - Accent1 2 3 3" xfId="11066" xr:uid="{00000000-0005-0000-0000-00002A150000}"/>
    <cellStyle name="40% - Accent1 2 3 4" xfId="11068" xr:uid="{00000000-0005-0000-0000-00002B150000}"/>
    <cellStyle name="40% - Accent1 2 3 5" xfId="11070" xr:uid="{00000000-0005-0000-0000-00002C150000}"/>
    <cellStyle name="40% - Accent1 2 3 6" xfId="6096" xr:uid="{00000000-0005-0000-0000-00002D150000}"/>
    <cellStyle name="40% - Accent1 2 3 7" xfId="10460" xr:uid="{00000000-0005-0000-0000-00002E150000}"/>
    <cellStyle name="40% - Accent1 2 3 8" xfId="11071" xr:uid="{00000000-0005-0000-0000-00002F150000}"/>
    <cellStyle name="40% - Accent1 2 3 9" xfId="11072" xr:uid="{00000000-0005-0000-0000-000030150000}"/>
    <cellStyle name="40% - Accent1 2 4" xfId="11073" xr:uid="{00000000-0005-0000-0000-000031150000}"/>
    <cellStyle name="40% - Accent1 2 4 2" xfId="6333" xr:uid="{00000000-0005-0000-0000-000032150000}"/>
    <cellStyle name="40% - Accent1 2 4 3" xfId="3063" xr:uid="{00000000-0005-0000-0000-000033150000}"/>
    <cellStyle name="40% - Accent1 2 5" xfId="11074" xr:uid="{00000000-0005-0000-0000-000034150000}"/>
    <cellStyle name="40% - Accent1 2 5 2" xfId="11075" xr:uid="{00000000-0005-0000-0000-000035150000}"/>
    <cellStyle name="40% - Accent1 2 6" xfId="11076" xr:uid="{00000000-0005-0000-0000-000036150000}"/>
    <cellStyle name="40% - Accent1 2 6 2" xfId="4430" xr:uid="{00000000-0005-0000-0000-000037150000}"/>
    <cellStyle name="40% - Accent1 2 7" xfId="3110" xr:uid="{00000000-0005-0000-0000-000038150000}"/>
    <cellStyle name="40% - Accent1 2 7 2" xfId="1025" xr:uid="{00000000-0005-0000-0000-000039150000}"/>
    <cellStyle name="40% - Accent1 2 8" xfId="7300" xr:uid="{00000000-0005-0000-0000-00003A150000}"/>
    <cellStyle name="40% - Accent1 2 8 2" xfId="525" xr:uid="{00000000-0005-0000-0000-00003B150000}"/>
    <cellStyle name="40% - Accent1 2 9" xfId="11077" xr:uid="{00000000-0005-0000-0000-00003C150000}"/>
    <cellStyle name="40% - Accent1 2 9 2" xfId="7652" xr:uid="{00000000-0005-0000-0000-00003D150000}"/>
    <cellStyle name="40% - Accent1 2_12 DRAFT DEC 10" xfId="11078" xr:uid="{00000000-0005-0000-0000-00003E150000}"/>
    <cellStyle name="40% - Accent1 20" xfId="10970" xr:uid="{00000000-0005-0000-0000-00003F150000}"/>
    <cellStyle name="40% - Accent1 21" xfId="10978" xr:uid="{00000000-0005-0000-0000-000040150000}"/>
    <cellStyle name="40% - Accent1 22" xfId="10989" xr:uid="{00000000-0005-0000-0000-000041150000}"/>
    <cellStyle name="40% - Accent1 23" xfId="10995" xr:uid="{00000000-0005-0000-0000-000042150000}"/>
    <cellStyle name="40% - Accent1 24" xfId="11001" xr:uid="{00000000-0005-0000-0000-000043150000}"/>
    <cellStyle name="40% - Accent1 25" xfId="6105" xr:uid="{00000000-0005-0000-0000-000044150000}"/>
    <cellStyle name="40% - Accent1 26" xfId="3156" xr:uid="{00000000-0005-0000-0000-000045150000}"/>
    <cellStyle name="40% - Accent1 27" xfId="8855" xr:uid="{00000000-0005-0000-0000-000046150000}"/>
    <cellStyle name="40% - Accent1 28" xfId="11082" xr:uid="{00000000-0005-0000-0000-000047150000}"/>
    <cellStyle name="40% - Accent1 29" xfId="11089" xr:uid="{00000000-0005-0000-0000-000048150000}"/>
    <cellStyle name="40% - Accent1 3" xfId="8181" xr:uid="{00000000-0005-0000-0000-000049150000}"/>
    <cellStyle name="40% - Accent1 3 10" xfId="11091" xr:uid="{00000000-0005-0000-0000-00004A150000}"/>
    <cellStyle name="40% - Accent1 3 11" xfId="11092" xr:uid="{00000000-0005-0000-0000-00004B150000}"/>
    <cellStyle name="40% - Accent1 3 12" xfId="11093" xr:uid="{00000000-0005-0000-0000-00004C150000}"/>
    <cellStyle name="40% - Accent1 3 2" xfId="5415" xr:uid="{00000000-0005-0000-0000-00004D150000}"/>
    <cellStyle name="40% - Accent1 3 2 2" xfId="5419" xr:uid="{00000000-0005-0000-0000-00004E150000}"/>
    <cellStyle name="40% - Accent1 3 3" xfId="4910" xr:uid="{00000000-0005-0000-0000-00004F150000}"/>
    <cellStyle name="40% - Accent1 3 3 2" xfId="5433" xr:uid="{00000000-0005-0000-0000-000050150000}"/>
    <cellStyle name="40% - Accent1 3 4" xfId="5436" xr:uid="{00000000-0005-0000-0000-000051150000}"/>
    <cellStyle name="40% - Accent1 3 4 2" xfId="7267" xr:uid="{00000000-0005-0000-0000-000052150000}"/>
    <cellStyle name="40% - Accent1 3 5" xfId="1150" xr:uid="{00000000-0005-0000-0000-000053150000}"/>
    <cellStyle name="40% - Accent1 3 5 2" xfId="6259" xr:uid="{00000000-0005-0000-0000-000054150000}"/>
    <cellStyle name="40% - Accent1 3 6" xfId="5439" xr:uid="{00000000-0005-0000-0000-000055150000}"/>
    <cellStyle name="40% - Accent1 3 6 2" xfId="11094" xr:uid="{00000000-0005-0000-0000-000056150000}"/>
    <cellStyle name="40% - Accent1 3 7" xfId="11095" xr:uid="{00000000-0005-0000-0000-000057150000}"/>
    <cellStyle name="40% - Accent1 3 7 2" xfId="2180" xr:uid="{00000000-0005-0000-0000-000058150000}"/>
    <cellStyle name="40% - Accent1 3 8" xfId="11098" xr:uid="{00000000-0005-0000-0000-000059150000}"/>
    <cellStyle name="40% - Accent1 3 8 2" xfId="4426" xr:uid="{00000000-0005-0000-0000-00005A150000}"/>
    <cellStyle name="40% - Accent1 3 9" xfId="11101" xr:uid="{00000000-0005-0000-0000-00005B150000}"/>
    <cellStyle name="40% - Accent1 3 9 2" xfId="11103" xr:uid="{00000000-0005-0000-0000-00005C150000}"/>
    <cellStyle name="40% - Accent1 30" xfId="6104" xr:uid="{00000000-0005-0000-0000-00005D150000}"/>
    <cellStyle name="40% - Accent1 31" xfId="3155" xr:uid="{00000000-0005-0000-0000-00005E150000}"/>
    <cellStyle name="40% - Accent1 32" xfId="8854" xr:uid="{00000000-0005-0000-0000-00005F150000}"/>
    <cellStyle name="40% - Accent1 33" xfId="11081" xr:uid="{00000000-0005-0000-0000-000060150000}"/>
    <cellStyle name="40% - Accent1 34" xfId="11088" xr:uid="{00000000-0005-0000-0000-000061150000}"/>
    <cellStyle name="40% - Accent1 35" xfId="11106" xr:uid="{00000000-0005-0000-0000-000062150000}"/>
    <cellStyle name="40% - Accent1 4" xfId="6848" xr:uid="{00000000-0005-0000-0000-000063150000}"/>
    <cellStyle name="40% - Accent1 4 2" xfId="5449" xr:uid="{00000000-0005-0000-0000-000064150000}"/>
    <cellStyle name="40% - Accent1 4 3" xfId="11108" xr:uid="{00000000-0005-0000-0000-000065150000}"/>
    <cellStyle name="40% - Accent1 5" xfId="8858" xr:uid="{00000000-0005-0000-0000-000066150000}"/>
    <cellStyle name="40% - Accent1 5 2" xfId="8863" xr:uid="{00000000-0005-0000-0000-000067150000}"/>
    <cellStyle name="40% - Accent1 5 3" xfId="9313" xr:uid="{00000000-0005-0000-0000-000068150000}"/>
    <cellStyle name="40% - Accent1 6" xfId="337" xr:uid="{00000000-0005-0000-0000-000069150000}"/>
    <cellStyle name="40% - Accent1 6 2" xfId="8868" xr:uid="{00000000-0005-0000-0000-00006A150000}"/>
    <cellStyle name="40% - Accent1 6 3" xfId="143" xr:uid="{00000000-0005-0000-0000-00006B150000}"/>
    <cellStyle name="40% - Accent1 7" xfId="8871" xr:uid="{00000000-0005-0000-0000-00006C150000}"/>
    <cellStyle name="40% - Accent1 7 2" xfId="8879" xr:uid="{00000000-0005-0000-0000-00006D150000}"/>
    <cellStyle name="40% - Accent1 7 2 2" xfId="11111" xr:uid="{00000000-0005-0000-0000-00006E150000}"/>
    <cellStyle name="40% - Accent1 7 2 2 2" xfId="11113" xr:uid="{00000000-0005-0000-0000-00006F150000}"/>
    <cellStyle name="40% - Accent1 7 2 2 3" xfId="5600" xr:uid="{00000000-0005-0000-0000-000070150000}"/>
    <cellStyle name="40% - Accent1 7 2 3" xfId="7498" xr:uid="{00000000-0005-0000-0000-000071150000}"/>
    <cellStyle name="40% - Accent1 7 2 4" xfId="11117" xr:uid="{00000000-0005-0000-0000-000072150000}"/>
    <cellStyle name="40% - Accent1 7 3" xfId="3037" xr:uid="{00000000-0005-0000-0000-000073150000}"/>
    <cellStyle name="40% - Accent1 7 3 2" xfId="7757" xr:uid="{00000000-0005-0000-0000-000074150000}"/>
    <cellStyle name="40% - Accent1 7 3 2 2" xfId="8385" xr:uid="{00000000-0005-0000-0000-000075150000}"/>
    <cellStyle name="40% - Accent1 7 3 2 3" xfId="4549" xr:uid="{00000000-0005-0000-0000-000076150000}"/>
    <cellStyle name="40% - Accent1 7 3 3" xfId="4320" xr:uid="{00000000-0005-0000-0000-000077150000}"/>
    <cellStyle name="40% - Accent1 7 3 4" xfId="8402" xr:uid="{00000000-0005-0000-0000-000078150000}"/>
    <cellStyle name="40% - Accent1 7 4" xfId="7829" xr:uid="{00000000-0005-0000-0000-000079150000}"/>
    <cellStyle name="40% - Accent1 7 4 2" xfId="7582" xr:uid="{00000000-0005-0000-0000-00007A150000}"/>
    <cellStyle name="40% - Accent1 7 4 3" xfId="8442" xr:uid="{00000000-0005-0000-0000-00007B150000}"/>
    <cellStyle name="40% - Accent1 8" xfId="8656" xr:uid="{00000000-0005-0000-0000-00007C150000}"/>
    <cellStyle name="40% - Accent1 8 2" xfId="5005" xr:uid="{00000000-0005-0000-0000-00007D150000}"/>
    <cellStyle name="40% - Accent1 8 2 2" xfId="5014" xr:uid="{00000000-0005-0000-0000-00007E150000}"/>
    <cellStyle name="40% - Accent1 8 2 2 2" xfId="8157" xr:uid="{00000000-0005-0000-0000-00007F150000}"/>
    <cellStyle name="40% - Accent1 8 2 2 3" xfId="8507" xr:uid="{00000000-0005-0000-0000-000080150000}"/>
    <cellStyle name="40% - Accent1 8 2 3" xfId="5021" xr:uid="{00000000-0005-0000-0000-000081150000}"/>
    <cellStyle name="40% - Accent1 8 2 4" xfId="2471" xr:uid="{00000000-0005-0000-0000-000082150000}"/>
    <cellStyle name="40% - Accent1 8 3" xfId="5034" xr:uid="{00000000-0005-0000-0000-000083150000}"/>
    <cellStyle name="40% - Accent1 8 3 2" xfId="2592" xr:uid="{00000000-0005-0000-0000-000084150000}"/>
    <cellStyle name="40% - Accent1 8 3 2 2" xfId="2811" xr:uid="{00000000-0005-0000-0000-000085150000}"/>
    <cellStyle name="40% - Accent1 8 3 2 3" xfId="8911" xr:uid="{00000000-0005-0000-0000-000086150000}"/>
    <cellStyle name="40% - Accent1 8 3 3" xfId="5041" xr:uid="{00000000-0005-0000-0000-000087150000}"/>
    <cellStyle name="40% - Accent1 8 3 4" xfId="5045" xr:uid="{00000000-0005-0000-0000-000088150000}"/>
    <cellStyle name="40% - Accent1 8 4" xfId="3315" xr:uid="{00000000-0005-0000-0000-000089150000}"/>
    <cellStyle name="40% - Accent1 8 4 2" xfId="322" xr:uid="{00000000-0005-0000-0000-00008A150000}"/>
    <cellStyle name="40% - Accent1 8 4 3" xfId="2962" xr:uid="{00000000-0005-0000-0000-00008B150000}"/>
    <cellStyle name="40% - Accent1 9" xfId="8665" xr:uid="{00000000-0005-0000-0000-00008C150000}"/>
    <cellStyle name="40% - Accent1 9 2" xfId="3823" xr:uid="{00000000-0005-0000-0000-00008D150000}"/>
    <cellStyle name="40% - Accent1 9 2 2" xfId="8679" xr:uid="{00000000-0005-0000-0000-00008E150000}"/>
    <cellStyle name="40% - Accent1 9 2 2 2" xfId="11119" xr:uid="{00000000-0005-0000-0000-00008F150000}"/>
    <cellStyle name="40% - Accent1 9 2 2 3" xfId="11121" xr:uid="{00000000-0005-0000-0000-000090150000}"/>
    <cellStyle name="40% - Accent1 9 2 3" xfId="7036" xr:uid="{00000000-0005-0000-0000-000091150000}"/>
    <cellStyle name="40% - Accent1 9 2 4" xfId="11125" xr:uid="{00000000-0005-0000-0000-000092150000}"/>
    <cellStyle name="40% - Accent1 9 3" xfId="5066" xr:uid="{00000000-0005-0000-0000-000093150000}"/>
    <cellStyle name="40% - Accent1 9 3 2" xfId="6618" xr:uid="{00000000-0005-0000-0000-000094150000}"/>
    <cellStyle name="40% - Accent1 9 3 2 2" xfId="11132" xr:uid="{00000000-0005-0000-0000-000095150000}"/>
    <cellStyle name="40% - Accent1 9 3 2 3" xfId="11134" xr:uid="{00000000-0005-0000-0000-000096150000}"/>
    <cellStyle name="40% - Accent1 9 3 3" xfId="11142" xr:uid="{00000000-0005-0000-0000-000097150000}"/>
    <cellStyle name="40% - Accent1 9 3 4" xfId="11148" xr:uid="{00000000-0005-0000-0000-000098150000}"/>
    <cellStyle name="40% - Accent1 9 4" xfId="8490" xr:uid="{00000000-0005-0000-0000-000099150000}"/>
    <cellStyle name="40% - Accent1 9 4 2" xfId="3567" xr:uid="{00000000-0005-0000-0000-00009A150000}"/>
    <cellStyle name="40% - Accent1 9 4 3" xfId="3056" xr:uid="{00000000-0005-0000-0000-00009B150000}"/>
    <cellStyle name="40% - Accent2 1" xfId="3557" xr:uid="{00000000-0005-0000-0000-00009C150000}"/>
    <cellStyle name="40% - Accent2 1 10" xfId="2035" xr:uid="{00000000-0005-0000-0000-00009D150000}"/>
    <cellStyle name="40% - Accent2 1 11" xfId="11152" xr:uid="{00000000-0005-0000-0000-00009E150000}"/>
    <cellStyle name="40% - Accent2 1 12" xfId="11155" xr:uid="{00000000-0005-0000-0000-00009F150000}"/>
    <cellStyle name="40% - Accent2 1 13" xfId="6095" xr:uid="{00000000-0005-0000-0000-0000A0150000}"/>
    <cellStyle name="40% - Accent2 1 14" xfId="6981" xr:uid="{00000000-0005-0000-0000-0000A1150000}"/>
    <cellStyle name="40% - Accent2 1 15" xfId="3771" xr:uid="{00000000-0005-0000-0000-0000A2150000}"/>
    <cellStyle name="40% - Accent2 1 16" xfId="10868" xr:uid="{00000000-0005-0000-0000-0000A3150000}"/>
    <cellStyle name="40% - Accent2 1 2" xfId="5588" xr:uid="{00000000-0005-0000-0000-0000A4150000}"/>
    <cellStyle name="40% - Accent2 1 3" xfId="11158" xr:uid="{00000000-0005-0000-0000-0000A5150000}"/>
    <cellStyle name="40% - Accent2 1 4" xfId="306" xr:uid="{00000000-0005-0000-0000-0000A6150000}"/>
    <cellStyle name="40% - Accent2 1 5" xfId="401" xr:uid="{00000000-0005-0000-0000-0000A7150000}"/>
    <cellStyle name="40% - Accent2 1 6" xfId="11159" xr:uid="{00000000-0005-0000-0000-0000A8150000}"/>
    <cellStyle name="40% - Accent2 1 7" xfId="493" xr:uid="{00000000-0005-0000-0000-0000A9150000}"/>
    <cellStyle name="40% - Accent2 1 8" xfId="11160" xr:uid="{00000000-0005-0000-0000-0000AA150000}"/>
    <cellStyle name="40% - Accent2 1 9" xfId="11162" xr:uid="{00000000-0005-0000-0000-0000AB150000}"/>
    <cellStyle name="40% - Accent2 10" xfId="336" xr:uid="{00000000-0005-0000-0000-0000AC150000}"/>
    <cellStyle name="40% - Accent2 10 2" xfId="8867" xr:uid="{00000000-0005-0000-0000-0000AD150000}"/>
    <cellStyle name="40% - Accent2 10 2 2" xfId="2928" xr:uid="{00000000-0005-0000-0000-0000AE150000}"/>
    <cellStyle name="40% - Accent2 10 2 2 2" xfId="11163" xr:uid="{00000000-0005-0000-0000-0000AF150000}"/>
    <cellStyle name="40% - Accent2 10 2 2 3" xfId="7548" xr:uid="{00000000-0005-0000-0000-0000B0150000}"/>
    <cellStyle name="40% - Accent2 10 2 3" xfId="11165" xr:uid="{00000000-0005-0000-0000-0000B1150000}"/>
    <cellStyle name="40% - Accent2 10 2 4" xfId="11167" xr:uid="{00000000-0005-0000-0000-0000B2150000}"/>
    <cellStyle name="40% - Accent2 10 3" xfId="142" xr:uid="{00000000-0005-0000-0000-0000B3150000}"/>
    <cellStyle name="40% - Accent2 10 3 2" xfId="1832" xr:uid="{00000000-0005-0000-0000-0000B4150000}"/>
    <cellStyle name="40% - Accent2 10 3 2 2" xfId="2518" xr:uid="{00000000-0005-0000-0000-0000B5150000}"/>
    <cellStyle name="40% - Accent2 10 3 2 3" xfId="3782" xr:uid="{00000000-0005-0000-0000-0000B6150000}"/>
    <cellStyle name="40% - Accent2 10 3 3" xfId="11169" xr:uid="{00000000-0005-0000-0000-0000B7150000}"/>
    <cellStyle name="40% - Accent2 10 3 4" xfId="11171" xr:uid="{00000000-0005-0000-0000-0000B8150000}"/>
    <cellStyle name="40% - Accent2 10 4" xfId="4065" xr:uid="{00000000-0005-0000-0000-0000B9150000}"/>
    <cellStyle name="40% - Accent2 10 4 2" xfId="11173" xr:uid="{00000000-0005-0000-0000-0000BA150000}"/>
    <cellStyle name="40% - Accent2 10 4 3" xfId="11175" xr:uid="{00000000-0005-0000-0000-0000BB150000}"/>
    <cellStyle name="40% - Accent2 11" xfId="8870" xr:uid="{00000000-0005-0000-0000-0000BC150000}"/>
    <cellStyle name="40% - Accent2 11 2" xfId="8878" xr:uid="{00000000-0005-0000-0000-0000BD150000}"/>
    <cellStyle name="40% - Accent2 11 2 2" xfId="11110" xr:uid="{00000000-0005-0000-0000-0000BE150000}"/>
    <cellStyle name="40% - Accent2 11 2 2 2" xfId="11112" xr:uid="{00000000-0005-0000-0000-0000BF150000}"/>
    <cellStyle name="40% - Accent2 11 2 2 3" xfId="5599" xr:uid="{00000000-0005-0000-0000-0000C0150000}"/>
    <cellStyle name="40% - Accent2 11 2 3" xfId="7497" xr:uid="{00000000-0005-0000-0000-0000C1150000}"/>
    <cellStyle name="40% - Accent2 11 2 4" xfId="11116" xr:uid="{00000000-0005-0000-0000-0000C2150000}"/>
    <cellStyle name="40% - Accent2 11 3" xfId="3036" xr:uid="{00000000-0005-0000-0000-0000C3150000}"/>
    <cellStyle name="40% - Accent2 11 3 2" xfId="7756" xr:uid="{00000000-0005-0000-0000-0000C4150000}"/>
    <cellStyle name="40% - Accent2 11 3 2 2" xfId="8384" xr:uid="{00000000-0005-0000-0000-0000C5150000}"/>
    <cellStyle name="40% - Accent2 11 3 2 3" xfId="4548" xr:uid="{00000000-0005-0000-0000-0000C6150000}"/>
    <cellStyle name="40% - Accent2 11 3 3" xfId="4319" xr:uid="{00000000-0005-0000-0000-0000C7150000}"/>
    <cellStyle name="40% - Accent2 11 3 4" xfId="8401" xr:uid="{00000000-0005-0000-0000-0000C8150000}"/>
    <cellStyle name="40% - Accent2 11 4" xfId="7828" xr:uid="{00000000-0005-0000-0000-0000C9150000}"/>
    <cellStyle name="40% - Accent2 11 4 2" xfId="7581" xr:uid="{00000000-0005-0000-0000-0000CA150000}"/>
    <cellStyle name="40% - Accent2 11 4 3" xfId="8441" xr:uid="{00000000-0005-0000-0000-0000CB150000}"/>
    <cellStyle name="40% - Accent2 12" xfId="8655" xr:uid="{00000000-0005-0000-0000-0000CC150000}"/>
    <cellStyle name="40% - Accent2 12 2" xfId="5004" xr:uid="{00000000-0005-0000-0000-0000CD150000}"/>
    <cellStyle name="40% - Accent2 12 2 2" xfId="5013" xr:uid="{00000000-0005-0000-0000-0000CE150000}"/>
    <cellStyle name="40% - Accent2 12 2 2 2" xfId="8156" xr:uid="{00000000-0005-0000-0000-0000CF150000}"/>
    <cellStyle name="40% - Accent2 12 2 2 3" xfId="8506" xr:uid="{00000000-0005-0000-0000-0000D0150000}"/>
    <cellStyle name="40% - Accent2 12 2 3" xfId="5020" xr:uid="{00000000-0005-0000-0000-0000D1150000}"/>
    <cellStyle name="40% - Accent2 12 2 4" xfId="2470" xr:uid="{00000000-0005-0000-0000-0000D2150000}"/>
    <cellStyle name="40% - Accent2 12 3" xfId="5033" xr:uid="{00000000-0005-0000-0000-0000D3150000}"/>
    <cellStyle name="40% - Accent2 12 3 2" xfId="2591" xr:uid="{00000000-0005-0000-0000-0000D4150000}"/>
    <cellStyle name="40% - Accent2 12 3 2 2" xfId="2810" xr:uid="{00000000-0005-0000-0000-0000D5150000}"/>
    <cellStyle name="40% - Accent2 12 3 2 3" xfId="8910" xr:uid="{00000000-0005-0000-0000-0000D6150000}"/>
    <cellStyle name="40% - Accent2 12 3 3" xfId="5040" xr:uid="{00000000-0005-0000-0000-0000D7150000}"/>
    <cellStyle name="40% - Accent2 12 3 4" xfId="5044" xr:uid="{00000000-0005-0000-0000-0000D8150000}"/>
    <cellStyle name="40% - Accent2 12 4" xfId="3314" xr:uid="{00000000-0005-0000-0000-0000D9150000}"/>
    <cellStyle name="40% - Accent2 12 4 2" xfId="321" xr:uid="{00000000-0005-0000-0000-0000DA150000}"/>
    <cellStyle name="40% - Accent2 12 4 3" xfId="2961" xr:uid="{00000000-0005-0000-0000-0000DB150000}"/>
    <cellStyle name="40% - Accent2 12 5" xfId="2322" xr:uid="{00000000-0005-0000-0000-0000DC150000}"/>
    <cellStyle name="40% - Accent2 12 6" xfId="4279" xr:uid="{00000000-0005-0000-0000-0000DD150000}"/>
    <cellStyle name="40% - Accent2 13" xfId="8664" xr:uid="{00000000-0005-0000-0000-0000DE150000}"/>
    <cellStyle name="40% - Accent2 13 2" xfId="3822" xr:uid="{00000000-0005-0000-0000-0000DF150000}"/>
    <cellStyle name="40% - Accent2 13 2 2" xfId="8678" xr:uid="{00000000-0005-0000-0000-0000E0150000}"/>
    <cellStyle name="40% - Accent2 13 2 3" xfId="7035" xr:uid="{00000000-0005-0000-0000-0000E1150000}"/>
    <cellStyle name="40% - Accent2 13 3" xfId="5065" xr:uid="{00000000-0005-0000-0000-0000E2150000}"/>
    <cellStyle name="40% - Accent2 13 4" xfId="8489" xr:uid="{00000000-0005-0000-0000-0000E3150000}"/>
    <cellStyle name="40% - Accent2 14" xfId="8681" xr:uid="{00000000-0005-0000-0000-0000E4150000}"/>
    <cellStyle name="40% - Accent2 14 2" xfId="8687" xr:uid="{00000000-0005-0000-0000-0000E5150000}"/>
    <cellStyle name="40% - Accent2 14 2 2" xfId="5159" xr:uid="{00000000-0005-0000-0000-0000E6150000}"/>
    <cellStyle name="40% - Accent2 14 2 3" xfId="3360" xr:uid="{00000000-0005-0000-0000-0000E7150000}"/>
    <cellStyle name="40% - Accent2 14 3" xfId="1979" xr:uid="{00000000-0005-0000-0000-0000E8150000}"/>
    <cellStyle name="40% - Accent2 14 4" xfId="7066" xr:uid="{00000000-0005-0000-0000-0000E9150000}"/>
    <cellStyle name="40% - Accent2 15" xfId="8882" xr:uid="{00000000-0005-0000-0000-0000EA150000}"/>
    <cellStyle name="40% - Accent2 15 2" xfId="6211" xr:uid="{00000000-0005-0000-0000-0000EB150000}"/>
    <cellStyle name="40% - Accent2 15 2 2" xfId="10808" xr:uid="{00000000-0005-0000-0000-0000EC150000}"/>
    <cellStyle name="40% - Accent2 15 2 3" xfId="10813" xr:uid="{00000000-0005-0000-0000-0000ED150000}"/>
    <cellStyle name="40% - Accent2 15 3" xfId="8495" xr:uid="{00000000-0005-0000-0000-0000EE150000}"/>
    <cellStyle name="40% - Accent2 15 4" xfId="8497" xr:uid="{00000000-0005-0000-0000-0000EF150000}"/>
    <cellStyle name="40% - Accent2 16" xfId="5009" xr:uid="{00000000-0005-0000-0000-0000F0150000}"/>
    <cellStyle name="40% - Accent2 16 2" xfId="8158" xr:uid="{00000000-0005-0000-0000-0000F1150000}"/>
    <cellStyle name="40% - Accent2 16 2 2" xfId="11176" xr:uid="{00000000-0005-0000-0000-0000F2150000}"/>
    <cellStyle name="40% - Accent2 16 2 3" xfId="975" xr:uid="{00000000-0005-0000-0000-0000F3150000}"/>
    <cellStyle name="40% - Accent2 16 3" xfId="8508" xr:uid="{00000000-0005-0000-0000-0000F4150000}"/>
    <cellStyle name="40% - Accent2 16 4" xfId="14" xr:uid="{00000000-0005-0000-0000-0000F5150000}"/>
    <cellStyle name="40% - Accent2 17" xfId="5017" xr:uid="{00000000-0005-0000-0000-0000F6150000}"/>
    <cellStyle name="40% - Accent2 17 2" xfId="10055" xr:uid="{00000000-0005-0000-0000-0000F7150000}"/>
    <cellStyle name="40% - Accent2 17 2 2" xfId="3084" xr:uid="{00000000-0005-0000-0000-0000F8150000}"/>
    <cellStyle name="40% - Accent2 17 2 3" xfId="2292" xr:uid="{00000000-0005-0000-0000-0000F9150000}"/>
    <cellStyle name="40% - Accent2 17 3" xfId="8535" xr:uid="{00000000-0005-0000-0000-0000FA150000}"/>
    <cellStyle name="40% - Accent2 17 4" xfId="6034" xr:uid="{00000000-0005-0000-0000-0000FB150000}"/>
    <cellStyle name="40% - Accent2 18" xfId="2474" xr:uid="{00000000-0005-0000-0000-0000FC150000}"/>
    <cellStyle name="40% - Accent2 18 2" xfId="1855" xr:uid="{00000000-0005-0000-0000-0000FD150000}"/>
    <cellStyle name="40% - Accent2 18 2 2" xfId="11181" xr:uid="{00000000-0005-0000-0000-0000FE150000}"/>
    <cellStyle name="40% - Accent2 18 2 3" xfId="11186" xr:uid="{00000000-0005-0000-0000-0000FF150000}"/>
    <cellStyle name="40% - Accent2 18 3" xfId="8554" xr:uid="{00000000-0005-0000-0000-000000160000}"/>
    <cellStyle name="40% - Accent2 18 4" xfId="8566" xr:uid="{00000000-0005-0000-0000-000001160000}"/>
    <cellStyle name="40% - Accent2 19" xfId="5029" xr:uid="{00000000-0005-0000-0000-000002160000}"/>
    <cellStyle name="40% - Accent2 19 2" xfId="11188" xr:uid="{00000000-0005-0000-0000-000003160000}"/>
    <cellStyle name="40% - Accent2 19 2 2" xfId="8006" xr:uid="{00000000-0005-0000-0000-000004160000}"/>
    <cellStyle name="40% - Accent2 19 2 3" xfId="89" xr:uid="{00000000-0005-0000-0000-000005160000}"/>
    <cellStyle name="40% - Accent2 19 3" xfId="11192" xr:uid="{00000000-0005-0000-0000-000006160000}"/>
    <cellStyle name="40% - Accent2 19 4" xfId="11195" xr:uid="{00000000-0005-0000-0000-000007160000}"/>
    <cellStyle name="40% - Accent2 2" xfId="11196" xr:uid="{00000000-0005-0000-0000-000008160000}"/>
    <cellStyle name="40% - Accent2 2 10" xfId="11197" xr:uid="{00000000-0005-0000-0000-000009160000}"/>
    <cellStyle name="40% - Accent2 2 11" xfId="11198" xr:uid="{00000000-0005-0000-0000-00000A160000}"/>
    <cellStyle name="40% - Accent2 2 12" xfId="1710" xr:uid="{00000000-0005-0000-0000-00000B160000}"/>
    <cellStyle name="40% - Accent2 2 13" xfId="11202" xr:uid="{00000000-0005-0000-0000-00000C160000}"/>
    <cellStyle name="40% - Accent2 2 14" xfId="7294" xr:uid="{00000000-0005-0000-0000-00000D160000}"/>
    <cellStyle name="40% - Accent2 2 15" xfId="11204" xr:uid="{00000000-0005-0000-0000-00000E160000}"/>
    <cellStyle name="40% - Accent2 2 16" xfId="11206" xr:uid="{00000000-0005-0000-0000-00000F160000}"/>
    <cellStyle name="40% - Accent2 2 17" xfId="11208" xr:uid="{00000000-0005-0000-0000-000010160000}"/>
    <cellStyle name="40% - Accent2 2 18" xfId="1777" xr:uid="{00000000-0005-0000-0000-000011160000}"/>
    <cellStyle name="40% - Accent2 2 19" xfId="11209" xr:uid="{00000000-0005-0000-0000-000012160000}"/>
    <cellStyle name="40% - Accent2 2 2" xfId="11212" xr:uid="{00000000-0005-0000-0000-000013160000}"/>
    <cellStyle name="40% - Accent2 2 2 10" xfId="11215" xr:uid="{00000000-0005-0000-0000-000014160000}"/>
    <cellStyle name="40% - Accent2 2 2 11" xfId="7921" xr:uid="{00000000-0005-0000-0000-000015160000}"/>
    <cellStyle name="40% - Accent2 2 2 12" xfId="11216" xr:uid="{00000000-0005-0000-0000-000016160000}"/>
    <cellStyle name="40% - Accent2 2 2 13" xfId="11218" xr:uid="{00000000-0005-0000-0000-000017160000}"/>
    <cellStyle name="40% - Accent2 2 2 14" xfId="744" xr:uid="{00000000-0005-0000-0000-000018160000}"/>
    <cellStyle name="40% - Accent2 2 2 2" xfId="9905" xr:uid="{00000000-0005-0000-0000-000019160000}"/>
    <cellStyle name="40% - Accent2 2 2 2 10" xfId="11219" xr:uid="{00000000-0005-0000-0000-00001A160000}"/>
    <cellStyle name="40% - Accent2 2 2 2 11" xfId="7815" xr:uid="{00000000-0005-0000-0000-00001B160000}"/>
    <cellStyle name="40% - Accent2 2 2 2 12" xfId="10745" xr:uid="{00000000-0005-0000-0000-00001C160000}"/>
    <cellStyle name="40% - Accent2 2 2 2 13" xfId="10748" xr:uid="{00000000-0005-0000-0000-00001D160000}"/>
    <cellStyle name="40% - Accent2 2 2 2 2" xfId="11220" xr:uid="{00000000-0005-0000-0000-00001E160000}"/>
    <cellStyle name="40% - Accent2 2 2 2 3" xfId="7329" xr:uid="{00000000-0005-0000-0000-00001F160000}"/>
    <cellStyle name="40% - Accent2 2 2 2 4" xfId="11224" xr:uid="{00000000-0005-0000-0000-000020160000}"/>
    <cellStyle name="40% - Accent2 2 2 2 5" xfId="11227" xr:uid="{00000000-0005-0000-0000-000021160000}"/>
    <cellStyle name="40% - Accent2 2 2 2 6" xfId="11231" xr:uid="{00000000-0005-0000-0000-000022160000}"/>
    <cellStyle name="40% - Accent2 2 2 2 7" xfId="11234" xr:uid="{00000000-0005-0000-0000-000023160000}"/>
    <cellStyle name="40% - Accent2 2 2 2 8" xfId="5944" xr:uid="{00000000-0005-0000-0000-000024160000}"/>
    <cellStyle name="40% - Accent2 2 2 2 9" xfId="3629" xr:uid="{00000000-0005-0000-0000-000025160000}"/>
    <cellStyle name="40% - Accent2 2 2 3" xfId="9909" xr:uid="{00000000-0005-0000-0000-000026160000}"/>
    <cellStyle name="40% - Accent2 2 2 4" xfId="9913" xr:uid="{00000000-0005-0000-0000-000027160000}"/>
    <cellStyle name="40% - Accent2 2 2 5" xfId="6829" xr:uid="{00000000-0005-0000-0000-000028160000}"/>
    <cellStyle name="40% - Accent2 2 2 6" xfId="11236" xr:uid="{00000000-0005-0000-0000-000029160000}"/>
    <cellStyle name="40% - Accent2 2 2 7" xfId="11238" xr:uid="{00000000-0005-0000-0000-00002A160000}"/>
    <cellStyle name="40% - Accent2 2 2 8" xfId="7121" xr:uid="{00000000-0005-0000-0000-00002B160000}"/>
    <cellStyle name="40% - Accent2 2 2 9" xfId="11239" xr:uid="{00000000-0005-0000-0000-00002C160000}"/>
    <cellStyle name="40% - Accent2 2 20" xfId="11203" xr:uid="{00000000-0005-0000-0000-00002D160000}"/>
    <cellStyle name="40% - Accent2 2 21" xfId="11205" xr:uid="{00000000-0005-0000-0000-00002E160000}"/>
    <cellStyle name="40% - Accent2 2 3" xfId="11241" xr:uid="{00000000-0005-0000-0000-00002F160000}"/>
    <cellStyle name="40% - Accent2 2 3 10" xfId="11245" xr:uid="{00000000-0005-0000-0000-000030160000}"/>
    <cellStyle name="40% - Accent2 2 3 11" xfId="11248" xr:uid="{00000000-0005-0000-0000-000031160000}"/>
    <cellStyle name="40% - Accent2 2 3 12" xfId="11249" xr:uid="{00000000-0005-0000-0000-000032160000}"/>
    <cellStyle name="40% - Accent2 2 3 13" xfId="11250" xr:uid="{00000000-0005-0000-0000-000033160000}"/>
    <cellStyle name="40% - Accent2 2 3 14" xfId="11251" xr:uid="{00000000-0005-0000-0000-000034160000}"/>
    <cellStyle name="40% - Accent2 2 3 2" xfId="11253" xr:uid="{00000000-0005-0000-0000-000035160000}"/>
    <cellStyle name="40% - Accent2 2 3 2 10" xfId="6881" xr:uid="{00000000-0005-0000-0000-000036160000}"/>
    <cellStyle name="40% - Accent2 2 3 2 11" xfId="10133" xr:uid="{00000000-0005-0000-0000-000037160000}"/>
    <cellStyle name="40% - Accent2 2 3 2 12" xfId="10136" xr:uid="{00000000-0005-0000-0000-000038160000}"/>
    <cellStyle name="40% - Accent2 2 3 2 13" xfId="10791" xr:uid="{00000000-0005-0000-0000-000039160000}"/>
    <cellStyle name="40% - Accent2 2 3 2 2" xfId="11254" xr:uid="{00000000-0005-0000-0000-00003A160000}"/>
    <cellStyle name="40% - Accent2 2 3 2 3" xfId="11255" xr:uid="{00000000-0005-0000-0000-00003B160000}"/>
    <cellStyle name="40% - Accent2 2 3 2 4" xfId="11257" xr:uid="{00000000-0005-0000-0000-00003C160000}"/>
    <cellStyle name="40% - Accent2 2 3 2 5" xfId="11258" xr:uid="{00000000-0005-0000-0000-00003D160000}"/>
    <cellStyle name="40% - Accent2 2 3 2 6" xfId="11260" xr:uid="{00000000-0005-0000-0000-00003E160000}"/>
    <cellStyle name="40% - Accent2 2 3 2 7" xfId="11262" xr:uid="{00000000-0005-0000-0000-00003F160000}"/>
    <cellStyle name="40% - Accent2 2 3 2 8" xfId="11264" xr:uid="{00000000-0005-0000-0000-000040160000}"/>
    <cellStyle name="40% - Accent2 2 3 2 9" xfId="11266" xr:uid="{00000000-0005-0000-0000-000041160000}"/>
    <cellStyle name="40% - Accent2 2 3 3" xfId="3133" xr:uid="{00000000-0005-0000-0000-000042160000}"/>
    <cellStyle name="40% - Accent2 2 3 4" xfId="2819" xr:uid="{00000000-0005-0000-0000-000043160000}"/>
    <cellStyle name="40% - Accent2 2 3 5" xfId="11267" xr:uid="{00000000-0005-0000-0000-000044160000}"/>
    <cellStyle name="40% - Accent2 2 3 6" xfId="7514" xr:uid="{00000000-0005-0000-0000-000045160000}"/>
    <cellStyle name="40% - Accent2 2 3 7" xfId="11269" xr:uid="{00000000-0005-0000-0000-000046160000}"/>
    <cellStyle name="40% - Accent2 2 3 8" xfId="11271" xr:uid="{00000000-0005-0000-0000-000047160000}"/>
    <cellStyle name="40% - Accent2 2 3 9" xfId="1805" xr:uid="{00000000-0005-0000-0000-000048160000}"/>
    <cellStyle name="40% - Accent2 2 4" xfId="11274" xr:uid="{00000000-0005-0000-0000-000049160000}"/>
    <cellStyle name="40% - Accent2 2 4 2" xfId="11277" xr:uid="{00000000-0005-0000-0000-00004A160000}"/>
    <cellStyle name="40% - Accent2 2 4 3" xfId="11278" xr:uid="{00000000-0005-0000-0000-00004B160000}"/>
    <cellStyle name="40% - Accent2 2 5" xfId="11280" xr:uid="{00000000-0005-0000-0000-00004C160000}"/>
    <cellStyle name="40% - Accent2 2 5 2" xfId="11283" xr:uid="{00000000-0005-0000-0000-00004D160000}"/>
    <cellStyle name="40% - Accent2 2 6" xfId="11285" xr:uid="{00000000-0005-0000-0000-00004E160000}"/>
    <cellStyle name="40% - Accent2 2 6 2" xfId="11288" xr:uid="{00000000-0005-0000-0000-00004F160000}"/>
    <cellStyle name="40% - Accent2 2 7" xfId="11290" xr:uid="{00000000-0005-0000-0000-000050160000}"/>
    <cellStyle name="40% - Accent2 2 7 2" xfId="6965" xr:uid="{00000000-0005-0000-0000-000051160000}"/>
    <cellStyle name="40% - Accent2 2 8" xfId="11294" xr:uid="{00000000-0005-0000-0000-000052160000}"/>
    <cellStyle name="40% - Accent2 2 9" xfId="11297" xr:uid="{00000000-0005-0000-0000-000053160000}"/>
    <cellStyle name="40% - Accent2 2_12 DRAFT DEC 10" xfId="11298" xr:uid="{00000000-0005-0000-0000-000054160000}"/>
    <cellStyle name="40% - Accent2 20" xfId="8881" xr:uid="{00000000-0005-0000-0000-000055160000}"/>
    <cellStyle name="40% - Accent2 21" xfId="5008" xr:uid="{00000000-0005-0000-0000-000056160000}"/>
    <cellStyle name="40% - Accent2 22" xfId="5016" xr:uid="{00000000-0005-0000-0000-000057160000}"/>
    <cellStyle name="40% - Accent2 23" xfId="2473" xr:uid="{00000000-0005-0000-0000-000058160000}"/>
    <cellStyle name="40% - Accent2 24" xfId="5028" xr:uid="{00000000-0005-0000-0000-000059160000}"/>
    <cellStyle name="40% - Accent2 25" xfId="11303" xr:uid="{00000000-0005-0000-0000-00005A160000}"/>
    <cellStyle name="40% - Accent2 26" xfId="10557" xr:uid="{00000000-0005-0000-0000-00005B160000}"/>
    <cellStyle name="40% - Accent2 27" xfId="10566" xr:uid="{00000000-0005-0000-0000-00005C160000}"/>
    <cellStyle name="40% - Accent2 28" xfId="10570" xr:uid="{00000000-0005-0000-0000-00005D160000}"/>
    <cellStyle name="40% - Accent2 29" xfId="11306" xr:uid="{00000000-0005-0000-0000-00005E160000}"/>
    <cellStyle name="40% - Accent2 3" xfId="11308" xr:uid="{00000000-0005-0000-0000-00005F160000}"/>
    <cellStyle name="40% - Accent2 3 2" xfId="5128" xr:uid="{00000000-0005-0000-0000-000060160000}"/>
    <cellStyle name="40% - Accent2 3 3" xfId="11310" xr:uid="{00000000-0005-0000-0000-000061160000}"/>
    <cellStyle name="40% - Accent2 3 4" xfId="11313" xr:uid="{00000000-0005-0000-0000-000062160000}"/>
    <cellStyle name="40% - Accent2 3 5" xfId="10884" xr:uid="{00000000-0005-0000-0000-000063160000}"/>
    <cellStyle name="40% - Accent2 3 6" xfId="4483" xr:uid="{00000000-0005-0000-0000-000064160000}"/>
    <cellStyle name="40% - Accent2 3 7" xfId="10942" xr:uid="{00000000-0005-0000-0000-000065160000}"/>
    <cellStyle name="40% - Accent2 3 8" xfId="10958" xr:uid="{00000000-0005-0000-0000-000066160000}"/>
    <cellStyle name="40% - Accent2 3 9" xfId="1390" xr:uid="{00000000-0005-0000-0000-000067160000}"/>
    <cellStyle name="40% - Accent2 30" xfId="11302" xr:uid="{00000000-0005-0000-0000-000068160000}"/>
    <cellStyle name="40% - Accent2 31" xfId="10556" xr:uid="{00000000-0005-0000-0000-000069160000}"/>
    <cellStyle name="40% - Accent2 32" xfId="10565" xr:uid="{00000000-0005-0000-0000-00006A160000}"/>
    <cellStyle name="40% - Accent2 33" xfId="10569" xr:uid="{00000000-0005-0000-0000-00006B160000}"/>
    <cellStyle name="40% - Accent2 34" xfId="11305" xr:uid="{00000000-0005-0000-0000-00006C160000}"/>
    <cellStyle name="40% - Accent2 35" xfId="11316" xr:uid="{00000000-0005-0000-0000-00006D160000}"/>
    <cellStyle name="40% - Accent2 4" xfId="8890" xr:uid="{00000000-0005-0000-0000-00006E160000}"/>
    <cellStyle name="40% - Accent2 4 2" xfId="11320" xr:uid="{00000000-0005-0000-0000-00006F160000}"/>
    <cellStyle name="40% - Accent2 4 3" xfId="11322" xr:uid="{00000000-0005-0000-0000-000070160000}"/>
    <cellStyle name="40% - Accent2 5" xfId="6137" xr:uid="{00000000-0005-0000-0000-000071160000}"/>
    <cellStyle name="40% - Accent2 5 2" xfId="2028" xr:uid="{00000000-0005-0000-0000-000072160000}"/>
    <cellStyle name="40% - Accent2 5 3" xfId="5070" xr:uid="{00000000-0005-0000-0000-000073160000}"/>
    <cellStyle name="40% - Accent2 6" xfId="9318" xr:uid="{00000000-0005-0000-0000-000074160000}"/>
    <cellStyle name="40% - Accent2 6 2" xfId="5607" xr:uid="{00000000-0005-0000-0000-000075160000}"/>
    <cellStyle name="40% - Accent2 6 3" xfId="5619" xr:uid="{00000000-0005-0000-0000-000076160000}"/>
    <cellStyle name="40% - Accent2 7" xfId="11326" xr:uid="{00000000-0005-0000-0000-000077160000}"/>
    <cellStyle name="40% - Accent2 7 2" xfId="3332" xr:uid="{00000000-0005-0000-0000-000078160000}"/>
    <cellStyle name="40% - Accent2 7 2 2" xfId="11328" xr:uid="{00000000-0005-0000-0000-000079160000}"/>
    <cellStyle name="40% - Accent2 7 2 2 2" xfId="11332" xr:uid="{00000000-0005-0000-0000-00007A160000}"/>
    <cellStyle name="40% - Accent2 7 2 2 3" xfId="11335" xr:uid="{00000000-0005-0000-0000-00007B160000}"/>
    <cellStyle name="40% - Accent2 7 2 3" xfId="11337" xr:uid="{00000000-0005-0000-0000-00007C160000}"/>
    <cellStyle name="40% - Accent2 7 2 4" xfId="11339" xr:uid="{00000000-0005-0000-0000-00007D160000}"/>
    <cellStyle name="40% - Accent2 7 3" xfId="1317" xr:uid="{00000000-0005-0000-0000-00007E160000}"/>
    <cellStyle name="40% - Accent2 7 3 2" xfId="7045" xr:uid="{00000000-0005-0000-0000-00007F160000}"/>
    <cellStyle name="40% - Accent2 7 3 2 2" xfId="2988" xr:uid="{00000000-0005-0000-0000-000080160000}"/>
    <cellStyle name="40% - Accent2 7 3 2 3" xfId="8767" xr:uid="{00000000-0005-0000-0000-000081160000}"/>
    <cellStyle name="40% - Accent2 7 3 3" xfId="8781" xr:uid="{00000000-0005-0000-0000-000082160000}"/>
    <cellStyle name="40% - Accent2 7 3 4" xfId="7989" xr:uid="{00000000-0005-0000-0000-000083160000}"/>
    <cellStyle name="40% - Accent2 7 4" xfId="5635" xr:uid="{00000000-0005-0000-0000-000084160000}"/>
    <cellStyle name="40% - Accent2 7 4 2" xfId="8814" xr:uid="{00000000-0005-0000-0000-000085160000}"/>
    <cellStyle name="40% - Accent2 7 4 3" xfId="7338" xr:uid="{00000000-0005-0000-0000-000086160000}"/>
    <cellStyle name="40% - Accent2 8" xfId="8693" xr:uid="{00000000-0005-0000-0000-000087160000}"/>
    <cellStyle name="40% - Accent2 8 2" xfId="8180" xr:uid="{00000000-0005-0000-0000-000088160000}"/>
    <cellStyle name="40% - Accent2 8 2 2" xfId="5414" xr:uid="{00000000-0005-0000-0000-000089160000}"/>
    <cellStyle name="40% - Accent2 8 2 2 2" xfId="5418" xr:uid="{00000000-0005-0000-0000-00008A160000}"/>
    <cellStyle name="40% - Accent2 8 2 2 3" xfId="5425" xr:uid="{00000000-0005-0000-0000-00008B160000}"/>
    <cellStyle name="40% - Accent2 8 2 3" xfId="4909" xr:uid="{00000000-0005-0000-0000-00008C160000}"/>
    <cellStyle name="40% - Accent2 8 2 4" xfId="5435" xr:uid="{00000000-0005-0000-0000-00008D160000}"/>
    <cellStyle name="40% - Accent2 8 3" xfId="6847" xr:uid="{00000000-0005-0000-0000-00008E160000}"/>
    <cellStyle name="40% - Accent2 8 3 2" xfId="5448" xr:uid="{00000000-0005-0000-0000-00008F160000}"/>
    <cellStyle name="40% - Accent2 8 3 2 2" xfId="11341" xr:uid="{00000000-0005-0000-0000-000090160000}"/>
    <cellStyle name="40% - Accent2 8 3 2 3" xfId="3518" xr:uid="{00000000-0005-0000-0000-000091160000}"/>
    <cellStyle name="40% - Accent2 8 3 3" xfId="11107" xr:uid="{00000000-0005-0000-0000-000092160000}"/>
    <cellStyle name="40% - Accent2 8 3 4" xfId="11345" xr:uid="{00000000-0005-0000-0000-000093160000}"/>
    <cellStyle name="40% - Accent2 8 4" xfId="8857" xr:uid="{00000000-0005-0000-0000-000094160000}"/>
    <cellStyle name="40% - Accent2 8 4 2" xfId="8862" xr:uid="{00000000-0005-0000-0000-000095160000}"/>
    <cellStyle name="40% - Accent2 8 4 3" xfId="9312" xr:uid="{00000000-0005-0000-0000-000096160000}"/>
    <cellStyle name="40% - Accent2 9" xfId="5178" xr:uid="{00000000-0005-0000-0000-000097160000}"/>
    <cellStyle name="40% - Accent2 9 2" xfId="11307" xr:uid="{00000000-0005-0000-0000-000098160000}"/>
    <cellStyle name="40% - Accent2 9 2 2" xfId="5127" xr:uid="{00000000-0005-0000-0000-000099160000}"/>
    <cellStyle name="40% - Accent2 9 2 2 2" xfId="11348" xr:uid="{00000000-0005-0000-0000-00009A160000}"/>
    <cellStyle name="40% - Accent2 9 2 2 3" xfId="11351" xr:uid="{00000000-0005-0000-0000-00009B160000}"/>
    <cellStyle name="40% - Accent2 9 2 3" xfId="11309" xr:uid="{00000000-0005-0000-0000-00009C160000}"/>
    <cellStyle name="40% - Accent2 9 2 4" xfId="11312" xr:uid="{00000000-0005-0000-0000-00009D160000}"/>
    <cellStyle name="40% - Accent2 9 3" xfId="8889" xr:uid="{00000000-0005-0000-0000-00009E160000}"/>
    <cellStyle name="40% - Accent2 9 3 2" xfId="11319" xr:uid="{00000000-0005-0000-0000-00009F160000}"/>
    <cellStyle name="40% - Accent2 9 3 2 2" xfId="10341" xr:uid="{00000000-0005-0000-0000-0000A0160000}"/>
    <cellStyle name="40% - Accent2 9 3 2 3" xfId="11352" xr:uid="{00000000-0005-0000-0000-0000A1160000}"/>
    <cellStyle name="40% - Accent2 9 3 3" xfId="11321" xr:uid="{00000000-0005-0000-0000-0000A2160000}"/>
    <cellStyle name="40% - Accent2 9 3 4" xfId="6678" xr:uid="{00000000-0005-0000-0000-0000A3160000}"/>
    <cellStyle name="40% - Accent2 9 4" xfId="6136" xr:uid="{00000000-0005-0000-0000-0000A4160000}"/>
    <cellStyle name="40% - Accent2 9 4 2" xfId="2027" xr:uid="{00000000-0005-0000-0000-0000A5160000}"/>
    <cellStyle name="40% - Accent2 9 4 3" xfId="5069" xr:uid="{00000000-0005-0000-0000-0000A6160000}"/>
    <cellStyle name="40% - Accent3 1" xfId="11354" xr:uid="{00000000-0005-0000-0000-0000A7160000}"/>
    <cellStyle name="40% - Accent3 1 10" xfId="11356" xr:uid="{00000000-0005-0000-0000-0000A8160000}"/>
    <cellStyle name="40% - Accent3 1 11" xfId="11357" xr:uid="{00000000-0005-0000-0000-0000A9160000}"/>
    <cellStyle name="40% - Accent3 1 12" xfId="4566" xr:uid="{00000000-0005-0000-0000-0000AA160000}"/>
    <cellStyle name="40% - Accent3 1 13" xfId="8084" xr:uid="{00000000-0005-0000-0000-0000AB160000}"/>
    <cellStyle name="40% - Accent3 1 14" xfId="8139" xr:uid="{00000000-0005-0000-0000-0000AC160000}"/>
    <cellStyle name="40% - Accent3 1 15" xfId="11360" xr:uid="{00000000-0005-0000-0000-0000AD160000}"/>
    <cellStyle name="40% - Accent3 1 16" xfId="548" xr:uid="{00000000-0005-0000-0000-0000AE160000}"/>
    <cellStyle name="40% - Accent3 1 2" xfId="1984" xr:uid="{00000000-0005-0000-0000-0000AF160000}"/>
    <cellStyle name="40% - Accent3 1 3" xfId="2696" xr:uid="{00000000-0005-0000-0000-0000B0160000}"/>
    <cellStyle name="40% - Accent3 1 4" xfId="11361" xr:uid="{00000000-0005-0000-0000-0000B1160000}"/>
    <cellStyle name="40% - Accent3 1 5" xfId="6184" xr:uid="{00000000-0005-0000-0000-0000B2160000}"/>
    <cellStyle name="40% - Accent3 1 6" xfId="11362" xr:uid="{00000000-0005-0000-0000-0000B3160000}"/>
    <cellStyle name="40% - Accent3 1 7" xfId="11364" xr:uid="{00000000-0005-0000-0000-0000B4160000}"/>
    <cellStyle name="40% - Accent3 1 8" xfId="11366" xr:uid="{00000000-0005-0000-0000-0000B5160000}"/>
    <cellStyle name="40% - Accent3 1 9" xfId="6431" xr:uid="{00000000-0005-0000-0000-0000B6160000}"/>
    <cellStyle name="40% - Accent3 10" xfId="4686" xr:uid="{00000000-0005-0000-0000-0000B7160000}"/>
    <cellStyle name="40% - Accent3 10 2" xfId="8968" xr:uid="{00000000-0005-0000-0000-0000B8160000}"/>
    <cellStyle name="40% - Accent3 10 2 2" xfId="2286" xr:uid="{00000000-0005-0000-0000-0000B9160000}"/>
    <cellStyle name="40% - Accent3 10 2 2 2" xfId="11369" xr:uid="{00000000-0005-0000-0000-0000BA160000}"/>
    <cellStyle name="40% - Accent3 10 2 2 3" xfId="11372" xr:uid="{00000000-0005-0000-0000-0000BB160000}"/>
    <cellStyle name="40% - Accent3 10 2 3" xfId="3688" xr:uid="{00000000-0005-0000-0000-0000BC160000}"/>
    <cellStyle name="40% - Accent3 10 2 4" xfId="11375" xr:uid="{00000000-0005-0000-0000-0000BD160000}"/>
    <cellStyle name="40% - Accent3 10 3" xfId="2500" xr:uid="{00000000-0005-0000-0000-0000BE160000}"/>
    <cellStyle name="40% - Accent3 10 3 2" xfId="8264" xr:uid="{00000000-0005-0000-0000-0000BF160000}"/>
    <cellStyle name="40% - Accent3 10 3 2 2" xfId="8270" xr:uid="{00000000-0005-0000-0000-0000C0160000}"/>
    <cellStyle name="40% - Accent3 10 3 2 3" xfId="8280" xr:uid="{00000000-0005-0000-0000-0000C1160000}"/>
    <cellStyle name="40% - Accent3 10 3 3" xfId="8303" xr:uid="{00000000-0005-0000-0000-0000C2160000}"/>
    <cellStyle name="40% - Accent3 10 3 4" xfId="8019" xr:uid="{00000000-0005-0000-0000-0000C3160000}"/>
    <cellStyle name="40% - Accent3 10 4" xfId="10201" xr:uid="{00000000-0005-0000-0000-0000C4160000}"/>
    <cellStyle name="40% - Accent3 10 4 2" xfId="7740" xr:uid="{00000000-0005-0000-0000-0000C5160000}"/>
    <cellStyle name="40% - Accent3 10 4 3" xfId="8425" xr:uid="{00000000-0005-0000-0000-0000C6160000}"/>
    <cellStyle name="40% - Accent3 11" xfId="10122" xr:uid="{00000000-0005-0000-0000-0000C7160000}"/>
    <cellStyle name="40% - Accent3 11 2" xfId="737" xr:uid="{00000000-0005-0000-0000-0000C8160000}"/>
    <cellStyle name="40% - Accent3 11 2 2" xfId="6012" xr:uid="{00000000-0005-0000-0000-0000C9160000}"/>
    <cellStyle name="40% - Accent3 11 2 2 2" xfId="6806" xr:uid="{00000000-0005-0000-0000-0000CA160000}"/>
    <cellStyle name="40% - Accent3 11 2 2 3" xfId="6753" xr:uid="{00000000-0005-0000-0000-0000CB160000}"/>
    <cellStyle name="40% - Accent3 11 2 3" xfId="11377" xr:uid="{00000000-0005-0000-0000-0000CC160000}"/>
    <cellStyle name="40% - Accent3 11 2 4" xfId="11379" xr:uid="{00000000-0005-0000-0000-0000CD160000}"/>
    <cellStyle name="40% - Accent3 11 3" xfId="10331" xr:uid="{00000000-0005-0000-0000-0000CE160000}"/>
    <cellStyle name="40% - Accent3 11 3 2" xfId="2492" xr:uid="{00000000-0005-0000-0000-0000CF160000}"/>
    <cellStyle name="40% - Accent3 11 3 2 2" xfId="10235" xr:uid="{00000000-0005-0000-0000-0000D0160000}"/>
    <cellStyle name="40% - Accent3 11 3 2 3" xfId="2805" xr:uid="{00000000-0005-0000-0000-0000D1160000}"/>
    <cellStyle name="40% - Accent3 11 3 3" xfId="10244" xr:uid="{00000000-0005-0000-0000-0000D2160000}"/>
    <cellStyle name="40% - Accent3 11 3 4" xfId="7442" xr:uid="{00000000-0005-0000-0000-0000D3160000}"/>
    <cellStyle name="40% - Accent3 11 4" xfId="769" xr:uid="{00000000-0005-0000-0000-0000D4160000}"/>
    <cellStyle name="40% - Accent3 11 4 2" xfId="10364" xr:uid="{00000000-0005-0000-0000-0000D5160000}"/>
    <cellStyle name="40% - Accent3 11 4 3" xfId="10378" xr:uid="{00000000-0005-0000-0000-0000D6160000}"/>
    <cellStyle name="40% - Accent3 12" xfId="4700" xr:uid="{00000000-0005-0000-0000-0000D7160000}"/>
    <cellStyle name="40% - Accent3 12 2" xfId="8733" xr:uid="{00000000-0005-0000-0000-0000D8160000}"/>
    <cellStyle name="40% - Accent3 12 2 2" xfId="11385" xr:uid="{00000000-0005-0000-0000-0000D9160000}"/>
    <cellStyle name="40% - Accent3 12 2 2 2" xfId="11390" xr:uid="{00000000-0005-0000-0000-0000DA160000}"/>
    <cellStyle name="40% - Accent3 12 2 2 3" xfId="4399" xr:uid="{00000000-0005-0000-0000-0000DB160000}"/>
    <cellStyle name="40% - Accent3 12 2 3" xfId="11392" xr:uid="{00000000-0005-0000-0000-0000DC160000}"/>
    <cellStyle name="40% - Accent3 12 2 4" xfId="11395" xr:uid="{00000000-0005-0000-0000-0000DD160000}"/>
    <cellStyle name="40% - Accent3 12 3" xfId="6653" xr:uid="{00000000-0005-0000-0000-0000DE160000}"/>
    <cellStyle name="40% - Accent3 12 3 2" xfId="10447" xr:uid="{00000000-0005-0000-0000-0000DF160000}"/>
    <cellStyle name="40% - Accent3 12 3 2 2" xfId="11399" xr:uid="{00000000-0005-0000-0000-0000E0160000}"/>
    <cellStyle name="40% - Accent3 12 3 2 3" xfId="7587" xr:uid="{00000000-0005-0000-0000-0000E1160000}"/>
    <cellStyle name="40% - Accent3 12 3 3" xfId="11401" xr:uid="{00000000-0005-0000-0000-0000E2160000}"/>
    <cellStyle name="40% - Accent3 12 3 4" xfId="5810" xr:uid="{00000000-0005-0000-0000-0000E3160000}"/>
    <cellStyle name="40% - Accent3 12 4" xfId="10450" xr:uid="{00000000-0005-0000-0000-0000E4160000}"/>
    <cellStyle name="40% - Accent3 12 4 2" xfId="10456" xr:uid="{00000000-0005-0000-0000-0000E5160000}"/>
    <cellStyle name="40% - Accent3 12 4 3" xfId="10591" xr:uid="{00000000-0005-0000-0000-0000E6160000}"/>
    <cellStyle name="40% - Accent3 13" xfId="1494" xr:uid="{00000000-0005-0000-0000-0000E7160000}"/>
    <cellStyle name="40% - Accent3 13 2" xfId="11403" xr:uid="{00000000-0005-0000-0000-0000E8160000}"/>
    <cellStyle name="40% - Accent3 13 2 2" xfId="11409" xr:uid="{00000000-0005-0000-0000-0000E9160000}"/>
    <cellStyle name="40% - Accent3 13 2 3" xfId="11414" xr:uid="{00000000-0005-0000-0000-0000EA160000}"/>
    <cellStyle name="40% - Accent3 13 3" xfId="10473" xr:uid="{00000000-0005-0000-0000-0000EB160000}"/>
    <cellStyle name="40% - Accent3 13 4" xfId="10476" xr:uid="{00000000-0005-0000-0000-0000EC160000}"/>
    <cellStyle name="40% - Accent3 14" xfId="4470" xr:uid="{00000000-0005-0000-0000-0000ED160000}"/>
    <cellStyle name="40% - Accent3 14 2" xfId="10864" xr:uid="{00000000-0005-0000-0000-0000EE160000}"/>
    <cellStyle name="40% - Accent3 14 2 2" xfId="11416" xr:uid="{00000000-0005-0000-0000-0000EF160000}"/>
    <cellStyle name="40% - Accent3 14 2 3" xfId="11418" xr:uid="{00000000-0005-0000-0000-0000F0160000}"/>
    <cellStyle name="40% - Accent3 14 3" xfId="10481" xr:uid="{00000000-0005-0000-0000-0000F1160000}"/>
    <cellStyle name="40% - Accent3 14 4" xfId="5833" xr:uid="{00000000-0005-0000-0000-0000F2160000}"/>
    <cellStyle name="40% - Accent3 15" xfId="11420" xr:uid="{00000000-0005-0000-0000-0000F3160000}"/>
    <cellStyle name="40% - Accent3 15 2" xfId="74" xr:uid="{00000000-0005-0000-0000-0000F4160000}"/>
    <cellStyle name="40% - Accent3 15 2 2" xfId="3614" xr:uid="{00000000-0005-0000-0000-0000F5160000}"/>
    <cellStyle name="40% - Accent3 15 2 3" xfId="9322" xr:uid="{00000000-0005-0000-0000-0000F6160000}"/>
    <cellStyle name="40% - Accent3 15 3" xfId="7959" xr:uid="{00000000-0005-0000-0000-0000F7160000}"/>
    <cellStyle name="40% - Accent3 15 4" xfId="6562" xr:uid="{00000000-0005-0000-0000-0000F8160000}"/>
    <cellStyle name="40% - Accent3 16" xfId="6912" xr:uid="{00000000-0005-0000-0000-0000F9160000}"/>
    <cellStyle name="40% - Accent3 16 2" xfId="11421" xr:uid="{00000000-0005-0000-0000-0000FA160000}"/>
    <cellStyle name="40% - Accent3 16 2 2" xfId="11423" xr:uid="{00000000-0005-0000-0000-0000FB160000}"/>
    <cellStyle name="40% - Accent3 16 2 3" xfId="11424" xr:uid="{00000000-0005-0000-0000-0000FC160000}"/>
    <cellStyle name="40% - Accent3 16 3" xfId="10484" xr:uid="{00000000-0005-0000-0000-0000FD160000}"/>
    <cellStyle name="40% - Accent3 16 4" xfId="10494" xr:uid="{00000000-0005-0000-0000-0000FE160000}"/>
    <cellStyle name="40% - Accent3 17" xfId="11426" xr:uid="{00000000-0005-0000-0000-0000FF160000}"/>
    <cellStyle name="40% - Accent3 17 2" xfId="11427" xr:uid="{00000000-0005-0000-0000-000000170000}"/>
    <cellStyle name="40% - Accent3 17 2 2" xfId="7152" xr:uid="{00000000-0005-0000-0000-000001170000}"/>
    <cellStyle name="40% - Accent3 17 2 3" xfId="11432" xr:uid="{00000000-0005-0000-0000-000002170000}"/>
    <cellStyle name="40% - Accent3 17 3" xfId="3406" xr:uid="{00000000-0005-0000-0000-000003170000}"/>
    <cellStyle name="40% - Accent3 17 4" xfId="10521" xr:uid="{00000000-0005-0000-0000-000004170000}"/>
    <cellStyle name="40% - Accent3 18" xfId="11434" xr:uid="{00000000-0005-0000-0000-000005170000}"/>
    <cellStyle name="40% - Accent3 18 2" xfId="11435" xr:uid="{00000000-0005-0000-0000-000006170000}"/>
    <cellStyle name="40% - Accent3 18 2 2" xfId="4972" xr:uid="{00000000-0005-0000-0000-000007170000}"/>
    <cellStyle name="40% - Accent3 18 2 3" xfId="4985" xr:uid="{00000000-0005-0000-0000-000008170000}"/>
    <cellStyle name="40% - Accent3 18 3" xfId="10529" xr:uid="{00000000-0005-0000-0000-000009170000}"/>
    <cellStyle name="40% - Accent3 18 4" xfId="10552" xr:uid="{00000000-0005-0000-0000-00000A170000}"/>
    <cellStyle name="40% - Accent3 19" xfId="11438" xr:uid="{00000000-0005-0000-0000-00000B170000}"/>
    <cellStyle name="40% - Accent3 19 2" xfId="6440" xr:uid="{00000000-0005-0000-0000-00000C170000}"/>
    <cellStyle name="40% - Accent3 19 2 2" xfId="1525" xr:uid="{00000000-0005-0000-0000-00000D170000}"/>
    <cellStyle name="40% - Accent3 19 2 3" xfId="11440" xr:uid="{00000000-0005-0000-0000-00000E170000}"/>
    <cellStyle name="40% - Accent3 19 3" xfId="11441" xr:uid="{00000000-0005-0000-0000-00000F170000}"/>
    <cellStyle name="40% - Accent3 19 4" xfId="11442" xr:uid="{00000000-0005-0000-0000-000010170000}"/>
    <cellStyle name="40% - Accent3 2" xfId="11443" xr:uid="{00000000-0005-0000-0000-000011170000}"/>
    <cellStyle name="40% - Accent3 2 10" xfId="953" xr:uid="{00000000-0005-0000-0000-000012170000}"/>
    <cellStyle name="40% - Accent3 2 10 2" xfId="11444" xr:uid="{00000000-0005-0000-0000-000013170000}"/>
    <cellStyle name="40% - Accent3 2 11" xfId="11446" xr:uid="{00000000-0005-0000-0000-000014170000}"/>
    <cellStyle name="40% - Accent3 2 12" xfId="11448" xr:uid="{00000000-0005-0000-0000-000015170000}"/>
    <cellStyle name="40% - Accent3 2 13" xfId="11450" xr:uid="{00000000-0005-0000-0000-000016170000}"/>
    <cellStyle name="40% - Accent3 2 14" xfId="11452" xr:uid="{00000000-0005-0000-0000-000017170000}"/>
    <cellStyle name="40% - Accent3 2 15" xfId="11455" xr:uid="{00000000-0005-0000-0000-000018170000}"/>
    <cellStyle name="40% - Accent3 2 16" xfId="11457" xr:uid="{00000000-0005-0000-0000-000019170000}"/>
    <cellStyle name="40% - Accent3 2 17" xfId="11458" xr:uid="{00000000-0005-0000-0000-00001A170000}"/>
    <cellStyle name="40% - Accent3 2 18" xfId="9266" xr:uid="{00000000-0005-0000-0000-00001B170000}"/>
    <cellStyle name="40% - Accent3 2 19" xfId="9272" xr:uid="{00000000-0005-0000-0000-00001C170000}"/>
    <cellStyle name="40% - Accent3 2 2" xfId="11460" xr:uid="{00000000-0005-0000-0000-00001D170000}"/>
    <cellStyle name="40% - Accent3 2 2 10" xfId="9343" xr:uid="{00000000-0005-0000-0000-00001E170000}"/>
    <cellStyle name="40% - Accent3 2 2 11" xfId="455" xr:uid="{00000000-0005-0000-0000-00001F170000}"/>
    <cellStyle name="40% - Accent3 2 2 12" xfId="11463" xr:uid="{00000000-0005-0000-0000-000020170000}"/>
    <cellStyle name="40% - Accent3 2 2 13" xfId="7155" xr:uid="{00000000-0005-0000-0000-000021170000}"/>
    <cellStyle name="40% - Accent3 2 2 14" xfId="11466" xr:uid="{00000000-0005-0000-0000-000022170000}"/>
    <cellStyle name="40% - Accent3 2 2 2" xfId="11467" xr:uid="{00000000-0005-0000-0000-000023170000}"/>
    <cellStyle name="40% - Accent3 2 2 2 10" xfId="11469" xr:uid="{00000000-0005-0000-0000-000024170000}"/>
    <cellStyle name="40% - Accent3 2 2 2 11" xfId="8147" xr:uid="{00000000-0005-0000-0000-000025170000}"/>
    <cellStyle name="40% - Accent3 2 2 2 12" xfId="11470" xr:uid="{00000000-0005-0000-0000-000026170000}"/>
    <cellStyle name="40% - Accent3 2 2 2 13" xfId="2835" xr:uid="{00000000-0005-0000-0000-000027170000}"/>
    <cellStyle name="40% - Accent3 2 2 2 2" xfId="11471" xr:uid="{00000000-0005-0000-0000-000028170000}"/>
    <cellStyle name="40% - Accent3 2 2 2 3" xfId="4562" xr:uid="{00000000-0005-0000-0000-000029170000}"/>
    <cellStyle name="40% - Accent3 2 2 2 4" xfId="11472" xr:uid="{00000000-0005-0000-0000-00002A170000}"/>
    <cellStyle name="40% - Accent3 2 2 2 5" xfId="11474" xr:uid="{00000000-0005-0000-0000-00002B170000}"/>
    <cellStyle name="40% - Accent3 2 2 2 6" xfId="11475" xr:uid="{00000000-0005-0000-0000-00002C170000}"/>
    <cellStyle name="40% - Accent3 2 2 2 7" xfId="11476" xr:uid="{00000000-0005-0000-0000-00002D170000}"/>
    <cellStyle name="40% - Accent3 2 2 2 8" xfId="11477" xr:uid="{00000000-0005-0000-0000-00002E170000}"/>
    <cellStyle name="40% - Accent3 2 2 2 9" xfId="11478" xr:uid="{00000000-0005-0000-0000-00002F170000}"/>
    <cellStyle name="40% - Accent3 2 2 3" xfId="11479" xr:uid="{00000000-0005-0000-0000-000030170000}"/>
    <cellStyle name="40% - Accent3 2 2 3 2" xfId="11480" xr:uid="{00000000-0005-0000-0000-000031170000}"/>
    <cellStyle name="40% - Accent3 2 2 4" xfId="11481" xr:uid="{00000000-0005-0000-0000-000032170000}"/>
    <cellStyle name="40% - Accent3 2 2 4 2" xfId="3879" xr:uid="{00000000-0005-0000-0000-000033170000}"/>
    <cellStyle name="40% - Accent3 2 2 5" xfId="2714" xr:uid="{00000000-0005-0000-0000-000034170000}"/>
    <cellStyle name="40% - Accent3 2 2 5 2" xfId="11483" xr:uid="{00000000-0005-0000-0000-000035170000}"/>
    <cellStyle name="40% - Accent3 2 2 6" xfId="11486" xr:uid="{00000000-0005-0000-0000-000036170000}"/>
    <cellStyle name="40% - Accent3 2 2 6 2" xfId="11487" xr:uid="{00000000-0005-0000-0000-000037170000}"/>
    <cellStyle name="40% - Accent3 2 2 7" xfId="4845" xr:uid="{00000000-0005-0000-0000-000038170000}"/>
    <cellStyle name="40% - Accent3 2 2 7 2" xfId="11488" xr:uid="{00000000-0005-0000-0000-000039170000}"/>
    <cellStyle name="40% - Accent3 2 2 8" xfId="11489" xr:uid="{00000000-0005-0000-0000-00003A170000}"/>
    <cellStyle name="40% - Accent3 2 2 8 2" xfId="11490" xr:uid="{00000000-0005-0000-0000-00003B170000}"/>
    <cellStyle name="40% - Accent3 2 2 9" xfId="6270" xr:uid="{00000000-0005-0000-0000-00003C170000}"/>
    <cellStyle name="40% - Accent3 2 2 9 2" xfId="8473" xr:uid="{00000000-0005-0000-0000-00003D170000}"/>
    <cellStyle name="40% - Accent3 2 20" xfId="11454" xr:uid="{00000000-0005-0000-0000-00003E170000}"/>
    <cellStyle name="40% - Accent3 2 21" xfId="11456" xr:uid="{00000000-0005-0000-0000-00003F170000}"/>
    <cellStyle name="40% - Accent3 2 3" xfId="11491" xr:uid="{00000000-0005-0000-0000-000040170000}"/>
    <cellStyle name="40% - Accent3 2 3 10" xfId="11492" xr:uid="{00000000-0005-0000-0000-000041170000}"/>
    <cellStyle name="40% - Accent3 2 3 11" xfId="11495" xr:uid="{00000000-0005-0000-0000-000042170000}"/>
    <cellStyle name="40% - Accent3 2 3 12" xfId="11499" xr:uid="{00000000-0005-0000-0000-000043170000}"/>
    <cellStyle name="40% - Accent3 2 3 13" xfId="11503" xr:uid="{00000000-0005-0000-0000-000044170000}"/>
    <cellStyle name="40% - Accent3 2 3 14" xfId="8791" xr:uid="{00000000-0005-0000-0000-000045170000}"/>
    <cellStyle name="40% - Accent3 2 3 2" xfId="11505" xr:uid="{00000000-0005-0000-0000-000046170000}"/>
    <cellStyle name="40% - Accent3 2 3 2 10" xfId="11506" xr:uid="{00000000-0005-0000-0000-000047170000}"/>
    <cellStyle name="40% - Accent3 2 3 2 11" xfId="11507" xr:uid="{00000000-0005-0000-0000-000048170000}"/>
    <cellStyle name="40% - Accent3 2 3 2 12" xfId="11508" xr:uid="{00000000-0005-0000-0000-000049170000}"/>
    <cellStyle name="40% - Accent3 2 3 2 13" xfId="11509" xr:uid="{00000000-0005-0000-0000-00004A170000}"/>
    <cellStyle name="40% - Accent3 2 3 2 2" xfId="11513" xr:uid="{00000000-0005-0000-0000-00004B170000}"/>
    <cellStyle name="40% - Accent3 2 3 2 3" xfId="6515" xr:uid="{00000000-0005-0000-0000-00004C170000}"/>
    <cellStyle name="40% - Accent3 2 3 2 4" xfId="11515" xr:uid="{00000000-0005-0000-0000-00004D170000}"/>
    <cellStyle name="40% - Accent3 2 3 2 5" xfId="8155" xr:uid="{00000000-0005-0000-0000-00004E170000}"/>
    <cellStyle name="40% - Accent3 2 3 2 6" xfId="8505" xr:uid="{00000000-0005-0000-0000-00004F170000}"/>
    <cellStyle name="40% - Accent3 2 3 2 7" xfId="10" xr:uid="{00000000-0005-0000-0000-000050170000}"/>
    <cellStyle name="40% - Accent3 2 3 2 8" xfId="8525" xr:uid="{00000000-0005-0000-0000-000051170000}"/>
    <cellStyle name="40% - Accent3 2 3 2 9" xfId="11516" xr:uid="{00000000-0005-0000-0000-000052170000}"/>
    <cellStyle name="40% - Accent3 2 3 3" xfId="5377" xr:uid="{00000000-0005-0000-0000-000053170000}"/>
    <cellStyle name="40% - Accent3 2 3 4" xfId="11517" xr:uid="{00000000-0005-0000-0000-000054170000}"/>
    <cellStyle name="40% - Accent3 2 3 5" xfId="3167" xr:uid="{00000000-0005-0000-0000-000055170000}"/>
    <cellStyle name="40% - Accent3 2 3 6" xfId="7358" xr:uid="{00000000-0005-0000-0000-000056170000}"/>
    <cellStyle name="40% - Accent3 2 3 7" xfId="11518" xr:uid="{00000000-0005-0000-0000-000057170000}"/>
    <cellStyle name="40% - Accent3 2 3 8" xfId="11519" xr:uid="{00000000-0005-0000-0000-000058170000}"/>
    <cellStyle name="40% - Accent3 2 3 9" xfId="2403" xr:uid="{00000000-0005-0000-0000-000059170000}"/>
    <cellStyle name="40% - Accent3 2 4" xfId="11520" xr:uid="{00000000-0005-0000-0000-00005A170000}"/>
    <cellStyle name="40% - Accent3 2 4 2" xfId="11521" xr:uid="{00000000-0005-0000-0000-00005B170000}"/>
    <cellStyle name="40% - Accent3 2 4 3" xfId="11522" xr:uid="{00000000-0005-0000-0000-00005C170000}"/>
    <cellStyle name="40% - Accent3 2 5" xfId="11523" xr:uid="{00000000-0005-0000-0000-00005D170000}"/>
    <cellStyle name="40% - Accent3 2 5 2" xfId="11525" xr:uid="{00000000-0005-0000-0000-00005E170000}"/>
    <cellStyle name="40% - Accent3 2 6" xfId="11526" xr:uid="{00000000-0005-0000-0000-00005F170000}"/>
    <cellStyle name="40% - Accent3 2 6 2" xfId="11527" xr:uid="{00000000-0005-0000-0000-000060170000}"/>
    <cellStyle name="40% - Accent3 2 7" xfId="11531" xr:uid="{00000000-0005-0000-0000-000061170000}"/>
    <cellStyle name="40% - Accent3 2 7 2" xfId="11534" xr:uid="{00000000-0005-0000-0000-000062170000}"/>
    <cellStyle name="40% - Accent3 2 8" xfId="2657" xr:uid="{00000000-0005-0000-0000-000063170000}"/>
    <cellStyle name="40% - Accent3 2 8 2" xfId="2486" xr:uid="{00000000-0005-0000-0000-000064170000}"/>
    <cellStyle name="40% - Accent3 2 9" xfId="7281" xr:uid="{00000000-0005-0000-0000-000065170000}"/>
    <cellStyle name="40% - Accent3 2 9 2" xfId="11536" xr:uid="{00000000-0005-0000-0000-000066170000}"/>
    <cellStyle name="40% - Accent3 2_12 DRAFT DEC 10" xfId="1114" xr:uid="{00000000-0005-0000-0000-000067170000}"/>
    <cellStyle name="40% - Accent3 20" xfId="11419" xr:uid="{00000000-0005-0000-0000-000068170000}"/>
    <cellStyle name="40% - Accent3 21" xfId="6911" xr:uid="{00000000-0005-0000-0000-000069170000}"/>
    <cellStyle name="40% - Accent3 22" xfId="11425" xr:uid="{00000000-0005-0000-0000-00006A170000}"/>
    <cellStyle name="40% - Accent3 23" xfId="11433" xr:uid="{00000000-0005-0000-0000-00006B170000}"/>
    <cellStyle name="40% - Accent3 24" xfId="11437" xr:uid="{00000000-0005-0000-0000-00006C170000}"/>
    <cellStyle name="40% - Accent3 25" xfId="11539" xr:uid="{00000000-0005-0000-0000-00006D170000}"/>
    <cellStyle name="40% - Accent3 26" xfId="7417" xr:uid="{00000000-0005-0000-0000-00006E170000}"/>
    <cellStyle name="40% - Accent3 27" xfId="11544" xr:uid="{00000000-0005-0000-0000-00006F170000}"/>
    <cellStyle name="40% - Accent3 28" xfId="4032" xr:uid="{00000000-0005-0000-0000-000070170000}"/>
    <cellStyle name="40% - Accent3 29" xfId="11547" xr:uid="{00000000-0005-0000-0000-000071170000}"/>
    <cellStyle name="40% - Accent3 3" xfId="3018" xr:uid="{00000000-0005-0000-0000-000072170000}"/>
    <cellStyle name="40% - Accent3 3 10" xfId="11548" xr:uid="{00000000-0005-0000-0000-000073170000}"/>
    <cellStyle name="40% - Accent3 3 11" xfId="11549" xr:uid="{00000000-0005-0000-0000-000074170000}"/>
    <cellStyle name="40% - Accent3 3 12" xfId="5813" xr:uid="{00000000-0005-0000-0000-000075170000}"/>
    <cellStyle name="40% - Accent3 3 2" xfId="10100" xr:uid="{00000000-0005-0000-0000-000076170000}"/>
    <cellStyle name="40% - Accent3 3 2 2" xfId="3825" xr:uid="{00000000-0005-0000-0000-000077170000}"/>
    <cellStyle name="40% - Accent3 3 3" xfId="6" xr:uid="{00000000-0005-0000-0000-000078170000}"/>
    <cellStyle name="40% - Accent3 3 3 2" xfId="3312" xr:uid="{00000000-0005-0000-0000-000079170000}"/>
    <cellStyle name="40% - Accent3 3 4" xfId="7248" xr:uid="{00000000-0005-0000-0000-00007A170000}"/>
    <cellStyle name="40% - Accent3 3 4 2" xfId="11550" xr:uid="{00000000-0005-0000-0000-00007B170000}"/>
    <cellStyle name="40% - Accent3 3 5" xfId="10102" xr:uid="{00000000-0005-0000-0000-00007C170000}"/>
    <cellStyle name="40% - Accent3 3 5 2" xfId="11552" xr:uid="{00000000-0005-0000-0000-00007D170000}"/>
    <cellStyle name="40% - Accent3 3 6" xfId="11554" xr:uid="{00000000-0005-0000-0000-00007E170000}"/>
    <cellStyle name="40% - Accent3 3 6 2" xfId="7022" xr:uid="{00000000-0005-0000-0000-00007F170000}"/>
    <cellStyle name="40% - Accent3 3 7" xfId="522" xr:uid="{00000000-0005-0000-0000-000080170000}"/>
    <cellStyle name="40% - Accent3 3 7 2" xfId="6405" xr:uid="{00000000-0005-0000-0000-000081170000}"/>
    <cellStyle name="40% - Accent3 3 8" xfId="11556" xr:uid="{00000000-0005-0000-0000-000082170000}"/>
    <cellStyle name="40% - Accent3 3 8 2" xfId="5799" xr:uid="{00000000-0005-0000-0000-000083170000}"/>
    <cellStyle name="40% - Accent3 3 9" xfId="11558" xr:uid="{00000000-0005-0000-0000-000084170000}"/>
    <cellStyle name="40% - Accent3 3 9 2" xfId="11561" xr:uid="{00000000-0005-0000-0000-000085170000}"/>
    <cellStyle name="40% - Accent3 30" xfId="11538" xr:uid="{00000000-0005-0000-0000-000086170000}"/>
    <cellStyle name="40% - Accent3 31" xfId="7416" xr:uid="{00000000-0005-0000-0000-000087170000}"/>
    <cellStyle name="40% - Accent3 32" xfId="11543" xr:uid="{00000000-0005-0000-0000-000088170000}"/>
    <cellStyle name="40% - Accent3 33" xfId="4031" xr:uid="{00000000-0005-0000-0000-000089170000}"/>
    <cellStyle name="40% - Accent3 34" xfId="11546" xr:uid="{00000000-0005-0000-0000-00008A170000}"/>
    <cellStyle name="40% - Accent3 35" xfId="11563" xr:uid="{00000000-0005-0000-0000-00008B170000}"/>
    <cellStyle name="40% - Accent3 36" xfId="11564" xr:uid="{00000000-0005-0000-0000-00008C170000}"/>
    <cellStyle name="40% - Accent3 4" xfId="8106" xr:uid="{00000000-0005-0000-0000-00008D170000}"/>
    <cellStyle name="40% - Accent3 4 2" xfId="11567" xr:uid="{00000000-0005-0000-0000-00008E170000}"/>
    <cellStyle name="40% - Accent3 4 3" xfId="11569" xr:uid="{00000000-0005-0000-0000-00008F170000}"/>
    <cellStyle name="40% - Accent3 5" xfId="838" xr:uid="{00000000-0005-0000-0000-000090170000}"/>
    <cellStyle name="40% - Accent3 5 2" xfId="5743" xr:uid="{00000000-0005-0000-0000-000091170000}"/>
    <cellStyle name="40% - Accent3 5 3" xfId="11571" xr:uid="{00000000-0005-0000-0000-000092170000}"/>
    <cellStyle name="40% - Accent3 6" xfId="11576" xr:uid="{00000000-0005-0000-0000-000093170000}"/>
    <cellStyle name="40% - Accent3 6 2" xfId="8045" xr:uid="{00000000-0005-0000-0000-000094170000}"/>
    <cellStyle name="40% - Accent3 6 3" xfId="8989" xr:uid="{00000000-0005-0000-0000-000095170000}"/>
    <cellStyle name="40% - Accent3 7" xfId="11580" xr:uid="{00000000-0005-0000-0000-000096170000}"/>
    <cellStyle name="40% - Accent3 7 2" xfId="11582" xr:uid="{00000000-0005-0000-0000-000097170000}"/>
    <cellStyle name="40% - Accent3 7 2 2" xfId="11584" xr:uid="{00000000-0005-0000-0000-000098170000}"/>
    <cellStyle name="40% - Accent3 7 2 2 2" xfId="11585" xr:uid="{00000000-0005-0000-0000-000099170000}"/>
    <cellStyle name="40% - Accent3 7 2 2 3" xfId="11586" xr:uid="{00000000-0005-0000-0000-00009A170000}"/>
    <cellStyle name="40% - Accent3 7 2 3" xfId="11587" xr:uid="{00000000-0005-0000-0000-00009B170000}"/>
    <cellStyle name="40% - Accent3 7 2 4" xfId="11588" xr:uid="{00000000-0005-0000-0000-00009C170000}"/>
    <cellStyle name="40% - Accent3 7 3" xfId="7749" xr:uid="{00000000-0005-0000-0000-00009D170000}"/>
    <cellStyle name="40% - Accent3 7 3 2" xfId="9131" xr:uid="{00000000-0005-0000-0000-00009E170000}"/>
    <cellStyle name="40% - Accent3 7 3 2 2" xfId="9138" xr:uid="{00000000-0005-0000-0000-00009F170000}"/>
    <cellStyle name="40% - Accent3 7 3 2 3" xfId="806" xr:uid="{00000000-0005-0000-0000-0000A0170000}"/>
    <cellStyle name="40% - Accent3 7 3 3" xfId="2087" xr:uid="{00000000-0005-0000-0000-0000A1170000}"/>
    <cellStyle name="40% - Accent3 7 3 4" xfId="9151" xr:uid="{00000000-0005-0000-0000-0000A2170000}"/>
    <cellStyle name="40% - Accent3 7 4" xfId="6539" xr:uid="{00000000-0005-0000-0000-0000A3170000}"/>
    <cellStyle name="40% - Accent3 7 4 2" xfId="7666" xr:uid="{00000000-0005-0000-0000-0000A4170000}"/>
    <cellStyle name="40% - Accent3 7 4 3" xfId="9184" xr:uid="{00000000-0005-0000-0000-0000A5170000}"/>
    <cellStyle name="40% - Accent3 8" xfId="8703" xr:uid="{00000000-0005-0000-0000-0000A6170000}"/>
    <cellStyle name="40% - Accent3 8 2" xfId="6466" xr:uid="{00000000-0005-0000-0000-0000A7170000}"/>
    <cellStyle name="40% - Accent3 8 2 2" xfId="11590" xr:uid="{00000000-0005-0000-0000-0000A8170000}"/>
    <cellStyle name="40% - Accent3 8 2 2 2" xfId="11594" xr:uid="{00000000-0005-0000-0000-0000A9170000}"/>
    <cellStyle name="40% - Accent3 8 2 2 3" xfId="11600" xr:uid="{00000000-0005-0000-0000-0000AA170000}"/>
    <cellStyle name="40% - Accent3 8 2 3" xfId="11601" xr:uid="{00000000-0005-0000-0000-0000AB170000}"/>
    <cellStyle name="40% - Accent3 8 2 4" xfId="11602" xr:uid="{00000000-0005-0000-0000-0000AC170000}"/>
    <cellStyle name="40% - Accent3 8 3" xfId="5462" xr:uid="{00000000-0005-0000-0000-0000AD170000}"/>
    <cellStyle name="40% - Accent3 8 3 2" xfId="3214" xr:uid="{00000000-0005-0000-0000-0000AE170000}"/>
    <cellStyle name="40% - Accent3 8 3 2 2" xfId="11604" xr:uid="{00000000-0005-0000-0000-0000AF170000}"/>
    <cellStyle name="40% - Accent3 8 3 2 3" xfId="11608" xr:uid="{00000000-0005-0000-0000-0000B0170000}"/>
    <cellStyle name="40% - Accent3 8 3 3" xfId="11610" xr:uid="{00000000-0005-0000-0000-0000B1170000}"/>
    <cellStyle name="40% - Accent3 8 3 4" xfId="11611" xr:uid="{00000000-0005-0000-0000-0000B2170000}"/>
    <cellStyle name="40% - Accent3 8 4" xfId="5469" xr:uid="{00000000-0005-0000-0000-0000B3170000}"/>
    <cellStyle name="40% - Accent3 8 4 2" xfId="9230" xr:uid="{00000000-0005-0000-0000-0000B4170000}"/>
    <cellStyle name="40% - Accent3 8 4 3" xfId="11612" xr:uid="{00000000-0005-0000-0000-0000B5170000}"/>
    <cellStyle name="40% - Accent3 9" xfId="8710" xr:uid="{00000000-0005-0000-0000-0000B6170000}"/>
    <cellStyle name="40% - Accent3 9 2" xfId="6625" xr:uid="{00000000-0005-0000-0000-0000B7170000}"/>
    <cellStyle name="40% - Accent3 9 2 2" xfId="4213" xr:uid="{00000000-0005-0000-0000-0000B8170000}"/>
    <cellStyle name="40% - Accent3 9 2 2 2" xfId="11617" xr:uid="{00000000-0005-0000-0000-0000B9170000}"/>
    <cellStyle name="40% - Accent3 9 2 2 3" xfId="11620" xr:uid="{00000000-0005-0000-0000-0000BA170000}"/>
    <cellStyle name="40% - Accent3 9 2 3" xfId="11622" xr:uid="{00000000-0005-0000-0000-0000BB170000}"/>
    <cellStyle name="40% - Accent3 9 2 4" xfId="11625" xr:uid="{00000000-0005-0000-0000-0000BC170000}"/>
    <cellStyle name="40% - Accent3 9 3" xfId="3721" xr:uid="{00000000-0005-0000-0000-0000BD170000}"/>
    <cellStyle name="40% - Accent3 9 3 2" xfId="1779" xr:uid="{00000000-0005-0000-0000-0000BE170000}"/>
    <cellStyle name="40% - Accent3 9 3 2 2" xfId="11630" xr:uid="{00000000-0005-0000-0000-0000BF170000}"/>
    <cellStyle name="40% - Accent3 9 3 2 3" xfId="11634" xr:uid="{00000000-0005-0000-0000-0000C0170000}"/>
    <cellStyle name="40% - Accent3 9 3 3" xfId="11210" xr:uid="{00000000-0005-0000-0000-0000C1170000}"/>
    <cellStyle name="40% - Accent3 9 3 4" xfId="11635" xr:uid="{00000000-0005-0000-0000-0000C2170000}"/>
    <cellStyle name="40% - Accent3 9 4" xfId="5472" xr:uid="{00000000-0005-0000-0000-0000C3170000}"/>
    <cellStyle name="40% - Accent3 9 4 2" xfId="2634" xr:uid="{00000000-0005-0000-0000-0000C4170000}"/>
    <cellStyle name="40% - Accent3 9 4 3" xfId="5713" xr:uid="{00000000-0005-0000-0000-0000C5170000}"/>
    <cellStyle name="40% - Accent4 1" xfId="11637" xr:uid="{00000000-0005-0000-0000-0000C6170000}"/>
    <cellStyle name="40% - Accent4 1 10" xfId="11638" xr:uid="{00000000-0005-0000-0000-0000C7170000}"/>
    <cellStyle name="40% - Accent4 1 11" xfId="11639" xr:uid="{00000000-0005-0000-0000-0000C8170000}"/>
    <cellStyle name="40% - Accent4 1 12" xfId="11641" xr:uid="{00000000-0005-0000-0000-0000C9170000}"/>
    <cellStyle name="40% - Accent4 1 13" xfId="11644" xr:uid="{00000000-0005-0000-0000-0000CA170000}"/>
    <cellStyle name="40% - Accent4 1 14" xfId="7206" xr:uid="{00000000-0005-0000-0000-0000CB170000}"/>
    <cellStyle name="40% - Accent4 1 15" xfId="4927" xr:uid="{00000000-0005-0000-0000-0000CC170000}"/>
    <cellStyle name="40% - Accent4 1 16" xfId="11646" xr:uid="{00000000-0005-0000-0000-0000CD170000}"/>
    <cellStyle name="40% - Accent4 1 2" xfId="9926" xr:uid="{00000000-0005-0000-0000-0000CE170000}"/>
    <cellStyle name="40% - Accent4 1 3" xfId="9931" xr:uid="{00000000-0005-0000-0000-0000CF170000}"/>
    <cellStyle name="40% - Accent4 1 4" xfId="9934" xr:uid="{00000000-0005-0000-0000-0000D0170000}"/>
    <cellStyle name="40% - Accent4 1 5" xfId="9937" xr:uid="{00000000-0005-0000-0000-0000D1170000}"/>
    <cellStyle name="40% - Accent4 1 6" xfId="11648" xr:uid="{00000000-0005-0000-0000-0000D2170000}"/>
    <cellStyle name="40% - Accent4 1 7" xfId="7429" xr:uid="{00000000-0005-0000-0000-0000D3170000}"/>
    <cellStyle name="40% - Accent4 1 8" xfId="11651" xr:uid="{00000000-0005-0000-0000-0000D4170000}"/>
    <cellStyle name="40% - Accent4 1 9" xfId="11654" xr:uid="{00000000-0005-0000-0000-0000D5170000}"/>
    <cellStyle name="40% - Accent4 10" xfId="11655" xr:uid="{00000000-0005-0000-0000-0000D6170000}"/>
    <cellStyle name="40% - Accent4 10 2" xfId="11656" xr:uid="{00000000-0005-0000-0000-0000D7170000}"/>
    <cellStyle name="40% - Accent4 10 2 2" xfId="11657" xr:uid="{00000000-0005-0000-0000-0000D8170000}"/>
    <cellStyle name="40% - Accent4 10 2 2 2" xfId="356" xr:uid="{00000000-0005-0000-0000-0000D9170000}"/>
    <cellStyle name="40% - Accent4 10 2 2 3" xfId="11658" xr:uid="{00000000-0005-0000-0000-0000DA170000}"/>
    <cellStyle name="40% - Accent4 10 2 3" xfId="10997" xr:uid="{00000000-0005-0000-0000-0000DB170000}"/>
    <cellStyle name="40% - Accent4 10 2 4" xfId="10999" xr:uid="{00000000-0005-0000-0000-0000DC170000}"/>
    <cellStyle name="40% - Accent4 10 3" xfId="11659" xr:uid="{00000000-0005-0000-0000-0000DD170000}"/>
    <cellStyle name="40% - Accent4 10 3 2" xfId="11115" xr:uid="{00000000-0005-0000-0000-0000DE170000}"/>
    <cellStyle name="40% - Accent4 10 3 2 2" xfId="7091" xr:uid="{00000000-0005-0000-0000-0000DF170000}"/>
    <cellStyle name="40% - Accent4 10 3 2 3" xfId="7574" xr:uid="{00000000-0005-0000-0000-0000E0170000}"/>
    <cellStyle name="40% - Accent4 10 3 3" xfId="11660" xr:uid="{00000000-0005-0000-0000-0000E1170000}"/>
    <cellStyle name="40% - Accent4 10 3 4" xfId="11661" xr:uid="{00000000-0005-0000-0000-0000E2170000}"/>
    <cellStyle name="40% - Accent4 10 4" xfId="11662" xr:uid="{00000000-0005-0000-0000-0000E3170000}"/>
    <cellStyle name="40% - Accent4 10 4 2" xfId="8398" xr:uid="{00000000-0005-0000-0000-0000E4170000}"/>
    <cellStyle name="40% - Accent4 10 4 3" xfId="4190" xr:uid="{00000000-0005-0000-0000-0000E5170000}"/>
    <cellStyle name="40% - Accent4 11" xfId="11663" xr:uid="{00000000-0005-0000-0000-0000E6170000}"/>
    <cellStyle name="40% - Accent4 11 2" xfId="1014" xr:uid="{00000000-0005-0000-0000-0000E7170000}"/>
    <cellStyle name="40% - Accent4 11 2 2" xfId="1027" xr:uid="{00000000-0005-0000-0000-0000E8170000}"/>
    <cellStyle name="40% - Accent4 11 2 2 2" xfId="8821" xr:uid="{00000000-0005-0000-0000-0000E9170000}"/>
    <cellStyle name="40% - Accent4 11 2 2 3" xfId="11664" xr:uid="{00000000-0005-0000-0000-0000EA170000}"/>
    <cellStyle name="40% - Accent4 11 2 3" xfId="4993" xr:uid="{00000000-0005-0000-0000-0000EB170000}"/>
    <cellStyle name="40% - Accent4 11 2 4" xfId="11006" xr:uid="{00000000-0005-0000-0000-0000EC170000}"/>
    <cellStyle name="40% - Accent4 11 3" xfId="2664" xr:uid="{00000000-0005-0000-0000-0000ED170000}"/>
    <cellStyle name="40% - Accent4 11 3 2" xfId="2468" xr:uid="{00000000-0005-0000-0000-0000EE170000}"/>
    <cellStyle name="40% - Accent4 11 3 2 2" xfId="1848" xr:uid="{00000000-0005-0000-0000-0000EF170000}"/>
    <cellStyle name="40% - Accent4 11 3 2 3" xfId="8546" xr:uid="{00000000-0005-0000-0000-0000F0170000}"/>
    <cellStyle name="40% - Accent4 11 3 3" xfId="5026" xr:uid="{00000000-0005-0000-0000-0000F1170000}"/>
    <cellStyle name="40% - Accent4 11 3 4" xfId="11304" xr:uid="{00000000-0005-0000-0000-0000F2170000}"/>
    <cellStyle name="40% - Accent4 11 4" xfId="11665" xr:uid="{00000000-0005-0000-0000-0000F3170000}"/>
    <cellStyle name="40% - Accent4 11 4 2" xfId="5042" xr:uid="{00000000-0005-0000-0000-0000F4170000}"/>
    <cellStyle name="40% - Accent4 11 4 3" xfId="4334" xr:uid="{00000000-0005-0000-0000-0000F5170000}"/>
    <cellStyle name="40% - Accent4 12" xfId="11666" xr:uid="{00000000-0005-0000-0000-0000F6170000}"/>
    <cellStyle name="40% - Accent4 12 2" xfId="9727" xr:uid="{00000000-0005-0000-0000-0000F7170000}"/>
    <cellStyle name="40% - Accent4 12 2 2" xfId="10651" xr:uid="{00000000-0005-0000-0000-0000F8170000}"/>
    <cellStyle name="40% - Accent4 12 2 2 2" xfId="11668" xr:uid="{00000000-0005-0000-0000-0000F9170000}"/>
    <cellStyle name="40% - Accent4 12 2 2 3" xfId="4266" xr:uid="{00000000-0005-0000-0000-0000FA170000}"/>
    <cellStyle name="40% - Accent4 12 2 3" xfId="10658" xr:uid="{00000000-0005-0000-0000-0000FB170000}"/>
    <cellStyle name="40% - Accent4 12 2 4" xfId="11675" xr:uid="{00000000-0005-0000-0000-0000FC170000}"/>
    <cellStyle name="40% - Accent4 12 3" xfId="11679" xr:uid="{00000000-0005-0000-0000-0000FD170000}"/>
    <cellStyle name="40% - Accent4 12 3 2" xfId="11122" xr:uid="{00000000-0005-0000-0000-0000FE170000}"/>
    <cellStyle name="40% - Accent4 12 3 2 2" xfId="10508" xr:uid="{00000000-0005-0000-0000-0000FF170000}"/>
    <cellStyle name="40% - Accent4 12 3 2 3" xfId="11683" xr:uid="{00000000-0005-0000-0000-000000180000}"/>
    <cellStyle name="40% - Accent4 12 3 3" xfId="11684" xr:uid="{00000000-0005-0000-0000-000001180000}"/>
    <cellStyle name="40% - Accent4 12 3 4" xfId="8174" xr:uid="{00000000-0005-0000-0000-000002180000}"/>
    <cellStyle name="40% - Accent4 12 4" xfId="6196" xr:uid="{00000000-0005-0000-0000-000003180000}"/>
    <cellStyle name="40% - Accent4 12 4 2" xfId="11143" xr:uid="{00000000-0005-0000-0000-000004180000}"/>
    <cellStyle name="40% - Accent4 12 4 3" xfId="6163" xr:uid="{00000000-0005-0000-0000-000005180000}"/>
    <cellStyle name="40% - Accent4 13" xfId="11685" xr:uid="{00000000-0005-0000-0000-000006180000}"/>
    <cellStyle name="40% - Accent4 13 2" xfId="6536" xr:uid="{00000000-0005-0000-0000-000007180000}"/>
    <cellStyle name="40% - Accent4 13 2 2" xfId="11687" xr:uid="{00000000-0005-0000-0000-000008180000}"/>
    <cellStyle name="40% - Accent4 13 2 3" xfId="11689" xr:uid="{00000000-0005-0000-0000-000009180000}"/>
    <cellStyle name="40% - Accent4 13 3" xfId="11692" xr:uid="{00000000-0005-0000-0000-00000A180000}"/>
    <cellStyle name="40% - Accent4 13 4" xfId="11694" xr:uid="{00000000-0005-0000-0000-00000B180000}"/>
    <cellStyle name="40% - Accent4 14" xfId="6893" xr:uid="{00000000-0005-0000-0000-00000C180000}"/>
    <cellStyle name="40% - Accent4 14 2" xfId="9532" xr:uid="{00000000-0005-0000-0000-00000D180000}"/>
    <cellStyle name="40% - Accent4 14 2 2" xfId="10781" xr:uid="{00000000-0005-0000-0000-00000E180000}"/>
    <cellStyle name="40% - Accent4 14 2 3" xfId="4129" xr:uid="{00000000-0005-0000-0000-00000F180000}"/>
    <cellStyle name="40% - Accent4 14 3" xfId="9538" xr:uid="{00000000-0005-0000-0000-000010180000}"/>
    <cellStyle name="40% - Accent4 14 4" xfId="11697" xr:uid="{00000000-0005-0000-0000-000011180000}"/>
    <cellStyle name="40% - Accent4 15" xfId="9542" xr:uid="{00000000-0005-0000-0000-000012180000}"/>
    <cellStyle name="40% - Accent4 15 2" xfId="2459" xr:uid="{00000000-0005-0000-0000-000013180000}"/>
    <cellStyle name="40% - Accent4 15 2 2" xfId="11599" xr:uid="{00000000-0005-0000-0000-000014180000}"/>
    <cellStyle name="40% - Accent4 15 2 3" xfId="11700" xr:uid="{00000000-0005-0000-0000-000015180000}"/>
    <cellStyle name="40% - Accent4 15 3" xfId="11344" xr:uid="{00000000-0005-0000-0000-000016180000}"/>
    <cellStyle name="40% - Accent4 15 4" xfId="3522" xr:uid="{00000000-0005-0000-0000-000017180000}"/>
    <cellStyle name="40% - Accent4 16" xfId="9548" xr:uid="{00000000-0005-0000-0000-000018180000}"/>
    <cellStyle name="40% - Accent4 16 2" xfId="9123" xr:uid="{00000000-0005-0000-0000-000019180000}"/>
    <cellStyle name="40% - Accent4 16 2 2" xfId="11607" xr:uid="{00000000-0005-0000-0000-00001A180000}"/>
    <cellStyle name="40% - Accent4 16 2 3" xfId="11702" xr:uid="{00000000-0005-0000-0000-00001B180000}"/>
    <cellStyle name="40% - Accent4 16 3" xfId="9130" xr:uid="{00000000-0005-0000-0000-00001C180000}"/>
    <cellStyle name="40% - Accent4 16 4" xfId="11711" xr:uid="{00000000-0005-0000-0000-00001D180000}"/>
    <cellStyle name="40% - Accent4 17" xfId="11713" xr:uid="{00000000-0005-0000-0000-00001E180000}"/>
    <cellStyle name="40% - Accent4 17 2" xfId="11716" xr:uid="{00000000-0005-0000-0000-00001F180000}"/>
    <cellStyle name="40% - Accent4 17 2 2" xfId="11718" xr:uid="{00000000-0005-0000-0000-000020180000}"/>
    <cellStyle name="40% - Accent4 17 2 3" xfId="11720" xr:uid="{00000000-0005-0000-0000-000021180000}"/>
    <cellStyle name="40% - Accent4 17 3" xfId="11723" xr:uid="{00000000-0005-0000-0000-000022180000}"/>
    <cellStyle name="40% - Accent4 17 4" xfId="11727" xr:uid="{00000000-0005-0000-0000-000023180000}"/>
    <cellStyle name="40% - Accent4 18" xfId="2343" xr:uid="{00000000-0005-0000-0000-000024180000}"/>
    <cellStyle name="40% - Accent4 18 2" xfId="3237" xr:uid="{00000000-0005-0000-0000-000025180000}"/>
    <cellStyle name="40% - Accent4 18 2 2" xfId="2825" xr:uid="{00000000-0005-0000-0000-000026180000}"/>
    <cellStyle name="40% - Accent4 18 2 3" xfId="4878" xr:uid="{00000000-0005-0000-0000-000027180000}"/>
    <cellStyle name="40% - Accent4 18 3" xfId="7859" xr:uid="{00000000-0005-0000-0000-000028180000}"/>
    <cellStyle name="40% - Accent4 18 4" xfId="11729" xr:uid="{00000000-0005-0000-0000-000029180000}"/>
    <cellStyle name="40% - Accent4 19" xfId="11731" xr:uid="{00000000-0005-0000-0000-00002A180000}"/>
    <cellStyle name="40% - Accent4 19 2" xfId="11732" xr:uid="{00000000-0005-0000-0000-00002B180000}"/>
    <cellStyle name="40% - Accent4 19 2 2" xfId="11734" xr:uid="{00000000-0005-0000-0000-00002C180000}"/>
    <cellStyle name="40% - Accent4 19 2 3" xfId="11738" xr:uid="{00000000-0005-0000-0000-00002D180000}"/>
    <cellStyle name="40% - Accent4 19 3" xfId="11741" xr:uid="{00000000-0005-0000-0000-00002E180000}"/>
    <cellStyle name="40% - Accent4 19 4" xfId="11742" xr:uid="{00000000-0005-0000-0000-00002F180000}"/>
    <cellStyle name="40% - Accent4 2" xfId="9247" xr:uid="{00000000-0005-0000-0000-000030180000}"/>
    <cellStyle name="40% - Accent4 2 10" xfId="11744" xr:uid="{00000000-0005-0000-0000-000031180000}"/>
    <cellStyle name="40% - Accent4 2 10 2" xfId="11745" xr:uid="{00000000-0005-0000-0000-000032180000}"/>
    <cellStyle name="40% - Accent4 2 11" xfId="11747" xr:uid="{00000000-0005-0000-0000-000033180000}"/>
    <cellStyle name="40% - Accent4 2 12" xfId="11749" xr:uid="{00000000-0005-0000-0000-000034180000}"/>
    <cellStyle name="40% - Accent4 2 13" xfId="11750" xr:uid="{00000000-0005-0000-0000-000035180000}"/>
    <cellStyle name="40% - Accent4 2 14" xfId="11752" xr:uid="{00000000-0005-0000-0000-000036180000}"/>
    <cellStyle name="40% - Accent4 2 15" xfId="1472" xr:uid="{00000000-0005-0000-0000-000037180000}"/>
    <cellStyle name="40% - Accent4 2 16" xfId="11756" xr:uid="{00000000-0005-0000-0000-000038180000}"/>
    <cellStyle name="40% - Accent4 2 17" xfId="11759" xr:uid="{00000000-0005-0000-0000-000039180000}"/>
    <cellStyle name="40% - Accent4 2 18" xfId="11761" xr:uid="{00000000-0005-0000-0000-00003A180000}"/>
    <cellStyle name="40% - Accent4 2 19" xfId="11762" xr:uid="{00000000-0005-0000-0000-00003B180000}"/>
    <cellStyle name="40% - Accent4 2 2" xfId="11765" xr:uid="{00000000-0005-0000-0000-00003C180000}"/>
    <cellStyle name="40% - Accent4 2 2 10" xfId="8523" xr:uid="{00000000-0005-0000-0000-00003D180000}"/>
    <cellStyle name="40% - Accent4 2 2 11" xfId="11769" xr:uid="{00000000-0005-0000-0000-00003E180000}"/>
    <cellStyle name="40% - Accent4 2 2 12" xfId="11771" xr:uid="{00000000-0005-0000-0000-00003F180000}"/>
    <cellStyle name="40% - Accent4 2 2 13" xfId="11773" xr:uid="{00000000-0005-0000-0000-000040180000}"/>
    <cellStyle name="40% - Accent4 2 2 14" xfId="5818" xr:uid="{00000000-0005-0000-0000-000041180000}"/>
    <cellStyle name="40% - Accent4 2 2 2" xfId="1297" xr:uid="{00000000-0005-0000-0000-000042180000}"/>
    <cellStyle name="40% - Accent4 2 2 2 10" xfId="11774" xr:uid="{00000000-0005-0000-0000-000043180000}"/>
    <cellStyle name="40% - Accent4 2 2 2 11" xfId="11775" xr:uid="{00000000-0005-0000-0000-000044180000}"/>
    <cellStyle name="40% - Accent4 2 2 2 12" xfId="11776" xr:uid="{00000000-0005-0000-0000-000045180000}"/>
    <cellStyle name="40% - Accent4 2 2 2 13" xfId="3145" xr:uid="{00000000-0005-0000-0000-000046180000}"/>
    <cellStyle name="40% - Accent4 2 2 2 2" xfId="11777" xr:uid="{00000000-0005-0000-0000-000047180000}"/>
    <cellStyle name="40% - Accent4 2 2 2 3" xfId="11778" xr:uid="{00000000-0005-0000-0000-000048180000}"/>
    <cellStyle name="40% - Accent4 2 2 2 4" xfId="7550" xr:uid="{00000000-0005-0000-0000-000049180000}"/>
    <cellStyle name="40% - Accent4 2 2 2 5" xfId="11031" xr:uid="{00000000-0005-0000-0000-00004A180000}"/>
    <cellStyle name="40% - Accent4 2 2 2 6" xfId="11036" xr:uid="{00000000-0005-0000-0000-00004B180000}"/>
    <cellStyle name="40% - Accent4 2 2 2 7" xfId="10579" xr:uid="{00000000-0005-0000-0000-00004C180000}"/>
    <cellStyle name="40% - Accent4 2 2 2 8" xfId="10583" xr:uid="{00000000-0005-0000-0000-00004D180000}"/>
    <cellStyle name="40% - Accent4 2 2 2 9" xfId="10586" xr:uid="{00000000-0005-0000-0000-00004E180000}"/>
    <cellStyle name="40% - Accent4 2 2 3" xfId="11779" xr:uid="{00000000-0005-0000-0000-00004F180000}"/>
    <cellStyle name="40% - Accent4 2 2 3 2" xfId="720" xr:uid="{00000000-0005-0000-0000-000050180000}"/>
    <cellStyle name="40% - Accent4 2 2 4" xfId="11780" xr:uid="{00000000-0005-0000-0000-000051180000}"/>
    <cellStyle name="40% - Accent4 2 2 4 2" xfId="2314" xr:uid="{00000000-0005-0000-0000-000052180000}"/>
    <cellStyle name="40% - Accent4 2 2 5" xfId="11781" xr:uid="{00000000-0005-0000-0000-000053180000}"/>
    <cellStyle name="40% - Accent4 2 2 5 2" xfId="739" xr:uid="{00000000-0005-0000-0000-000054180000}"/>
    <cellStyle name="40% - Accent4 2 2 6" xfId="11782" xr:uid="{00000000-0005-0000-0000-000055180000}"/>
    <cellStyle name="40% - Accent4 2 2 6 2" xfId="2079" xr:uid="{00000000-0005-0000-0000-000056180000}"/>
    <cellStyle name="40% - Accent4 2 2 7" xfId="1504" xr:uid="{00000000-0005-0000-0000-000057180000}"/>
    <cellStyle name="40% - Accent4 2 2 7 2" xfId="11783" xr:uid="{00000000-0005-0000-0000-000058180000}"/>
    <cellStyle name="40% - Accent4 2 2 8" xfId="11785" xr:uid="{00000000-0005-0000-0000-000059180000}"/>
    <cellStyle name="40% - Accent4 2 2 8 2" xfId="11786" xr:uid="{00000000-0005-0000-0000-00005A180000}"/>
    <cellStyle name="40% - Accent4 2 2 9" xfId="7866" xr:uid="{00000000-0005-0000-0000-00005B180000}"/>
    <cellStyle name="40% - Accent4 2 2 9 2" xfId="11789" xr:uid="{00000000-0005-0000-0000-00005C180000}"/>
    <cellStyle name="40% - Accent4 2 20" xfId="1471" xr:uid="{00000000-0005-0000-0000-00005D180000}"/>
    <cellStyle name="40% - Accent4 2 21" xfId="11755" xr:uid="{00000000-0005-0000-0000-00005E180000}"/>
    <cellStyle name="40% - Accent4 2 3" xfId="1544" xr:uid="{00000000-0005-0000-0000-00005F180000}"/>
    <cellStyle name="40% - Accent4 2 3 10" xfId="3948" xr:uid="{00000000-0005-0000-0000-000060180000}"/>
    <cellStyle name="40% - Accent4 2 3 11" xfId="11791" xr:uid="{00000000-0005-0000-0000-000061180000}"/>
    <cellStyle name="40% - Accent4 2 3 12" xfId="11794" xr:uid="{00000000-0005-0000-0000-000062180000}"/>
    <cellStyle name="40% - Accent4 2 3 13" xfId="11797" xr:uid="{00000000-0005-0000-0000-000063180000}"/>
    <cellStyle name="40% - Accent4 2 3 14" xfId="5346" xr:uid="{00000000-0005-0000-0000-000064180000}"/>
    <cellStyle name="40% - Accent4 2 3 2" xfId="11800" xr:uid="{00000000-0005-0000-0000-000065180000}"/>
    <cellStyle name="40% - Accent4 2 3 2 10" xfId="11802" xr:uid="{00000000-0005-0000-0000-000066180000}"/>
    <cellStyle name="40% - Accent4 2 3 2 11" xfId="11807" xr:uid="{00000000-0005-0000-0000-000067180000}"/>
    <cellStyle name="40% - Accent4 2 3 2 12" xfId="6868" xr:uid="{00000000-0005-0000-0000-000068180000}"/>
    <cellStyle name="40% - Accent4 2 3 2 13" xfId="11809" xr:uid="{00000000-0005-0000-0000-000069180000}"/>
    <cellStyle name="40% - Accent4 2 3 2 2" xfId="8309" xr:uid="{00000000-0005-0000-0000-00006A180000}"/>
    <cellStyle name="40% - Accent4 2 3 2 3" xfId="1511" xr:uid="{00000000-0005-0000-0000-00006B180000}"/>
    <cellStyle name="40% - Accent4 2 3 2 4" xfId="690" xr:uid="{00000000-0005-0000-0000-00006C180000}"/>
    <cellStyle name="40% - Accent4 2 3 2 5" xfId="5417" xr:uid="{00000000-0005-0000-0000-00006D180000}"/>
    <cellStyle name="40% - Accent4 2 3 2 6" xfId="5424" xr:uid="{00000000-0005-0000-0000-00006E180000}"/>
    <cellStyle name="40% - Accent4 2 3 2 7" xfId="5117" xr:uid="{00000000-0005-0000-0000-00006F180000}"/>
    <cellStyle name="40% - Accent4 2 3 2 8" xfId="5428" xr:uid="{00000000-0005-0000-0000-000070180000}"/>
    <cellStyle name="40% - Accent4 2 3 2 9" xfId="6175" xr:uid="{00000000-0005-0000-0000-000071180000}"/>
    <cellStyle name="40% - Accent4 2 3 3" xfId="11811" xr:uid="{00000000-0005-0000-0000-000072180000}"/>
    <cellStyle name="40% - Accent4 2 3 4" xfId="266" xr:uid="{00000000-0005-0000-0000-000073180000}"/>
    <cellStyle name="40% - Accent4 2 3 5" xfId="102" xr:uid="{00000000-0005-0000-0000-000074180000}"/>
    <cellStyle name="40% - Accent4 2 3 6" xfId="11813" xr:uid="{00000000-0005-0000-0000-000075180000}"/>
    <cellStyle name="40% - Accent4 2 3 7" xfId="614" xr:uid="{00000000-0005-0000-0000-000076180000}"/>
    <cellStyle name="40% - Accent4 2 3 8" xfId="11815" xr:uid="{00000000-0005-0000-0000-000077180000}"/>
    <cellStyle name="40% - Accent4 2 3 9" xfId="11817" xr:uid="{00000000-0005-0000-0000-000078180000}"/>
    <cellStyle name="40% - Accent4 2 4" xfId="4159" xr:uid="{00000000-0005-0000-0000-000079180000}"/>
    <cellStyle name="40% - Accent4 2 4 2" xfId="11819" xr:uid="{00000000-0005-0000-0000-00007A180000}"/>
    <cellStyle name="40% - Accent4 2 4 3" xfId="11822" xr:uid="{00000000-0005-0000-0000-00007B180000}"/>
    <cellStyle name="40% - Accent4 2 5" xfId="11825" xr:uid="{00000000-0005-0000-0000-00007C180000}"/>
    <cellStyle name="40% - Accent4 2 5 2" xfId="11827" xr:uid="{00000000-0005-0000-0000-00007D180000}"/>
    <cellStyle name="40% - Accent4 2 6" xfId="6373" xr:uid="{00000000-0005-0000-0000-00007E180000}"/>
    <cellStyle name="40% - Accent4 2 6 2" xfId="11830" xr:uid="{00000000-0005-0000-0000-00007F180000}"/>
    <cellStyle name="40% - Accent4 2 7" xfId="11833" xr:uid="{00000000-0005-0000-0000-000080180000}"/>
    <cellStyle name="40% - Accent4 2 7 2" xfId="11835" xr:uid="{00000000-0005-0000-0000-000081180000}"/>
    <cellStyle name="40% - Accent4 2 8" xfId="10806" xr:uid="{00000000-0005-0000-0000-000082180000}"/>
    <cellStyle name="40% - Accent4 2 8 2" xfId="11837" xr:uid="{00000000-0005-0000-0000-000083180000}"/>
    <cellStyle name="40% - Accent4 2 9" xfId="6601" xr:uid="{00000000-0005-0000-0000-000084180000}"/>
    <cellStyle name="40% - Accent4 2 9 2" xfId="11840" xr:uid="{00000000-0005-0000-0000-000085180000}"/>
    <cellStyle name="40% - Accent4 2_12 DRAFT DEC 10" xfId="11841" xr:uid="{00000000-0005-0000-0000-000086180000}"/>
    <cellStyle name="40% - Accent4 20" xfId="9541" xr:uid="{00000000-0005-0000-0000-000087180000}"/>
    <cellStyle name="40% - Accent4 21" xfId="9547" xr:uid="{00000000-0005-0000-0000-000088180000}"/>
    <cellStyle name="40% - Accent4 22" xfId="11712" xr:uid="{00000000-0005-0000-0000-000089180000}"/>
    <cellStyle name="40% - Accent4 23" xfId="2342" xr:uid="{00000000-0005-0000-0000-00008A180000}"/>
    <cellStyle name="40% - Accent4 24" xfId="11730" xr:uid="{00000000-0005-0000-0000-00008B180000}"/>
    <cellStyle name="40% - Accent4 25" xfId="11843" xr:uid="{00000000-0005-0000-0000-00008C180000}"/>
    <cellStyle name="40% - Accent4 26" xfId="11845" xr:uid="{00000000-0005-0000-0000-00008D180000}"/>
    <cellStyle name="40% - Accent4 27" xfId="2833" xr:uid="{00000000-0005-0000-0000-00008E180000}"/>
    <cellStyle name="40% - Accent4 28" xfId="4875" xr:uid="{00000000-0005-0000-0000-00008F180000}"/>
    <cellStyle name="40% - Accent4 29" xfId="11848" xr:uid="{00000000-0005-0000-0000-000090180000}"/>
    <cellStyle name="40% - Accent4 3" xfId="9249" xr:uid="{00000000-0005-0000-0000-000091180000}"/>
    <cellStyle name="40% - Accent4 3 10" xfId="11849" xr:uid="{00000000-0005-0000-0000-000092180000}"/>
    <cellStyle name="40% - Accent4 3 11" xfId="11850" xr:uid="{00000000-0005-0000-0000-000093180000}"/>
    <cellStyle name="40% - Accent4 3 12" xfId="11851" xr:uid="{00000000-0005-0000-0000-000094180000}"/>
    <cellStyle name="40% - Accent4 3 2" xfId="11853" xr:uid="{00000000-0005-0000-0000-000095180000}"/>
    <cellStyle name="40% - Accent4 3 2 2" xfId="68" xr:uid="{00000000-0005-0000-0000-000096180000}"/>
    <cellStyle name="40% - Accent4 3 3" xfId="4924" xr:uid="{00000000-0005-0000-0000-000097180000}"/>
    <cellStyle name="40% - Accent4 3 3 2" xfId="6859" xr:uid="{00000000-0005-0000-0000-000098180000}"/>
    <cellStyle name="40% - Accent4 3 4" xfId="11855" xr:uid="{00000000-0005-0000-0000-000099180000}"/>
    <cellStyle name="40% - Accent4 3 4 2" xfId="11856" xr:uid="{00000000-0005-0000-0000-00009A180000}"/>
    <cellStyle name="40% - Accent4 3 5" xfId="3221" xr:uid="{00000000-0005-0000-0000-00009B180000}"/>
    <cellStyle name="40% - Accent4 3 5 2" xfId="11858" xr:uid="{00000000-0005-0000-0000-00009C180000}"/>
    <cellStyle name="40% - Accent4 3 6" xfId="3065" xr:uid="{00000000-0005-0000-0000-00009D180000}"/>
    <cellStyle name="40% - Accent4 3 6 2" xfId="6080" xr:uid="{00000000-0005-0000-0000-00009E180000}"/>
    <cellStyle name="40% - Accent4 3 7" xfId="11860" xr:uid="{00000000-0005-0000-0000-00009F180000}"/>
    <cellStyle name="40% - Accent4 3 7 2" xfId="6248" xr:uid="{00000000-0005-0000-0000-0000A0180000}"/>
    <cellStyle name="40% - Accent4 3 8" xfId="5356" xr:uid="{00000000-0005-0000-0000-0000A1180000}"/>
    <cellStyle name="40% - Accent4 3 8 2" xfId="5359" xr:uid="{00000000-0005-0000-0000-0000A2180000}"/>
    <cellStyle name="40% - Accent4 3 9" xfId="11861" xr:uid="{00000000-0005-0000-0000-0000A3180000}"/>
    <cellStyle name="40% - Accent4 3 9 2" xfId="10866" xr:uid="{00000000-0005-0000-0000-0000A4180000}"/>
    <cellStyle name="40% - Accent4 30" xfId="11842" xr:uid="{00000000-0005-0000-0000-0000A5180000}"/>
    <cellStyle name="40% - Accent4 31" xfId="11844" xr:uid="{00000000-0005-0000-0000-0000A6180000}"/>
    <cellStyle name="40% - Accent4 32" xfId="2832" xr:uid="{00000000-0005-0000-0000-0000A7180000}"/>
    <cellStyle name="40% - Accent4 33" xfId="4874" xr:uid="{00000000-0005-0000-0000-0000A8180000}"/>
    <cellStyle name="40% - Accent4 34" xfId="11847" xr:uid="{00000000-0005-0000-0000-0000A9180000}"/>
    <cellStyle name="40% - Accent4 35" xfId="1480" xr:uid="{00000000-0005-0000-0000-0000AA180000}"/>
    <cellStyle name="40% - Accent4 4" xfId="561" xr:uid="{00000000-0005-0000-0000-0000AB180000}"/>
    <cellStyle name="40% - Accent4 4 2" xfId="11864" xr:uid="{00000000-0005-0000-0000-0000AC180000}"/>
    <cellStyle name="40% - Accent4 4 3" xfId="1237" xr:uid="{00000000-0005-0000-0000-0000AD180000}"/>
    <cellStyle name="40% - Accent4 5" xfId="1547" xr:uid="{00000000-0005-0000-0000-0000AE180000}"/>
    <cellStyle name="40% - Accent4 5 2" xfId="11868" xr:uid="{00000000-0005-0000-0000-0000AF180000}"/>
    <cellStyle name="40% - Accent4 5 3" xfId="11870" xr:uid="{00000000-0005-0000-0000-0000B0180000}"/>
    <cellStyle name="40% - Accent4 6" xfId="11874" xr:uid="{00000000-0005-0000-0000-0000B1180000}"/>
    <cellStyle name="40% - Accent4 6 2" xfId="9966" xr:uid="{00000000-0005-0000-0000-0000B2180000}"/>
    <cellStyle name="40% - Accent4 6 3" xfId="1431" xr:uid="{00000000-0005-0000-0000-0000B3180000}"/>
    <cellStyle name="40% - Accent4 7" xfId="1688" xr:uid="{00000000-0005-0000-0000-0000B4180000}"/>
    <cellStyle name="40% - Accent4 7 2" xfId="4363" xr:uid="{00000000-0005-0000-0000-0000B5180000}"/>
    <cellStyle name="40% - Accent4 7 2 2" xfId="4622" xr:uid="{00000000-0005-0000-0000-0000B6180000}"/>
    <cellStyle name="40% - Accent4 7 2 2 2" xfId="59" xr:uid="{00000000-0005-0000-0000-0000B7180000}"/>
    <cellStyle name="40% - Accent4 7 2 2 3" xfId="5476" xr:uid="{00000000-0005-0000-0000-0000B8180000}"/>
    <cellStyle name="40% - Accent4 7 2 3" xfId="11876" xr:uid="{00000000-0005-0000-0000-0000B9180000}"/>
    <cellStyle name="40% - Accent4 7 2 4" xfId="51" xr:uid="{00000000-0005-0000-0000-0000BA180000}"/>
    <cellStyle name="40% - Accent4 7 3" xfId="9391" xr:uid="{00000000-0005-0000-0000-0000BB180000}"/>
    <cellStyle name="40% - Accent4 7 3 2" xfId="2219" xr:uid="{00000000-0005-0000-0000-0000BC180000}"/>
    <cellStyle name="40% - Accent4 7 3 2 2" xfId="3105" xr:uid="{00000000-0005-0000-0000-0000BD180000}"/>
    <cellStyle name="40% - Accent4 7 3 2 3" xfId="5675" xr:uid="{00000000-0005-0000-0000-0000BE180000}"/>
    <cellStyle name="40% - Accent4 7 3 3" xfId="9414" xr:uid="{00000000-0005-0000-0000-0000BF180000}"/>
    <cellStyle name="40% - Accent4 7 3 4" xfId="9421" xr:uid="{00000000-0005-0000-0000-0000C0180000}"/>
    <cellStyle name="40% - Accent4 7 4" xfId="4624" xr:uid="{00000000-0005-0000-0000-0000C1180000}"/>
    <cellStyle name="40% - Accent4 7 4 2" xfId="4649" xr:uid="{00000000-0005-0000-0000-0000C2180000}"/>
    <cellStyle name="40% - Accent4 7 4 3" xfId="9451" xr:uid="{00000000-0005-0000-0000-0000C3180000}"/>
    <cellStyle name="40% - Accent4 8" xfId="4630" xr:uid="{00000000-0005-0000-0000-0000C4180000}"/>
    <cellStyle name="40% - Accent4 8 2" xfId="3900" xr:uid="{00000000-0005-0000-0000-0000C5180000}"/>
    <cellStyle name="40% - Accent4 8 2 2" xfId="11877" xr:uid="{00000000-0005-0000-0000-0000C6180000}"/>
    <cellStyle name="40% - Accent4 8 2 2 2" xfId="11880" xr:uid="{00000000-0005-0000-0000-0000C7180000}"/>
    <cellStyle name="40% - Accent4 8 2 2 3" xfId="1759" xr:uid="{00000000-0005-0000-0000-0000C8180000}"/>
    <cellStyle name="40% - Accent4 8 2 3" xfId="11881" xr:uid="{00000000-0005-0000-0000-0000C9180000}"/>
    <cellStyle name="40% - Accent4 8 2 4" xfId="11882" xr:uid="{00000000-0005-0000-0000-0000CA180000}"/>
    <cellStyle name="40% - Accent4 8 3" xfId="4639" xr:uid="{00000000-0005-0000-0000-0000CB180000}"/>
    <cellStyle name="40% - Accent4 8 3 2" xfId="9500" xr:uid="{00000000-0005-0000-0000-0000CC180000}"/>
    <cellStyle name="40% - Accent4 8 3 2 2" xfId="11883" xr:uid="{00000000-0005-0000-0000-0000CD180000}"/>
    <cellStyle name="40% - Accent4 8 3 2 3" xfId="11885" xr:uid="{00000000-0005-0000-0000-0000CE180000}"/>
    <cellStyle name="40% - Accent4 8 3 3" xfId="3582" xr:uid="{00000000-0005-0000-0000-0000CF180000}"/>
    <cellStyle name="40% - Accent4 8 3 4" xfId="11886" xr:uid="{00000000-0005-0000-0000-0000D0180000}"/>
    <cellStyle name="40% - Accent4 8 4" xfId="9504" xr:uid="{00000000-0005-0000-0000-0000D1180000}"/>
    <cellStyle name="40% - Accent4 8 4 2" xfId="9507" xr:uid="{00000000-0005-0000-0000-0000D2180000}"/>
    <cellStyle name="40% - Accent4 8 4 3" xfId="11889" xr:uid="{00000000-0005-0000-0000-0000D3180000}"/>
    <cellStyle name="40% - Accent4 9" xfId="4653" xr:uid="{00000000-0005-0000-0000-0000D4180000}"/>
    <cellStyle name="40% - Accent4 9 2" xfId="3549" xr:uid="{00000000-0005-0000-0000-0000D5180000}"/>
    <cellStyle name="40% - Accent4 9 2 2" xfId="11892" xr:uid="{00000000-0005-0000-0000-0000D6180000}"/>
    <cellStyle name="40% - Accent4 9 2 2 2" xfId="1709" xr:uid="{00000000-0005-0000-0000-0000D7180000}"/>
    <cellStyle name="40% - Accent4 9 2 2 3" xfId="11201" xr:uid="{00000000-0005-0000-0000-0000D8180000}"/>
    <cellStyle name="40% - Accent4 9 2 3" xfId="7624" xr:uid="{00000000-0005-0000-0000-0000D9180000}"/>
    <cellStyle name="40% - Accent4 9 2 4" xfId="11895" xr:uid="{00000000-0005-0000-0000-0000DA180000}"/>
    <cellStyle name="40% - Accent4 9 3" xfId="2699" xr:uid="{00000000-0005-0000-0000-0000DB180000}"/>
    <cellStyle name="40% - Accent4 9 3 2" xfId="11897" xr:uid="{00000000-0005-0000-0000-0000DC180000}"/>
    <cellStyle name="40% - Accent4 9 3 2 2" xfId="2249" xr:uid="{00000000-0005-0000-0000-0000DD180000}"/>
    <cellStyle name="40% - Accent4 9 3 2 3" xfId="11902" xr:uid="{00000000-0005-0000-0000-0000DE180000}"/>
    <cellStyle name="40% - Accent4 9 3 3" xfId="5935" xr:uid="{00000000-0005-0000-0000-0000DF180000}"/>
    <cellStyle name="40% - Accent4 9 3 4" xfId="842" xr:uid="{00000000-0005-0000-0000-0000E0180000}"/>
    <cellStyle name="40% - Accent4 9 4" xfId="9523" xr:uid="{00000000-0005-0000-0000-0000E1180000}"/>
    <cellStyle name="40% - Accent4 9 4 2" xfId="11903" xr:uid="{00000000-0005-0000-0000-0000E2180000}"/>
    <cellStyle name="40% - Accent4 9 4 3" xfId="11905" xr:uid="{00000000-0005-0000-0000-0000E3180000}"/>
    <cellStyle name="40% - Accent5 1" xfId="644" xr:uid="{00000000-0005-0000-0000-0000E4180000}"/>
    <cellStyle name="40% - Accent5 1 10" xfId="11906" xr:uid="{00000000-0005-0000-0000-0000E5180000}"/>
    <cellStyle name="40% - Accent5 1 11" xfId="1600" xr:uid="{00000000-0005-0000-0000-0000E6180000}"/>
    <cellStyle name="40% - Accent5 1 12" xfId="2801" xr:uid="{00000000-0005-0000-0000-0000E7180000}"/>
    <cellStyle name="40% - Accent5 1 13" xfId="9298" xr:uid="{00000000-0005-0000-0000-0000E8180000}"/>
    <cellStyle name="40% - Accent5 1 14" xfId="7234" xr:uid="{00000000-0005-0000-0000-0000E9180000}"/>
    <cellStyle name="40% - Accent5 1 15" xfId="7200" xr:uid="{00000000-0005-0000-0000-0000EA180000}"/>
    <cellStyle name="40% - Accent5 1 16" xfId="7611" xr:uid="{00000000-0005-0000-0000-0000EB180000}"/>
    <cellStyle name="40% - Accent5 1 2" xfId="6235" xr:uid="{00000000-0005-0000-0000-0000EC180000}"/>
    <cellStyle name="40% - Accent5 1 3" xfId="1769" xr:uid="{00000000-0005-0000-0000-0000ED180000}"/>
    <cellStyle name="40% - Accent5 1 4" xfId="10080" xr:uid="{00000000-0005-0000-0000-0000EE180000}"/>
    <cellStyle name="40% - Accent5 1 5" xfId="2009" xr:uid="{00000000-0005-0000-0000-0000EF180000}"/>
    <cellStyle name="40% - Accent5 1 6" xfId="5716" xr:uid="{00000000-0005-0000-0000-0000F0180000}"/>
    <cellStyle name="40% - Accent5 1 7" xfId="11907" xr:uid="{00000000-0005-0000-0000-0000F1180000}"/>
    <cellStyle name="40% - Accent5 1 8" xfId="11908" xr:uid="{00000000-0005-0000-0000-0000F2180000}"/>
    <cellStyle name="40% - Accent5 1 9" xfId="11911" xr:uid="{00000000-0005-0000-0000-0000F3180000}"/>
    <cellStyle name="40% - Accent5 10" xfId="11914" xr:uid="{00000000-0005-0000-0000-0000F4180000}"/>
    <cellStyle name="40% - Accent5 10 2" xfId="5687" xr:uid="{00000000-0005-0000-0000-0000F5180000}"/>
    <cellStyle name="40% - Accent5 10 2 2" xfId="11918" xr:uid="{00000000-0005-0000-0000-0000F6180000}"/>
    <cellStyle name="40% - Accent5 10 2 2 2" xfId="11922" xr:uid="{00000000-0005-0000-0000-0000F7180000}"/>
    <cellStyle name="40% - Accent5 10 2 2 3" xfId="627" xr:uid="{00000000-0005-0000-0000-0000F8180000}"/>
    <cellStyle name="40% - Accent5 10 2 3" xfId="11180" xr:uid="{00000000-0005-0000-0000-0000F9180000}"/>
    <cellStyle name="40% - Accent5 10 2 4" xfId="11185" xr:uid="{00000000-0005-0000-0000-0000FA180000}"/>
    <cellStyle name="40% - Accent5 10 3" xfId="11927" xr:uid="{00000000-0005-0000-0000-0000FB180000}"/>
    <cellStyle name="40% - Accent5 10 3 2" xfId="11383" xr:uid="{00000000-0005-0000-0000-0000FC180000}"/>
    <cellStyle name="40% - Accent5 10 3 2 2" xfId="5992" xr:uid="{00000000-0005-0000-0000-0000FD180000}"/>
    <cellStyle name="40% - Accent5 10 3 2 3" xfId="11929" xr:uid="{00000000-0005-0000-0000-0000FE180000}"/>
    <cellStyle name="40% - Accent5 10 3 3" xfId="8558" xr:uid="{00000000-0005-0000-0000-0000FF180000}"/>
    <cellStyle name="40% - Accent5 10 3 4" xfId="1124" xr:uid="{00000000-0005-0000-0000-000000190000}"/>
    <cellStyle name="40% - Accent5 10 4" xfId="11935" xr:uid="{00000000-0005-0000-0000-000001190000}"/>
    <cellStyle name="40% - Accent5 10 4 2" xfId="7451" xr:uid="{00000000-0005-0000-0000-000002190000}"/>
    <cellStyle name="40% - Accent5 10 4 3" xfId="7939" xr:uid="{00000000-0005-0000-0000-000003190000}"/>
    <cellStyle name="40% - Accent5 11" xfId="11937" xr:uid="{00000000-0005-0000-0000-000004190000}"/>
    <cellStyle name="40% - Accent5 11 2" xfId="11939" xr:uid="{00000000-0005-0000-0000-000005190000}"/>
    <cellStyle name="40% - Accent5 11 2 2" xfId="7809" xr:uid="{00000000-0005-0000-0000-000006190000}"/>
    <cellStyle name="40% - Accent5 11 2 2 2" xfId="11944" xr:uid="{00000000-0005-0000-0000-000007190000}"/>
    <cellStyle name="40% - Accent5 11 2 2 3" xfId="11948" xr:uid="{00000000-0005-0000-0000-000008190000}"/>
    <cellStyle name="40% - Accent5 11 2 3" xfId="8005" xr:uid="{00000000-0005-0000-0000-000009190000}"/>
    <cellStyle name="40% - Accent5 11 2 4" xfId="88" xr:uid="{00000000-0005-0000-0000-00000A190000}"/>
    <cellStyle name="40% - Accent5 11 3" xfId="2778" xr:uid="{00000000-0005-0000-0000-00000B190000}"/>
    <cellStyle name="40% - Accent5 11 3 2" xfId="11396" xr:uid="{00000000-0005-0000-0000-00000C190000}"/>
    <cellStyle name="40% - Accent5 11 3 2 2" xfId="1385" xr:uid="{00000000-0005-0000-0000-00000D190000}"/>
    <cellStyle name="40% - Accent5 11 3 2 3" xfId="11949" xr:uid="{00000000-0005-0000-0000-00000E190000}"/>
    <cellStyle name="40% - Accent5 11 3 3" xfId="4278" xr:uid="{00000000-0005-0000-0000-00000F190000}"/>
    <cellStyle name="40% - Accent5 11 3 4" xfId="5099" xr:uid="{00000000-0005-0000-0000-000010190000}"/>
    <cellStyle name="40% - Accent5 11 4" xfId="3532" xr:uid="{00000000-0005-0000-0000-000011190000}"/>
    <cellStyle name="40% - Accent5 11 4 2" xfId="5811" xr:uid="{00000000-0005-0000-0000-000012190000}"/>
    <cellStyle name="40% - Accent5 11 4 3" xfId="11950" xr:uid="{00000000-0005-0000-0000-000013190000}"/>
    <cellStyle name="40% - Accent5 12" xfId="11953" xr:uid="{00000000-0005-0000-0000-000014190000}"/>
    <cellStyle name="40% - Accent5 12 2" xfId="9784" xr:uid="{00000000-0005-0000-0000-000015190000}"/>
    <cellStyle name="40% - Accent5 12 2 2" xfId="11955" xr:uid="{00000000-0005-0000-0000-000016190000}"/>
    <cellStyle name="40% - Accent5 12 2 2 2" xfId="11956" xr:uid="{00000000-0005-0000-0000-000017190000}"/>
    <cellStyle name="40% - Accent5 12 2 2 3" xfId="10031" xr:uid="{00000000-0005-0000-0000-000018190000}"/>
    <cellStyle name="40% - Accent5 12 2 3" xfId="11958" xr:uid="{00000000-0005-0000-0000-000019190000}"/>
    <cellStyle name="40% - Accent5 12 2 4" xfId="11960" xr:uid="{00000000-0005-0000-0000-00001A190000}"/>
    <cellStyle name="40% - Accent5 12 3" xfId="11963" xr:uid="{00000000-0005-0000-0000-00001B190000}"/>
    <cellStyle name="40% - Accent5 12 3 2" xfId="11967" xr:uid="{00000000-0005-0000-0000-00001C190000}"/>
    <cellStyle name="40% - Accent5 12 3 2 2" xfId="11970" xr:uid="{00000000-0005-0000-0000-00001D190000}"/>
    <cellStyle name="40% - Accent5 12 3 2 3" xfId="1414" xr:uid="{00000000-0005-0000-0000-00001E190000}"/>
    <cellStyle name="40% - Accent5 12 3 3" xfId="11974" xr:uid="{00000000-0005-0000-0000-00001F190000}"/>
    <cellStyle name="40% - Accent5 12 3 4" xfId="11976" xr:uid="{00000000-0005-0000-0000-000020190000}"/>
    <cellStyle name="40% - Accent5 12 4" xfId="1890" xr:uid="{00000000-0005-0000-0000-000021190000}"/>
    <cellStyle name="40% - Accent5 12 4 2" xfId="11979" xr:uid="{00000000-0005-0000-0000-000022190000}"/>
    <cellStyle name="40% - Accent5 12 4 3" xfId="11981" xr:uid="{00000000-0005-0000-0000-000023190000}"/>
    <cellStyle name="40% - Accent5 13" xfId="11984" xr:uid="{00000000-0005-0000-0000-000024190000}"/>
    <cellStyle name="40% - Accent5 13 2" xfId="3183" xr:uid="{00000000-0005-0000-0000-000025190000}"/>
    <cellStyle name="40% - Accent5 13 2 2" xfId="11986" xr:uid="{00000000-0005-0000-0000-000026190000}"/>
    <cellStyle name="40% - Accent5 13 2 3" xfId="11988" xr:uid="{00000000-0005-0000-0000-000027190000}"/>
    <cellStyle name="40% - Accent5 13 3" xfId="4901" xr:uid="{00000000-0005-0000-0000-000028190000}"/>
    <cellStyle name="40% - Accent5 13 4" xfId="3140" xr:uid="{00000000-0005-0000-0000-000029190000}"/>
    <cellStyle name="40% - Accent5 14" xfId="11991" xr:uid="{00000000-0005-0000-0000-00002A190000}"/>
    <cellStyle name="40% - Accent5 14 2" xfId="6696" xr:uid="{00000000-0005-0000-0000-00002B190000}"/>
    <cellStyle name="40% - Accent5 14 2 2" xfId="9211" xr:uid="{00000000-0005-0000-0000-00002C190000}"/>
    <cellStyle name="40% - Accent5 14 2 3" xfId="190" xr:uid="{00000000-0005-0000-0000-00002D190000}"/>
    <cellStyle name="40% - Accent5 14 3" xfId="10642" xr:uid="{00000000-0005-0000-0000-00002E190000}"/>
    <cellStyle name="40% - Accent5 14 4" xfId="10646" xr:uid="{00000000-0005-0000-0000-00002F190000}"/>
    <cellStyle name="40% - Accent5 15" xfId="11995" xr:uid="{00000000-0005-0000-0000-000030190000}"/>
    <cellStyle name="40% - Accent5 15 2" xfId="4512" xr:uid="{00000000-0005-0000-0000-000031190000}"/>
    <cellStyle name="40% - Accent5 15 2 2" xfId="9234" xr:uid="{00000000-0005-0000-0000-000032190000}"/>
    <cellStyle name="40% - Accent5 15 2 3" xfId="9826" xr:uid="{00000000-0005-0000-0000-000033190000}"/>
    <cellStyle name="40% - Accent5 15 3" xfId="8672" xr:uid="{00000000-0005-0000-0000-000034190000}"/>
    <cellStyle name="40% - Accent5 15 4" xfId="7029" xr:uid="{00000000-0005-0000-0000-000035190000}"/>
    <cellStyle name="40% - Accent5 16" xfId="11998" xr:uid="{00000000-0005-0000-0000-000036190000}"/>
    <cellStyle name="40% - Accent5 16 2" xfId="12000" xr:uid="{00000000-0005-0000-0000-000037190000}"/>
    <cellStyle name="40% - Accent5 16 2 2" xfId="6116" xr:uid="{00000000-0005-0000-0000-000038190000}"/>
    <cellStyle name="40% - Accent5 16 2 3" xfId="9857" xr:uid="{00000000-0005-0000-0000-000039190000}"/>
    <cellStyle name="40% - Accent5 16 3" xfId="6610" xr:uid="{00000000-0005-0000-0000-00003A190000}"/>
    <cellStyle name="40% - Accent5 16 4" xfId="11135" xr:uid="{00000000-0005-0000-0000-00003B190000}"/>
    <cellStyle name="40% - Accent5 17" xfId="12006" xr:uid="{00000000-0005-0000-0000-00003C190000}"/>
    <cellStyle name="40% - Accent5 17 2" xfId="364" xr:uid="{00000000-0005-0000-0000-00003D190000}"/>
    <cellStyle name="40% - Accent5 17 2 2" xfId="9260" xr:uid="{00000000-0005-0000-0000-00003E190000}"/>
    <cellStyle name="40% - Accent5 17 2 3" xfId="12008" xr:uid="{00000000-0005-0000-0000-00003F190000}"/>
    <cellStyle name="40% - Accent5 17 3" xfId="3560" xr:uid="{00000000-0005-0000-0000-000040190000}"/>
    <cellStyle name="40% - Accent5 17 4" xfId="3049" xr:uid="{00000000-0005-0000-0000-000041190000}"/>
    <cellStyle name="40% - Accent5 18" xfId="12012" xr:uid="{00000000-0005-0000-0000-000042190000}"/>
    <cellStyle name="40% - Accent5 18 2" xfId="12014" xr:uid="{00000000-0005-0000-0000-000043190000}"/>
    <cellStyle name="40% - Accent5 18 2 2" xfId="12016" xr:uid="{00000000-0005-0000-0000-000044190000}"/>
    <cellStyle name="40% - Accent5 18 2 3" xfId="12019" xr:uid="{00000000-0005-0000-0000-000045190000}"/>
    <cellStyle name="40% - Accent5 18 3" xfId="12021" xr:uid="{00000000-0005-0000-0000-000046190000}"/>
    <cellStyle name="40% - Accent5 18 4" xfId="12023" xr:uid="{00000000-0005-0000-0000-000047190000}"/>
    <cellStyle name="40% - Accent5 19" xfId="12028" xr:uid="{00000000-0005-0000-0000-000048190000}"/>
    <cellStyle name="40% - Accent5 19 2" xfId="10691" xr:uid="{00000000-0005-0000-0000-000049190000}"/>
    <cellStyle name="40% - Accent5 19 2 2" xfId="9698" xr:uid="{00000000-0005-0000-0000-00004A190000}"/>
    <cellStyle name="40% - Accent5 19 2 3" xfId="4143" xr:uid="{00000000-0005-0000-0000-00004B190000}"/>
    <cellStyle name="40% - Accent5 19 3" xfId="10695" xr:uid="{00000000-0005-0000-0000-00004C190000}"/>
    <cellStyle name="40% - Accent5 19 4" xfId="10698" xr:uid="{00000000-0005-0000-0000-00004D190000}"/>
    <cellStyle name="40% - Accent5 2" xfId="4064" xr:uid="{00000000-0005-0000-0000-00004E190000}"/>
    <cellStyle name="40% - Accent5 2 10" xfId="2995" xr:uid="{00000000-0005-0000-0000-00004F190000}"/>
    <cellStyle name="40% - Accent5 2 10 2" xfId="12030" xr:uid="{00000000-0005-0000-0000-000050190000}"/>
    <cellStyle name="40% - Accent5 2 11" xfId="12031" xr:uid="{00000000-0005-0000-0000-000051190000}"/>
    <cellStyle name="40% - Accent5 2 12" xfId="12032" xr:uid="{00000000-0005-0000-0000-000052190000}"/>
    <cellStyle name="40% - Accent5 2 13" xfId="7372" xr:uid="{00000000-0005-0000-0000-000053190000}"/>
    <cellStyle name="40% - Accent5 2 14" xfId="12034" xr:uid="{00000000-0005-0000-0000-000054190000}"/>
    <cellStyle name="40% - Accent5 2 15" xfId="12037" xr:uid="{00000000-0005-0000-0000-000055190000}"/>
    <cellStyle name="40% - Accent5 2 16" xfId="4228" xr:uid="{00000000-0005-0000-0000-000056190000}"/>
    <cellStyle name="40% - Accent5 2 17" xfId="7176" xr:uid="{00000000-0005-0000-0000-000057190000}"/>
    <cellStyle name="40% - Accent5 2 18" xfId="12038" xr:uid="{00000000-0005-0000-0000-000058190000}"/>
    <cellStyle name="40% - Accent5 2 19" xfId="12042" xr:uid="{00000000-0005-0000-0000-000059190000}"/>
    <cellStyle name="40% - Accent5 2 2" xfId="10847" xr:uid="{00000000-0005-0000-0000-00005A190000}"/>
    <cellStyle name="40% - Accent5 2 2 10" xfId="10505" xr:uid="{00000000-0005-0000-0000-00005B190000}"/>
    <cellStyle name="40% - Accent5 2 2 11" xfId="11681" xr:uid="{00000000-0005-0000-0000-00005C190000}"/>
    <cellStyle name="40% - Accent5 2 2 12" xfId="6353" xr:uid="{00000000-0005-0000-0000-00005D190000}"/>
    <cellStyle name="40% - Accent5 2 2 13" xfId="12046" xr:uid="{00000000-0005-0000-0000-00005E190000}"/>
    <cellStyle name="40% - Accent5 2 2 14" xfId="12047" xr:uid="{00000000-0005-0000-0000-00005F190000}"/>
    <cellStyle name="40% - Accent5 2 2 2" xfId="12048" xr:uid="{00000000-0005-0000-0000-000060190000}"/>
    <cellStyle name="40% - Accent5 2 2 2 10" xfId="12054" xr:uid="{00000000-0005-0000-0000-000061190000}"/>
    <cellStyle name="40% - Accent5 2 2 2 11" xfId="12061" xr:uid="{00000000-0005-0000-0000-000062190000}"/>
    <cellStyle name="40% - Accent5 2 2 2 12" xfId="12064" xr:uid="{00000000-0005-0000-0000-000063190000}"/>
    <cellStyle name="40% - Accent5 2 2 2 13" xfId="694" xr:uid="{00000000-0005-0000-0000-000064190000}"/>
    <cellStyle name="40% - Accent5 2 2 2 2" xfId="9894" xr:uid="{00000000-0005-0000-0000-000065190000}"/>
    <cellStyle name="40% - Accent5 2 2 2 3" xfId="9898" xr:uid="{00000000-0005-0000-0000-000066190000}"/>
    <cellStyle name="40% - Accent5 2 2 2 4" xfId="7573" xr:uid="{00000000-0005-0000-0000-000067190000}"/>
    <cellStyle name="40% - Accent5 2 2 2 5" xfId="6053" xr:uid="{00000000-0005-0000-0000-000068190000}"/>
    <cellStyle name="40% - Accent5 2 2 2 6" xfId="10780" xr:uid="{00000000-0005-0000-0000-000069190000}"/>
    <cellStyle name="40% - Accent5 2 2 2 7" xfId="4128" xr:uid="{00000000-0005-0000-0000-00006A190000}"/>
    <cellStyle name="40% - Accent5 2 2 2 8" xfId="10784" xr:uid="{00000000-0005-0000-0000-00006B190000}"/>
    <cellStyle name="40% - Accent5 2 2 2 9" xfId="10787" xr:uid="{00000000-0005-0000-0000-00006C190000}"/>
    <cellStyle name="40% - Accent5 2 2 3" xfId="5869" xr:uid="{00000000-0005-0000-0000-00006D190000}"/>
    <cellStyle name="40% - Accent5 2 2 3 2" xfId="9954" xr:uid="{00000000-0005-0000-0000-00006E190000}"/>
    <cellStyle name="40% - Accent5 2 2 4" xfId="12067" xr:uid="{00000000-0005-0000-0000-00006F190000}"/>
    <cellStyle name="40% - Accent5 2 2 4 2" xfId="5923" xr:uid="{00000000-0005-0000-0000-000070190000}"/>
    <cellStyle name="40% - Accent5 2 2 5" xfId="12069" xr:uid="{00000000-0005-0000-0000-000071190000}"/>
    <cellStyle name="40% - Accent5 2 2 5 2" xfId="9997" xr:uid="{00000000-0005-0000-0000-000072190000}"/>
    <cellStyle name="40% - Accent5 2 2 6" xfId="12071" xr:uid="{00000000-0005-0000-0000-000073190000}"/>
    <cellStyle name="40% - Accent5 2 2 6 2" xfId="10024" xr:uid="{00000000-0005-0000-0000-000074190000}"/>
    <cellStyle name="40% - Accent5 2 2 7" xfId="1464" xr:uid="{00000000-0005-0000-0000-000075190000}"/>
    <cellStyle name="40% - Accent5 2 2 7 2" xfId="10066" xr:uid="{00000000-0005-0000-0000-000076190000}"/>
    <cellStyle name="40% - Accent5 2 2 8" xfId="1077" xr:uid="{00000000-0005-0000-0000-000077190000}"/>
    <cellStyle name="40% - Accent5 2 2 8 2" xfId="10131" xr:uid="{00000000-0005-0000-0000-000078190000}"/>
    <cellStyle name="40% - Accent5 2 2 9" xfId="4989" xr:uid="{00000000-0005-0000-0000-000079190000}"/>
    <cellStyle name="40% - Accent5 2 2 9 2" xfId="7098" xr:uid="{00000000-0005-0000-0000-00007A190000}"/>
    <cellStyle name="40% - Accent5 2 20" xfId="12036" xr:uid="{00000000-0005-0000-0000-00007B190000}"/>
    <cellStyle name="40% - Accent5 2 21" xfId="4227" xr:uid="{00000000-0005-0000-0000-00007C190000}"/>
    <cellStyle name="40% - Accent5 2 3" xfId="11613" xr:uid="{00000000-0005-0000-0000-00007D190000}"/>
    <cellStyle name="40% - Accent5 2 3 10" xfId="12074" xr:uid="{00000000-0005-0000-0000-00007E190000}"/>
    <cellStyle name="40% - Accent5 2 3 11" xfId="12076" xr:uid="{00000000-0005-0000-0000-00007F190000}"/>
    <cellStyle name="40% - Accent5 2 3 12" xfId="6622" xr:uid="{00000000-0005-0000-0000-000080190000}"/>
    <cellStyle name="40% - Accent5 2 3 13" xfId="6132" xr:uid="{00000000-0005-0000-0000-000081190000}"/>
    <cellStyle name="40% - Accent5 2 3 14" xfId="2604" xr:uid="{00000000-0005-0000-0000-000082190000}"/>
    <cellStyle name="40% - Accent5 2 3 2" xfId="11222" xr:uid="{00000000-0005-0000-0000-000083190000}"/>
    <cellStyle name="40% - Accent5 2 3 2 10" xfId="12077" xr:uid="{00000000-0005-0000-0000-000084190000}"/>
    <cellStyle name="40% - Accent5 2 3 2 11" xfId="12078" xr:uid="{00000000-0005-0000-0000-000085190000}"/>
    <cellStyle name="40% - Accent5 2 3 2 12" xfId="12079" xr:uid="{00000000-0005-0000-0000-000086190000}"/>
    <cellStyle name="40% - Accent5 2 3 2 13" xfId="11039" xr:uid="{00000000-0005-0000-0000-000087190000}"/>
    <cellStyle name="40% - Accent5 2 3 2 2" xfId="10433" xr:uid="{00000000-0005-0000-0000-000088190000}"/>
    <cellStyle name="40% - Accent5 2 3 2 3" xfId="10439" xr:uid="{00000000-0005-0000-0000-000089190000}"/>
    <cellStyle name="40% - Accent5 2 3 2 4" xfId="10840" xr:uid="{00000000-0005-0000-0000-00008A190000}"/>
    <cellStyle name="40% - Accent5 2 3 2 5" xfId="11593" xr:uid="{00000000-0005-0000-0000-00008B190000}"/>
    <cellStyle name="40% - Accent5 2 3 2 6" xfId="11598" xr:uid="{00000000-0005-0000-0000-00008C190000}"/>
    <cellStyle name="40% - Accent5 2 3 2 7" xfId="11699" xr:uid="{00000000-0005-0000-0000-00008D190000}"/>
    <cellStyle name="40% - Accent5 2 3 2 8" xfId="1393" xr:uid="{00000000-0005-0000-0000-00008E190000}"/>
    <cellStyle name="40% - Accent5 2 3 2 9" xfId="12080" xr:uid="{00000000-0005-0000-0000-00008F190000}"/>
    <cellStyle name="40% - Accent5 2 3 3" xfId="11226" xr:uid="{00000000-0005-0000-0000-000090190000}"/>
    <cellStyle name="40% - Accent5 2 3 4" xfId="11229" xr:uid="{00000000-0005-0000-0000-000091190000}"/>
    <cellStyle name="40% - Accent5 2 3 5" xfId="11233" xr:uid="{00000000-0005-0000-0000-000092190000}"/>
    <cellStyle name="40% - Accent5 2 3 6" xfId="5942" xr:uid="{00000000-0005-0000-0000-000093190000}"/>
    <cellStyle name="40% - Accent5 2 3 7" xfId="3627" xr:uid="{00000000-0005-0000-0000-000094190000}"/>
    <cellStyle name="40% - Accent5 2 3 8" xfId="5054" xr:uid="{00000000-0005-0000-0000-000095190000}"/>
    <cellStyle name="40% - Accent5 2 3 9" xfId="3173" xr:uid="{00000000-0005-0000-0000-000096190000}"/>
    <cellStyle name="40% - Accent5 2 4" xfId="11619" xr:uid="{00000000-0005-0000-0000-000097190000}"/>
    <cellStyle name="40% - Accent5 2 4 2" xfId="12081" xr:uid="{00000000-0005-0000-0000-000098190000}"/>
    <cellStyle name="40% - Accent5 2 4 3" xfId="7916" xr:uid="{00000000-0005-0000-0000-000099190000}"/>
    <cellStyle name="40% - Accent5 2 5" xfId="1594" xr:uid="{00000000-0005-0000-0000-00009A190000}"/>
    <cellStyle name="40% - Accent5 2 5 2" xfId="7492" xr:uid="{00000000-0005-0000-0000-00009B190000}"/>
    <cellStyle name="40% - Accent5 2 6" xfId="7642" xr:uid="{00000000-0005-0000-0000-00009C190000}"/>
    <cellStyle name="40% - Accent5 2 6 2" xfId="12082" xr:uid="{00000000-0005-0000-0000-00009D190000}"/>
    <cellStyle name="40% - Accent5 2 7" xfId="12083" xr:uid="{00000000-0005-0000-0000-00009E190000}"/>
    <cellStyle name="40% - Accent5 2 7 2" xfId="12084" xr:uid="{00000000-0005-0000-0000-00009F190000}"/>
    <cellStyle name="40% - Accent5 2 8" xfId="12085" xr:uid="{00000000-0005-0000-0000-0000A0190000}"/>
    <cellStyle name="40% - Accent5 2 8 2" xfId="12086" xr:uid="{00000000-0005-0000-0000-0000A1190000}"/>
    <cellStyle name="40% - Accent5 2 9" xfId="12087" xr:uid="{00000000-0005-0000-0000-0000A2190000}"/>
    <cellStyle name="40% - Accent5 2 9 2" xfId="7790" xr:uid="{00000000-0005-0000-0000-0000A3190000}"/>
    <cellStyle name="40% - Accent5 2_12 DRAFT DEC 10" xfId="12089" xr:uid="{00000000-0005-0000-0000-0000A4190000}"/>
    <cellStyle name="40% - Accent5 20" xfId="11994" xr:uid="{00000000-0005-0000-0000-0000A5190000}"/>
    <cellStyle name="40% - Accent5 21" xfId="11997" xr:uid="{00000000-0005-0000-0000-0000A6190000}"/>
    <cellStyle name="40% - Accent5 22" xfId="12005" xr:uid="{00000000-0005-0000-0000-0000A7190000}"/>
    <cellStyle name="40% - Accent5 23" xfId="12011" xr:uid="{00000000-0005-0000-0000-0000A8190000}"/>
    <cellStyle name="40% - Accent5 24" xfId="12027" xr:uid="{00000000-0005-0000-0000-0000A9190000}"/>
    <cellStyle name="40% - Accent5 25" xfId="12093" xr:uid="{00000000-0005-0000-0000-0000AA190000}"/>
    <cellStyle name="40% - Accent5 26" xfId="12096" xr:uid="{00000000-0005-0000-0000-0000AB190000}"/>
    <cellStyle name="40% - Accent5 27" xfId="12098" xr:uid="{00000000-0005-0000-0000-0000AC190000}"/>
    <cellStyle name="40% - Accent5 28" xfId="12101" xr:uid="{00000000-0005-0000-0000-0000AD190000}"/>
    <cellStyle name="40% - Accent5 29" xfId="12105" xr:uid="{00000000-0005-0000-0000-0000AE190000}"/>
    <cellStyle name="40% - Accent5 3" xfId="2813" xr:uid="{00000000-0005-0000-0000-0000AF190000}"/>
    <cellStyle name="40% - Accent5 3 10" xfId="6838" xr:uid="{00000000-0005-0000-0000-0000B0190000}"/>
    <cellStyle name="40% - Accent5 3 11" xfId="12107" xr:uid="{00000000-0005-0000-0000-0000B1190000}"/>
    <cellStyle name="40% - Accent5 3 12" xfId="12109" xr:uid="{00000000-0005-0000-0000-0000B2190000}"/>
    <cellStyle name="40% - Accent5 3 2" xfId="12111" xr:uid="{00000000-0005-0000-0000-0000B3190000}"/>
    <cellStyle name="40% - Accent5 3 2 2" xfId="12114" xr:uid="{00000000-0005-0000-0000-0000B4190000}"/>
    <cellStyle name="40% - Accent5 3 3" xfId="12115" xr:uid="{00000000-0005-0000-0000-0000B5190000}"/>
    <cellStyle name="40% - Accent5 3 3 2" xfId="11256" xr:uid="{00000000-0005-0000-0000-0000B6190000}"/>
    <cellStyle name="40% - Accent5 3 4" xfId="12120" xr:uid="{00000000-0005-0000-0000-0000B7190000}"/>
    <cellStyle name="40% - Accent5 3 4 2" xfId="3876" xr:uid="{00000000-0005-0000-0000-0000B8190000}"/>
    <cellStyle name="40% - Accent5 3 5" xfId="12123" xr:uid="{00000000-0005-0000-0000-0000B9190000}"/>
    <cellStyle name="40% - Accent5 3 5 2" xfId="12124" xr:uid="{00000000-0005-0000-0000-0000BA190000}"/>
    <cellStyle name="40% - Accent5 3 6" xfId="5266" xr:uid="{00000000-0005-0000-0000-0000BB190000}"/>
    <cellStyle name="40% - Accent5 3 6 2" xfId="6031" xr:uid="{00000000-0005-0000-0000-0000BC190000}"/>
    <cellStyle name="40% - Accent5 3 7" xfId="5276" xr:uid="{00000000-0005-0000-0000-0000BD190000}"/>
    <cellStyle name="40% - Accent5 3 7 2" xfId="12127" xr:uid="{00000000-0005-0000-0000-0000BE190000}"/>
    <cellStyle name="40% - Accent5 3 8" xfId="5286" xr:uid="{00000000-0005-0000-0000-0000BF190000}"/>
    <cellStyle name="40% - Accent5 3 8 2" xfId="12128" xr:uid="{00000000-0005-0000-0000-0000C0190000}"/>
    <cellStyle name="40% - Accent5 3 9" xfId="2149" xr:uid="{00000000-0005-0000-0000-0000C1190000}"/>
    <cellStyle name="40% - Accent5 3 9 2" xfId="5592" xr:uid="{00000000-0005-0000-0000-0000C2190000}"/>
    <cellStyle name="40% - Accent5 30" xfId="12092" xr:uid="{00000000-0005-0000-0000-0000C3190000}"/>
    <cellStyle name="40% - Accent5 31" xfId="12095" xr:uid="{00000000-0005-0000-0000-0000C4190000}"/>
    <cellStyle name="40% - Accent5 32" xfId="12097" xr:uid="{00000000-0005-0000-0000-0000C5190000}"/>
    <cellStyle name="40% - Accent5 33" xfId="12100" xr:uid="{00000000-0005-0000-0000-0000C6190000}"/>
    <cellStyle name="40% - Accent5 34" xfId="12104" xr:uid="{00000000-0005-0000-0000-0000C7190000}"/>
    <cellStyle name="40% - Accent5 35" xfId="12131" xr:uid="{00000000-0005-0000-0000-0000C8190000}"/>
    <cellStyle name="40% - Accent5 4" xfId="8913" xr:uid="{00000000-0005-0000-0000-0000C9190000}"/>
    <cellStyle name="40% - Accent5 4 2" xfId="8917" xr:uid="{00000000-0005-0000-0000-0000CA190000}"/>
    <cellStyle name="40% - Accent5 4 3" xfId="2372" xr:uid="{00000000-0005-0000-0000-0000CB190000}"/>
    <cellStyle name="40% - Accent5 5" xfId="3574" xr:uid="{00000000-0005-0000-0000-0000CC190000}"/>
    <cellStyle name="40% - Accent5 5 2" xfId="4237" xr:uid="{00000000-0005-0000-0000-0000CD190000}"/>
    <cellStyle name="40% - Accent5 5 3" xfId="8928" xr:uid="{00000000-0005-0000-0000-0000CE190000}"/>
    <cellStyle name="40% - Accent5 6" xfId="3341" xr:uid="{00000000-0005-0000-0000-0000CF190000}"/>
    <cellStyle name="40% - Accent5 6 2" xfId="8938" xr:uid="{00000000-0005-0000-0000-0000D0190000}"/>
    <cellStyle name="40% - Accent5 6 3" xfId="8940" xr:uid="{00000000-0005-0000-0000-0000D1190000}"/>
    <cellStyle name="40% - Accent5 7" xfId="3226" xr:uid="{00000000-0005-0000-0000-0000D2190000}"/>
    <cellStyle name="40% - Accent5 7 2" xfId="12132" xr:uid="{00000000-0005-0000-0000-0000D3190000}"/>
    <cellStyle name="40% - Accent5 7 2 2" xfId="12133" xr:uid="{00000000-0005-0000-0000-0000D4190000}"/>
    <cellStyle name="40% - Accent5 7 2 2 2" xfId="12135" xr:uid="{00000000-0005-0000-0000-0000D5190000}"/>
    <cellStyle name="40% - Accent5 7 2 2 3" xfId="7410" xr:uid="{00000000-0005-0000-0000-0000D6190000}"/>
    <cellStyle name="40% - Accent5 7 2 3" xfId="12139" xr:uid="{00000000-0005-0000-0000-0000D7190000}"/>
    <cellStyle name="40% - Accent5 7 2 4" xfId="10982" xr:uid="{00000000-0005-0000-0000-0000D8190000}"/>
    <cellStyle name="40% - Accent5 7 3" xfId="8190" xr:uid="{00000000-0005-0000-0000-0000D9190000}"/>
    <cellStyle name="40% - Accent5 7 3 2" xfId="6502" xr:uid="{00000000-0005-0000-0000-0000DA190000}"/>
    <cellStyle name="40% - Accent5 7 3 2 2" xfId="9818" xr:uid="{00000000-0005-0000-0000-0000DB190000}"/>
    <cellStyle name="40% - Accent5 7 3 2 3" xfId="9821" xr:uid="{00000000-0005-0000-0000-0000DC190000}"/>
    <cellStyle name="40% - Accent5 7 3 3" xfId="7177" xr:uid="{00000000-0005-0000-0000-0000DD190000}"/>
    <cellStyle name="40% - Accent5 7 3 4" xfId="2177" xr:uid="{00000000-0005-0000-0000-0000DE190000}"/>
    <cellStyle name="40% - Accent5 7 4" xfId="9331" xr:uid="{00000000-0005-0000-0000-0000DF190000}"/>
    <cellStyle name="40% - Accent5 7 4 2" xfId="2116" xr:uid="{00000000-0005-0000-0000-0000E0190000}"/>
    <cellStyle name="40% - Accent5 7 4 3" xfId="4165" xr:uid="{00000000-0005-0000-0000-0000E1190000}"/>
    <cellStyle name="40% - Accent5 8" xfId="4670" xr:uid="{00000000-0005-0000-0000-0000E2190000}"/>
    <cellStyle name="40% - Accent5 8 2" xfId="8723" xr:uid="{00000000-0005-0000-0000-0000E3190000}"/>
    <cellStyle name="40% - Accent5 8 2 2" xfId="12140" xr:uid="{00000000-0005-0000-0000-0000E4190000}"/>
    <cellStyle name="40% - Accent5 8 2 2 2" xfId="12143" xr:uid="{00000000-0005-0000-0000-0000E5190000}"/>
    <cellStyle name="40% - Accent5 8 2 2 3" xfId="12146" xr:uid="{00000000-0005-0000-0000-0000E6190000}"/>
    <cellStyle name="40% - Accent5 8 2 3" xfId="12147" xr:uid="{00000000-0005-0000-0000-0000E7190000}"/>
    <cellStyle name="40% - Accent5 8 2 4" xfId="12148" xr:uid="{00000000-0005-0000-0000-0000E8190000}"/>
    <cellStyle name="40% - Accent5 8 3" xfId="8726" xr:uid="{00000000-0005-0000-0000-0000E9190000}"/>
    <cellStyle name="40% - Accent5 8 3 2" xfId="9938" xr:uid="{00000000-0005-0000-0000-0000EA190000}"/>
    <cellStyle name="40% - Accent5 8 3 2 2" xfId="1321" xr:uid="{00000000-0005-0000-0000-0000EB190000}"/>
    <cellStyle name="40% - Accent5 8 3 2 3" xfId="5628" xr:uid="{00000000-0005-0000-0000-0000EC190000}"/>
    <cellStyle name="40% - Accent5 8 3 3" xfId="9940" xr:uid="{00000000-0005-0000-0000-0000ED190000}"/>
    <cellStyle name="40% - Accent5 8 3 4" xfId="3894" xr:uid="{00000000-0005-0000-0000-0000EE190000}"/>
    <cellStyle name="40% - Accent5 8 4" xfId="467" xr:uid="{00000000-0005-0000-0000-0000EF190000}"/>
    <cellStyle name="40% - Accent5 8 4 2" xfId="237" xr:uid="{00000000-0005-0000-0000-0000F0190000}"/>
    <cellStyle name="40% - Accent5 8 4 3" xfId="12149" xr:uid="{00000000-0005-0000-0000-0000F1190000}"/>
    <cellStyle name="40% - Accent5 9" xfId="4677" xr:uid="{00000000-0005-0000-0000-0000F2190000}"/>
    <cellStyle name="40% - Accent5 9 2" xfId="1837" xr:uid="{00000000-0005-0000-0000-0000F3190000}"/>
    <cellStyle name="40% - Accent5 9 2 2" xfId="12151" xr:uid="{00000000-0005-0000-0000-0000F4190000}"/>
    <cellStyle name="40% - Accent5 9 2 2 2" xfId="12154" xr:uid="{00000000-0005-0000-0000-0000F5190000}"/>
    <cellStyle name="40% - Accent5 9 2 2 3" xfId="7188" xr:uid="{00000000-0005-0000-0000-0000F6190000}"/>
    <cellStyle name="40% - Accent5 9 2 3" xfId="12155" xr:uid="{00000000-0005-0000-0000-0000F7190000}"/>
    <cellStyle name="40% - Accent5 9 2 4" xfId="12156" xr:uid="{00000000-0005-0000-0000-0000F8190000}"/>
    <cellStyle name="40% - Accent5 9 3" xfId="7080" xr:uid="{00000000-0005-0000-0000-0000F9190000}"/>
    <cellStyle name="40% - Accent5 9 3 2" xfId="3606" xr:uid="{00000000-0005-0000-0000-0000FA190000}"/>
    <cellStyle name="40% - Accent5 9 3 2 2" xfId="12161" xr:uid="{00000000-0005-0000-0000-0000FB190000}"/>
    <cellStyle name="40% - Accent5 9 3 2 3" xfId="12164" xr:uid="{00000000-0005-0000-0000-0000FC190000}"/>
    <cellStyle name="40% - Accent5 9 3 3" xfId="9971" xr:uid="{00000000-0005-0000-0000-0000FD190000}"/>
    <cellStyle name="40% - Accent5 9 3 4" xfId="881" xr:uid="{00000000-0005-0000-0000-0000FE190000}"/>
    <cellStyle name="40% - Accent5 9 4" xfId="3749" xr:uid="{00000000-0005-0000-0000-0000FF190000}"/>
    <cellStyle name="40% - Accent5 9 4 2" xfId="12165" xr:uid="{00000000-0005-0000-0000-0000001A0000}"/>
    <cellStyle name="40% - Accent5 9 4 3" xfId="12166" xr:uid="{00000000-0005-0000-0000-0000011A0000}"/>
    <cellStyle name="40% - Accent6 1" xfId="10106" xr:uid="{00000000-0005-0000-0000-0000021A0000}"/>
    <cellStyle name="40% - Accent6 1 10" xfId="8841" xr:uid="{00000000-0005-0000-0000-0000031A0000}"/>
    <cellStyle name="40% - Accent6 1 11" xfId="8844" xr:uid="{00000000-0005-0000-0000-0000041A0000}"/>
    <cellStyle name="40% - Accent6 1 12" xfId="8847" xr:uid="{00000000-0005-0000-0000-0000051A0000}"/>
    <cellStyle name="40% - Accent6 1 13" xfId="8851" xr:uid="{00000000-0005-0000-0000-0000061A0000}"/>
    <cellStyle name="40% - Accent6 1 14" xfId="8888" xr:uid="{00000000-0005-0000-0000-0000071A0000}"/>
    <cellStyle name="40% - Accent6 1 15" xfId="12170" xr:uid="{00000000-0005-0000-0000-0000081A0000}"/>
    <cellStyle name="40% - Accent6 1 16" xfId="12173" xr:uid="{00000000-0005-0000-0000-0000091A0000}"/>
    <cellStyle name="40% - Accent6 1 2" xfId="5783" xr:uid="{00000000-0005-0000-0000-00000A1A0000}"/>
    <cellStyle name="40% - Accent6 1 3" xfId="10110" xr:uid="{00000000-0005-0000-0000-00000B1A0000}"/>
    <cellStyle name="40% - Accent6 1 4" xfId="12175" xr:uid="{00000000-0005-0000-0000-00000C1A0000}"/>
    <cellStyle name="40% - Accent6 1 5" xfId="12178" xr:uid="{00000000-0005-0000-0000-00000D1A0000}"/>
    <cellStyle name="40% - Accent6 1 6" xfId="11942" xr:uid="{00000000-0005-0000-0000-00000E1A0000}"/>
    <cellStyle name="40% - Accent6 1 7" xfId="11946" xr:uid="{00000000-0005-0000-0000-00000F1A0000}"/>
    <cellStyle name="40% - Accent6 1 8" xfId="12179" xr:uid="{00000000-0005-0000-0000-0000101A0000}"/>
    <cellStyle name="40% - Accent6 1 9" xfId="12180" xr:uid="{00000000-0005-0000-0000-0000111A0000}"/>
    <cellStyle name="40% - Accent6 10" xfId="10101" xr:uid="{00000000-0005-0000-0000-0000121A0000}"/>
    <cellStyle name="40% - Accent6 10 2" xfId="11551" xr:uid="{00000000-0005-0000-0000-0000131A0000}"/>
    <cellStyle name="40% - Accent6 10 2 2" xfId="4963" xr:uid="{00000000-0005-0000-0000-0000141A0000}"/>
    <cellStyle name="40% - Accent6 10 2 2 2" xfId="1940" xr:uid="{00000000-0005-0000-0000-0000151A0000}"/>
    <cellStyle name="40% - Accent6 10 2 2 3" xfId="12183" xr:uid="{00000000-0005-0000-0000-0000161A0000}"/>
    <cellStyle name="40% - Accent6 10 2 3" xfId="4971" xr:uid="{00000000-0005-0000-0000-0000171A0000}"/>
    <cellStyle name="40% - Accent6 10 2 4" xfId="4984" xr:uid="{00000000-0005-0000-0000-0000181A0000}"/>
    <cellStyle name="40% - Accent6 10 3" xfId="12184" xr:uid="{00000000-0005-0000-0000-0000191A0000}"/>
    <cellStyle name="40% - Accent6 10 3 2" xfId="11005" xr:uid="{00000000-0005-0000-0000-00001A1A0000}"/>
    <cellStyle name="40% - Accent6 10 3 2 2" xfId="12187" xr:uid="{00000000-0005-0000-0000-00001B1A0000}"/>
    <cellStyle name="40% - Accent6 10 3 2 3" xfId="12189" xr:uid="{00000000-0005-0000-0000-00001C1A0000}"/>
    <cellStyle name="40% - Accent6 10 3 3" xfId="10533" xr:uid="{00000000-0005-0000-0000-00001D1A0000}"/>
    <cellStyle name="40% - Accent6 10 3 4" xfId="10546" xr:uid="{00000000-0005-0000-0000-00001E1A0000}"/>
    <cellStyle name="40% - Accent6 10 4" xfId="12190" xr:uid="{00000000-0005-0000-0000-00001F1A0000}"/>
    <cellStyle name="40% - Accent6 10 4 2" xfId="11301" xr:uid="{00000000-0005-0000-0000-0000201A0000}"/>
    <cellStyle name="40% - Accent6 10 4 3" xfId="10555" xr:uid="{00000000-0005-0000-0000-0000211A0000}"/>
    <cellStyle name="40% - Accent6 11" xfId="11553" xr:uid="{00000000-0005-0000-0000-0000221A0000}"/>
    <cellStyle name="40% - Accent6 11 2" xfId="7021" xr:uid="{00000000-0005-0000-0000-0000231A0000}"/>
    <cellStyle name="40% - Accent6 11 2 2" xfId="12194" xr:uid="{00000000-0005-0000-0000-0000241A0000}"/>
    <cellStyle name="40% - Accent6 11 2 2 2" xfId="11030" xr:uid="{00000000-0005-0000-0000-0000251A0000}"/>
    <cellStyle name="40% - Accent6 11 2 2 3" xfId="12195" xr:uid="{00000000-0005-0000-0000-0000261A0000}"/>
    <cellStyle name="40% - Accent6 11 2 3" xfId="1524" xr:uid="{00000000-0005-0000-0000-0000271A0000}"/>
    <cellStyle name="40% - Accent6 11 2 4" xfId="11439" xr:uid="{00000000-0005-0000-0000-0000281A0000}"/>
    <cellStyle name="40% - Accent6 11 3" xfId="12196" xr:uid="{00000000-0005-0000-0000-0000291A0000}"/>
    <cellStyle name="40% - Accent6 11 3 2" xfId="11672" xr:uid="{00000000-0005-0000-0000-00002A1A0000}"/>
    <cellStyle name="40% - Accent6 11 3 2 2" xfId="12200" xr:uid="{00000000-0005-0000-0000-00002B1A0000}"/>
    <cellStyle name="40% - Accent6 11 3 2 3" xfId="2363" xr:uid="{00000000-0005-0000-0000-00002C1A0000}"/>
    <cellStyle name="40% - Accent6 11 3 3" xfId="12205" xr:uid="{00000000-0005-0000-0000-00002D1A0000}"/>
    <cellStyle name="40% - Accent6 11 3 4" xfId="1765" xr:uid="{00000000-0005-0000-0000-00002E1A0000}"/>
    <cellStyle name="40% - Accent6 11 4" xfId="12207" xr:uid="{00000000-0005-0000-0000-00002F1A0000}"/>
    <cellStyle name="40% - Accent6 11 4 2" xfId="8172" xr:uid="{00000000-0005-0000-0000-0000301A0000}"/>
    <cellStyle name="40% - Accent6 11 4 3" xfId="12213" xr:uid="{00000000-0005-0000-0000-0000311A0000}"/>
    <cellStyle name="40% - Accent6 12" xfId="521" xr:uid="{00000000-0005-0000-0000-0000321A0000}"/>
    <cellStyle name="40% - Accent6 12 2" xfId="6404" xr:uid="{00000000-0005-0000-0000-0000331A0000}"/>
    <cellStyle name="40% - Accent6 12 2 2" xfId="9702" xr:uid="{00000000-0005-0000-0000-0000341A0000}"/>
    <cellStyle name="40% - Accent6 12 2 2 2" xfId="708" xr:uid="{00000000-0005-0000-0000-0000351A0000}"/>
    <cellStyle name="40% - Accent6 12 2 2 3" xfId="9704" xr:uid="{00000000-0005-0000-0000-0000361A0000}"/>
    <cellStyle name="40% - Accent6 12 2 3" xfId="9706" xr:uid="{00000000-0005-0000-0000-0000371A0000}"/>
    <cellStyle name="40% - Accent6 12 2 4" xfId="9708" xr:uid="{00000000-0005-0000-0000-0000381A0000}"/>
    <cellStyle name="40% - Accent6 12 3" xfId="9709" xr:uid="{00000000-0005-0000-0000-0000391A0000}"/>
    <cellStyle name="40% - Accent6 12 3 2" xfId="9714" xr:uid="{00000000-0005-0000-0000-00003A1A0000}"/>
    <cellStyle name="40% - Accent6 12 3 2 2" xfId="9723" xr:uid="{00000000-0005-0000-0000-00003B1A0000}"/>
    <cellStyle name="40% - Accent6 12 3 2 3" xfId="9734" xr:uid="{00000000-0005-0000-0000-00003C1A0000}"/>
    <cellStyle name="40% - Accent6 12 3 3" xfId="9736" xr:uid="{00000000-0005-0000-0000-00003D1A0000}"/>
    <cellStyle name="40% - Accent6 12 3 4" xfId="9738" xr:uid="{00000000-0005-0000-0000-00003E1A0000}"/>
    <cellStyle name="40% - Accent6 12 4" xfId="3852" xr:uid="{00000000-0005-0000-0000-00003F1A0000}"/>
    <cellStyle name="40% - Accent6 12 4 2" xfId="9740" xr:uid="{00000000-0005-0000-0000-0000401A0000}"/>
    <cellStyle name="40% - Accent6 12 4 3" xfId="9744" xr:uid="{00000000-0005-0000-0000-0000411A0000}"/>
    <cellStyle name="40% - Accent6 13" xfId="11555" xr:uid="{00000000-0005-0000-0000-0000421A0000}"/>
    <cellStyle name="40% - Accent6 13 2" xfId="5798" xr:uid="{00000000-0005-0000-0000-0000431A0000}"/>
    <cellStyle name="40% - Accent6 13 2 2" xfId="5803" xr:uid="{00000000-0005-0000-0000-0000441A0000}"/>
    <cellStyle name="40% - Accent6 13 2 3" xfId="10736" xr:uid="{00000000-0005-0000-0000-0000451A0000}"/>
    <cellStyle name="40% - Accent6 13 3" xfId="2554" xr:uid="{00000000-0005-0000-0000-0000461A0000}"/>
    <cellStyle name="40% - Accent6 13 4" xfId="3943" xr:uid="{00000000-0005-0000-0000-0000471A0000}"/>
    <cellStyle name="40% - Accent6 14" xfId="11557" xr:uid="{00000000-0005-0000-0000-0000481A0000}"/>
    <cellStyle name="40% - Accent6 14 2" xfId="11560" xr:uid="{00000000-0005-0000-0000-0000491A0000}"/>
    <cellStyle name="40% - Accent6 14 2 2" xfId="2509" xr:uid="{00000000-0005-0000-0000-00004A1A0000}"/>
    <cellStyle name="40% - Accent6 14 2 3" xfId="12216" xr:uid="{00000000-0005-0000-0000-00004B1A0000}"/>
    <cellStyle name="40% - Accent6 14 3" xfId="8042" xr:uid="{00000000-0005-0000-0000-00004C1A0000}"/>
    <cellStyle name="40% - Accent6 14 4" xfId="7258" xr:uid="{00000000-0005-0000-0000-00004D1A0000}"/>
    <cellStyle name="40% - Accent6 15" xfId="5683" xr:uid="{00000000-0005-0000-0000-00004E1A0000}"/>
    <cellStyle name="40% - Accent6 15 2" xfId="11916" xr:uid="{00000000-0005-0000-0000-00004F1A0000}"/>
    <cellStyle name="40% - Accent6 15 2 2" xfId="11924" xr:uid="{00000000-0005-0000-0000-0000501A0000}"/>
    <cellStyle name="40% - Accent6 15 2 3" xfId="632" xr:uid="{00000000-0005-0000-0000-0000511A0000}"/>
    <cellStyle name="40% - Accent6 15 3" xfId="11178" xr:uid="{00000000-0005-0000-0000-0000521A0000}"/>
    <cellStyle name="40% - Accent6 15 4" xfId="11183" xr:uid="{00000000-0005-0000-0000-0000531A0000}"/>
    <cellStyle name="40% - Accent6 16" xfId="11926" xr:uid="{00000000-0005-0000-0000-0000541A0000}"/>
    <cellStyle name="40% - Accent6 16 2" xfId="11381" xr:uid="{00000000-0005-0000-0000-0000551A0000}"/>
    <cellStyle name="40% - Accent6 16 2 2" xfId="5998" xr:uid="{00000000-0005-0000-0000-0000561A0000}"/>
    <cellStyle name="40% - Accent6 16 2 3" xfId="11932" xr:uid="{00000000-0005-0000-0000-0000571A0000}"/>
    <cellStyle name="40% - Accent6 16 3" xfId="8556" xr:uid="{00000000-0005-0000-0000-0000581A0000}"/>
    <cellStyle name="40% - Accent6 16 4" xfId="1122" xr:uid="{00000000-0005-0000-0000-0000591A0000}"/>
    <cellStyle name="40% - Accent6 17" xfId="11934" xr:uid="{00000000-0005-0000-0000-00005A1A0000}"/>
    <cellStyle name="40% - Accent6 17 2" xfId="7446" xr:uid="{00000000-0005-0000-0000-00005B1A0000}"/>
    <cellStyle name="40% - Accent6 17 2 2" xfId="5972" xr:uid="{00000000-0005-0000-0000-00005C1A0000}"/>
    <cellStyle name="40% - Accent6 17 2 3" xfId="10256" xr:uid="{00000000-0005-0000-0000-00005D1A0000}"/>
    <cellStyle name="40% - Accent6 17 3" xfId="7935" xr:uid="{00000000-0005-0000-0000-00005E1A0000}"/>
    <cellStyle name="40% - Accent6 17 4" xfId="8571" xr:uid="{00000000-0005-0000-0000-00005F1A0000}"/>
    <cellStyle name="40% - Accent6 18" xfId="12221" xr:uid="{00000000-0005-0000-0000-0000601A0000}"/>
    <cellStyle name="40% - Accent6 18 2" xfId="10383" xr:uid="{00000000-0005-0000-0000-0000611A0000}"/>
    <cellStyle name="40% - Accent6 18 2 2" xfId="12222" xr:uid="{00000000-0005-0000-0000-0000621A0000}"/>
    <cellStyle name="40% - Accent6 18 2 3" xfId="3287" xr:uid="{00000000-0005-0000-0000-0000631A0000}"/>
    <cellStyle name="40% - Accent6 18 3" xfId="7553" xr:uid="{00000000-0005-0000-0000-0000641A0000}"/>
    <cellStyle name="40% - Accent6 18 4" xfId="8577" xr:uid="{00000000-0005-0000-0000-0000651A0000}"/>
    <cellStyle name="40% - Accent6 19" xfId="12227" xr:uid="{00000000-0005-0000-0000-0000661A0000}"/>
    <cellStyle name="40% - Accent6 19 2" xfId="2227" xr:uid="{00000000-0005-0000-0000-0000671A0000}"/>
    <cellStyle name="40% - Accent6 19 2 2" xfId="12231" xr:uid="{00000000-0005-0000-0000-0000681A0000}"/>
    <cellStyle name="40% - Accent6 19 2 3" xfId="5876" xr:uid="{00000000-0005-0000-0000-0000691A0000}"/>
    <cellStyle name="40% - Accent6 19 3" xfId="12232" xr:uid="{00000000-0005-0000-0000-00006A1A0000}"/>
    <cellStyle name="40% - Accent6 19 4" xfId="12233" xr:uid="{00000000-0005-0000-0000-00006B1A0000}"/>
    <cellStyle name="40% - Accent6 2" xfId="10114" xr:uid="{00000000-0005-0000-0000-00006C1A0000}"/>
    <cellStyle name="40% - Accent6 2 10" xfId="9217" xr:uid="{00000000-0005-0000-0000-00006D1A0000}"/>
    <cellStyle name="40% - Accent6 2 10 2" xfId="4722" xr:uid="{00000000-0005-0000-0000-00006E1A0000}"/>
    <cellStyle name="40% - Accent6 2 11" xfId="9223" xr:uid="{00000000-0005-0000-0000-00006F1A0000}"/>
    <cellStyle name="40% - Accent6 2 12" xfId="8066" xr:uid="{00000000-0005-0000-0000-0000701A0000}"/>
    <cellStyle name="40% - Accent6 2 13" xfId="9226" xr:uid="{00000000-0005-0000-0000-0000711A0000}"/>
    <cellStyle name="40% - Accent6 2 14" xfId="9243" xr:uid="{00000000-0005-0000-0000-0000721A0000}"/>
    <cellStyle name="40% - Accent6 2 15" xfId="12238" xr:uid="{00000000-0005-0000-0000-0000731A0000}"/>
    <cellStyle name="40% - Accent6 2 16" xfId="12242" xr:uid="{00000000-0005-0000-0000-0000741A0000}"/>
    <cellStyle name="40% - Accent6 2 17" xfId="7835" xr:uid="{00000000-0005-0000-0000-0000751A0000}"/>
    <cellStyle name="40% - Accent6 2 18" xfId="727" xr:uid="{00000000-0005-0000-0000-0000761A0000}"/>
    <cellStyle name="40% - Accent6 2 19" xfId="12243" xr:uid="{00000000-0005-0000-0000-0000771A0000}"/>
    <cellStyle name="40% - Accent6 2 2" xfId="12245" xr:uid="{00000000-0005-0000-0000-0000781A0000}"/>
    <cellStyle name="40% - Accent6 2 2 10" xfId="12246" xr:uid="{00000000-0005-0000-0000-0000791A0000}"/>
    <cellStyle name="40% - Accent6 2 2 11" xfId="7480" xr:uid="{00000000-0005-0000-0000-00007A1A0000}"/>
    <cellStyle name="40% - Accent6 2 2 12" xfId="12247" xr:uid="{00000000-0005-0000-0000-00007B1A0000}"/>
    <cellStyle name="40% - Accent6 2 2 13" xfId="12248" xr:uid="{00000000-0005-0000-0000-00007C1A0000}"/>
    <cellStyle name="40% - Accent6 2 2 14" xfId="12249" xr:uid="{00000000-0005-0000-0000-00007D1A0000}"/>
    <cellStyle name="40% - Accent6 2 2 2" xfId="1329" xr:uid="{00000000-0005-0000-0000-00007E1A0000}"/>
    <cellStyle name="40% - Accent6 2 2 2 10" xfId="4276" xr:uid="{00000000-0005-0000-0000-00007F1A0000}"/>
    <cellStyle name="40% - Accent6 2 2 2 11" xfId="11387" xr:uid="{00000000-0005-0000-0000-0000801A0000}"/>
    <cellStyle name="40% - Accent6 2 2 2 12" xfId="11393" xr:uid="{00000000-0005-0000-0000-0000811A0000}"/>
    <cellStyle name="40% - Accent6 2 2 2 13" xfId="11397" xr:uid="{00000000-0005-0000-0000-0000821A0000}"/>
    <cellStyle name="40% - Accent6 2 2 2 2" xfId="12252" xr:uid="{00000000-0005-0000-0000-0000831A0000}"/>
    <cellStyle name="40% - Accent6 2 2 2 3" xfId="7231" xr:uid="{00000000-0005-0000-0000-0000841A0000}"/>
    <cellStyle name="40% - Accent6 2 2 2 4" xfId="12254" xr:uid="{00000000-0005-0000-0000-0000851A0000}"/>
    <cellStyle name="40% - Accent6 2 2 2 5" xfId="12257" xr:uid="{00000000-0005-0000-0000-0000861A0000}"/>
    <cellStyle name="40% - Accent6 2 2 2 6" xfId="12259" xr:uid="{00000000-0005-0000-0000-0000871A0000}"/>
    <cellStyle name="40% - Accent6 2 2 2 7" xfId="12261" xr:uid="{00000000-0005-0000-0000-0000881A0000}"/>
    <cellStyle name="40% - Accent6 2 2 2 8" xfId="4223" xr:uid="{00000000-0005-0000-0000-0000891A0000}"/>
    <cellStyle name="40% - Accent6 2 2 2 9" xfId="3708" xr:uid="{00000000-0005-0000-0000-00008A1A0000}"/>
    <cellStyle name="40% - Accent6 2 2 3" xfId="12263" xr:uid="{00000000-0005-0000-0000-00008B1A0000}"/>
    <cellStyle name="40% - Accent6 2 2 3 2" xfId="12266" xr:uid="{00000000-0005-0000-0000-00008C1A0000}"/>
    <cellStyle name="40% - Accent6 2 2 4" xfId="12003" xr:uid="{00000000-0005-0000-0000-00008D1A0000}"/>
    <cellStyle name="40% - Accent6 2 2 4 2" xfId="6118" xr:uid="{00000000-0005-0000-0000-00008E1A0000}"/>
    <cellStyle name="40% - Accent6 2 2 5" xfId="6613" xr:uid="{00000000-0005-0000-0000-00008F1A0000}"/>
    <cellStyle name="40% - Accent6 2 2 5 2" xfId="11130" xr:uid="{00000000-0005-0000-0000-0000901A0000}"/>
    <cellStyle name="40% - Accent6 2 2 6" xfId="11138" xr:uid="{00000000-0005-0000-0000-0000911A0000}"/>
    <cellStyle name="40% - Accent6 2 2 6 2" xfId="6066" xr:uid="{00000000-0005-0000-0000-0000921A0000}"/>
    <cellStyle name="40% - Accent6 2 2 7" xfId="11145" xr:uid="{00000000-0005-0000-0000-0000931A0000}"/>
    <cellStyle name="40% - Accent6 2 2 7 2" xfId="8111" xr:uid="{00000000-0005-0000-0000-0000941A0000}"/>
    <cellStyle name="40% - Accent6 2 2 8" xfId="6161" xr:uid="{00000000-0005-0000-0000-0000951A0000}"/>
    <cellStyle name="40% - Accent6 2 2 8 2" xfId="8412" xr:uid="{00000000-0005-0000-0000-0000961A0000}"/>
    <cellStyle name="40% - Accent6 2 2 9" xfId="12267" xr:uid="{00000000-0005-0000-0000-0000971A0000}"/>
    <cellStyle name="40% - Accent6 2 2 9 2" xfId="8447" xr:uid="{00000000-0005-0000-0000-0000981A0000}"/>
    <cellStyle name="40% - Accent6 2 20" xfId="12237" xr:uid="{00000000-0005-0000-0000-0000991A0000}"/>
    <cellStyle name="40% - Accent6 2 21" xfId="12241" xr:uid="{00000000-0005-0000-0000-00009A1A0000}"/>
    <cellStyle name="40% - Accent6 2 3" xfId="11629" xr:uid="{00000000-0005-0000-0000-00009B1A0000}"/>
    <cellStyle name="40% - Accent6 2 3 10" xfId="4202" xr:uid="{00000000-0005-0000-0000-00009C1A0000}"/>
    <cellStyle name="40% - Accent6 2 3 11" xfId="12268" xr:uid="{00000000-0005-0000-0000-00009D1A0000}"/>
    <cellStyle name="40% - Accent6 2 3 12" xfId="5722" xr:uid="{00000000-0005-0000-0000-00009E1A0000}"/>
    <cellStyle name="40% - Accent6 2 3 13" xfId="8924" xr:uid="{00000000-0005-0000-0000-00009F1A0000}"/>
    <cellStyle name="40% - Accent6 2 3 14" xfId="12269" xr:uid="{00000000-0005-0000-0000-0000A01A0000}"/>
    <cellStyle name="40% - Accent6 2 3 2" xfId="12274" xr:uid="{00000000-0005-0000-0000-0000A11A0000}"/>
    <cellStyle name="40% - Accent6 2 3 2 10" xfId="12276" xr:uid="{00000000-0005-0000-0000-0000A21A0000}"/>
    <cellStyle name="40% - Accent6 2 3 2 11" xfId="7149" xr:uid="{00000000-0005-0000-0000-0000A31A0000}"/>
    <cellStyle name="40% - Accent6 2 3 2 12" xfId="11430" xr:uid="{00000000-0005-0000-0000-0000A41A0000}"/>
    <cellStyle name="40% - Accent6 2 3 2 13" xfId="11129" xr:uid="{00000000-0005-0000-0000-0000A51A0000}"/>
    <cellStyle name="40% - Accent6 2 3 2 2" xfId="11080" xr:uid="{00000000-0005-0000-0000-0000A61A0000}"/>
    <cellStyle name="40% - Accent6 2 3 2 3" xfId="11087" xr:uid="{00000000-0005-0000-0000-0000A71A0000}"/>
    <cellStyle name="40% - Accent6 2 3 2 4" xfId="11105" xr:uid="{00000000-0005-0000-0000-0000A81A0000}"/>
    <cellStyle name="40% - Accent6 2 3 2 5" xfId="11879" xr:uid="{00000000-0005-0000-0000-0000A91A0000}"/>
    <cellStyle name="40% - Accent6 2 3 2 6" xfId="1758" xr:uid="{00000000-0005-0000-0000-0000AA1A0000}"/>
    <cellStyle name="40% - Accent6 2 3 2 7" xfId="2977" xr:uid="{00000000-0005-0000-0000-0000AB1A0000}"/>
    <cellStyle name="40% - Accent6 2 3 2 8" xfId="12277" xr:uid="{00000000-0005-0000-0000-0000AC1A0000}"/>
    <cellStyle name="40% - Accent6 2 3 2 9" xfId="12278" xr:uid="{00000000-0005-0000-0000-0000AD1A0000}"/>
    <cellStyle name="40% - Accent6 2 3 3" xfId="3421" xr:uid="{00000000-0005-0000-0000-0000AE1A0000}"/>
    <cellStyle name="40% - Accent6 2 3 4" xfId="368" xr:uid="{00000000-0005-0000-0000-0000AF1A0000}"/>
    <cellStyle name="40% - Accent6 2 3 5" xfId="3564" xr:uid="{00000000-0005-0000-0000-0000B01A0000}"/>
    <cellStyle name="40% - Accent6 2 3 6" xfId="3052" xr:uid="{00000000-0005-0000-0000-0000B11A0000}"/>
    <cellStyle name="40% - Accent6 2 3 7" xfId="12279" xr:uid="{00000000-0005-0000-0000-0000B21A0000}"/>
    <cellStyle name="40% - Accent6 2 3 8" xfId="2947" xr:uid="{00000000-0005-0000-0000-0000B31A0000}"/>
    <cellStyle name="40% - Accent6 2 3 9" xfId="12280" xr:uid="{00000000-0005-0000-0000-0000B41A0000}"/>
    <cellStyle name="40% - Accent6 2 4" xfId="11632" xr:uid="{00000000-0005-0000-0000-0000B51A0000}"/>
    <cellStyle name="40% - Accent6 2 4 2" xfId="12283" xr:uid="{00000000-0005-0000-0000-0000B61A0000}"/>
    <cellStyle name="40% - Accent6 2 4 3" xfId="12285" xr:uid="{00000000-0005-0000-0000-0000B71A0000}"/>
    <cellStyle name="40% - Accent6 2 5" xfId="1189" xr:uid="{00000000-0005-0000-0000-0000B81A0000}"/>
    <cellStyle name="40% - Accent6 2 5 2" xfId="1192" xr:uid="{00000000-0005-0000-0000-0000B91A0000}"/>
    <cellStyle name="40% - Accent6 2 6" xfId="12287" xr:uid="{00000000-0005-0000-0000-0000BA1A0000}"/>
    <cellStyle name="40% - Accent6 2 6 2" xfId="2072" xr:uid="{00000000-0005-0000-0000-0000BB1A0000}"/>
    <cellStyle name="40% - Accent6 2 7" xfId="1351" xr:uid="{00000000-0005-0000-0000-0000BC1A0000}"/>
    <cellStyle name="40% - Accent6 2 7 2" xfId="12288" xr:uid="{00000000-0005-0000-0000-0000BD1A0000}"/>
    <cellStyle name="40% - Accent6 2 8" xfId="329" xr:uid="{00000000-0005-0000-0000-0000BE1A0000}"/>
    <cellStyle name="40% - Accent6 2 8 2" xfId="12289" xr:uid="{00000000-0005-0000-0000-0000BF1A0000}"/>
    <cellStyle name="40% - Accent6 2 9" xfId="12291" xr:uid="{00000000-0005-0000-0000-0000C01A0000}"/>
    <cellStyle name="40% - Accent6 2 9 2" xfId="12292" xr:uid="{00000000-0005-0000-0000-0000C11A0000}"/>
    <cellStyle name="40% - Accent6 2_12 DRAFT DEC 10" xfId="12293" xr:uid="{00000000-0005-0000-0000-0000C21A0000}"/>
    <cellStyle name="40% - Accent6 20" xfId="5682" xr:uid="{00000000-0005-0000-0000-0000C31A0000}"/>
    <cellStyle name="40% - Accent6 21" xfId="11925" xr:uid="{00000000-0005-0000-0000-0000C41A0000}"/>
    <cellStyle name="40% - Accent6 22" xfId="11933" xr:uid="{00000000-0005-0000-0000-0000C51A0000}"/>
    <cellStyle name="40% - Accent6 23" xfId="12220" xr:uid="{00000000-0005-0000-0000-0000C61A0000}"/>
    <cellStyle name="40% - Accent6 24" xfId="12226" xr:uid="{00000000-0005-0000-0000-0000C71A0000}"/>
    <cellStyle name="40% - Accent6 25" xfId="12298" xr:uid="{00000000-0005-0000-0000-0000C81A0000}"/>
    <cellStyle name="40% - Accent6 26" xfId="6793" xr:uid="{00000000-0005-0000-0000-0000C91A0000}"/>
    <cellStyle name="40% - Accent6 27" xfId="6949" xr:uid="{00000000-0005-0000-0000-0000CA1A0000}"/>
    <cellStyle name="40% - Accent6 28" xfId="12300" xr:uid="{00000000-0005-0000-0000-0000CB1A0000}"/>
    <cellStyle name="40% - Accent6 29" xfId="12302" xr:uid="{00000000-0005-0000-0000-0000CC1A0000}"/>
    <cellStyle name="40% - Accent6 3" xfId="10117" xr:uid="{00000000-0005-0000-0000-0000CD1A0000}"/>
    <cellStyle name="40% - Accent6 3 10" xfId="9486" xr:uid="{00000000-0005-0000-0000-0000CE1A0000}"/>
    <cellStyle name="40% - Accent6 3 11" xfId="9490" xr:uid="{00000000-0005-0000-0000-0000CF1A0000}"/>
    <cellStyle name="40% - Accent6 3 12" xfId="9494" xr:uid="{00000000-0005-0000-0000-0000D01A0000}"/>
    <cellStyle name="40% - Accent6 3 2" xfId="373" xr:uid="{00000000-0005-0000-0000-0000D11A0000}"/>
    <cellStyle name="40% - Accent6 3 2 2" xfId="4809" xr:uid="{00000000-0005-0000-0000-0000D21A0000}"/>
    <cellStyle name="40% - Accent6 3 3" xfId="400" xr:uid="{00000000-0005-0000-0000-0000D31A0000}"/>
    <cellStyle name="40% - Accent6 3 3 2" xfId="1001" xr:uid="{00000000-0005-0000-0000-0000D41A0000}"/>
    <cellStyle name="40% - Accent6 3 4" xfId="447" xr:uid="{00000000-0005-0000-0000-0000D51A0000}"/>
    <cellStyle name="40% - Accent6 3 4 2" xfId="4536" xr:uid="{00000000-0005-0000-0000-0000D61A0000}"/>
    <cellStyle name="40% - Accent6 3 5" xfId="474" xr:uid="{00000000-0005-0000-0000-0000D71A0000}"/>
    <cellStyle name="40% - Accent6 3 5 2" xfId="12304" xr:uid="{00000000-0005-0000-0000-0000D81A0000}"/>
    <cellStyle name="40% - Accent6 3 6" xfId="514" xr:uid="{00000000-0005-0000-0000-0000D91A0000}"/>
    <cellStyle name="40% - Accent6 3 6 2" xfId="2235" xr:uid="{00000000-0005-0000-0000-0000DA1A0000}"/>
    <cellStyle name="40% - Accent6 3 7" xfId="593" xr:uid="{00000000-0005-0000-0000-0000DB1A0000}"/>
    <cellStyle name="40% - Accent6 3 7 2" xfId="12306" xr:uid="{00000000-0005-0000-0000-0000DC1A0000}"/>
    <cellStyle name="40% - Accent6 3 8" xfId="12307" xr:uid="{00000000-0005-0000-0000-0000DD1A0000}"/>
    <cellStyle name="40% - Accent6 3 8 2" xfId="4261" xr:uid="{00000000-0005-0000-0000-0000DE1A0000}"/>
    <cellStyle name="40% - Accent6 3 9" xfId="6741" xr:uid="{00000000-0005-0000-0000-0000DF1A0000}"/>
    <cellStyle name="40% - Accent6 3 9 2" xfId="12308" xr:uid="{00000000-0005-0000-0000-0000E01A0000}"/>
    <cellStyle name="40% - Accent6 30" xfId="12297" xr:uid="{00000000-0005-0000-0000-0000E11A0000}"/>
    <cellStyle name="40% - Accent6 31" xfId="6792" xr:uid="{00000000-0005-0000-0000-0000E21A0000}"/>
    <cellStyle name="40% - Accent6 32" xfId="6948" xr:uid="{00000000-0005-0000-0000-0000E31A0000}"/>
    <cellStyle name="40% - Accent6 33" xfId="12299" xr:uid="{00000000-0005-0000-0000-0000E41A0000}"/>
    <cellStyle name="40% - Accent6 34" xfId="12301" xr:uid="{00000000-0005-0000-0000-0000E51A0000}"/>
    <cellStyle name="40% - Accent6 35" xfId="12309" xr:uid="{00000000-0005-0000-0000-0000E61A0000}"/>
    <cellStyle name="40% - Accent6 4" xfId="8949" xr:uid="{00000000-0005-0000-0000-0000E71A0000}"/>
    <cellStyle name="40% - Accent6 4 2" xfId="8956" xr:uid="{00000000-0005-0000-0000-0000E81A0000}"/>
    <cellStyle name="40% - Accent6 4 3" xfId="1998" xr:uid="{00000000-0005-0000-0000-0000E91A0000}"/>
    <cellStyle name="40% - Accent6 5" xfId="8961" xr:uid="{00000000-0005-0000-0000-0000EA1A0000}"/>
    <cellStyle name="40% - Accent6 5 2" xfId="712" xr:uid="{00000000-0005-0000-0000-0000EB1A0000}"/>
    <cellStyle name="40% - Accent6 5 3" xfId="8164" xr:uid="{00000000-0005-0000-0000-0000EC1A0000}"/>
    <cellStyle name="40% - Accent6 6" xfId="4685" xr:uid="{00000000-0005-0000-0000-0000ED1A0000}"/>
    <cellStyle name="40% - Accent6 6 2" xfId="8967" xr:uid="{00000000-0005-0000-0000-0000EE1A0000}"/>
    <cellStyle name="40% - Accent6 6 3" xfId="2499" xr:uid="{00000000-0005-0000-0000-0000EF1A0000}"/>
    <cellStyle name="40% - Accent6 7" xfId="10121" xr:uid="{00000000-0005-0000-0000-0000F01A0000}"/>
    <cellStyle name="40% - Accent6 7 2" xfId="736" xr:uid="{00000000-0005-0000-0000-0000F11A0000}"/>
    <cellStyle name="40% - Accent6 7 2 2" xfId="6011" xr:uid="{00000000-0005-0000-0000-0000F21A0000}"/>
    <cellStyle name="40% - Accent6 7 2 2 2" xfId="6805" xr:uid="{00000000-0005-0000-0000-0000F31A0000}"/>
    <cellStyle name="40% - Accent6 7 2 2 3" xfId="6752" xr:uid="{00000000-0005-0000-0000-0000F41A0000}"/>
    <cellStyle name="40% - Accent6 7 2 3" xfId="11376" xr:uid="{00000000-0005-0000-0000-0000F51A0000}"/>
    <cellStyle name="40% - Accent6 7 2 4" xfId="11378" xr:uid="{00000000-0005-0000-0000-0000F61A0000}"/>
    <cellStyle name="40% - Accent6 7 3" xfId="10330" xr:uid="{00000000-0005-0000-0000-0000F71A0000}"/>
    <cellStyle name="40% - Accent6 7 3 2" xfId="2491" xr:uid="{00000000-0005-0000-0000-0000F81A0000}"/>
    <cellStyle name="40% - Accent6 7 3 2 2" xfId="10234" xr:uid="{00000000-0005-0000-0000-0000F91A0000}"/>
    <cellStyle name="40% - Accent6 7 3 2 3" xfId="2804" xr:uid="{00000000-0005-0000-0000-0000FA1A0000}"/>
    <cellStyle name="40% - Accent6 7 3 3" xfId="10243" xr:uid="{00000000-0005-0000-0000-0000FB1A0000}"/>
    <cellStyle name="40% - Accent6 7 3 4" xfId="7441" xr:uid="{00000000-0005-0000-0000-0000FC1A0000}"/>
    <cellStyle name="40% - Accent6 7 4" xfId="768" xr:uid="{00000000-0005-0000-0000-0000FD1A0000}"/>
    <cellStyle name="40% - Accent6 7 4 2" xfId="10363" xr:uid="{00000000-0005-0000-0000-0000FE1A0000}"/>
    <cellStyle name="40% - Accent6 7 4 3" xfId="10377" xr:uid="{00000000-0005-0000-0000-0000FF1A0000}"/>
    <cellStyle name="40% - Accent6 8" xfId="4699" xr:uid="{00000000-0005-0000-0000-0000001B0000}"/>
    <cellStyle name="40% - Accent6 8 2" xfId="8732" xr:uid="{00000000-0005-0000-0000-0000011B0000}"/>
    <cellStyle name="40% - Accent6 8 2 2" xfId="11384" xr:uid="{00000000-0005-0000-0000-0000021B0000}"/>
    <cellStyle name="40% - Accent6 8 2 2 2" xfId="11389" xr:uid="{00000000-0005-0000-0000-0000031B0000}"/>
    <cellStyle name="40% - Accent6 8 2 2 3" xfId="4398" xr:uid="{00000000-0005-0000-0000-0000041B0000}"/>
    <cellStyle name="40% - Accent6 8 2 3" xfId="11391" xr:uid="{00000000-0005-0000-0000-0000051B0000}"/>
    <cellStyle name="40% - Accent6 8 2 4" xfId="11394" xr:uid="{00000000-0005-0000-0000-0000061B0000}"/>
    <cellStyle name="40% - Accent6 8 3" xfId="6652" xr:uid="{00000000-0005-0000-0000-0000071B0000}"/>
    <cellStyle name="40% - Accent6 8 3 2" xfId="10446" xr:uid="{00000000-0005-0000-0000-0000081B0000}"/>
    <cellStyle name="40% - Accent6 8 3 2 2" xfId="11398" xr:uid="{00000000-0005-0000-0000-0000091B0000}"/>
    <cellStyle name="40% - Accent6 8 3 2 3" xfId="7586" xr:uid="{00000000-0005-0000-0000-00000A1B0000}"/>
    <cellStyle name="40% - Accent6 8 3 3" xfId="11400" xr:uid="{00000000-0005-0000-0000-00000B1B0000}"/>
    <cellStyle name="40% - Accent6 8 3 4" xfId="5809" xr:uid="{00000000-0005-0000-0000-00000C1B0000}"/>
    <cellStyle name="40% - Accent6 8 4" xfId="10449" xr:uid="{00000000-0005-0000-0000-00000D1B0000}"/>
    <cellStyle name="40% - Accent6 8 4 2" xfId="10455" xr:uid="{00000000-0005-0000-0000-00000E1B0000}"/>
    <cellStyle name="40% - Accent6 8 4 3" xfId="10590" xr:uid="{00000000-0005-0000-0000-00000F1B0000}"/>
    <cellStyle name="40% - Accent6 9" xfId="1493" xr:uid="{00000000-0005-0000-0000-0000101B0000}"/>
    <cellStyle name="40% - Accent6 9 2" xfId="11402" xr:uid="{00000000-0005-0000-0000-0000111B0000}"/>
    <cellStyle name="40% - Accent6 9 2 2" xfId="11408" xr:uid="{00000000-0005-0000-0000-0000121B0000}"/>
    <cellStyle name="40% - Accent6 9 2 2 2" xfId="7388" xr:uid="{00000000-0005-0000-0000-0000131B0000}"/>
    <cellStyle name="40% - Accent6 9 2 2 3" xfId="647" xr:uid="{00000000-0005-0000-0000-0000141B0000}"/>
    <cellStyle name="40% - Accent6 9 2 3" xfId="11413" xr:uid="{00000000-0005-0000-0000-0000151B0000}"/>
    <cellStyle name="40% - Accent6 9 2 4" xfId="11968" xr:uid="{00000000-0005-0000-0000-0000161B0000}"/>
    <cellStyle name="40% - Accent6 9 3" xfId="10472" xr:uid="{00000000-0005-0000-0000-0000171B0000}"/>
    <cellStyle name="40% - Accent6 9 3 2" xfId="12310" xr:uid="{00000000-0005-0000-0000-0000181B0000}"/>
    <cellStyle name="40% - Accent6 9 3 2 2" xfId="7222" xr:uid="{00000000-0005-0000-0000-0000191B0000}"/>
    <cellStyle name="40% - Accent6 9 3 2 3" xfId="10597" xr:uid="{00000000-0005-0000-0000-00001A1B0000}"/>
    <cellStyle name="40% - Accent6 9 3 3" xfId="12311" xr:uid="{00000000-0005-0000-0000-00001B1B0000}"/>
    <cellStyle name="40% - Accent6 9 3 4" xfId="11977" xr:uid="{00000000-0005-0000-0000-00001C1B0000}"/>
    <cellStyle name="40% - Accent6 9 4" xfId="10475" xr:uid="{00000000-0005-0000-0000-00001D1B0000}"/>
    <cellStyle name="40% - Accent6 9 4 2" xfId="12312" xr:uid="{00000000-0005-0000-0000-00001E1B0000}"/>
    <cellStyle name="40% - Accent6 9 4 3" xfId="12313" xr:uid="{00000000-0005-0000-0000-00001F1B0000}"/>
    <cellStyle name="40% - Akzent1" xfId="12317" xr:uid="{00000000-0005-0000-0000-0000201B0000}"/>
    <cellStyle name="40% - Akzent2" xfId="2621" xr:uid="{00000000-0005-0000-0000-0000211B0000}"/>
    <cellStyle name="40% - Akzent3" xfId="5754" xr:uid="{00000000-0005-0000-0000-0000221B0000}"/>
    <cellStyle name="40% - Akzent4" xfId="2857" xr:uid="{00000000-0005-0000-0000-0000231B0000}"/>
    <cellStyle name="40% - Akzent5" xfId="12322" xr:uid="{00000000-0005-0000-0000-0000241B0000}"/>
    <cellStyle name="40% - Akzent6" xfId="6722" xr:uid="{00000000-0005-0000-0000-0000251B0000}"/>
    <cellStyle name="40% - Colore 1" xfId="6299" xr:uid="{00000000-0005-0000-0000-0000261B0000}"/>
    <cellStyle name="40% - Colore 2" xfId="12324" xr:uid="{00000000-0005-0000-0000-0000271B0000}"/>
    <cellStyle name="40% - Colore 3" xfId="12326" xr:uid="{00000000-0005-0000-0000-0000281B0000}"/>
    <cellStyle name="40% - Colore 4" xfId="8245" xr:uid="{00000000-0005-0000-0000-0000291B0000}"/>
    <cellStyle name="40% - Colore 5" xfId="8249" xr:uid="{00000000-0005-0000-0000-00002A1B0000}"/>
    <cellStyle name="40% - Colore 6" xfId="1411" xr:uid="{00000000-0005-0000-0000-00002B1B0000}"/>
    <cellStyle name="40% - アクセント 1" xfId="12327" xr:uid="{00000000-0005-0000-0000-00002C1B0000}"/>
    <cellStyle name="40% - アクセント 1 1" xfId="2943" xr:uid="{00000000-0005-0000-0000-00002D1B0000}"/>
    <cellStyle name="40% - アクセント 1 1 10" xfId="8083" xr:uid="{00000000-0005-0000-0000-00002E1B0000}"/>
    <cellStyle name="40% - アクセント 1 1 11" xfId="8138" xr:uid="{00000000-0005-0000-0000-00002F1B0000}"/>
    <cellStyle name="40% - アクセント 1 1 12" xfId="11359" xr:uid="{00000000-0005-0000-0000-0000301B0000}"/>
    <cellStyle name="40% - アクセント 1 1 13" xfId="547" xr:uid="{00000000-0005-0000-0000-0000311B0000}"/>
    <cellStyle name="40% - アクセント 1 1 14" xfId="6030" xr:uid="{00000000-0005-0000-0000-0000321B0000}"/>
    <cellStyle name="40% - アクセント 1 1 15" xfId="12329" xr:uid="{00000000-0005-0000-0000-0000331B0000}"/>
    <cellStyle name="40% - アクセント 1 1 16" xfId="12331" xr:uid="{00000000-0005-0000-0000-0000341B0000}"/>
    <cellStyle name="40% - アクセント 1 1 2" xfId="12332" xr:uid="{00000000-0005-0000-0000-0000351B0000}"/>
    <cellStyle name="40% - アクセント 1 1 3" xfId="3878" xr:uid="{00000000-0005-0000-0000-0000361B0000}"/>
    <cellStyle name="40% - アクセント 1 1 4" xfId="12333" xr:uid="{00000000-0005-0000-0000-0000371B0000}"/>
    <cellStyle name="40% - アクセント 1 1 5" xfId="12335" xr:uid="{00000000-0005-0000-0000-0000381B0000}"/>
    <cellStyle name="40% - アクセント 1 1 6" xfId="12336" xr:uid="{00000000-0005-0000-0000-0000391B0000}"/>
    <cellStyle name="40% - アクセント 1 1 7" xfId="12337" xr:uid="{00000000-0005-0000-0000-00003A1B0000}"/>
    <cellStyle name="40% - アクセント 1 1 8" xfId="854" xr:uid="{00000000-0005-0000-0000-00003B1B0000}"/>
    <cellStyle name="40% - アクセント 1 1 9" xfId="12338" xr:uid="{00000000-0005-0000-0000-00003C1B0000}"/>
    <cellStyle name="40% - アクセント 1 10" xfId="12340" xr:uid="{00000000-0005-0000-0000-00003D1B0000}"/>
    <cellStyle name="40% - アクセント 1 11" xfId="12342" xr:uid="{00000000-0005-0000-0000-00003E1B0000}"/>
    <cellStyle name="40% - アクセント 1 12" xfId="12343" xr:uid="{00000000-0005-0000-0000-00003F1B0000}"/>
    <cellStyle name="40% - アクセント 1 13" xfId="9460" xr:uid="{00000000-0005-0000-0000-0000401B0000}"/>
    <cellStyle name="40% - アクセント 1 14" xfId="9463" xr:uid="{00000000-0005-0000-0000-0000411B0000}"/>
    <cellStyle name="40% - アクセント 1 15" xfId="12345" xr:uid="{00000000-0005-0000-0000-0000421B0000}"/>
    <cellStyle name="40% - アクセント 1 16" xfId="12347" xr:uid="{00000000-0005-0000-0000-0000431B0000}"/>
    <cellStyle name="40% - アクセント 1 2" xfId="12348" xr:uid="{00000000-0005-0000-0000-0000441B0000}"/>
    <cellStyle name="40% - アクセント 1 2 2" xfId="12349" xr:uid="{00000000-0005-0000-0000-0000451B0000}"/>
    <cellStyle name="40% - アクセント 1 3" xfId="12350" xr:uid="{00000000-0005-0000-0000-0000461B0000}"/>
    <cellStyle name="40% - アクセント 1 4" xfId="12351" xr:uid="{00000000-0005-0000-0000-0000471B0000}"/>
    <cellStyle name="40% - アクセント 1 5" xfId="3113" xr:uid="{00000000-0005-0000-0000-0000481B0000}"/>
    <cellStyle name="40% - アクセント 1 6" xfId="12352" xr:uid="{00000000-0005-0000-0000-0000491B0000}"/>
    <cellStyle name="40% - アクセント 1 7" xfId="12353" xr:uid="{00000000-0005-0000-0000-00004A1B0000}"/>
    <cellStyle name="40% - アクセント 1 8" xfId="3652" xr:uid="{00000000-0005-0000-0000-00004B1B0000}"/>
    <cellStyle name="40% - アクセント 1 9" xfId="12354" xr:uid="{00000000-0005-0000-0000-00004C1B0000}"/>
    <cellStyle name="40% - アクセント 2" xfId="12356" xr:uid="{00000000-0005-0000-0000-00004D1B0000}"/>
    <cellStyle name="40% - アクセント 2 1" xfId="12358" xr:uid="{00000000-0005-0000-0000-00004E1B0000}"/>
    <cellStyle name="40% - アクセント 2 1 10" xfId="11643" xr:uid="{00000000-0005-0000-0000-00004F1B0000}"/>
    <cellStyle name="40% - アクセント 2 1 11" xfId="7205" xr:uid="{00000000-0005-0000-0000-0000501B0000}"/>
    <cellStyle name="40% - アクセント 2 1 12" xfId="4926" xr:uid="{00000000-0005-0000-0000-0000511B0000}"/>
    <cellStyle name="40% - アクセント 2 1 13" xfId="11645" xr:uid="{00000000-0005-0000-0000-0000521B0000}"/>
    <cellStyle name="40% - アクセント 2 1 14" xfId="12360" xr:uid="{00000000-0005-0000-0000-0000531B0000}"/>
    <cellStyle name="40% - アクセント 2 1 15" xfId="2145" xr:uid="{00000000-0005-0000-0000-0000541B0000}"/>
    <cellStyle name="40% - アクセント 2 1 16" xfId="12362" xr:uid="{00000000-0005-0000-0000-0000551B0000}"/>
    <cellStyle name="40% - アクセント 2 1 2" xfId="12363" xr:uid="{00000000-0005-0000-0000-0000561B0000}"/>
    <cellStyle name="40% - アクセント 2 1 3" xfId="12364" xr:uid="{00000000-0005-0000-0000-0000571B0000}"/>
    <cellStyle name="40% - アクセント 2 1 4" xfId="12365" xr:uid="{00000000-0005-0000-0000-0000581B0000}"/>
    <cellStyle name="40% - アクセント 2 1 5" xfId="12366" xr:uid="{00000000-0005-0000-0000-0000591B0000}"/>
    <cellStyle name="40% - アクセント 2 1 6" xfId="12369" xr:uid="{00000000-0005-0000-0000-00005A1B0000}"/>
    <cellStyle name="40% - アクセント 2 1 7" xfId="12373" xr:uid="{00000000-0005-0000-0000-00005B1B0000}"/>
    <cellStyle name="40% - アクセント 2 1 8" xfId="12377" xr:uid="{00000000-0005-0000-0000-00005C1B0000}"/>
    <cellStyle name="40% - アクセント 2 1 9" xfId="10300" xr:uid="{00000000-0005-0000-0000-00005D1B0000}"/>
    <cellStyle name="40% - アクセント 2 10" xfId="12145" xr:uid="{00000000-0005-0000-0000-00005E1B0000}"/>
    <cellStyle name="40% - アクセント 2 11" xfId="12378" xr:uid="{00000000-0005-0000-0000-00005F1B0000}"/>
    <cellStyle name="40% - アクセント 2 12" xfId="12379" xr:uid="{00000000-0005-0000-0000-0000601B0000}"/>
    <cellStyle name="40% - アクセント 2 13" xfId="9477" xr:uid="{00000000-0005-0000-0000-0000611B0000}"/>
    <cellStyle name="40% - アクセント 2 14" xfId="12381" xr:uid="{00000000-0005-0000-0000-0000621B0000}"/>
    <cellStyle name="40% - アクセント 2 15" xfId="12383" xr:uid="{00000000-0005-0000-0000-0000631B0000}"/>
    <cellStyle name="40% - アクセント 2 16" xfId="7317" xr:uid="{00000000-0005-0000-0000-0000641B0000}"/>
    <cellStyle name="40% - アクセント 2 2" xfId="12384" xr:uid="{00000000-0005-0000-0000-0000651B0000}"/>
    <cellStyle name="40% - アクセント 2 2 2" xfId="3112" xr:uid="{00000000-0005-0000-0000-0000661B0000}"/>
    <cellStyle name="40% - アクセント 2 3" xfId="4106" xr:uid="{00000000-0005-0000-0000-0000671B0000}"/>
    <cellStyle name="40% - アクセント 2 4" xfId="8983" xr:uid="{00000000-0005-0000-0000-0000681B0000}"/>
    <cellStyle name="40% - アクセント 2 5" xfId="2211" xr:uid="{00000000-0005-0000-0000-0000691B0000}"/>
    <cellStyle name="40% - アクセント 2 6" xfId="8985" xr:uid="{00000000-0005-0000-0000-00006A1B0000}"/>
    <cellStyle name="40% - アクセント 2 7" xfId="8988" xr:uid="{00000000-0005-0000-0000-00006B1B0000}"/>
    <cellStyle name="40% - アクセント 2 8" xfId="2734" xr:uid="{00000000-0005-0000-0000-00006C1B0000}"/>
    <cellStyle name="40% - アクセント 2 9" xfId="1648" xr:uid="{00000000-0005-0000-0000-00006D1B0000}"/>
    <cellStyle name="40% - アクセント 3" xfId="12386" xr:uid="{00000000-0005-0000-0000-00006E1B0000}"/>
    <cellStyle name="40% - アクセント 3 1" xfId="12388" xr:uid="{00000000-0005-0000-0000-00006F1B0000}"/>
    <cellStyle name="40% - アクセント 3 1 10" xfId="9297" xr:uid="{00000000-0005-0000-0000-0000701B0000}"/>
    <cellStyle name="40% - アクセント 3 1 11" xfId="7233" xr:uid="{00000000-0005-0000-0000-0000711B0000}"/>
    <cellStyle name="40% - アクセント 3 1 12" xfId="7199" xr:uid="{00000000-0005-0000-0000-0000721B0000}"/>
    <cellStyle name="40% - アクセント 3 1 13" xfId="7610" xr:uid="{00000000-0005-0000-0000-0000731B0000}"/>
    <cellStyle name="40% - アクセント 3 1 14" xfId="3439" xr:uid="{00000000-0005-0000-0000-0000741B0000}"/>
    <cellStyle name="40% - アクセント 3 1 15" xfId="12391" xr:uid="{00000000-0005-0000-0000-0000751B0000}"/>
    <cellStyle name="40% - アクセント 3 1 16" xfId="12394" xr:uid="{00000000-0005-0000-0000-0000761B0000}"/>
    <cellStyle name="40% - アクセント 3 1 2" xfId="12395" xr:uid="{00000000-0005-0000-0000-0000771B0000}"/>
    <cellStyle name="40% - アクセント 3 1 3" xfId="12396" xr:uid="{00000000-0005-0000-0000-0000781B0000}"/>
    <cellStyle name="40% - アクセント 3 1 4" xfId="12397" xr:uid="{00000000-0005-0000-0000-0000791B0000}"/>
    <cellStyle name="40% - アクセント 3 1 5" xfId="12398" xr:uid="{00000000-0005-0000-0000-00007A1B0000}"/>
    <cellStyle name="40% - アクセント 3 1 6" xfId="12399" xr:uid="{00000000-0005-0000-0000-00007B1B0000}"/>
    <cellStyle name="40% - アクセント 3 1 7" xfId="3801" xr:uid="{00000000-0005-0000-0000-00007C1B0000}"/>
    <cellStyle name="40% - アクセント 3 1 8" xfId="12401" xr:uid="{00000000-0005-0000-0000-00007D1B0000}"/>
    <cellStyle name="40% - アクセント 3 1 9" xfId="12402" xr:uid="{00000000-0005-0000-0000-00007E1B0000}"/>
    <cellStyle name="40% - アクセント 3 10" xfId="12403" xr:uid="{00000000-0005-0000-0000-00007F1B0000}"/>
    <cellStyle name="40% - アクセント 3 11" xfId="10923" xr:uid="{00000000-0005-0000-0000-0000801B0000}"/>
    <cellStyle name="40% - アクセント 3 12" xfId="10929" xr:uid="{00000000-0005-0000-0000-0000811B0000}"/>
    <cellStyle name="40% - アクセント 3 13" xfId="9717" xr:uid="{00000000-0005-0000-0000-0000821B0000}"/>
    <cellStyle name="40% - アクセント 3 14" xfId="9726" xr:uid="{00000000-0005-0000-0000-0000831B0000}"/>
    <cellStyle name="40% - アクセント 3 15" xfId="11678" xr:uid="{00000000-0005-0000-0000-0000841B0000}"/>
    <cellStyle name="40% - アクセント 3 16" xfId="6195" xr:uid="{00000000-0005-0000-0000-0000851B0000}"/>
    <cellStyle name="40% - アクセント 3 2" xfId="12405" xr:uid="{00000000-0005-0000-0000-0000861B0000}"/>
    <cellStyle name="40% - アクセント 3 2 2" xfId="1906" xr:uid="{00000000-0005-0000-0000-0000871B0000}"/>
    <cellStyle name="40% - アクセント 3 3" xfId="12406" xr:uid="{00000000-0005-0000-0000-0000881B0000}"/>
    <cellStyle name="40% - アクセント 3 4" xfId="12407" xr:uid="{00000000-0005-0000-0000-0000891B0000}"/>
    <cellStyle name="40% - アクセント 3 5" xfId="12409" xr:uid="{00000000-0005-0000-0000-00008A1B0000}"/>
    <cellStyle name="40% - アクセント 3 6" xfId="12410" xr:uid="{00000000-0005-0000-0000-00008B1B0000}"/>
    <cellStyle name="40% - アクセント 3 7" xfId="1103" xr:uid="{00000000-0005-0000-0000-00008C1B0000}"/>
    <cellStyle name="40% - アクセント 3 8" xfId="12412" xr:uid="{00000000-0005-0000-0000-00008D1B0000}"/>
    <cellStyle name="40% - アクセント 3 9" xfId="3638" xr:uid="{00000000-0005-0000-0000-00008E1B0000}"/>
    <cellStyle name="40% - アクセント 4" xfId="12414" xr:uid="{00000000-0005-0000-0000-00008F1B0000}"/>
    <cellStyle name="40% - アクセント 4 1" xfId="12416" xr:uid="{00000000-0005-0000-0000-0000901B0000}"/>
    <cellStyle name="40% - アクセント 4 1 10" xfId="8850" xr:uid="{00000000-0005-0000-0000-0000911B0000}"/>
    <cellStyle name="40% - アクセント 4 1 11" xfId="8887" xr:uid="{00000000-0005-0000-0000-0000921B0000}"/>
    <cellStyle name="40% - アクセント 4 1 12" xfId="12169" xr:uid="{00000000-0005-0000-0000-0000931B0000}"/>
    <cellStyle name="40% - アクセント 4 1 13" xfId="12172" xr:uid="{00000000-0005-0000-0000-0000941B0000}"/>
    <cellStyle name="40% - アクセント 4 1 14" xfId="3546" xr:uid="{00000000-0005-0000-0000-0000951B0000}"/>
    <cellStyle name="40% - アクセント 4 1 15" xfId="12421" xr:uid="{00000000-0005-0000-0000-0000961B0000}"/>
    <cellStyle name="40% - アクセント 4 1 16" xfId="12425" xr:uid="{00000000-0005-0000-0000-0000971B0000}"/>
    <cellStyle name="40% - アクセント 4 1 2" xfId="3897" xr:uid="{00000000-0005-0000-0000-0000981B0000}"/>
    <cellStyle name="40% - アクセント 4 1 3" xfId="2873" xr:uid="{00000000-0005-0000-0000-0000991B0000}"/>
    <cellStyle name="40% - アクセント 4 1 4" xfId="12427" xr:uid="{00000000-0005-0000-0000-00009A1B0000}"/>
    <cellStyle name="40% - アクセント 4 1 5" xfId="12428" xr:uid="{00000000-0005-0000-0000-00009B1B0000}"/>
    <cellStyle name="40% - アクセント 4 1 6" xfId="12429" xr:uid="{00000000-0005-0000-0000-00009C1B0000}"/>
    <cellStyle name="40% - アクセント 4 1 7" xfId="6994" xr:uid="{00000000-0005-0000-0000-00009D1B0000}"/>
    <cellStyle name="40% - アクセント 4 1 8" xfId="12431" xr:uid="{00000000-0005-0000-0000-00009E1B0000}"/>
    <cellStyle name="40% - アクセント 4 1 9" xfId="12432" xr:uid="{00000000-0005-0000-0000-00009F1B0000}"/>
    <cellStyle name="40% - アクセント 4 10" xfId="12433" xr:uid="{00000000-0005-0000-0000-0000A01B0000}"/>
    <cellStyle name="40% - アクセント 4 11" xfId="12434" xr:uid="{00000000-0005-0000-0000-0000A11B0000}"/>
    <cellStyle name="40% - アクセント 4 12" xfId="7315" xr:uid="{00000000-0005-0000-0000-0000A21B0000}"/>
    <cellStyle name="40% - アクセント 4 13" xfId="12435" xr:uid="{00000000-0005-0000-0000-0000A31B0000}"/>
    <cellStyle name="40% - アクセント 4 14" xfId="11715" xr:uid="{00000000-0005-0000-0000-0000A41B0000}"/>
    <cellStyle name="40% - アクセント 4 15" xfId="11722" xr:uid="{00000000-0005-0000-0000-0000A51B0000}"/>
    <cellStyle name="40% - アクセント 4 16" xfId="11726" xr:uid="{00000000-0005-0000-0000-0000A61B0000}"/>
    <cellStyle name="40% - アクセント 4 2" xfId="12440" xr:uid="{00000000-0005-0000-0000-0000A71B0000}"/>
    <cellStyle name="40% - アクセント 4 2 2" xfId="12442" xr:uid="{00000000-0005-0000-0000-0000A81B0000}"/>
    <cellStyle name="40% - アクセント 4 3" xfId="12446" xr:uid="{00000000-0005-0000-0000-0000A91B0000}"/>
    <cellStyle name="40% - アクセント 4 4" xfId="12451" xr:uid="{00000000-0005-0000-0000-0000AA1B0000}"/>
    <cellStyle name="40% - アクセント 4 5" xfId="12456" xr:uid="{00000000-0005-0000-0000-0000AB1B0000}"/>
    <cellStyle name="40% - アクセント 4 6" xfId="12461" xr:uid="{00000000-0005-0000-0000-0000AC1B0000}"/>
    <cellStyle name="40% - アクセント 4 7" xfId="10175" xr:uid="{00000000-0005-0000-0000-0000AD1B0000}"/>
    <cellStyle name="40% - アクセント 4 8" xfId="10182" xr:uid="{00000000-0005-0000-0000-0000AE1B0000}"/>
    <cellStyle name="40% - アクセント 4 9" xfId="12465" xr:uid="{00000000-0005-0000-0000-0000AF1B0000}"/>
    <cellStyle name="40% - アクセント 5" xfId="2516" xr:uid="{00000000-0005-0000-0000-0000B01B0000}"/>
    <cellStyle name="40% - アクセント 5 1" xfId="12467" xr:uid="{00000000-0005-0000-0000-0000B11B0000}"/>
    <cellStyle name="40% - アクセント 5 1 10" xfId="3149" xr:uid="{00000000-0005-0000-0000-0000B21B0000}"/>
    <cellStyle name="40% - アクセント 5 1 11" xfId="4942" xr:uid="{00000000-0005-0000-0000-0000B31B0000}"/>
    <cellStyle name="40% - アクセント 5 1 12" xfId="9991" xr:uid="{00000000-0005-0000-0000-0000B41B0000}"/>
    <cellStyle name="40% - アクセント 5 1 13" xfId="9994" xr:uid="{00000000-0005-0000-0000-0000B51B0000}"/>
    <cellStyle name="40% - アクセント 5 1 14" xfId="5112" xr:uid="{00000000-0005-0000-0000-0000B61B0000}"/>
    <cellStyle name="40% - アクセント 5 1 15" xfId="9848" xr:uid="{00000000-0005-0000-0000-0000B71B0000}"/>
    <cellStyle name="40% - アクセント 5 1 16" xfId="9851" xr:uid="{00000000-0005-0000-0000-0000B81B0000}"/>
    <cellStyle name="40% - アクセント 5 1 2" xfId="12468" xr:uid="{00000000-0005-0000-0000-0000B91B0000}"/>
    <cellStyle name="40% - アクセント 5 1 3" xfId="2113" xr:uid="{00000000-0005-0000-0000-0000BA1B0000}"/>
    <cellStyle name="40% - アクセント 5 1 4" xfId="4163" xr:uid="{00000000-0005-0000-0000-0000BB1B0000}"/>
    <cellStyle name="40% - アクセント 5 1 5" xfId="9863" xr:uid="{00000000-0005-0000-0000-0000BC1B0000}"/>
    <cellStyle name="40% - アクセント 5 1 6" xfId="6524" xr:uid="{00000000-0005-0000-0000-0000BD1B0000}"/>
    <cellStyle name="40% - アクセント 5 1 7" xfId="9867" xr:uid="{00000000-0005-0000-0000-0000BE1B0000}"/>
    <cellStyle name="40% - アクセント 5 1 8" xfId="218" xr:uid="{00000000-0005-0000-0000-0000BF1B0000}"/>
    <cellStyle name="40% - アクセント 5 1 9" xfId="9872" xr:uid="{00000000-0005-0000-0000-0000C01B0000}"/>
    <cellStyle name="40% - アクセント 5 10" xfId="12472" xr:uid="{00000000-0005-0000-0000-0000C11B0000}"/>
    <cellStyle name="40% - アクセント 5 11" xfId="2384" xr:uid="{00000000-0005-0000-0000-0000C21B0000}"/>
    <cellStyle name="40% - アクセント 5 12" xfId="12476" xr:uid="{00000000-0005-0000-0000-0000C31B0000}"/>
    <cellStyle name="40% - アクセント 5 13" xfId="12478" xr:uid="{00000000-0005-0000-0000-0000C41B0000}"/>
    <cellStyle name="40% - アクセント 5 14" xfId="12479" xr:uid="{00000000-0005-0000-0000-0000C51B0000}"/>
    <cellStyle name="40% - アクセント 5 15" xfId="12480" xr:uid="{00000000-0005-0000-0000-0000C61B0000}"/>
    <cellStyle name="40% - アクセント 5 16" xfId="12481" xr:uid="{00000000-0005-0000-0000-0000C71B0000}"/>
    <cellStyle name="40% - アクセント 5 2" xfId="12482" xr:uid="{00000000-0005-0000-0000-0000C81B0000}"/>
    <cellStyle name="40% - アクセント 5 2 2" xfId="12484" xr:uid="{00000000-0005-0000-0000-0000C91B0000}"/>
    <cellStyle name="40% - アクセント 5 3" xfId="1154" xr:uid="{00000000-0005-0000-0000-0000CA1B0000}"/>
    <cellStyle name="40% - アクセント 5 4" xfId="6411" xr:uid="{00000000-0005-0000-0000-0000CB1B0000}"/>
    <cellStyle name="40% - アクセント 5 5" xfId="12485" xr:uid="{00000000-0005-0000-0000-0000CC1B0000}"/>
    <cellStyle name="40% - アクセント 5 6" xfId="657" xr:uid="{00000000-0005-0000-0000-0000CD1B0000}"/>
    <cellStyle name="40% - アクセント 5 7" xfId="10635" xr:uid="{00000000-0005-0000-0000-0000CE1B0000}"/>
    <cellStyle name="40% - アクセント 5 8" xfId="10639" xr:uid="{00000000-0005-0000-0000-0000CF1B0000}"/>
    <cellStyle name="40% - アクセント 5 9" xfId="670" xr:uid="{00000000-0005-0000-0000-0000D01B0000}"/>
    <cellStyle name="40% - アクセント 6" xfId="3785" xr:uid="{00000000-0005-0000-0000-0000D11B0000}"/>
    <cellStyle name="40% - アクセント 6 1" xfId="12486" xr:uid="{00000000-0005-0000-0000-0000D21B0000}"/>
    <cellStyle name="40% - アクセント 6 1 10" xfId="9573" xr:uid="{00000000-0005-0000-0000-0000D31B0000}"/>
    <cellStyle name="40% - アクセント 6 1 11" xfId="8094" xr:uid="{00000000-0005-0000-0000-0000D41B0000}"/>
    <cellStyle name="40% - アクセント 6 1 12" xfId="12488" xr:uid="{00000000-0005-0000-0000-0000D51B0000}"/>
    <cellStyle name="40% - アクセント 6 1 13" xfId="4393" xr:uid="{00000000-0005-0000-0000-0000D61B0000}"/>
    <cellStyle name="40% - アクセント 6 1 14" xfId="2233" xr:uid="{00000000-0005-0000-0000-0000D71B0000}"/>
    <cellStyle name="40% - アクセント 6 1 15" xfId="4108" xr:uid="{00000000-0005-0000-0000-0000D81B0000}"/>
    <cellStyle name="40% - アクセント 6 1 16" xfId="12489" xr:uid="{00000000-0005-0000-0000-0000D91B0000}"/>
    <cellStyle name="40% - アクセント 6 1 2" xfId="8162" xr:uid="{00000000-0005-0000-0000-0000DA1B0000}"/>
    <cellStyle name="40% - アクセント 6 1 3" xfId="235" xr:uid="{00000000-0005-0000-0000-0000DB1B0000}"/>
    <cellStyle name="40% - アクセント 6 1 4" xfId="12150" xr:uid="{00000000-0005-0000-0000-0000DC1B0000}"/>
    <cellStyle name="40% - アクセント 6 1 5" xfId="12491" xr:uid="{00000000-0005-0000-0000-0000DD1B0000}"/>
    <cellStyle name="40% - アクセント 6 1 6" xfId="7734" xr:uid="{00000000-0005-0000-0000-0000DE1B0000}"/>
    <cellStyle name="40% - アクセント 6 1 7" xfId="8152" xr:uid="{00000000-0005-0000-0000-0000DF1B0000}"/>
    <cellStyle name="40% - アクセント 6 1 8" xfId="12492" xr:uid="{00000000-0005-0000-0000-0000E01B0000}"/>
    <cellStyle name="40% - アクセント 6 1 9" xfId="12493" xr:uid="{00000000-0005-0000-0000-0000E11B0000}"/>
    <cellStyle name="40% - アクセント 6 10" xfId="12494" xr:uid="{00000000-0005-0000-0000-0000E21B0000}"/>
    <cellStyle name="40% - アクセント 6 11" xfId="12495" xr:uid="{00000000-0005-0000-0000-0000E31B0000}"/>
    <cellStyle name="40% - アクセント 6 12" xfId="12496" xr:uid="{00000000-0005-0000-0000-0000E41B0000}"/>
    <cellStyle name="40% - アクセント 6 13" xfId="9510" xr:uid="{00000000-0005-0000-0000-0000E51B0000}"/>
    <cellStyle name="40% - アクセント 6 14" xfId="1370" xr:uid="{00000000-0005-0000-0000-0000E61B0000}"/>
    <cellStyle name="40% - アクセント 6 15" xfId="1250" xr:uid="{00000000-0005-0000-0000-0000E71B0000}"/>
    <cellStyle name="40% - アクセント 6 16" xfId="12498" xr:uid="{00000000-0005-0000-0000-0000E81B0000}"/>
    <cellStyle name="40% - アクセント 6 2" xfId="12499" xr:uid="{00000000-0005-0000-0000-0000E91B0000}"/>
    <cellStyle name="40% - アクセント 6 2 2" xfId="2454" xr:uid="{00000000-0005-0000-0000-0000EA1B0000}"/>
    <cellStyle name="40% - アクセント 6 3" xfId="12500" xr:uid="{00000000-0005-0000-0000-0000EB1B0000}"/>
    <cellStyle name="40% - アクセント 6 4" xfId="6273" xr:uid="{00000000-0005-0000-0000-0000EC1B0000}"/>
    <cellStyle name="40% - アクセント 6 5" xfId="9663" xr:uid="{00000000-0005-0000-0000-0000ED1B0000}"/>
    <cellStyle name="40% - アクセント 6 6" xfId="10666" xr:uid="{00000000-0005-0000-0000-0000EE1B0000}"/>
    <cellStyle name="40% - アクセント 6 7" xfId="12503" xr:uid="{00000000-0005-0000-0000-0000EF1B0000}"/>
    <cellStyle name="40% - アクセント 6 8" xfId="12506" xr:uid="{00000000-0005-0000-0000-0000F01B0000}"/>
    <cellStyle name="40% - アクセント 6 9" xfId="12508" xr:uid="{00000000-0005-0000-0000-0000F11B0000}"/>
    <cellStyle name="40% - ส่วนที่ถูกเน้น1" xfId="10048" xr:uid="{00000000-0005-0000-0000-0000F21B0000}"/>
    <cellStyle name="40% - ส่วนที่ถูกเน้น2" xfId="10052" xr:uid="{00000000-0005-0000-0000-0000F31B0000}"/>
    <cellStyle name="40% - ส่วนที่ถูกเน้น3" xfId="12511" xr:uid="{00000000-0005-0000-0000-0000F41B0000}"/>
    <cellStyle name="40% - ส่วนที่ถูกเน้น4" xfId="3424" xr:uid="{00000000-0005-0000-0000-0000F51B0000}"/>
    <cellStyle name="40% - ส่วนที่ถูกเน้น5" xfId="11919" xr:uid="{00000000-0005-0000-0000-0000F61B0000}"/>
    <cellStyle name="40% - ส่วนที่ถูกเน้น6" xfId="624" xr:uid="{00000000-0005-0000-0000-0000F71B0000}"/>
    <cellStyle name="40% - 强调文字颜色 1" xfId="12514" xr:uid="{00000000-0005-0000-0000-0000F81B0000}"/>
    <cellStyle name="40% - 强调文字颜色 1 2" xfId="12516" xr:uid="{00000000-0005-0000-0000-0000F91B0000}"/>
    <cellStyle name="40% - 强调文字颜色 1 3" xfId="12521" xr:uid="{00000000-0005-0000-0000-0000FA1B0000}"/>
    <cellStyle name="40% - 强调文字颜色 1 4" xfId="12526" xr:uid="{00000000-0005-0000-0000-0000FB1B0000}"/>
    <cellStyle name="40% - 强调文字颜色 1_4月ﾏｸﾛ" xfId="12532" xr:uid="{00000000-0005-0000-0000-0000FC1B0000}"/>
    <cellStyle name="40% - 强调文字颜色 2" xfId="12534" xr:uid="{00000000-0005-0000-0000-0000FD1B0000}"/>
    <cellStyle name="40% - 强调文字颜色 2 2" xfId="6425" xr:uid="{00000000-0005-0000-0000-0000FE1B0000}"/>
    <cellStyle name="40% - 强调文字颜色 2 3" xfId="12536" xr:uid="{00000000-0005-0000-0000-0000FF1B0000}"/>
    <cellStyle name="40% - 强调文字颜色 2 4" xfId="12538" xr:uid="{00000000-0005-0000-0000-0000001C0000}"/>
    <cellStyle name="40% - 强调文字颜色 2_4月ﾏｸﾛ" xfId="12540" xr:uid="{00000000-0005-0000-0000-0000011C0000}"/>
    <cellStyle name="40% - 强调文字颜色 3" xfId="12542" xr:uid="{00000000-0005-0000-0000-0000021C0000}"/>
    <cellStyle name="40% - 强调文字颜色 3 2" xfId="12544" xr:uid="{00000000-0005-0000-0000-0000031C0000}"/>
    <cellStyle name="40% - 强调文字颜色 3 3" xfId="12547" xr:uid="{00000000-0005-0000-0000-0000041C0000}"/>
    <cellStyle name="40% - 强调文字颜色 3 4" xfId="12550" xr:uid="{00000000-0005-0000-0000-0000051C0000}"/>
    <cellStyle name="40% - 强调文字颜色 3_4月ﾏｸﾛ" xfId="7985" xr:uid="{00000000-0005-0000-0000-0000061C0000}"/>
    <cellStyle name="40% - 强调文字颜色 4" xfId="7536" xr:uid="{00000000-0005-0000-0000-0000071C0000}"/>
    <cellStyle name="40% - 强调文字颜色 4 2" xfId="3159" xr:uid="{00000000-0005-0000-0000-0000081C0000}"/>
    <cellStyle name="40% - 强调文字颜色 4 3" xfId="12552" xr:uid="{00000000-0005-0000-0000-0000091C0000}"/>
    <cellStyle name="40% - 强调文字颜色 4 4" xfId="12554" xr:uid="{00000000-0005-0000-0000-00000A1C0000}"/>
    <cellStyle name="40% - 强调文字颜色 4_4月ﾏｸﾛ" xfId="12557" xr:uid="{00000000-0005-0000-0000-00000B1C0000}"/>
    <cellStyle name="40% - 强调文字颜色 5" xfId="12560" xr:uid="{00000000-0005-0000-0000-00000C1C0000}"/>
    <cellStyle name="40% - 强调文字颜色 5 2" xfId="12562" xr:uid="{00000000-0005-0000-0000-00000D1C0000}"/>
    <cellStyle name="40% - 强调文字颜色 5 3" xfId="746" xr:uid="{00000000-0005-0000-0000-00000E1C0000}"/>
    <cellStyle name="40% - 强调文字颜色 5 4" xfId="761" xr:uid="{00000000-0005-0000-0000-00000F1C0000}"/>
    <cellStyle name="40% - 强调文字颜色 5_4月ﾏｸﾛ" xfId="7119" xr:uid="{00000000-0005-0000-0000-0000101C0000}"/>
    <cellStyle name="40% - 强调文字颜色 6" xfId="12566" xr:uid="{00000000-0005-0000-0000-0000111C0000}"/>
    <cellStyle name="40% - 强调文字颜色 6 2" xfId="6605" xr:uid="{00000000-0005-0000-0000-0000121C0000}"/>
    <cellStyle name="40% - 强调文字颜色 6 3" xfId="2099" xr:uid="{00000000-0005-0000-0000-0000131C0000}"/>
    <cellStyle name="40% - 强调文字颜色 6 4" xfId="12568" xr:uid="{00000000-0005-0000-0000-0000141C0000}"/>
    <cellStyle name="40% - 强调文字颜色 6_4月ﾏｸﾛ" xfId="2528" xr:uid="{00000000-0005-0000-0000-0000151C0000}"/>
    <cellStyle name="60% - ANZg 1" xfId="5938" xr:uid="{00000000-0005-0000-0000-0000161C0000}"/>
    <cellStyle name="60% - ANZg 2" xfId="840" xr:uid="{00000000-0005-0000-0000-0000171C0000}"/>
    <cellStyle name="60% - ANZg 3" xfId="12570" xr:uid="{00000000-0005-0000-0000-0000181C0000}"/>
    <cellStyle name="60% - ANZg 4" xfId="12572" xr:uid="{00000000-0005-0000-0000-0000191C0000}"/>
    <cellStyle name="60% - ANZg 5" xfId="7941" xr:uid="{00000000-0005-0000-0000-00001A1C0000}"/>
    <cellStyle name="60% - ANZg 6" xfId="12574" xr:uid="{00000000-0005-0000-0000-00001B1C0000}"/>
    <cellStyle name="60% - Accent1 1" xfId="12050" xr:uid="{00000000-0005-0000-0000-00001C1C0000}"/>
    <cellStyle name="60% - Accent1 1 10" xfId="9240" xr:uid="{00000000-0005-0000-0000-00001D1C0000}"/>
    <cellStyle name="60% - Accent1 1 11" xfId="12235" xr:uid="{00000000-0005-0000-0000-00001E1C0000}"/>
    <cellStyle name="60% - Accent1 1 12" xfId="12240" xr:uid="{00000000-0005-0000-0000-00001F1C0000}"/>
    <cellStyle name="60% - Accent1 1 13" xfId="7833" xr:uid="{00000000-0005-0000-0000-0000201C0000}"/>
    <cellStyle name="60% - Accent1 1 14" xfId="726" xr:uid="{00000000-0005-0000-0000-0000211C0000}"/>
    <cellStyle name="60% - Accent1 1 2" xfId="651" xr:uid="{00000000-0005-0000-0000-0000221C0000}"/>
    <cellStyle name="60% - Accent1 1 2 10" xfId="12577" xr:uid="{00000000-0005-0000-0000-0000231C0000}"/>
    <cellStyle name="60% - Accent1 1 2 11" xfId="12580" xr:uid="{00000000-0005-0000-0000-0000241C0000}"/>
    <cellStyle name="60% - Accent1 1 2 12" xfId="12583" xr:uid="{00000000-0005-0000-0000-0000251C0000}"/>
    <cellStyle name="60% - Accent1 1 2 13" xfId="12585" xr:uid="{00000000-0005-0000-0000-0000261C0000}"/>
    <cellStyle name="60% - Accent1 1 2 2" xfId="5484" xr:uid="{00000000-0005-0000-0000-0000271C0000}"/>
    <cellStyle name="60% - Accent1 1 2 3" xfId="5492" xr:uid="{00000000-0005-0000-0000-0000281C0000}"/>
    <cellStyle name="60% - Accent1 1 2 4" xfId="5500" xr:uid="{00000000-0005-0000-0000-0000291C0000}"/>
    <cellStyle name="60% - Accent1 1 2 5" xfId="5503" xr:uid="{00000000-0005-0000-0000-00002A1C0000}"/>
    <cellStyle name="60% - Accent1 1 2 6" xfId="12590" xr:uid="{00000000-0005-0000-0000-00002B1C0000}"/>
    <cellStyle name="60% - Accent1 1 2 7" xfId="12270" xr:uid="{00000000-0005-0000-0000-00002C1C0000}"/>
    <cellStyle name="60% - Accent1 1 2 8" xfId="3415" xr:uid="{00000000-0005-0000-0000-00002D1C0000}"/>
    <cellStyle name="60% - Accent1 1 2 9" xfId="358" xr:uid="{00000000-0005-0000-0000-00002E1C0000}"/>
    <cellStyle name="60% - Accent1 1 3" xfId="5508" xr:uid="{00000000-0005-0000-0000-00002F1C0000}"/>
    <cellStyle name="60% - Accent1 1 4" xfId="5516" xr:uid="{00000000-0005-0000-0000-0000301C0000}"/>
    <cellStyle name="60% - Accent1 1 5" xfId="3962" xr:uid="{00000000-0005-0000-0000-0000311C0000}"/>
    <cellStyle name="60% - Accent1 1 6" xfId="4913" xr:uid="{00000000-0005-0000-0000-0000321C0000}"/>
    <cellStyle name="60% - Accent1 1 7" xfId="12592" xr:uid="{00000000-0005-0000-0000-0000331C0000}"/>
    <cellStyle name="60% - Accent1 1 8" xfId="12594" xr:uid="{00000000-0005-0000-0000-0000341C0000}"/>
    <cellStyle name="60% - Accent1 1 9" xfId="3067" xr:uid="{00000000-0005-0000-0000-0000351C0000}"/>
    <cellStyle name="60% - Accent1 10" xfId="1295" xr:uid="{00000000-0005-0000-0000-0000361C0000}"/>
    <cellStyle name="60% - Accent1 10 2" xfId="12596" xr:uid="{00000000-0005-0000-0000-0000371C0000}"/>
    <cellStyle name="60% - Accent1 10 3" xfId="6816" xr:uid="{00000000-0005-0000-0000-0000381C0000}"/>
    <cellStyle name="60% - Accent1 11" xfId="12599" xr:uid="{00000000-0005-0000-0000-0000391C0000}"/>
    <cellStyle name="60% - Accent1 11 2" xfId="3920" xr:uid="{00000000-0005-0000-0000-00003A1C0000}"/>
    <cellStyle name="60% - Accent1 11 3" xfId="12602" xr:uid="{00000000-0005-0000-0000-00003B1C0000}"/>
    <cellStyle name="60% - Accent1 12" xfId="12604" xr:uid="{00000000-0005-0000-0000-00003C1C0000}"/>
    <cellStyle name="60% - Accent1 12 2" xfId="10264" xr:uid="{00000000-0005-0000-0000-00003D1C0000}"/>
    <cellStyle name="60% - Accent1 12 3" xfId="10278" xr:uid="{00000000-0005-0000-0000-00003E1C0000}"/>
    <cellStyle name="60% - Accent1 13" xfId="12606" xr:uid="{00000000-0005-0000-0000-00003F1C0000}"/>
    <cellStyle name="60% - Accent1 14" xfId="5490" xr:uid="{00000000-0005-0000-0000-0000401C0000}"/>
    <cellStyle name="60% - Accent1 15" xfId="5498" xr:uid="{00000000-0005-0000-0000-0000411C0000}"/>
    <cellStyle name="60% - Accent1 16" xfId="12609" xr:uid="{00000000-0005-0000-0000-0000421C0000}"/>
    <cellStyle name="60% - Accent1 17" xfId="12612" xr:uid="{00000000-0005-0000-0000-0000431C0000}"/>
    <cellStyle name="60% - Accent1 18" xfId="12614" xr:uid="{00000000-0005-0000-0000-0000441C0000}"/>
    <cellStyle name="60% - Accent1 19" xfId="12617" xr:uid="{00000000-0005-0000-0000-0000451C0000}"/>
    <cellStyle name="60% - Accent1 2" xfId="12057" xr:uid="{00000000-0005-0000-0000-0000461C0000}"/>
    <cellStyle name="60% - Accent1 2 10" xfId="9522" xr:uid="{00000000-0005-0000-0000-0000471C0000}"/>
    <cellStyle name="60% - Accent1 2 10 2" xfId="12573" xr:uid="{00000000-0005-0000-0000-0000481C0000}"/>
    <cellStyle name="60% - Accent1 2 11" xfId="12618" xr:uid="{00000000-0005-0000-0000-0000491C0000}"/>
    <cellStyle name="60% - Accent1 2 12" xfId="12619" xr:uid="{00000000-0005-0000-0000-00004A1C0000}"/>
    <cellStyle name="60% - Accent1 2 13" xfId="18" xr:uid="{00000000-0005-0000-0000-00004B1C0000}"/>
    <cellStyle name="60% - Accent1 2 14" xfId="12620" xr:uid="{00000000-0005-0000-0000-00004C1C0000}"/>
    <cellStyle name="60% - Accent1 2 15" xfId="5711" xr:uid="{00000000-0005-0000-0000-00004D1C0000}"/>
    <cellStyle name="60% - Accent1 2 16" xfId="10128" xr:uid="{00000000-0005-0000-0000-00004E1C0000}"/>
    <cellStyle name="60% - Accent1 2 17" xfId="12621" xr:uid="{00000000-0005-0000-0000-00004F1C0000}"/>
    <cellStyle name="60% - Accent1 2 18" xfId="605" xr:uid="{00000000-0005-0000-0000-0000501C0000}"/>
    <cellStyle name="60% - Accent1 2 19" xfId="6198" xr:uid="{00000000-0005-0000-0000-0000511C0000}"/>
    <cellStyle name="60% - Accent1 2 2" xfId="4500" xr:uid="{00000000-0005-0000-0000-0000521C0000}"/>
    <cellStyle name="60% - Accent1 2 2 10" xfId="12624" xr:uid="{00000000-0005-0000-0000-0000531C0000}"/>
    <cellStyle name="60% - Accent1 2 2 11" xfId="4896" xr:uid="{00000000-0005-0000-0000-0000541C0000}"/>
    <cellStyle name="60% - Accent1 2 2 12" xfId="12627" xr:uid="{00000000-0005-0000-0000-0000551C0000}"/>
    <cellStyle name="60% - Accent1 2 2 13" xfId="12628" xr:uid="{00000000-0005-0000-0000-0000561C0000}"/>
    <cellStyle name="60% - Accent1 2 2 14" xfId="1264" xr:uid="{00000000-0005-0000-0000-0000571C0000}"/>
    <cellStyle name="60% - Accent1 2 2 2" xfId="1143" xr:uid="{00000000-0005-0000-0000-0000581C0000}"/>
    <cellStyle name="60% - Accent1 2 2 2 10" xfId="11605" xr:uid="{00000000-0005-0000-0000-0000591C0000}"/>
    <cellStyle name="60% - Accent1 2 2 2 11" xfId="11609" xr:uid="{00000000-0005-0000-0000-00005A1C0000}"/>
    <cellStyle name="60% - Accent1 2 2 2 12" xfId="11703" xr:uid="{00000000-0005-0000-0000-00005B1C0000}"/>
    <cellStyle name="60% - Accent1 2 2 2 13" xfId="12629" xr:uid="{00000000-0005-0000-0000-00005C1C0000}"/>
    <cellStyle name="60% - Accent1 2 2 2 2" xfId="12630" xr:uid="{00000000-0005-0000-0000-00005D1C0000}"/>
    <cellStyle name="60% - Accent1 2 2 2 3" xfId="2034" xr:uid="{00000000-0005-0000-0000-00005E1C0000}"/>
    <cellStyle name="60% - Accent1 2 2 2 4" xfId="11151" xr:uid="{00000000-0005-0000-0000-00005F1C0000}"/>
    <cellStyle name="60% - Accent1 2 2 2 5" xfId="11154" xr:uid="{00000000-0005-0000-0000-0000601C0000}"/>
    <cellStyle name="60% - Accent1 2 2 2 6" xfId="6094" xr:uid="{00000000-0005-0000-0000-0000611C0000}"/>
    <cellStyle name="60% - Accent1 2 2 2 7" xfId="6980" xr:uid="{00000000-0005-0000-0000-0000621C0000}"/>
    <cellStyle name="60% - Accent1 2 2 2 8" xfId="3770" xr:uid="{00000000-0005-0000-0000-0000631C0000}"/>
    <cellStyle name="60% - Accent1 2 2 2 9" xfId="10867" xr:uid="{00000000-0005-0000-0000-0000641C0000}"/>
    <cellStyle name="60% - Accent1 2 2 3" xfId="6706" xr:uid="{00000000-0005-0000-0000-0000651C0000}"/>
    <cellStyle name="60% - Accent1 2 2 3 2" xfId="12633" xr:uid="{00000000-0005-0000-0000-0000661C0000}"/>
    <cellStyle name="60% - Accent1 2 2 4" xfId="9417" xr:uid="{00000000-0005-0000-0000-0000671C0000}"/>
    <cellStyle name="60% - Accent1 2 2 4 2" xfId="12636" xr:uid="{00000000-0005-0000-0000-0000681C0000}"/>
    <cellStyle name="60% - Accent1 2 2 5" xfId="12638" xr:uid="{00000000-0005-0000-0000-0000691C0000}"/>
    <cellStyle name="60% - Accent1 2 2 5 2" xfId="12640" xr:uid="{00000000-0005-0000-0000-00006A1C0000}"/>
    <cellStyle name="60% - Accent1 2 2 6" xfId="280" xr:uid="{00000000-0005-0000-0000-00006B1C0000}"/>
    <cellStyle name="60% - Accent1 2 2 6 2" xfId="7841" xr:uid="{00000000-0005-0000-0000-00006C1C0000}"/>
    <cellStyle name="60% - Accent1 2 2 7" xfId="998" xr:uid="{00000000-0005-0000-0000-00006D1C0000}"/>
    <cellStyle name="60% - Accent1 2 2 7 2" xfId="12642" xr:uid="{00000000-0005-0000-0000-00006E1C0000}"/>
    <cellStyle name="60% - Accent1 2 2 8" xfId="4724" xr:uid="{00000000-0005-0000-0000-00006F1C0000}"/>
    <cellStyle name="60% - Accent1 2 2 8 2" xfId="53" xr:uid="{00000000-0005-0000-0000-0000701C0000}"/>
    <cellStyle name="60% - Accent1 2 2 9" xfId="4760" xr:uid="{00000000-0005-0000-0000-0000711C0000}"/>
    <cellStyle name="60% - Accent1 2 2 9 2" xfId="3396" xr:uid="{00000000-0005-0000-0000-0000721C0000}"/>
    <cellStyle name="60% - Accent1 2 20" xfId="5710" xr:uid="{00000000-0005-0000-0000-0000731C0000}"/>
    <cellStyle name="60% - Accent1 2 3" xfId="4093" xr:uid="{00000000-0005-0000-0000-0000741C0000}"/>
    <cellStyle name="60% - Accent1 2 3 10" xfId="12646" xr:uid="{00000000-0005-0000-0000-0000751C0000}"/>
    <cellStyle name="60% - Accent1 2 3 11" xfId="3844" xr:uid="{00000000-0005-0000-0000-0000761C0000}"/>
    <cellStyle name="60% - Accent1 2 3 12" xfId="12648" xr:uid="{00000000-0005-0000-0000-0000771C0000}"/>
    <cellStyle name="60% - Accent1 2 3 13" xfId="12650" xr:uid="{00000000-0005-0000-0000-0000781C0000}"/>
    <cellStyle name="60% - Accent1 2 3 14" xfId="1937" xr:uid="{00000000-0005-0000-0000-0000791C0000}"/>
    <cellStyle name="60% - Accent1 2 3 2" xfId="6355" xr:uid="{00000000-0005-0000-0000-00007A1C0000}"/>
    <cellStyle name="60% - Accent1 2 3 2 10" xfId="543" xr:uid="{00000000-0005-0000-0000-00007B1C0000}"/>
    <cellStyle name="60% - Accent1 2 3 2 11" xfId="12651" xr:uid="{00000000-0005-0000-0000-00007C1C0000}"/>
    <cellStyle name="60% - Accent1 2 3 2 12" xfId="12652" xr:uid="{00000000-0005-0000-0000-00007D1C0000}"/>
    <cellStyle name="60% - Accent1 2 3 2 13" xfId="120" xr:uid="{00000000-0005-0000-0000-00007E1C0000}"/>
    <cellStyle name="60% - Accent1 2 3 2 2" xfId="12654" xr:uid="{00000000-0005-0000-0000-00007F1C0000}"/>
    <cellStyle name="60% - Accent1 2 3 2 3" xfId="12657" xr:uid="{00000000-0005-0000-0000-0000801C0000}"/>
    <cellStyle name="60% - Accent1 2 3 2 4" xfId="2126" xr:uid="{00000000-0005-0000-0000-0000811C0000}"/>
    <cellStyle name="60% - Accent1 2 3 2 5" xfId="2356" xr:uid="{00000000-0005-0000-0000-0000821C0000}"/>
    <cellStyle name="60% - Accent1 2 3 2 6" xfId="12661" xr:uid="{00000000-0005-0000-0000-0000831C0000}"/>
    <cellStyle name="60% - Accent1 2 3 2 7" xfId="12663" xr:uid="{00000000-0005-0000-0000-0000841C0000}"/>
    <cellStyle name="60% - Accent1 2 3 2 8" xfId="8037" xr:uid="{00000000-0005-0000-0000-0000851C0000}"/>
    <cellStyle name="60% - Accent1 2 3 2 9" xfId="7253" xr:uid="{00000000-0005-0000-0000-0000861C0000}"/>
    <cellStyle name="60% - Accent1 2 3 3" xfId="8750" xr:uid="{00000000-0005-0000-0000-0000871C0000}"/>
    <cellStyle name="60% - Accent1 2 3 4" xfId="8757" xr:uid="{00000000-0005-0000-0000-0000881C0000}"/>
    <cellStyle name="60% - Accent1 2 3 5" xfId="7544" xr:uid="{00000000-0005-0000-0000-0000891C0000}"/>
    <cellStyle name="60% - Accent1 2 3 6" xfId="12664" xr:uid="{00000000-0005-0000-0000-00008A1C0000}"/>
    <cellStyle name="60% - Accent1 2 3 7" xfId="4532" xr:uid="{00000000-0005-0000-0000-00008B1C0000}"/>
    <cellStyle name="60% - Accent1 2 3 8" xfId="12666" xr:uid="{00000000-0005-0000-0000-00008C1C0000}"/>
    <cellStyle name="60% - Accent1 2 3 9" xfId="36" xr:uid="{00000000-0005-0000-0000-00008D1C0000}"/>
    <cellStyle name="60% - Accent1 2 4" xfId="2546" xr:uid="{00000000-0005-0000-0000-00008E1C0000}"/>
    <cellStyle name="60% - Accent1 2 4 2" xfId="9526" xr:uid="{00000000-0005-0000-0000-00008F1C0000}"/>
    <cellStyle name="60% - Accent1 2 5" xfId="9557" xr:uid="{00000000-0005-0000-0000-0000901C0000}"/>
    <cellStyle name="60% - Accent1 2 5 2" xfId="9562" xr:uid="{00000000-0005-0000-0000-0000911C0000}"/>
    <cellStyle name="60% - Accent1 2 6" xfId="9580" xr:uid="{00000000-0005-0000-0000-0000921C0000}"/>
    <cellStyle name="60% - Accent1 2 6 2" xfId="9585" xr:uid="{00000000-0005-0000-0000-0000931C0000}"/>
    <cellStyle name="60% - Accent1 2 7" xfId="12668" xr:uid="{00000000-0005-0000-0000-0000941C0000}"/>
    <cellStyle name="60% - Accent1 2 7 2" xfId="12671" xr:uid="{00000000-0005-0000-0000-0000951C0000}"/>
    <cellStyle name="60% - Accent1 2 8" xfId="12673" xr:uid="{00000000-0005-0000-0000-0000961C0000}"/>
    <cellStyle name="60% - Accent1 2 8 2" xfId="8804" xr:uid="{00000000-0005-0000-0000-0000971C0000}"/>
    <cellStyle name="60% - Accent1 2 9" xfId="12676" xr:uid="{00000000-0005-0000-0000-0000981C0000}"/>
    <cellStyle name="60% - Accent1 2 9 2" xfId="12679" xr:uid="{00000000-0005-0000-0000-0000991C0000}"/>
    <cellStyle name="60% - Accent1 20" xfId="5497" xr:uid="{00000000-0005-0000-0000-00009A1C0000}"/>
    <cellStyle name="60% - Accent1 21" xfId="12608" xr:uid="{00000000-0005-0000-0000-00009B1C0000}"/>
    <cellStyle name="60% - Accent1 22" xfId="12611" xr:uid="{00000000-0005-0000-0000-00009C1C0000}"/>
    <cellStyle name="60% - Accent1 23" xfId="12613" xr:uid="{00000000-0005-0000-0000-00009D1C0000}"/>
    <cellStyle name="60% - Accent1 24" xfId="12616" xr:uid="{00000000-0005-0000-0000-00009E1C0000}"/>
    <cellStyle name="60% - Accent1 25" xfId="12683" xr:uid="{00000000-0005-0000-0000-00009F1C0000}"/>
    <cellStyle name="60% - Accent1 26" xfId="370" xr:uid="{00000000-0005-0000-0000-0000A01C0000}"/>
    <cellStyle name="60% - Accent1 27" xfId="12685" xr:uid="{00000000-0005-0000-0000-0000A11C0000}"/>
    <cellStyle name="60% - Accent1 28" xfId="12687" xr:uid="{00000000-0005-0000-0000-0000A21C0000}"/>
    <cellStyle name="60% - Accent1 29" xfId="9594" xr:uid="{00000000-0005-0000-0000-0000A31C0000}"/>
    <cellStyle name="60% - Accent1 3" xfId="12065" xr:uid="{00000000-0005-0000-0000-0000A41C0000}"/>
    <cellStyle name="60% - Accent1 3 10" xfId="6828" xr:uid="{00000000-0005-0000-0000-0000A51C0000}"/>
    <cellStyle name="60% - Accent1 3 11" xfId="11235" xr:uid="{00000000-0005-0000-0000-0000A61C0000}"/>
    <cellStyle name="60% - Accent1 3 2" xfId="1403" xr:uid="{00000000-0005-0000-0000-0000A71C0000}"/>
    <cellStyle name="60% - Accent1 3 2 2" xfId="9984" xr:uid="{00000000-0005-0000-0000-0000A81C0000}"/>
    <cellStyle name="60% - Accent1 3 3" xfId="5547" xr:uid="{00000000-0005-0000-0000-0000A91C0000}"/>
    <cellStyle name="60% - Accent1 3 3 2" xfId="2846" xr:uid="{00000000-0005-0000-0000-0000AA1C0000}"/>
    <cellStyle name="60% - Accent1 3 4" xfId="10028" xr:uid="{00000000-0005-0000-0000-0000AB1C0000}"/>
    <cellStyle name="60% - Accent1 3 4 2" xfId="5077" xr:uid="{00000000-0005-0000-0000-0000AC1C0000}"/>
    <cellStyle name="60% - Accent1 3 5" xfId="10069" xr:uid="{00000000-0005-0000-0000-0000AD1C0000}"/>
    <cellStyle name="60% - Accent1 3 5 2" xfId="10084" xr:uid="{00000000-0005-0000-0000-0000AE1C0000}"/>
    <cellStyle name="60% - Accent1 3 6" xfId="10138" xr:uid="{00000000-0005-0000-0000-0000AF1C0000}"/>
    <cellStyle name="60% - Accent1 3 6 2" xfId="10148" xr:uid="{00000000-0005-0000-0000-0000B01C0000}"/>
    <cellStyle name="60% - Accent1 3 7" xfId="12688" xr:uid="{00000000-0005-0000-0000-0000B11C0000}"/>
    <cellStyle name="60% - Accent1 3 7 2" xfId="7980" xr:uid="{00000000-0005-0000-0000-0000B21C0000}"/>
    <cellStyle name="60% - Accent1 3 8" xfId="5989" xr:uid="{00000000-0005-0000-0000-0000B31C0000}"/>
    <cellStyle name="60% - Accent1 3 8 2" xfId="12689" xr:uid="{00000000-0005-0000-0000-0000B41C0000}"/>
    <cellStyle name="60% - Accent1 3 9" xfId="12690" xr:uid="{00000000-0005-0000-0000-0000B51C0000}"/>
    <cellStyle name="60% - Accent1 3 9 2" xfId="12692" xr:uid="{00000000-0005-0000-0000-0000B61C0000}"/>
    <cellStyle name="60% - Accent1 30" xfId="12682" xr:uid="{00000000-0005-0000-0000-0000B71C0000}"/>
    <cellStyle name="60% - Accent1 31" xfId="369" xr:uid="{00000000-0005-0000-0000-0000B81C0000}"/>
    <cellStyle name="60% - Accent1 32" xfId="12684" xr:uid="{00000000-0005-0000-0000-0000B91C0000}"/>
    <cellStyle name="60% - Accent1 33" xfId="12686" xr:uid="{00000000-0005-0000-0000-0000BA1C0000}"/>
    <cellStyle name="60% - Accent1 34" xfId="9593" xr:uid="{00000000-0005-0000-0000-0000BB1C0000}"/>
    <cellStyle name="60% - Accent1 35" xfId="9596" xr:uid="{00000000-0005-0000-0000-0000BC1C0000}"/>
    <cellStyle name="60% - Accent1 4" xfId="696" xr:uid="{00000000-0005-0000-0000-0000BD1C0000}"/>
    <cellStyle name="60% - Accent1 4 2" xfId="5557" xr:uid="{00000000-0005-0000-0000-0000BE1C0000}"/>
    <cellStyle name="60% - Accent1 5" xfId="12695" xr:uid="{00000000-0005-0000-0000-0000BF1C0000}"/>
    <cellStyle name="60% - Accent1 6" xfId="10766" xr:uid="{00000000-0005-0000-0000-0000C01C0000}"/>
    <cellStyle name="60% - Accent1 7" xfId="10769" xr:uid="{00000000-0005-0000-0000-0000C11C0000}"/>
    <cellStyle name="60% - Accent1 7 2" xfId="12696" xr:uid="{00000000-0005-0000-0000-0000C21C0000}"/>
    <cellStyle name="60% - Accent1 7 3" xfId="11025" xr:uid="{00000000-0005-0000-0000-0000C31C0000}"/>
    <cellStyle name="60% - Accent1 8" xfId="10772" xr:uid="{00000000-0005-0000-0000-0000C41C0000}"/>
    <cellStyle name="60% - Accent1 8 2" xfId="1654" xr:uid="{00000000-0005-0000-0000-0000C51C0000}"/>
    <cellStyle name="60% - Accent1 8 3" xfId="5413" xr:uid="{00000000-0005-0000-0000-0000C61C0000}"/>
    <cellStyle name="60% - Accent1 9" xfId="6171" xr:uid="{00000000-0005-0000-0000-0000C71C0000}"/>
    <cellStyle name="60% - Accent1 9 2" xfId="3281" xr:uid="{00000000-0005-0000-0000-0000C81C0000}"/>
    <cellStyle name="60% - Accent1 9 3" xfId="5447" xr:uid="{00000000-0005-0000-0000-0000C91C0000}"/>
    <cellStyle name="60% - Accent2 1" xfId="12701" xr:uid="{00000000-0005-0000-0000-0000CA1C0000}"/>
    <cellStyle name="60% - Accent2 10" xfId="12703" xr:uid="{00000000-0005-0000-0000-0000CB1C0000}"/>
    <cellStyle name="60% - Accent2 10 2" xfId="12704" xr:uid="{00000000-0005-0000-0000-0000CC1C0000}"/>
    <cellStyle name="60% - Accent2 10 3" xfId="12705" xr:uid="{00000000-0005-0000-0000-0000CD1C0000}"/>
    <cellStyle name="60% - Accent2 11" xfId="12709" xr:uid="{00000000-0005-0000-0000-0000CE1C0000}"/>
    <cellStyle name="60% - Accent2 11 2" xfId="12710" xr:uid="{00000000-0005-0000-0000-0000CF1C0000}"/>
    <cellStyle name="60% - Accent2 11 3" xfId="12712" xr:uid="{00000000-0005-0000-0000-0000D01C0000}"/>
    <cellStyle name="60% - Accent2 12" xfId="12714" xr:uid="{00000000-0005-0000-0000-0000D11C0000}"/>
    <cellStyle name="60% - Accent2 12 2" xfId="12715" xr:uid="{00000000-0005-0000-0000-0000D21C0000}"/>
    <cellStyle name="60% - Accent2 12 3" xfId="12717" xr:uid="{00000000-0005-0000-0000-0000D31C0000}"/>
    <cellStyle name="60% - Accent2 13" xfId="4420" xr:uid="{00000000-0005-0000-0000-0000D41C0000}"/>
    <cellStyle name="60% - Accent2 14" xfId="12718" xr:uid="{00000000-0005-0000-0000-0000D51C0000}"/>
    <cellStyle name="60% - Accent2 15" xfId="12720" xr:uid="{00000000-0005-0000-0000-0000D61C0000}"/>
    <cellStyle name="60% - Accent2 16" xfId="12723" xr:uid="{00000000-0005-0000-0000-0000D71C0000}"/>
    <cellStyle name="60% - Accent2 17" xfId="4476" xr:uid="{00000000-0005-0000-0000-0000D81C0000}"/>
    <cellStyle name="60% - Accent2 18" xfId="12727" xr:uid="{00000000-0005-0000-0000-0000D91C0000}"/>
    <cellStyle name="60% - Accent2 19" xfId="12732" xr:uid="{00000000-0005-0000-0000-0000DA1C0000}"/>
    <cellStyle name="60% - Accent2 2" xfId="12737" xr:uid="{00000000-0005-0000-0000-0000DB1C0000}"/>
    <cellStyle name="60% - Accent2 2 10" xfId="12739" xr:uid="{00000000-0005-0000-0000-0000DC1C0000}"/>
    <cellStyle name="60% - Accent2 2 2" xfId="12743" xr:uid="{00000000-0005-0000-0000-0000DD1C0000}"/>
    <cellStyle name="60% - Accent2 2 2 10" xfId="12745" xr:uid="{00000000-0005-0000-0000-0000DE1C0000}"/>
    <cellStyle name="60% - Accent2 2 2 11" xfId="12746" xr:uid="{00000000-0005-0000-0000-0000DF1C0000}"/>
    <cellStyle name="60% - Accent2 2 2 12" xfId="8293" xr:uid="{00000000-0005-0000-0000-0000E01C0000}"/>
    <cellStyle name="60% - Accent2 2 2 13" xfId="8296" xr:uid="{00000000-0005-0000-0000-0000E11C0000}"/>
    <cellStyle name="60% - Accent2 2 2 14" xfId="12748" xr:uid="{00000000-0005-0000-0000-0000E21C0000}"/>
    <cellStyle name="60% - Accent2 2 2 2" xfId="12749" xr:uid="{00000000-0005-0000-0000-0000E31C0000}"/>
    <cellStyle name="60% - Accent2 2 2 2 10" xfId="6667" xr:uid="{00000000-0005-0000-0000-0000E41C0000}"/>
    <cellStyle name="60% - Accent2 2 2 2 11" xfId="12751" xr:uid="{00000000-0005-0000-0000-0000E51C0000}"/>
    <cellStyle name="60% - Accent2 2 2 2 12" xfId="1070" xr:uid="{00000000-0005-0000-0000-0000E61C0000}"/>
    <cellStyle name="60% - Accent2 2 2 2 13" xfId="12753" xr:uid="{00000000-0005-0000-0000-0000E71C0000}"/>
    <cellStyle name="60% - Accent2 2 2 2 2" xfId="12757" xr:uid="{00000000-0005-0000-0000-0000E81C0000}"/>
    <cellStyle name="60% - Accent2 2 2 2 3" xfId="12759" xr:uid="{00000000-0005-0000-0000-0000E91C0000}"/>
    <cellStyle name="60% - Accent2 2 2 2 4" xfId="12761" xr:uid="{00000000-0005-0000-0000-0000EA1C0000}"/>
    <cellStyle name="60% - Accent2 2 2 2 5" xfId="12763" xr:uid="{00000000-0005-0000-0000-0000EB1C0000}"/>
    <cellStyle name="60% - Accent2 2 2 2 6" xfId="7744" xr:uid="{00000000-0005-0000-0000-0000EC1C0000}"/>
    <cellStyle name="60% - Accent2 2 2 2 7" xfId="12765" xr:uid="{00000000-0005-0000-0000-0000ED1C0000}"/>
    <cellStyle name="60% - Accent2 2 2 2 8" xfId="12483" xr:uid="{00000000-0005-0000-0000-0000EE1C0000}"/>
    <cellStyle name="60% - Accent2 2 2 2 9" xfId="9877" xr:uid="{00000000-0005-0000-0000-0000EF1C0000}"/>
    <cellStyle name="60% - Accent2 2 2 3" xfId="12766" xr:uid="{00000000-0005-0000-0000-0000F01C0000}"/>
    <cellStyle name="60% - Accent2 2 2 4" xfId="12767" xr:uid="{00000000-0005-0000-0000-0000F11C0000}"/>
    <cellStyle name="60% - Accent2 2 2 5" xfId="12771" xr:uid="{00000000-0005-0000-0000-0000F21C0000}"/>
    <cellStyle name="60% - Accent2 2 2 6" xfId="4048" xr:uid="{00000000-0005-0000-0000-0000F31C0000}"/>
    <cellStyle name="60% - Accent2 2 2 7" xfId="12779" xr:uid="{00000000-0005-0000-0000-0000F41C0000}"/>
    <cellStyle name="60% - Accent2 2 2 8" xfId="2842" xr:uid="{00000000-0005-0000-0000-0000F51C0000}"/>
    <cellStyle name="60% - Accent2 2 2 9" xfId="6394" xr:uid="{00000000-0005-0000-0000-0000F61C0000}"/>
    <cellStyle name="60% - Accent2 2 3" xfId="12781" xr:uid="{00000000-0005-0000-0000-0000F71C0000}"/>
    <cellStyle name="60% - Accent2 2 3 10" xfId="12368" xr:uid="{00000000-0005-0000-0000-0000F81C0000}"/>
    <cellStyle name="60% - Accent2 2 3 11" xfId="12372" xr:uid="{00000000-0005-0000-0000-0000F91C0000}"/>
    <cellStyle name="60% - Accent2 2 3 12" xfId="12376" xr:uid="{00000000-0005-0000-0000-0000FA1C0000}"/>
    <cellStyle name="60% - Accent2 2 3 13" xfId="10297" xr:uid="{00000000-0005-0000-0000-0000FB1C0000}"/>
    <cellStyle name="60% - Accent2 2 3 14" xfId="12783" xr:uid="{00000000-0005-0000-0000-0000FC1C0000}"/>
    <cellStyle name="60% - Accent2 2 3 2" xfId="12018" xr:uid="{00000000-0005-0000-0000-0000FD1C0000}"/>
    <cellStyle name="60% - Accent2 2 3 2 10" xfId="12787" xr:uid="{00000000-0005-0000-0000-0000FE1C0000}"/>
    <cellStyle name="60% - Accent2 2 3 2 11" xfId="6768" xr:uid="{00000000-0005-0000-0000-0000FF1C0000}"/>
    <cellStyle name="60% - Accent2 2 3 2 12" xfId="12791" xr:uid="{00000000-0005-0000-0000-0000001D0000}"/>
    <cellStyle name="60% - Accent2 2 3 2 13" xfId="12793" xr:uid="{00000000-0005-0000-0000-0000011D0000}"/>
    <cellStyle name="60% - Accent2 2 3 2 2" xfId="3681" xr:uid="{00000000-0005-0000-0000-0000021D0000}"/>
    <cellStyle name="60% - Accent2 2 3 2 3" xfId="7026" xr:uid="{00000000-0005-0000-0000-0000031D0000}"/>
    <cellStyle name="60% - Accent2 2 3 2 4" xfId="12796" xr:uid="{00000000-0005-0000-0000-0000041D0000}"/>
    <cellStyle name="60% - Accent2 2 3 2 5" xfId="12798" xr:uid="{00000000-0005-0000-0000-0000051D0000}"/>
    <cellStyle name="60% - Accent2 2 3 2 6" xfId="12800" xr:uid="{00000000-0005-0000-0000-0000061D0000}"/>
    <cellStyle name="60% - Accent2 2 3 2 7" xfId="179" xr:uid="{00000000-0005-0000-0000-0000071D0000}"/>
    <cellStyle name="60% - Accent2 2 3 2 8" xfId="2453" xr:uid="{00000000-0005-0000-0000-0000081D0000}"/>
    <cellStyle name="60% - Accent2 2 3 2 9" xfId="12801" xr:uid="{00000000-0005-0000-0000-0000091D0000}"/>
    <cellStyle name="60% - Accent2 2 3 3" xfId="12802" xr:uid="{00000000-0005-0000-0000-00000A1D0000}"/>
    <cellStyle name="60% - Accent2 2 3 4" xfId="12805" xr:uid="{00000000-0005-0000-0000-00000B1D0000}"/>
    <cellStyle name="60% - Accent2 2 3 5" xfId="12808" xr:uid="{00000000-0005-0000-0000-00000C1D0000}"/>
    <cellStyle name="60% - Accent2 2 3 6" xfId="6156" xr:uid="{00000000-0005-0000-0000-00000D1D0000}"/>
    <cellStyle name="60% - Accent2 2 3 7" xfId="12813" xr:uid="{00000000-0005-0000-0000-00000E1D0000}"/>
    <cellStyle name="60% - Accent2 2 3 8" xfId="7369" xr:uid="{00000000-0005-0000-0000-00000F1D0000}"/>
    <cellStyle name="60% - Accent2 2 3 9" xfId="12815" xr:uid="{00000000-0005-0000-0000-0000101D0000}"/>
    <cellStyle name="60% - Accent2 2 4" xfId="12817" xr:uid="{00000000-0005-0000-0000-0000111D0000}"/>
    <cellStyle name="60% - Accent2 2 4 2" xfId="7042" xr:uid="{00000000-0005-0000-0000-0000121D0000}"/>
    <cellStyle name="60% - Accent2 2 5" xfId="5762" xr:uid="{00000000-0005-0000-0000-0000131D0000}"/>
    <cellStyle name="60% - Accent2 2 5 2" xfId="3925" xr:uid="{00000000-0005-0000-0000-0000141D0000}"/>
    <cellStyle name="60% - Accent2 2 6" xfId="8017" xr:uid="{00000000-0005-0000-0000-0000151D0000}"/>
    <cellStyle name="60% - Accent2 2 6 2" xfId="12818" xr:uid="{00000000-0005-0000-0000-0000161D0000}"/>
    <cellStyle name="60% - Accent2 2 7" xfId="12819" xr:uid="{00000000-0005-0000-0000-0000171D0000}"/>
    <cellStyle name="60% - Accent2 2 7 2" xfId="3645" xr:uid="{00000000-0005-0000-0000-0000181D0000}"/>
    <cellStyle name="60% - Accent2 2 8" xfId="3714" xr:uid="{00000000-0005-0000-0000-0000191D0000}"/>
    <cellStyle name="60% - Accent2 2 9" xfId="4866" xr:uid="{00000000-0005-0000-0000-00001A1D0000}"/>
    <cellStyle name="60% - Accent2 20" xfId="12719" xr:uid="{00000000-0005-0000-0000-00001B1D0000}"/>
    <cellStyle name="60% - Accent2 21" xfId="12722" xr:uid="{00000000-0005-0000-0000-00001C1D0000}"/>
    <cellStyle name="60% - Accent2 22" xfId="4475" xr:uid="{00000000-0005-0000-0000-00001D1D0000}"/>
    <cellStyle name="60% - Accent2 23" xfId="12726" xr:uid="{00000000-0005-0000-0000-00001E1D0000}"/>
    <cellStyle name="60% - Accent2 24" xfId="12731" xr:uid="{00000000-0005-0000-0000-00001F1D0000}"/>
    <cellStyle name="60% - Accent2 25" xfId="12822" xr:uid="{00000000-0005-0000-0000-0000201D0000}"/>
    <cellStyle name="60% - Accent2 26" xfId="12825" xr:uid="{00000000-0005-0000-0000-0000211D0000}"/>
    <cellStyle name="60% - Accent2 27" xfId="2687" xr:uid="{00000000-0005-0000-0000-0000221D0000}"/>
    <cellStyle name="60% - Accent2 28" xfId="10829" xr:uid="{00000000-0005-0000-0000-0000231D0000}"/>
    <cellStyle name="60% - Accent2 29" xfId="10834" xr:uid="{00000000-0005-0000-0000-0000241D0000}"/>
    <cellStyle name="60% - Accent2 3" xfId="12828" xr:uid="{00000000-0005-0000-0000-0000251D0000}"/>
    <cellStyle name="60% - Accent2 3 2" xfId="3472" xr:uid="{00000000-0005-0000-0000-0000261D0000}"/>
    <cellStyle name="60% - Accent2 3 3" xfId="12830" xr:uid="{00000000-0005-0000-0000-0000271D0000}"/>
    <cellStyle name="60% - Accent2 3 4" xfId="12832" xr:uid="{00000000-0005-0000-0000-0000281D0000}"/>
    <cellStyle name="60% - Accent2 3 5" xfId="7517" xr:uid="{00000000-0005-0000-0000-0000291D0000}"/>
    <cellStyle name="60% - Accent2 3 6" xfId="12833" xr:uid="{00000000-0005-0000-0000-00002A1D0000}"/>
    <cellStyle name="60% - Accent2 3 7" xfId="12835" xr:uid="{00000000-0005-0000-0000-00002B1D0000}"/>
    <cellStyle name="60% - Accent2 3 8" xfId="12836" xr:uid="{00000000-0005-0000-0000-00002C1D0000}"/>
    <cellStyle name="60% - Accent2 3 9" xfId="12837" xr:uid="{00000000-0005-0000-0000-00002D1D0000}"/>
    <cellStyle name="60% - Accent2 30" xfId="12821" xr:uid="{00000000-0005-0000-0000-00002E1D0000}"/>
    <cellStyle name="60% - Accent2 31" xfId="12824" xr:uid="{00000000-0005-0000-0000-00002F1D0000}"/>
    <cellStyle name="60% - Accent2 32" xfId="2686" xr:uid="{00000000-0005-0000-0000-0000301D0000}"/>
    <cellStyle name="60% - Accent2 33" xfId="10828" xr:uid="{00000000-0005-0000-0000-0000311D0000}"/>
    <cellStyle name="60% - Accent2 34" xfId="10833" xr:uid="{00000000-0005-0000-0000-0000321D0000}"/>
    <cellStyle name="60% - Accent2 35" xfId="10843" xr:uid="{00000000-0005-0000-0000-0000331D0000}"/>
    <cellStyle name="60% - Accent2 4" xfId="803" xr:uid="{00000000-0005-0000-0000-0000341D0000}"/>
    <cellStyle name="60% - Accent2 5" xfId="12841" xr:uid="{00000000-0005-0000-0000-0000351D0000}"/>
    <cellStyle name="60% - Accent2 6" xfId="12845" xr:uid="{00000000-0005-0000-0000-0000361D0000}"/>
    <cellStyle name="60% - Accent2 7" xfId="12848" xr:uid="{00000000-0005-0000-0000-0000371D0000}"/>
    <cellStyle name="60% - Accent2 7 2" xfId="12849" xr:uid="{00000000-0005-0000-0000-0000381D0000}"/>
    <cellStyle name="60% - Accent2 7 3" xfId="11211" xr:uid="{00000000-0005-0000-0000-0000391D0000}"/>
    <cellStyle name="60% - Accent2 8" xfId="12852" xr:uid="{00000000-0005-0000-0000-00003A1D0000}"/>
    <cellStyle name="60% - Accent2 8 2" xfId="7908" xr:uid="{00000000-0005-0000-0000-00003B1D0000}"/>
    <cellStyle name="60% - Accent2 8 3" xfId="5126" xr:uid="{00000000-0005-0000-0000-00003C1D0000}"/>
    <cellStyle name="60% - Accent2 9" xfId="8050" xr:uid="{00000000-0005-0000-0000-00003D1D0000}"/>
    <cellStyle name="60% - Accent2 9 2" xfId="1679" xr:uid="{00000000-0005-0000-0000-00003E1D0000}"/>
    <cellStyle name="60% - Accent2 9 3" xfId="11318" xr:uid="{00000000-0005-0000-0000-00003F1D0000}"/>
    <cellStyle name="60% - Accent3 1" xfId="12854" xr:uid="{00000000-0005-0000-0000-0000401D0000}"/>
    <cellStyle name="60% - Accent3 1 2" xfId="12041" xr:uid="{00000000-0005-0000-0000-0000411D0000}"/>
    <cellStyle name="60% - Accent3 1 3" xfId="12045" xr:uid="{00000000-0005-0000-0000-0000421D0000}"/>
    <cellStyle name="60% - Accent3 10" xfId="12856" xr:uid="{00000000-0005-0000-0000-0000431D0000}"/>
    <cellStyle name="60% - Accent3 10 2" xfId="12858" xr:uid="{00000000-0005-0000-0000-0000441D0000}"/>
    <cellStyle name="60% - Accent3 10 3" xfId="10143" xr:uid="{00000000-0005-0000-0000-0000451D0000}"/>
    <cellStyle name="60% - Accent3 11" xfId="1685" xr:uid="{00000000-0005-0000-0000-0000461D0000}"/>
    <cellStyle name="60% - Accent3 11 2" xfId="12860" xr:uid="{00000000-0005-0000-0000-0000471D0000}"/>
    <cellStyle name="60% - Accent3 11 3" xfId="12863" xr:uid="{00000000-0005-0000-0000-0000481D0000}"/>
    <cellStyle name="60% - Accent3 12" xfId="12865" xr:uid="{00000000-0005-0000-0000-0000491D0000}"/>
    <cellStyle name="60% - Accent3 12 2" xfId="3259" xr:uid="{00000000-0005-0000-0000-00004A1D0000}"/>
    <cellStyle name="60% - Accent3 12 3" xfId="12867" xr:uid="{00000000-0005-0000-0000-00004B1D0000}"/>
    <cellStyle name="60% - Accent3 13" xfId="12869" xr:uid="{00000000-0005-0000-0000-00004C1D0000}"/>
    <cellStyle name="60% - Accent3 14" xfId="5105" xr:uid="{00000000-0005-0000-0000-00004D1D0000}"/>
    <cellStyle name="60% - Accent3 15" xfId="6149" xr:uid="{00000000-0005-0000-0000-00004E1D0000}"/>
    <cellStyle name="60% - Accent3 16" xfId="4181" xr:uid="{00000000-0005-0000-0000-00004F1D0000}"/>
    <cellStyle name="60% - Accent3 17" xfId="12872" xr:uid="{00000000-0005-0000-0000-0000501D0000}"/>
    <cellStyle name="60% - Accent3 18" xfId="5385" xr:uid="{00000000-0005-0000-0000-0000511D0000}"/>
    <cellStyle name="60% - Accent3 19" xfId="5390" xr:uid="{00000000-0005-0000-0000-0000521D0000}"/>
    <cellStyle name="60% - Accent3 2" xfId="12874" xr:uid="{00000000-0005-0000-0000-0000531D0000}"/>
    <cellStyle name="60% - Accent3 2 10" xfId="12876" xr:uid="{00000000-0005-0000-0000-0000541D0000}"/>
    <cellStyle name="60% - Accent3 2 10 2" xfId="12879" xr:uid="{00000000-0005-0000-0000-0000551D0000}"/>
    <cellStyle name="60% - Accent3 2 11" xfId="12881" xr:uid="{00000000-0005-0000-0000-0000561D0000}"/>
    <cellStyle name="60% - Accent3 2 12" xfId="12883" xr:uid="{00000000-0005-0000-0000-0000571D0000}"/>
    <cellStyle name="60% - Accent3 2 13" xfId="12885" xr:uid="{00000000-0005-0000-0000-0000581D0000}"/>
    <cellStyle name="60% - Accent3 2 14" xfId="12887" xr:uid="{00000000-0005-0000-0000-0000591D0000}"/>
    <cellStyle name="60% - Accent3 2 15" xfId="12889" xr:uid="{00000000-0005-0000-0000-00005A1D0000}"/>
    <cellStyle name="60% - Accent3 2 16" xfId="12890" xr:uid="{00000000-0005-0000-0000-00005B1D0000}"/>
    <cellStyle name="60% - Accent3 2 17" xfId="12893" xr:uid="{00000000-0005-0000-0000-00005C1D0000}"/>
    <cellStyle name="60% - Accent3 2 2" xfId="12897" xr:uid="{00000000-0005-0000-0000-00005D1D0000}"/>
    <cellStyle name="60% - Accent3 2 2 10" xfId="12899" xr:uid="{00000000-0005-0000-0000-00005E1D0000}"/>
    <cellStyle name="60% - Accent3 2 2 11" xfId="12900" xr:uid="{00000000-0005-0000-0000-00005F1D0000}"/>
    <cellStyle name="60% - Accent3 2 2 12" xfId="1918" xr:uid="{00000000-0005-0000-0000-0000601D0000}"/>
    <cellStyle name="60% - Accent3 2 2 13" xfId="8652" xr:uid="{00000000-0005-0000-0000-0000611D0000}"/>
    <cellStyle name="60% - Accent3 2 2 14" xfId="12901" xr:uid="{00000000-0005-0000-0000-0000621D0000}"/>
    <cellStyle name="60% - Accent3 2 2 2" xfId="12903" xr:uid="{00000000-0005-0000-0000-0000631D0000}"/>
    <cellStyle name="60% - Accent3 2 2 2 10" xfId="2371" xr:uid="{00000000-0005-0000-0000-0000641D0000}"/>
    <cellStyle name="60% - Accent3 2 2 2 11" xfId="8920" xr:uid="{00000000-0005-0000-0000-0000651D0000}"/>
    <cellStyle name="60% - Accent3 2 2 2 12" xfId="12905" xr:uid="{00000000-0005-0000-0000-0000661D0000}"/>
    <cellStyle name="60% - Accent3 2 2 2 13" xfId="4868" xr:uid="{00000000-0005-0000-0000-0000671D0000}"/>
    <cellStyle name="60% - Accent3 2 2 2 2" xfId="12907" xr:uid="{00000000-0005-0000-0000-0000681D0000}"/>
    <cellStyle name="60% - Accent3 2 2 2 3" xfId="12908" xr:uid="{00000000-0005-0000-0000-0000691D0000}"/>
    <cellStyle name="60% - Accent3 2 2 2 4" xfId="12909" xr:uid="{00000000-0005-0000-0000-00006A1D0000}"/>
    <cellStyle name="60% - Accent3 2 2 2 5" xfId="12910" xr:uid="{00000000-0005-0000-0000-00006B1D0000}"/>
    <cellStyle name="60% - Accent3 2 2 2 6" xfId="12911" xr:uid="{00000000-0005-0000-0000-00006C1D0000}"/>
    <cellStyle name="60% - Accent3 2 2 2 7" xfId="12912" xr:uid="{00000000-0005-0000-0000-00006D1D0000}"/>
    <cellStyle name="60% - Accent3 2 2 2 8" xfId="12913" xr:uid="{00000000-0005-0000-0000-00006E1D0000}"/>
    <cellStyle name="60% - Accent3 2 2 2 9" xfId="1319" xr:uid="{00000000-0005-0000-0000-00006F1D0000}"/>
    <cellStyle name="60% - Accent3 2 2 3" xfId="6073" xr:uid="{00000000-0005-0000-0000-0000701D0000}"/>
    <cellStyle name="60% - Accent3 2 2 3 2" xfId="12914" xr:uid="{00000000-0005-0000-0000-0000711D0000}"/>
    <cellStyle name="60% - Accent3 2 2 4" xfId="12915" xr:uid="{00000000-0005-0000-0000-0000721D0000}"/>
    <cellStyle name="60% - Accent3 2 2 4 2" xfId="11259" xr:uid="{00000000-0005-0000-0000-0000731D0000}"/>
    <cellStyle name="60% - Accent3 2 2 5" xfId="3073" xr:uid="{00000000-0005-0000-0000-0000741D0000}"/>
    <cellStyle name="60% - Accent3 2 2 5 2" xfId="12334" xr:uid="{00000000-0005-0000-0000-0000751D0000}"/>
    <cellStyle name="60% - Accent3 2 2 6" xfId="12917" xr:uid="{00000000-0005-0000-0000-0000761D0000}"/>
    <cellStyle name="60% - Accent3 2 2 6 2" xfId="7802" xr:uid="{00000000-0005-0000-0000-0000771D0000}"/>
    <cellStyle name="60% - Accent3 2 2 7" xfId="12918" xr:uid="{00000000-0005-0000-0000-0000781D0000}"/>
    <cellStyle name="60% - Accent3 2 2 7 2" xfId="12330" xr:uid="{00000000-0005-0000-0000-0000791D0000}"/>
    <cellStyle name="60% - Accent3 2 2 8" xfId="1559" xr:uid="{00000000-0005-0000-0000-00007A1D0000}"/>
    <cellStyle name="60% - Accent3 2 2 8 2" xfId="12920" xr:uid="{00000000-0005-0000-0000-00007B1D0000}"/>
    <cellStyle name="60% - Accent3 2 2 9" xfId="12921" xr:uid="{00000000-0005-0000-0000-00007C1D0000}"/>
    <cellStyle name="60% - Accent3 2 2 9 2" xfId="6112" xr:uid="{00000000-0005-0000-0000-00007D1D0000}"/>
    <cellStyle name="60% - Accent3 2 3" xfId="8013" xr:uid="{00000000-0005-0000-0000-00007E1D0000}"/>
    <cellStyle name="60% - Accent3 2 3 10" xfId="12922" xr:uid="{00000000-0005-0000-0000-00007F1D0000}"/>
    <cellStyle name="60% - Accent3 2 3 11" xfId="938" xr:uid="{00000000-0005-0000-0000-0000801D0000}"/>
    <cellStyle name="60% - Accent3 2 3 12" xfId="12925" xr:uid="{00000000-0005-0000-0000-0000811D0000}"/>
    <cellStyle name="60% - Accent3 2 3 13" xfId="984" xr:uid="{00000000-0005-0000-0000-0000821D0000}"/>
    <cellStyle name="60% - Accent3 2 3 14" xfId="3667" xr:uid="{00000000-0005-0000-0000-0000831D0000}"/>
    <cellStyle name="60% - Accent3 2 3 2" xfId="12926" xr:uid="{00000000-0005-0000-0000-0000841D0000}"/>
    <cellStyle name="60% - Accent3 2 3 2 10" xfId="12725" xr:uid="{00000000-0005-0000-0000-0000851D0000}"/>
    <cellStyle name="60% - Accent3 2 3 2 11" xfId="12730" xr:uid="{00000000-0005-0000-0000-0000861D0000}"/>
    <cellStyle name="60% - Accent3 2 3 2 12" xfId="12820" xr:uid="{00000000-0005-0000-0000-0000871D0000}"/>
    <cellStyle name="60% - Accent3 2 3 2 13" xfId="12823" xr:uid="{00000000-0005-0000-0000-0000881D0000}"/>
    <cellStyle name="60% - Accent3 2 3 2 2" xfId="12927" xr:uid="{00000000-0005-0000-0000-0000891D0000}"/>
    <cellStyle name="60% - Accent3 2 3 2 3" xfId="12928" xr:uid="{00000000-0005-0000-0000-00008A1D0000}"/>
    <cellStyle name="60% - Accent3 2 3 2 4" xfId="12929" xr:uid="{00000000-0005-0000-0000-00008B1D0000}"/>
    <cellStyle name="60% - Accent3 2 3 2 5" xfId="12930" xr:uid="{00000000-0005-0000-0000-00008C1D0000}"/>
    <cellStyle name="60% - Accent3 2 3 2 6" xfId="12932" xr:uid="{00000000-0005-0000-0000-00008D1D0000}"/>
    <cellStyle name="60% - Accent3 2 3 2 7" xfId="12934" xr:uid="{00000000-0005-0000-0000-00008E1D0000}"/>
    <cellStyle name="60% - Accent3 2 3 2 8" xfId="12936" xr:uid="{00000000-0005-0000-0000-00008F1D0000}"/>
    <cellStyle name="60% - Accent3 2 3 2 9" xfId="12938" xr:uid="{00000000-0005-0000-0000-0000901D0000}"/>
    <cellStyle name="60% - Accent3 2 3 3" xfId="12939" xr:uid="{00000000-0005-0000-0000-0000911D0000}"/>
    <cellStyle name="60% - Accent3 2 3 4" xfId="12940" xr:uid="{00000000-0005-0000-0000-0000921D0000}"/>
    <cellStyle name="60% - Accent3 2 3 5" xfId="1270" xr:uid="{00000000-0005-0000-0000-0000931D0000}"/>
    <cellStyle name="60% - Accent3 2 3 6" xfId="12941" xr:uid="{00000000-0005-0000-0000-0000941D0000}"/>
    <cellStyle name="60% - Accent3 2 3 7" xfId="12942" xr:uid="{00000000-0005-0000-0000-0000951D0000}"/>
    <cellStyle name="60% - Accent3 2 3 8" xfId="12943" xr:uid="{00000000-0005-0000-0000-0000961D0000}"/>
    <cellStyle name="60% - Accent3 2 3 9" xfId="12944" xr:uid="{00000000-0005-0000-0000-0000971D0000}"/>
    <cellStyle name="60% - Accent3 2 4" xfId="6202" xr:uid="{00000000-0005-0000-0000-0000981D0000}"/>
    <cellStyle name="60% - Accent3 2 4 2" xfId="12945" xr:uid="{00000000-0005-0000-0000-0000991D0000}"/>
    <cellStyle name="60% - Accent3 2 5" xfId="1302" xr:uid="{00000000-0005-0000-0000-00009A1D0000}"/>
    <cellStyle name="60% - Accent3 2 5 2" xfId="12947" xr:uid="{00000000-0005-0000-0000-00009B1D0000}"/>
    <cellStyle name="60% - Accent3 2 6" xfId="12949" xr:uid="{00000000-0005-0000-0000-00009C1D0000}"/>
    <cellStyle name="60% - Accent3 2 6 2" xfId="10969" xr:uid="{00000000-0005-0000-0000-00009D1D0000}"/>
    <cellStyle name="60% - Accent3 2 7" xfId="12950" xr:uid="{00000000-0005-0000-0000-00009E1D0000}"/>
    <cellStyle name="60% - Accent3 2 7 2" xfId="2609" xr:uid="{00000000-0005-0000-0000-00009F1D0000}"/>
    <cellStyle name="60% - Accent3 2 8" xfId="12951" xr:uid="{00000000-0005-0000-0000-0000A01D0000}"/>
    <cellStyle name="60% - Accent3 2 8 2" xfId="9768" xr:uid="{00000000-0005-0000-0000-0000A11D0000}"/>
    <cellStyle name="60% - Accent3 2 9" xfId="12952" xr:uid="{00000000-0005-0000-0000-0000A21D0000}"/>
    <cellStyle name="60% - Accent3 2 9 2" xfId="8593" xr:uid="{00000000-0005-0000-0000-0000A31D0000}"/>
    <cellStyle name="60% - Accent3 20" xfId="6148" xr:uid="{00000000-0005-0000-0000-0000A41D0000}"/>
    <cellStyle name="60% - Accent3 21" xfId="4180" xr:uid="{00000000-0005-0000-0000-0000A51D0000}"/>
    <cellStyle name="60% - Accent3 22" xfId="12871" xr:uid="{00000000-0005-0000-0000-0000A61D0000}"/>
    <cellStyle name="60% - Accent3 23" xfId="5384" xr:uid="{00000000-0005-0000-0000-0000A71D0000}"/>
    <cellStyle name="60% - Accent3 24" xfId="5389" xr:uid="{00000000-0005-0000-0000-0000A81D0000}"/>
    <cellStyle name="60% - Accent3 25" xfId="5396" xr:uid="{00000000-0005-0000-0000-0000A91D0000}"/>
    <cellStyle name="60% - Accent3 26" xfId="5398" xr:uid="{00000000-0005-0000-0000-0000AA1D0000}"/>
    <cellStyle name="60% - Accent3 27" xfId="12954" xr:uid="{00000000-0005-0000-0000-0000AB1D0000}"/>
    <cellStyle name="60% - Accent3 28" xfId="11405" xr:uid="{00000000-0005-0000-0000-0000AC1D0000}"/>
    <cellStyle name="60% - Accent3 29" xfId="11411" xr:uid="{00000000-0005-0000-0000-0000AD1D0000}"/>
    <cellStyle name="60% - Accent3 3" xfId="12958" xr:uid="{00000000-0005-0000-0000-0000AE1D0000}"/>
    <cellStyle name="60% - Accent3 3 10" xfId="12122" xr:uid="{00000000-0005-0000-0000-0000AF1D0000}"/>
    <cellStyle name="60% - Accent3 3 11" xfId="5264" xr:uid="{00000000-0005-0000-0000-0000B01D0000}"/>
    <cellStyle name="60% - Accent3 3 2" xfId="12960" xr:uid="{00000000-0005-0000-0000-0000B11D0000}"/>
    <cellStyle name="60% - Accent3 3 2 2" xfId="12963" xr:uid="{00000000-0005-0000-0000-0000B21D0000}"/>
    <cellStyle name="60% - Accent3 3 3" xfId="12965" xr:uid="{00000000-0005-0000-0000-0000B31D0000}"/>
    <cellStyle name="60% - Accent3 3 3 2" xfId="10790" xr:uid="{00000000-0005-0000-0000-0000B41D0000}"/>
    <cellStyle name="60% - Accent3 3 4" xfId="12967" xr:uid="{00000000-0005-0000-0000-0000B51D0000}"/>
    <cellStyle name="60% - Accent3 3 4 2" xfId="3907" xr:uid="{00000000-0005-0000-0000-0000B61D0000}"/>
    <cellStyle name="60% - Accent3 3 5" xfId="12969" xr:uid="{00000000-0005-0000-0000-0000B71D0000}"/>
    <cellStyle name="60% - Accent3 3 5 2" xfId="10607" xr:uid="{00000000-0005-0000-0000-0000B81D0000}"/>
    <cellStyle name="60% - Accent3 3 6" xfId="11912" xr:uid="{00000000-0005-0000-0000-0000B91D0000}"/>
    <cellStyle name="60% - Accent3 3 6 2" xfId="5681" xr:uid="{00000000-0005-0000-0000-0000BA1D0000}"/>
    <cellStyle name="60% - Accent3 3 7" xfId="11936" xr:uid="{00000000-0005-0000-0000-0000BB1D0000}"/>
    <cellStyle name="60% - Accent3 3 7 2" xfId="11938" xr:uid="{00000000-0005-0000-0000-0000BC1D0000}"/>
    <cellStyle name="60% - Accent3 3 8" xfId="11951" xr:uid="{00000000-0005-0000-0000-0000BD1D0000}"/>
    <cellStyle name="60% - Accent3 3 8 2" xfId="9780" xr:uid="{00000000-0005-0000-0000-0000BE1D0000}"/>
    <cellStyle name="60% - Accent3 3 9" xfId="11982" xr:uid="{00000000-0005-0000-0000-0000BF1D0000}"/>
    <cellStyle name="60% - Accent3 3 9 2" xfId="3179" xr:uid="{00000000-0005-0000-0000-0000C01D0000}"/>
    <cellStyle name="60% - Accent3 30" xfId="5395" xr:uid="{00000000-0005-0000-0000-0000C11D0000}"/>
    <cellStyle name="60% - Accent3 31" xfId="5397" xr:uid="{00000000-0005-0000-0000-0000C21D0000}"/>
    <cellStyle name="60% - Accent3 32" xfId="12953" xr:uid="{00000000-0005-0000-0000-0000C31D0000}"/>
    <cellStyle name="60% - Accent3 33" xfId="11404" xr:uid="{00000000-0005-0000-0000-0000C41D0000}"/>
    <cellStyle name="60% - Accent3 34" xfId="11410" xr:uid="{00000000-0005-0000-0000-0000C51D0000}"/>
    <cellStyle name="60% - Accent3 35" xfId="11964" xr:uid="{00000000-0005-0000-0000-0000C61D0000}"/>
    <cellStyle name="60% - Accent3 36" xfId="11971" xr:uid="{00000000-0005-0000-0000-0000C71D0000}"/>
    <cellStyle name="60% - Accent3 4" xfId="12971" xr:uid="{00000000-0005-0000-0000-0000C81D0000}"/>
    <cellStyle name="60% - Accent3 4 2" xfId="12972" xr:uid="{00000000-0005-0000-0000-0000C91D0000}"/>
    <cellStyle name="60% - Accent3 5" xfId="12975" xr:uid="{00000000-0005-0000-0000-0000CA1D0000}"/>
    <cellStyle name="60% - Accent3 6" xfId="4052" xr:uid="{00000000-0005-0000-0000-0000CB1D0000}"/>
    <cellStyle name="60% - Accent3 7" xfId="12978" xr:uid="{00000000-0005-0000-0000-0000CC1D0000}"/>
    <cellStyle name="60% - Accent3 7 2" xfId="12980" xr:uid="{00000000-0005-0000-0000-0000CD1D0000}"/>
    <cellStyle name="60% - Accent3 7 3" xfId="11459" xr:uid="{00000000-0005-0000-0000-0000CE1D0000}"/>
    <cellStyle name="60% - Accent3 8" xfId="12982" xr:uid="{00000000-0005-0000-0000-0000CF1D0000}"/>
    <cellStyle name="60% - Accent3 8 2" xfId="10094" xr:uid="{00000000-0005-0000-0000-0000D01D0000}"/>
    <cellStyle name="60% - Accent3 8 3" xfId="10097" xr:uid="{00000000-0005-0000-0000-0000D11D0000}"/>
    <cellStyle name="60% - Accent3 9" xfId="8418" xr:uid="{00000000-0005-0000-0000-0000D21D0000}"/>
    <cellStyle name="60% - Accent3 9 2" xfId="12984" xr:uid="{00000000-0005-0000-0000-0000D31D0000}"/>
    <cellStyle name="60% - Accent3 9 3" xfId="11566" xr:uid="{00000000-0005-0000-0000-0000D41D0000}"/>
    <cellStyle name="60% - Accent4 1" xfId="12986" xr:uid="{00000000-0005-0000-0000-0000D51D0000}"/>
    <cellStyle name="60% - Accent4 1 2" xfId="2018" xr:uid="{00000000-0005-0000-0000-0000D61D0000}"/>
    <cellStyle name="60% - Accent4 1 3" xfId="5453" xr:uid="{00000000-0005-0000-0000-0000D71D0000}"/>
    <cellStyle name="60% - Accent4 10" xfId="12987" xr:uid="{00000000-0005-0000-0000-0000D81D0000}"/>
    <cellStyle name="60% - Accent4 10 2" xfId="12988" xr:uid="{00000000-0005-0000-0000-0000D91D0000}"/>
    <cellStyle name="60% - Accent4 10 3" xfId="12990" xr:uid="{00000000-0005-0000-0000-0000DA1D0000}"/>
    <cellStyle name="60% - Accent4 11" xfId="12993" xr:uid="{00000000-0005-0000-0000-0000DB1D0000}"/>
    <cellStyle name="60% - Accent4 11 2" xfId="2273" xr:uid="{00000000-0005-0000-0000-0000DC1D0000}"/>
    <cellStyle name="60% - Accent4 11 3" xfId="12995" xr:uid="{00000000-0005-0000-0000-0000DD1D0000}"/>
    <cellStyle name="60% - Accent4 12" xfId="12998" xr:uid="{00000000-0005-0000-0000-0000DE1D0000}"/>
    <cellStyle name="60% - Accent4 12 2" xfId="12999" xr:uid="{00000000-0005-0000-0000-0000DF1D0000}"/>
    <cellStyle name="60% - Accent4 12 3" xfId="13001" xr:uid="{00000000-0005-0000-0000-0000E01D0000}"/>
    <cellStyle name="60% - Accent4 13" xfId="13004" xr:uid="{00000000-0005-0000-0000-0000E11D0000}"/>
    <cellStyle name="60% - Accent4 14" xfId="8337" xr:uid="{00000000-0005-0000-0000-0000E21D0000}"/>
    <cellStyle name="60% - Accent4 15" xfId="8341" xr:uid="{00000000-0005-0000-0000-0000E31D0000}"/>
    <cellStyle name="60% - Accent4 16" xfId="3595" xr:uid="{00000000-0005-0000-0000-0000E41D0000}"/>
    <cellStyle name="60% - Accent4 17" xfId="13007" xr:uid="{00000000-0005-0000-0000-0000E51D0000}"/>
    <cellStyle name="60% - Accent4 18" xfId="6258" xr:uid="{00000000-0005-0000-0000-0000E61D0000}"/>
    <cellStyle name="60% - Accent4 19" xfId="2042" xr:uid="{00000000-0005-0000-0000-0000E71D0000}"/>
    <cellStyle name="60% - Accent4 2" xfId="13009" xr:uid="{00000000-0005-0000-0000-0000E81D0000}"/>
    <cellStyle name="60% - Accent4 2 10" xfId="13011" xr:uid="{00000000-0005-0000-0000-0000E91D0000}"/>
    <cellStyle name="60% - Accent4 2 10 2" xfId="13012" xr:uid="{00000000-0005-0000-0000-0000EA1D0000}"/>
    <cellStyle name="60% - Accent4 2 11" xfId="2135" xr:uid="{00000000-0005-0000-0000-0000EB1D0000}"/>
    <cellStyle name="60% - Accent4 2 12" xfId="13013" xr:uid="{00000000-0005-0000-0000-0000EC1D0000}"/>
    <cellStyle name="60% - Accent4 2 13" xfId="13014" xr:uid="{00000000-0005-0000-0000-0000ED1D0000}"/>
    <cellStyle name="60% - Accent4 2 14" xfId="3029" xr:uid="{00000000-0005-0000-0000-0000EE1D0000}"/>
    <cellStyle name="60% - Accent4 2 15" xfId="6159" xr:uid="{00000000-0005-0000-0000-0000EF1D0000}"/>
    <cellStyle name="60% - Accent4 2 16" xfId="6732" xr:uid="{00000000-0005-0000-0000-0000F01D0000}"/>
    <cellStyle name="60% - Accent4 2 17" xfId="3210" xr:uid="{00000000-0005-0000-0000-0000F11D0000}"/>
    <cellStyle name="60% - Accent4 2 2" xfId="13015" xr:uid="{00000000-0005-0000-0000-0000F21D0000}"/>
    <cellStyle name="60% - Accent4 2 2 10" xfId="4496" xr:uid="{00000000-0005-0000-0000-0000F31D0000}"/>
    <cellStyle name="60% - Accent4 2 2 11" xfId="4090" xr:uid="{00000000-0005-0000-0000-0000F41D0000}"/>
    <cellStyle name="60% - Accent4 2 2 12" xfId="2540" xr:uid="{00000000-0005-0000-0000-0000F51D0000}"/>
    <cellStyle name="60% - Accent4 2 2 13" xfId="9023" xr:uid="{00000000-0005-0000-0000-0000F61D0000}"/>
    <cellStyle name="60% - Accent4 2 2 14" xfId="7017" xr:uid="{00000000-0005-0000-0000-0000F71D0000}"/>
    <cellStyle name="60% - Accent4 2 2 2" xfId="5771" xr:uid="{00000000-0005-0000-0000-0000F81D0000}"/>
    <cellStyle name="60% - Accent4 2 2 2 10" xfId="13019" xr:uid="{00000000-0005-0000-0000-0000F91D0000}"/>
    <cellStyle name="60% - Accent4 2 2 2 11" xfId="13023" xr:uid="{00000000-0005-0000-0000-0000FA1D0000}"/>
    <cellStyle name="60% - Accent4 2 2 2 12" xfId="13025" xr:uid="{00000000-0005-0000-0000-0000FB1D0000}"/>
    <cellStyle name="60% - Accent4 2 2 2 13" xfId="13026" xr:uid="{00000000-0005-0000-0000-0000FC1D0000}"/>
    <cellStyle name="60% - Accent4 2 2 2 2" xfId="1977" xr:uid="{00000000-0005-0000-0000-0000FD1D0000}"/>
    <cellStyle name="60% - Accent4 2 2 2 3" xfId="7065" xr:uid="{00000000-0005-0000-0000-0000FE1D0000}"/>
    <cellStyle name="60% - Accent4 2 2 2 4" xfId="12314" xr:uid="{00000000-0005-0000-0000-0000FF1D0000}"/>
    <cellStyle name="60% - Accent4 2 2 2 5" xfId="2618" xr:uid="{00000000-0005-0000-0000-0000001E0000}"/>
    <cellStyle name="60% - Accent4 2 2 2 6" xfId="5750" xr:uid="{00000000-0005-0000-0000-0000011E0000}"/>
    <cellStyle name="60% - Accent4 2 2 2 7" xfId="2853" xr:uid="{00000000-0005-0000-0000-0000021E0000}"/>
    <cellStyle name="60% - Accent4 2 2 2 8" xfId="12319" xr:uid="{00000000-0005-0000-0000-0000031E0000}"/>
    <cellStyle name="60% - Accent4 2 2 2 9" xfId="6717" xr:uid="{00000000-0005-0000-0000-0000041E0000}"/>
    <cellStyle name="60% - Accent4 2 2 3" xfId="6126" xr:uid="{00000000-0005-0000-0000-0000051E0000}"/>
    <cellStyle name="60% - Accent4 2 2 3 2" xfId="8492" xr:uid="{00000000-0005-0000-0000-0000061E0000}"/>
    <cellStyle name="60% - Accent4 2 2 4" xfId="8502" xr:uid="{00000000-0005-0000-0000-0000071E0000}"/>
    <cellStyle name="60% - Accent4 2 2 4 2" xfId="8504" xr:uid="{00000000-0005-0000-0000-0000081E0000}"/>
    <cellStyle name="60% - Accent4 2 2 5" xfId="8529" xr:uid="{00000000-0005-0000-0000-0000091E0000}"/>
    <cellStyle name="60% - Accent4 2 2 5 2" xfId="8530" xr:uid="{00000000-0005-0000-0000-00000A1E0000}"/>
    <cellStyle name="60% - Accent4 2 2 6" xfId="4839" xr:uid="{00000000-0005-0000-0000-00000B1E0000}"/>
    <cellStyle name="60% - Accent4 2 2 6 2" xfId="8550" xr:uid="{00000000-0005-0000-0000-00000C1E0000}"/>
    <cellStyle name="60% - Accent4 2 2 7" xfId="13028" xr:uid="{00000000-0005-0000-0000-00000D1E0000}"/>
    <cellStyle name="60% - Accent4 2 2 7 2" xfId="11189" xr:uid="{00000000-0005-0000-0000-00000E1E0000}"/>
    <cellStyle name="60% - Accent4 2 2 8" xfId="873" xr:uid="{00000000-0005-0000-0000-00000F1E0000}"/>
    <cellStyle name="60% - Accent4 2 2 8 2" xfId="6571" xr:uid="{00000000-0005-0000-0000-0000101E0000}"/>
    <cellStyle name="60% - Accent4 2 2 9" xfId="4436" xr:uid="{00000000-0005-0000-0000-0000111E0000}"/>
    <cellStyle name="60% - Accent4 2 2 9 2" xfId="10561" xr:uid="{00000000-0005-0000-0000-0000121E0000}"/>
    <cellStyle name="60% - Accent4 2 3" xfId="3661" xr:uid="{00000000-0005-0000-0000-0000131E0000}"/>
    <cellStyle name="60% - Accent4 2 3 10" xfId="8886" xr:uid="{00000000-0005-0000-0000-0000141E0000}"/>
    <cellStyle name="60% - Accent4 2 3 11" xfId="12168" xr:uid="{00000000-0005-0000-0000-0000151E0000}"/>
    <cellStyle name="60% - Accent4 2 3 12" xfId="12171" xr:uid="{00000000-0005-0000-0000-0000161E0000}"/>
    <cellStyle name="60% - Accent4 2 3 13" xfId="3545" xr:uid="{00000000-0005-0000-0000-0000171E0000}"/>
    <cellStyle name="60% - Accent4 2 3 14" xfId="12420" xr:uid="{00000000-0005-0000-0000-0000181E0000}"/>
    <cellStyle name="60% - Accent4 2 3 2" xfId="8894" xr:uid="{00000000-0005-0000-0000-0000191E0000}"/>
    <cellStyle name="60% - Accent4 2 3 2 10" xfId="11537" xr:uid="{00000000-0005-0000-0000-00001A1E0000}"/>
    <cellStyle name="60% - Accent4 2 3 2 11" xfId="7414" xr:uid="{00000000-0005-0000-0000-00001B1E0000}"/>
    <cellStyle name="60% - Accent4 2 3 2 12" xfId="11541" xr:uid="{00000000-0005-0000-0000-00001C1E0000}"/>
    <cellStyle name="60% - Accent4 2 3 2 13" xfId="4027" xr:uid="{00000000-0005-0000-0000-00001D1E0000}"/>
    <cellStyle name="60% - Accent4 2 3 2 2" xfId="8104" xr:uid="{00000000-0005-0000-0000-00001E1E0000}"/>
    <cellStyle name="60% - Accent4 2 3 2 3" xfId="837" xr:uid="{00000000-0005-0000-0000-00001F1E0000}"/>
    <cellStyle name="60% - Accent4 2 3 2 4" xfId="11575" xr:uid="{00000000-0005-0000-0000-0000201E0000}"/>
    <cellStyle name="60% - Accent4 2 3 2 5" xfId="11579" xr:uid="{00000000-0005-0000-0000-0000211E0000}"/>
    <cellStyle name="60% - Accent4 2 3 2 6" xfId="8701" xr:uid="{00000000-0005-0000-0000-0000221E0000}"/>
    <cellStyle name="60% - Accent4 2 3 2 7" xfId="8708" xr:uid="{00000000-0005-0000-0000-0000231E0000}"/>
    <cellStyle name="60% - Accent4 2 3 2 8" xfId="8716" xr:uid="{00000000-0005-0000-0000-0000241E0000}"/>
    <cellStyle name="60% - Accent4 2 3 2 9" xfId="13029" xr:uid="{00000000-0005-0000-0000-0000251E0000}"/>
    <cellStyle name="60% - Accent4 2 3 3" xfId="8897" xr:uid="{00000000-0005-0000-0000-0000261E0000}"/>
    <cellStyle name="60% - Accent4 2 3 4" xfId="8903" xr:uid="{00000000-0005-0000-0000-0000271E0000}"/>
    <cellStyle name="60% - Accent4 2 3 5" xfId="8002" xr:uid="{00000000-0005-0000-0000-0000281E0000}"/>
    <cellStyle name="60% - Accent4 2 3 6" xfId="1537" xr:uid="{00000000-0005-0000-0000-0000291E0000}"/>
    <cellStyle name="60% - Accent4 2 3 7" xfId="13031" xr:uid="{00000000-0005-0000-0000-00002A1E0000}"/>
    <cellStyle name="60% - Accent4 2 3 8" xfId="13032" xr:uid="{00000000-0005-0000-0000-00002B1E0000}"/>
    <cellStyle name="60% - Accent4 2 3 9" xfId="13033" xr:uid="{00000000-0005-0000-0000-00002C1E0000}"/>
    <cellStyle name="60% - Accent4 2 4" xfId="12049" xr:uid="{00000000-0005-0000-0000-00002D1E0000}"/>
    <cellStyle name="60% - Accent4 2 4 2" xfId="650" xr:uid="{00000000-0005-0000-0000-00002E1E0000}"/>
    <cellStyle name="60% - Accent4 2 5" xfId="12056" xr:uid="{00000000-0005-0000-0000-00002F1E0000}"/>
    <cellStyle name="60% - Accent4 2 5 2" xfId="4497" xr:uid="{00000000-0005-0000-0000-0000301E0000}"/>
    <cellStyle name="60% - Accent4 2 6" xfId="12063" xr:uid="{00000000-0005-0000-0000-0000311E0000}"/>
    <cellStyle name="60% - Accent4 2 6 2" xfId="1402" xr:uid="{00000000-0005-0000-0000-0000321E0000}"/>
    <cellStyle name="60% - Accent4 2 7" xfId="693" xr:uid="{00000000-0005-0000-0000-0000331E0000}"/>
    <cellStyle name="60% - Accent4 2 7 2" xfId="5556" xr:uid="{00000000-0005-0000-0000-0000341E0000}"/>
    <cellStyle name="60% - Accent4 2 8" xfId="12693" xr:uid="{00000000-0005-0000-0000-0000351E0000}"/>
    <cellStyle name="60% - Accent4 2 8 2" xfId="3429" xr:uid="{00000000-0005-0000-0000-0000361E0000}"/>
    <cellStyle name="60% - Accent4 2 9" xfId="10764" xr:uid="{00000000-0005-0000-0000-0000371E0000}"/>
    <cellStyle name="60% - Accent4 2 9 2" xfId="13034" xr:uid="{00000000-0005-0000-0000-0000381E0000}"/>
    <cellStyle name="60% - Accent4 20" xfId="8340" xr:uid="{00000000-0005-0000-0000-0000391E0000}"/>
    <cellStyle name="60% - Accent4 21" xfId="3594" xr:uid="{00000000-0005-0000-0000-00003A1E0000}"/>
    <cellStyle name="60% - Accent4 22" xfId="13006" xr:uid="{00000000-0005-0000-0000-00003B1E0000}"/>
    <cellStyle name="60% - Accent4 23" xfId="6257" xr:uid="{00000000-0005-0000-0000-00003C1E0000}"/>
    <cellStyle name="60% - Accent4 24" xfId="2041" xr:uid="{00000000-0005-0000-0000-00003D1E0000}"/>
    <cellStyle name="60% - Accent4 25" xfId="4305" xr:uid="{00000000-0005-0000-0000-00003E1E0000}"/>
    <cellStyle name="60% - Accent4 26" xfId="2585" xr:uid="{00000000-0005-0000-0000-00003F1E0000}"/>
    <cellStyle name="60% - Accent4 27" xfId="13036" xr:uid="{00000000-0005-0000-0000-0000401E0000}"/>
    <cellStyle name="60% - Accent4 28" xfId="13038" xr:uid="{00000000-0005-0000-0000-0000411E0000}"/>
    <cellStyle name="60% - Accent4 29" xfId="13040" xr:uid="{00000000-0005-0000-0000-0000421E0000}"/>
    <cellStyle name="60% - Accent4 3" xfId="3598" xr:uid="{00000000-0005-0000-0000-0000431E0000}"/>
    <cellStyle name="60% - Accent4 3 10" xfId="2237" xr:uid="{00000000-0005-0000-0000-0000441E0000}"/>
    <cellStyle name="60% - Accent4 3 11" xfId="13041" xr:uid="{00000000-0005-0000-0000-0000451E0000}"/>
    <cellStyle name="60% - Accent4 3 2" xfId="13042" xr:uid="{00000000-0005-0000-0000-0000461E0000}"/>
    <cellStyle name="60% - Accent4 3 2 2" xfId="13044" xr:uid="{00000000-0005-0000-0000-0000471E0000}"/>
    <cellStyle name="60% - Accent4 3 3" xfId="13045" xr:uid="{00000000-0005-0000-0000-0000481E0000}"/>
    <cellStyle name="60% - Accent4 3 3 2" xfId="13048" xr:uid="{00000000-0005-0000-0000-0000491E0000}"/>
    <cellStyle name="60% - Accent4 3 4" xfId="12697" xr:uid="{00000000-0005-0000-0000-00004A1E0000}"/>
    <cellStyle name="60% - Accent4 3 4 2" xfId="13050" xr:uid="{00000000-0005-0000-0000-00004B1E0000}"/>
    <cellStyle name="60% - Accent4 3 5" xfId="12733" xr:uid="{00000000-0005-0000-0000-00004C1E0000}"/>
    <cellStyle name="60% - Accent4 3 5 2" xfId="12740" xr:uid="{00000000-0005-0000-0000-00004D1E0000}"/>
    <cellStyle name="60% - Accent4 3 6" xfId="12826" xr:uid="{00000000-0005-0000-0000-00004E1E0000}"/>
    <cellStyle name="60% - Accent4 3 6 2" xfId="3470" xr:uid="{00000000-0005-0000-0000-00004F1E0000}"/>
    <cellStyle name="60% - Accent4 3 7" xfId="801" xr:uid="{00000000-0005-0000-0000-0000501E0000}"/>
    <cellStyle name="60% - Accent4 3 7 2" xfId="810" xr:uid="{00000000-0005-0000-0000-0000511E0000}"/>
    <cellStyle name="60% - Accent4 3 8" xfId="12838" xr:uid="{00000000-0005-0000-0000-0000521E0000}"/>
    <cellStyle name="60% - Accent4 3 8 2" xfId="13051" xr:uid="{00000000-0005-0000-0000-0000531E0000}"/>
    <cellStyle name="60% - Accent4 3 9" xfId="12842" xr:uid="{00000000-0005-0000-0000-0000541E0000}"/>
    <cellStyle name="60% - Accent4 3 9 2" xfId="5579" xr:uid="{00000000-0005-0000-0000-0000551E0000}"/>
    <cellStyle name="60% - Accent4 30" xfId="4304" xr:uid="{00000000-0005-0000-0000-0000561E0000}"/>
    <cellStyle name="60% - Accent4 31" xfId="2584" xr:uid="{00000000-0005-0000-0000-0000571E0000}"/>
    <cellStyle name="60% - Accent4 32" xfId="13035" xr:uid="{00000000-0005-0000-0000-0000581E0000}"/>
    <cellStyle name="60% - Accent4 33" xfId="13037" xr:uid="{00000000-0005-0000-0000-0000591E0000}"/>
    <cellStyle name="60% - Accent4 34" xfId="13039" xr:uid="{00000000-0005-0000-0000-00005A1E0000}"/>
    <cellStyle name="60% - Accent4 35" xfId="13054" xr:uid="{00000000-0005-0000-0000-00005B1E0000}"/>
    <cellStyle name="60% - Accent4 4" xfId="13056" xr:uid="{00000000-0005-0000-0000-00005C1E0000}"/>
    <cellStyle name="60% - Accent4 4 2" xfId="958" xr:uid="{00000000-0005-0000-0000-00005D1E0000}"/>
    <cellStyle name="60% - Accent4 5" xfId="13058" xr:uid="{00000000-0005-0000-0000-00005E1E0000}"/>
    <cellStyle name="60% - Accent4 6" xfId="2046" xr:uid="{00000000-0005-0000-0000-00005F1E0000}"/>
    <cellStyle name="60% - Accent4 7" xfId="4300" xr:uid="{00000000-0005-0000-0000-0000601E0000}"/>
    <cellStyle name="60% - Accent4 7 2" xfId="13060" xr:uid="{00000000-0005-0000-0000-0000611E0000}"/>
    <cellStyle name="60% - Accent4 7 3" xfId="11764" xr:uid="{00000000-0005-0000-0000-0000621E0000}"/>
    <cellStyle name="60% - Accent4 8" xfId="13062" xr:uid="{00000000-0005-0000-0000-0000631E0000}"/>
    <cellStyle name="60% - Accent4 8 2" xfId="13064" xr:uid="{00000000-0005-0000-0000-0000641E0000}"/>
    <cellStyle name="60% - Accent4 8 3" xfId="11852" xr:uid="{00000000-0005-0000-0000-0000651E0000}"/>
    <cellStyle name="60% - Accent4 9" xfId="13066" xr:uid="{00000000-0005-0000-0000-0000661E0000}"/>
    <cellStyle name="60% - Accent4 9 2" xfId="13068" xr:uid="{00000000-0005-0000-0000-0000671E0000}"/>
    <cellStyle name="60% - Accent4 9 3" xfId="11862" xr:uid="{00000000-0005-0000-0000-0000681E0000}"/>
    <cellStyle name="60% - Accent5 1" xfId="9930" xr:uid="{00000000-0005-0000-0000-0000691E0000}"/>
    <cellStyle name="60% - Accent5 10" xfId="13072" xr:uid="{00000000-0005-0000-0000-00006A1E0000}"/>
    <cellStyle name="60% - Accent5 10 2" xfId="10883" xr:uid="{00000000-0005-0000-0000-00006B1E0000}"/>
    <cellStyle name="60% - Accent5 10 3" xfId="4482" xr:uid="{00000000-0005-0000-0000-00006C1E0000}"/>
    <cellStyle name="60% - Accent5 11" xfId="7692" xr:uid="{00000000-0005-0000-0000-00006D1E0000}"/>
    <cellStyle name="60% - Accent5 11 2" xfId="13073" xr:uid="{00000000-0005-0000-0000-00006E1E0000}"/>
    <cellStyle name="60% - Accent5 11 3" xfId="13074" xr:uid="{00000000-0005-0000-0000-00006F1E0000}"/>
    <cellStyle name="60% - Accent5 12" xfId="13075" xr:uid="{00000000-0005-0000-0000-0000701E0000}"/>
    <cellStyle name="60% - Accent5 12 2" xfId="13076" xr:uid="{00000000-0005-0000-0000-0000711E0000}"/>
    <cellStyle name="60% - Accent5 12 3" xfId="13078" xr:uid="{00000000-0005-0000-0000-0000721E0000}"/>
    <cellStyle name="60% - Accent5 13" xfId="13080" xr:uid="{00000000-0005-0000-0000-0000731E0000}"/>
    <cellStyle name="60% - Accent5 14" xfId="417" xr:uid="{00000000-0005-0000-0000-0000741E0000}"/>
    <cellStyle name="60% - Accent5 15" xfId="251" xr:uid="{00000000-0005-0000-0000-0000751E0000}"/>
    <cellStyle name="60% - Accent5 16" xfId="13083" xr:uid="{00000000-0005-0000-0000-0000761E0000}"/>
    <cellStyle name="60% - Accent5 17" xfId="13086" xr:uid="{00000000-0005-0000-0000-0000771E0000}"/>
    <cellStyle name="60% - Accent5 18" xfId="4598" xr:uid="{00000000-0005-0000-0000-0000781E0000}"/>
    <cellStyle name="60% - Accent5 19" xfId="13089" xr:uid="{00000000-0005-0000-0000-0000791E0000}"/>
    <cellStyle name="60% - Accent5 2" xfId="9933" xr:uid="{00000000-0005-0000-0000-00007A1E0000}"/>
    <cellStyle name="60% - Accent5 2 10" xfId="13093" xr:uid="{00000000-0005-0000-0000-00007B1E0000}"/>
    <cellStyle name="60% - Accent5 2 2" xfId="4370" xr:uid="{00000000-0005-0000-0000-00007C1E0000}"/>
    <cellStyle name="60% - Accent5 2 2 10" xfId="3819" xr:uid="{00000000-0005-0000-0000-00007D1E0000}"/>
    <cellStyle name="60% - Accent5 2 2 11" xfId="5063" xr:uid="{00000000-0005-0000-0000-00007E1E0000}"/>
    <cellStyle name="60% - Accent5 2 2 12" xfId="8488" xr:uid="{00000000-0005-0000-0000-00007F1E0000}"/>
    <cellStyle name="60% - Accent5 2 2 13" xfId="9309" xr:uid="{00000000-0005-0000-0000-0000801E0000}"/>
    <cellStyle name="60% - Accent5 2 2 14" xfId="6470" xr:uid="{00000000-0005-0000-0000-0000811E0000}"/>
    <cellStyle name="60% - Accent5 2 2 2" xfId="13098" xr:uid="{00000000-0005-0000-0000-0000821E0000}"/>
    <cellStyle name="60% - Accent5 2 2 2 10" xfId="12106" xr:uid="{00000000-0005-0000-0000-0000831E0000}"/>
    <cellStyle name="60% - Accent5 2 2 2 11" xfId="12108" xr:uid="{00000000-0005-0000-0000-0000841E0000}"/>
    <cellStyle name="60% - Accent5 2 2 2 12" xfId="13101" xr:uid="{00000000-0005-0000-0000-0000851E0000}"/>
    <cellStyle name="60% - Accent5 2 2 2 13" xfId="13103" xr:uid="{00000000-0005-0000-0000-0000861E0000}"/>
    <cellStyle name="60% - Accent5 2 2 2 2" xfId="5386" xr:uid="{00000000-0005-0000-0000-0000871E0000}"/>
    <cellStyle name="60% - Accent5 2 2 2 3" xfId="5392" xr:uid="{00000000-0005-0000-0000-0000881E0000}"/>
    <cellStyle name="60% - Accent5 2 2 2 4" xfId="5400" xr:uid="{00000000-0005-0000-0000-0000891E0000}"/>
    <cellStyle name="60% - Accent5 2 2 2 5" xfId="12956" xr:uid="{00000000-0005-0000-0000-00008A1E0000}"/>
    <cellStyle name="60% - Accent5 2 2 2 6" xfId="11407" xr:uid="{00000000-0005-0000-0000-00008B1E0000}"/>
    <cellStyle name="60% - Accent5 2 2 2 7" xfId="11412" xr:uid="{00000000-0005-0000-0000-00008C1E0000}"/>
    <cellStyle name="60% - Accent5 2 2 2 8" xfId="11966" xr:uid="{00000000-0005-0000-0000-00008D1E0000}"/>
    <cellStyle name="60% - Accent5 2 2 2 9" xfId="11973" xr:uid="{00000000-0005-0000-0000-00008E1E0000}"/>
    <cellStyle name="60% - Accent5 2 2 3" xfId="13104" xr:uid="{00000000-0005-0000-0000-00008F1E0000}"/>
    <cellStyle name="60% - Accent5 2 2 4" xfId="13105" xr:uid="{00000000-0005-0000-0000-0000901E0000}"/>
    <cellStyle name="60% - Accent5 2 2 5" xfId="2987" xr:uid="{00000000-0005-0000-0000-0000911E0000}"/>
    <cellStyle name="60% - Accent5 2 2 6" xfId="8766" xr:uid="{00000000-0005-0000-0000-0000921E0000}"/>
    <cellStyle name="60% - Accent5 2 2 7" xfId="4404" xr:uid="{00000000-0005-0000-0000-0000931E0000}"/>
    <cellStyle name="60% - Accent5 2 2 8" xfId="8772" xr:uid="{00000000-0005-0000-0000-0000941E0000}"/>
    <cellStyle name="60% - Accent5 2 2 9" xfId="2902" xr:uid="{00000000-0005-0000-0000-0000951E0000}"/>
    <cellStyle name="60% - Accent5 2 3" xfId="12556" xr:uid="{00000000-0005-0000-0000-0000961E0000}"/>
    <cellStyle name="60% - Accent5 2 3 10" xfId="1845" xr:uid="{00000000-0005-0000-0000-0000971E0000}"/>
    <cellStyle name="60% - Accent5 2 3 11" xfId="8549" xr:uid="{00000000-0005-0000-0000-0000981E0000}"/>
    <cellStyle name="60% - Accent5 2 3 12" xfId="8564" xr:uid="{00000000-0005-0000-0000-0000991E0000}"/>
    <cellStyle name="60% - Accent5 2 3 13" xfId="8575" xr:uid="{00000000-0005-0000-0000-00009A1E0000}"/>
    <cellStyle name="60% - Accent5 2 3 14" xfId="7724" xr:uid="{00000000-0005-0000-0000-00009B1E0000}"/>
    <cellStyle name="60% - Accent5 2 3 2" xfId="11494" xr:uid="{00000000-0005-0000-0000-00009C1E0000}"/>
    <cellStyle name="60% - Accent5 2 3 2 10" xfId="9489" xr:uid="{00000000-0005-0000-0000-00009D1E0000}"/>
    <cellStyle name="60% - Accent5 2 3 2 11" xfId="9493" xr:uid="{00000000-0005-0000-0000-00009E1E0000}"/>
    <cellStyle name="60% - Accent5 2 3 2 12" xfId="9497" xr:uid="{00000000-0005-0000-0000-00009F1E0000}"/>
    <cellStyle name="60% - Accent5 2 3 2 13" xfId="9521" xr:uid="{00000000-0005-0000-0000-0000A01E0000}"/>
    <cellStyle name="60% - Accent5 2 3 2 2" xfId="11696" xr:uid="{00000000-0005-0000-0000-0000A11E0000}"/>
    <cellStyle name="60% - Accent5 2 3 2 3" xfId="13107" xr:uid="{00000000-0005-0000-0000-0000A21E0000}"/>
    <cellStyle name="60% - Accent5 2 3 2 4" xfId="13109" xr:uid="{00000000-0005-0000-0000-0000A31E0000}"/>
    <cellStyle name="60% - Accent5 2 3 2 5" xfId="4375" xr:uid="{00000000-0005-0000-0000-0000A41E0000}"/>
    <cellStyle name="60% - Accent5 2 3 2 6" xfId="11415" xr:uid="{00000000-0005-0000-0000-0000A51E0000}"/>
    <cellStyle name="60% - Accent5 2 3 2 7" xfId="11417" xr:uid="{00000000-0005-0000-0000-0000A61E0000}"/>
    <cellStyle name="60% - Accent5 2 3 2 8" xfId="13111" xr:uid="{00000000-0005-0000-0000-0000A71E0000}"/>
    <cellStyle name="60% - Accent5 2 3 2 9" xfId="2785" xr:uid="{00000000-0005-0000-0000-0000A81E0000}"/>
    <cellStyle name="60% - Accent5 2 3 3" xfId="11498" xr:uid="{00000000-0005-0000-0000-0000A91E0000}"/>
    <cellStyle name="60% - Accent5 2 3 4" xfId="11502" xr:uid="{00000000-0005-0000-0000-0000AA1E0000}"/>
    <cellStyle name="60% - Accent5 2 3 5" xfId="8788" xr:uid="{00000000-0005-0000-0000-0000AB1E0000}"/>
    <cellStyle name="60% - Accent5 2 3 6" xfId="13113" xr:uid="{00000000-0005-0000-0000-0000AC1E0000}"/>
    <cellStyle name="60% - Accent5 2 3 7" xfId="6638" xr:uid="{00000000-0005-0000-0000-0000AD1E0000}"/>
    <cellStyle name="60% - Accent5 2 3 8" xfId="13118" xr:uid="{00000000-0005-0000-0000-0000AE1E0000}"/>
    <cellStyle name="60% - Accent5 2 3 9" xfId="13119" xr:uid="{00000000-0005-0000-0000-0000AF1E0000}"/>
    <cellStyle name="60% - Accent5 2 4" xfId="6783" xr:uid="{00000000-0005-0000-0000-0000B01E0000}"/>
    <cellStyle name="60% - Accent5 2 4 2" xfId="13121" xr:uid="{00000000-0005-0000-0000-0000B11E0000}"/>
    <cellStyle name="60% - Accent5 2 5" xfId="13122" xr:uid="{00000000-0005-0000-0000-0000B21E0000}"/>
    <cellStyle name="60% - Accent5 2 5 2" xfId="13124" xr:uid="{00000000-0005-0000-0000-0000B31E0000}"/>
    <cellStyle name="60% - Accent5 2 6" xfId="13125" xr:uid="{00000000-0005-0000-0000-0000B41E0000}"/>
    <cellStyle name="60% - Accent5 2 6 2" xfId="13128" xr:uid="{00000000-0005-0000-0000-0000B51E0000}"/>
    <cellStyle name="60% - Accent5 2 7" xfId="13129" xr:uid="{00000000-0005-0000-0000-0000B61E0000}"/>
    <cellStyle name="60% - Accent5 2 7 2" xfId="10861" xr:uid="{00000000-0005-0000-0000-0000B71E0000}"/>
    <cellStyle name="60% - Accent5 2 8" xfId="13130" xr:uid="{00000000-0005-0000-0000-0000B81E0000}"/>
    <cellStyle name="60% - Accent5 2 9" xfId="13131" xr:uid="{00000000-0005-0000-0000-0000B91E0000}"/>
    <cellStyle name="60% - Accent5 20" xfId="250" xr:uid="{00000000-0005-0000-0000-0000BA1E0000}"/>
    <cellStyle name="60% - Accent5 21" xfId="13082" xr:uid="{00000000-0005-0000-0000-0000BB1E0000}"/>
    <cellStyle name="60% - Accent5 22" xfId="13085" xr:uid="{00000000-0005-0000-0000-0000BC1E0000}"/>
    <cellStyle name="60% - Accent5 23" xfId="4597" xr:uid="{00000000-0005-0000-0000-0000BD1E0000}"/>
    <cellStyle name="60% - Accent5 24" xfId="13088" xr:uid="{00000000-0005-0000-0000-0000BE1E0000}"/>
    <cellStyle name="60% - Accent5 25" xfId="13134" xr:uid="{00000000-0005-0000-0000-0000BF1E0000}"/>
    <cellStyle name="60% - Accent5 26" xfId="13137" xr:uid="{00000000-0005-0000-0000-0000C01E0000}"/>
    <cellStyle name="60% - Accent5 27" xfId="13140" xr:uid="{00000000-0005-0000-0000-0000C11E0000}"/>
    <cellStyle name="60% - Accent5 28" xfId="13143" xr:uid="{00000000-0005-0000-0000-0000C21E0000}"/>
    <cellStyle name="60% - Accent5 29" xfId="13146" xr:uid="{00000000-0005-0000-0000-0000C31E0000}"/>
    <cellStyle name="60% - Accent5 3" xfId="9936" xr:uid="{00000000-0005-0000-0000-0000C41E0000}"/>
    <cellStyle name="60% - Accent5 3 2" xfId="6861" xr:uid="{00000000-0005-0000-0000-0000C51E0000}"/>
    <cellStyle name="60% - Accent5 3 3" xfId="1816" xr:uid="{00000000-0005-0000-0000-0000C61E0000}"/>
    <cellStyle name="60% - Accent5 3 4" xfId="13147" xr:uid="{00000000-0005-0000-0000-0000C71E0000}"/>
    <cellStyle name="60% - Accent5 3 5" xfId="536" xr:uid="{00000000-0005-0000-0000-0000C81E0000}"/>
    <cellStyle name="60% - Accent5 3 6" xfId="12875" xr:uid="{00000000-0005-0000-0000-0000C91E0000}"/>
    <cellStyle name="60% - Accent5 3 7" xfId="12880" xr:uid="{00000000-0005-0000-0000-0000CA1E0000}"/>
    <cellStyle name="60% - Accent5 3 8" xfId="12882" xr:uid="{00000000-0005-0000-0000-0000CB1E0000}"/>
    <cellStyle name="60% - Accent5 3 9" xfId="12884" xr:uid="{00000000-0005-0000-0000-0000CC1E0000}"/>
    <cellStyle name="60% - Accent5 30" xfId="13133" xr:uid="{00000000-0005-0000-0000-0000CD1E0000}"/>
    <cellStyle name="60% - Accent5 31" xfId="13136" xr:uid="{00000000-0005-0000-0000-0000CE1E0000}"/>
    <cellStyle name="60% - Accent5 32" xfId="13139" xr:uid="{00000000-0005-0000-0000-0000CF1E0000}"/>
    <cellStyle name="60% - Accent5 33" xfId="13142" xr:uid="{00000000-0005-0000-0000-0000D01E0000}"/>
    <cellStyle name="60% - Accent5 34" xfId="13145" xr:uid="{00000000-0005-0000-0000-0000D11E0000}"/>
    <cellStyle name="60% - Accent5 35" xfId="13149" xr:uid="{00000000-0005-0000-0000-0000D21E0000}"/>
    <cellStyle name="60% - Accent5 4" xfId="11647" xr:uid="{00000000-0005-0000-0000-0000D31E0000}"/>
    <cellStyle name="60% - Accent5 5" xfId="7428" xr:uid="{00000000-0005-0000-0000-0000D41E0000}"/>
    <cellStyle name="60% - Accent5 6" xfId="11650" xr:uid="{00000000-0005-0000-0000-0000D51E0000}"/>
    <cellStyle name="60% - Accent5 7" xfId="11653" xr:uid="{00000000-0005-0000-0000-0000D61E0000}"/>
    <cellStyle name="60% - Accent5 7 2" xfId="13150" xr:uid="{00000000-0005-0000-0000-0000D71E0000}"/>
    <cellStyle name="60% - Accent5 7 3" xfId="10846" xr:uid="{00000000-0005-0000-0000-0000D81E0000}"/>
    <cellStyle name="60% - Accent5 8" xfId="13152" xr:uid="{00000000-0005-0000-0000-0000D91E0000}"/>
    <cellStyle name="60% - Accent5 8 2" xfId="13153" xr:uid="{00000000-0005-0000-0000-0000DA1E0000}"/>
    <cellStyle name="60% - Accent5 8 3" xfId="12110" xr:uid="{00000000-0005-0000-0000-0000DB1E0000}"/>
    <cellStyle name="60% - Accent5 9" xfId="13155" xr:uid="{00000000-0005-0000-0000-0000DC1E0000}"/>
    <cellStyle name="60% - Accent5 9 2" xfId="13156" xr:uid="{00000000-0005-0000-0000-0000DD1E0000}"/>
    <cellStyle name="60% - Accent5 9 3" xfId="8916" xr:uid="{00000000-0005-0000-0000-0000DE1E0000}"/>
    <cellStyle name="60% - Accent6 1" xfId="1543" xr:uid="{00000000-0005-0000-0000-0000DF1E0000}"/>
    <cellStyle name="60% - Accent6 1 10" xfId="3947" xr:uid="{00000000-0005-0000-0000-0000E01E0000}"/>
    <cellStyle name="60% - Accent6 1 11" xfId="11790" xr:uid="{00000000-0005-0000-0000-0000E11E0000}"/>
    <cellStyle name="60% - Accent6 1 12" xfId="11793" xr:uid="{00000000-0005-0000-0000-0000E21E0000}"/>
    <cellStyle name="60% - Accent6 1 13" xfId="11796" xr:uid="{00000000-0005-0000-0000-0000E31E0000}"/>
    <cellStyle name="60% - Accent6 1 14" xfId="5345" xr:uid="{00000000-0005-0000-0000-0000E41E0000}"/>
    <cellStyle name="60% - Accent6 1 2" xfId="11799" xr:uid="{00000000-0005-0000-0000-0000E51E0000}"/>
    <cellStyle name="60% - Accent6 1 2 10" xfId="11801" xr:uid="{00000000-0005-0000-0000-0000E61E0000}"/>
    <cellStyle name="60% - Accent6 1 2 11" xfId="11806" xr:uid="{00000000-0005-0000-0000-0000E71E0000}"/>
    <cellStyle name="60% - Accent6 1 2 12" xfId="6867" xr:uid="{00000000-0005-0000-0000-0000E81E0000}"/>
    <cellStyle name="60% - Accent6 1 2 13" xfId="11808" xr:uid="{00000000-0005-0000-0000-0000E91E0000}"/>
    <cellStyle name="60% - Accent6 1 2 2" xfId="8308" xr:uid="{00000000-0005-0000-0000-0000EA1E0000}"/>
    <cellStyle name="60% - Accent6 1 2 3" xfId="1510" xr:uid="{00000000-0005-0000-0000-0000EB1E0000}"/>
    <cellStyle name="60% - Accent6 1 2 4" xfId="689" xr:uid="{00000000-0005-0000-0000-0000EC1E0000}"/>
    <cellStyle name="60% - Accent6 1 2 5" xfId="5416" xr:uid="{00000000-0005-0000-0000-0000ED1E0000}"/>
    <cellStyle name="60% - Accent6 1 2 6" xfId="5423" xr:uid="{00000000-0005-0000-0000-0000EE1E0000}"/>
    <cellStyle name="60% - Accent6 1 2 7" xfId="5116" xr:uid="{00000000-0005-0000-0000-0000EF1E0000}"/>
    <cellStyle name="60% - Accent6 1 2 8" xfId="5427" xr:uid="{00000000-0005-0000-0000-0000F01E0000}"/>
    <cellStyle name="60% - Accent6 1 2 9" xfId="6174" xr:uid="{00000000-0005-0000-0000-0000F11E0000}"/>
    <cellStyle name="60% - Accent6 1 3" xfId="11810" xr:uid="{00000000-0005-0000-0000-0000F21E0000}"/>
    <cellStyle name="60% - Accent6 1 4" xfId="265" xr:uid="{00000000-0005-0000-0000-0000F31E0000}"/>
    <cellStyle name="60% - Accent6 1 5" xfId="101" xr:uid="{00000000-0005-0000-0000-0000F41E0000}"/>
    <cellStyle name="60% - Accent6 1 6" xfId="11812" xr:uid="{00000000-0005-0000-0000-0000F51E0000}"/>
    <cellStyle name="60% - Accent6 1 7" xfId="613" xr:uid="{00000000-0005-0000-0000-0000F61E0000}"/>
    <cellStyle name="60% - Accent6 1 8" xfId="11814" xr:uid="{00000000-0005-0000-0000-0000F71E0000}"/>
    <cellStyle name="60% - Accent6 1 9" xfId="11816" xr:uid="{00000000-0005-0000-0000-0000F81E0000}"/>
    <cellStyle name="60% - Accent6 10" xfId="1656" xr:uid="{00000000-0005-0000-0000-0000F91E0000}"/>
    <cellStyle name="60% - Accent6 10 2" xfId="13158" xr:uid="{00000000-0005-0000-0000-0000FA1E0000}"/>
    <cellStyle name="60% - Accent6 10 3" xfId="13159" xr:uid="{00000000-0005-0000-0000-0000FB1E0000}"/>
    <cellStyle name="60% - Accent6 11" xfId="13160" xr:uid="{00000000-0005-0000-0000-0000FC1E0000}"/>
    <cellStyle name="60% - Accent6 11 2" xfId="13162" xr:uid="{00000000-0005-0000-0000-0000FD1E0000}"/>
    <cellStyle name="60% - Accent6 11 3" xfId="13163" xr:uid="{00000000-0005-0000-0000-0000FE1E0000}"/>
    <cellStyle name="60% - Accent6 12" xfId="13164" xr:uid="{00000000-0005-0000-0000-0000FF1E0000}"/>
    <cellStyle name="60% - Accent6 12 2" xfId="13165" xr:uid="{00000000-0005-0000-0000-0000001F0000}"/>
    <cellStyle name="60% - Accent6 12 3" xfId="13166" xr:uid="{00000000-0005-0000-0000-0000011F0000}"/>
    <cellStyle name="60% - Accent6 13" xfId="7335" xr:uid="{00000000-0005-0000-0000-0000021F0000}"/>
    <cellStyle name="60% - Accent6 14" xfId="1140" xr:uid="{00000000-0005-0000-0000-0000031F0000}"/>
    <cellStyle name="60% - Accent6 15" xfId="6703" xr:uid="{00000000-0005-0000-0000-0000041F0000}"/>
    <cellStyle name="60% - Accent6 16" xfId="9467" xr:uid="{00000000-0005-0000-0000-0000051F0000}"/>
    <cellStyle name="60% - Accent6 17" xfId="13170" xr:uid="{00000000-0005-0000-0000-0000061F0000}"/>
    <cellStyle name="60% - Accent6 18" xfId="289" xr:uid="{00000000-0005-0000-0000-0000071F0000}"/>
    <cellStyle name="60% - Accent6 19" xfId="996" xr:uid="{00000000-0005-0000-0000-0000081F0000}"/>
    <cellStyle name="60% - Accent6 2" xfId="4158" xr:uid="{00000000-0005-0000-0000-0000091F0000}"/>
    <cellStyle name="60% - Accent6 2 10" xfId="12436" xr:uid="{00000000-0005-0000-0000-00000A1F0000}"/>
    <cellStyle name="60% - Accent6 2 10 2" xfId="12441" xr:uid="{00000000-0005-0000-0000-00000B1F0000}"/>
    <cellStyle name="60% - Accent6 2 11" xfId="12443" xr:uid="{00000000-0005-0000-0000-00000C1F0000}"/>
    <cellStyle name="60% - Accent6 2 12" xfId="12447" xr:uid="{00000000-0005-0000-0000-00000D1F0000}"/>
    <cellStyle name="60% - Accent6 2 13" xfId="12452" xr:uid="{00000000-0005-0000-0000-00000E1F0000}"/>
    <cellStyle name="60% - Accent6 2 14" xfId="12457" xr:uid="{00000000-0005-0000-0000-00000F1F0000}"/>
    <cellStyle name="60% - Accent6 2 15" xfId="10169" xr:uid="{00000000-0005-0000-0000-0000101F0000}"/>
    <cellStyle name="60% - Accent6 2 16" xfId="10176" xr:uid="{00000000-0005-0000-0000-0000111F0000}"/>
    <cellStyle name="60% - Accent6 2 17" xfId="12462" xr:uid="{00000000-0005-0000-0000-0000121F0000}"/>
    <cellStyle name="60% - Accent6 2 18" xfId="13171" xr:uid="{00000000-0005-0000-0000-0000131F0000}"/>
    <cellStyle name="60% - Accent6 2 19" xfId="13172" xr:uid="{00000000-0005-0000-0000-0000141F0000}"/>
    <cellStyle name="60% - Accent6 2 2" xfId="11818" xr:uid="{00000000-0005-0000-0000-0000151F0000}"/>
    <cellStyle name="60% - Accent6 2 2 10" xfId="9045" xr:uid="{00000000-0005-0000-0000-0000161F0000}"/>
    <cellStyle name="60% - Accent6 2 2 11" xfId="1881" xr:uid="{00000000-0005-0000-0000-0000171F0000}"/>
    <cellStyle name="60% - Accent6 2 2 12" xfId="9063" xr:uid="{00000000-0005-0000-0000-0000181F0000}"/>
    <cellStyle name="60% - Accent6 2 2 13" xfId="9674" xr:uid="{00000000-0005-0000-0000-0000191F0000}"/>
    <cellStyle name="60% - Accent6 2 2 14" xfId="2878" xr:uid="{00000000-0005-0000-0000-00001A1F0000}"/>
    <cellStyle name="60% - Accent6 2 2 2" xfId="7202" xr:uid="{00000000-0005-0000-0000-00001B1F0000}"/>
    <cellStyle name="60% - Accent6 2 2 2 10" xfId="9143" xr:uid="{00000000-0005-0000-0000-00001C1F0000}"/>
    <cellStyle name="60% - Accent6 2 2 2 11" xfId="6481" xr:uid="{00000000-0005-0000-0000-00001D1F0000}"/>
    <cellStyle name="60% - Accent6 2 2 2 12" xfId="2933" xr:uid="{00000000-0005-0000-0000-00001E1F0000}"/>
    <cellStyle name="60% - Accent6 2 2 2 13" xfId="6975" xr:uid="{00000000-0005-0000-0000-00001F1F0000}"/>
    <cellStyle name="60% - Accent6 2 2 2 2" xfId="13173" xr:uid="{00000000-0005-0000-0000-0000201F0000}"/>
    <cellStyle name="60% - Accent6 2 2 2 3" xfId="13175" xr:uid="{00000000-0005-0000-0000-0000211F0000}"/>
    <cellStyle name="60% - Accent6 2 2 2 4" xfId="13176" xr:uid="{00000000-0005-0000-0000-0000221F0000}"/>
    <cellStyle name="60% - Accent6 2 2 2 5" xfId="6400" xr:uid="{00000000-0005-0000-0000-0000231F0000}"/>
    <cellStyle name="60% - Accent6 2 2 2 6" xfId="10002" xr:uid="{00000000-0005-0000-0000-0000241F0000}"/>
    <cellStyle name="60% - Accent6 2 2 2 7" xfId="10004" xr:uid="{00000000-0005-0000-0000-0000251F0000}"/>
    <cellStyle name="60% - Accent6 2 2 2 8" xfId="10007" xr:uid="{00000000-0005-0000-0000-0000261F0000}"/>
    <cellStyle name="60% - Accent6 2 2 2 9" xfId="10010" xr:uid="{00000000-0005-0000-0000-0000271F0000}"/>
    <cellStyle name="60% - Accent6 2 2 3" xfId="13177" xr:uid="{00000000-0005-0000-0000-0000281F0000}"/>
    <cellStyle name="60% - Accent6 2 2 3 2" xfId="13179" xr:uid="{00000000-0005-0000-0000-0000291F0000}"/>
    <cellStyle name="60% - Accent6 2 2 4" xfId="2456" xr:uid="{00000000-0005-0000-0000-00002A1F0000}"/>
    <cellStyle name="60% - Accent6 2 2 4 2" xfId="11595" xr:uid="{00000000-0005-0000-0000-00002B1F0000}"/>
    <cellStyle name="60% - Accent6 2 2 5" xfId="11340" xr:uid="{00000000-0005-0000-0000-00002C1F0000}"/>
    <cellStyle name="60% - Accent6 2 2 5 2" xfId="3955" xr:uid="{00000000-0005-0000-0000-00002D1F0000}"/>
    <cellStyle name="60% - Accent6 2 2 6" xfId="3517" xr:uid="{00000000-0005-0000-0000-00002E1F0000}"/>
    <cellStyle name="60% - Accent6 2 2 6 2" xfId="4339" xr:uid="{00000000-0005-0000-0000-00002F1F0000}"/>
    <cellStyle name="60% - Accent6 2 2 7" xfId="7974" xr:uid="{00000000-0005-0000-0000-0000301F0000}"/>
    <cellStyle name="60% - Accent6 2 2 7 2" xfId="8520" xr:uid="{00000000-0005-0000-0000-0000311F0000}"/>
    <cellStyle name="60% - Accent6 2 2 8" xfId="13180" xr:uid="{00000000-0005-0000-0000-0000321F0000}"/>
    <cellStyle name="60% - Accent6 2 2 8 2" xfId="13183" xr:uid="{00000000-0005-0000-0000-0000331F0000}"/>
    <cellStyle name="60% - Accent6 2 2 9" xfId="4253" xr:uid="{00000000-0005-0000-0000-0000341F0000}"/>
    <cellStyle name="60% - Accent6 2 2 9 2" xfId="13184" xr:uid="{00000000-0005-0000-0000-0000351F0000}"/>
    <cellStyle name="60% - Accent6 2 20" xfId="10168" xr:uid="{00000000-0005-0000-0000-0000361F0000}"/>
    <cellStyle name="60% - Accent6 2 3" xfId="11821" xr:uid="{00000000-0005-0000-0000-0000371F0000}"/>
    <cellStyle name="60% - Accent6 2 3 10" xfId="7603" xr:uid="{00000000-0005-0000-0000-0000381F0000}"/>
    <cellStyle name="60% - Accent6 2 3 11" xfId="301" xr:uid="{00000000-0005-0000-0000-0000391F0000}"/>
    <cellStyle name="60% - Accent6 2 3 12" xfId="404" xr:uid="{00000000-0005-0000-0000-00003A1F0000}"/>
    <cellStyle name="60% - Accent6 2 3 13" xfId="471" xr:uid="{00000000-0005-0000-0000-00003B1F0000}"/>
    <cellStyle name="60% - Accent6 2 3 14" xfId="495" xr:uid="{00000000-0005-0000-0000-00003C1F0000}"/>
    <cellStyle name="60% - Accent6 2 3 2" xfId="532" xr:uid="{00000000-0005-0000-0000-00003D1F0000}"/>
    <cellStyle name="60% - Accent6 2 3 2 10" xfId="7591" xr:uid="{00000000-0005-0000-0000-00003E1F0000}"/>
    <cellStyle name="60% - Accent6 2 3 2 11" xfId="13189" xr:uid="{00000000-0005-0000-0000-00003F1F0000}"/>
    <cellStyle name="60% - Accent6 2 3 2 12" xfId="13194" xr:uid="{00000000-0005-0000-0000-0000401F0000}"/>
    <cellStyle name="60% - Accent6 2 3 2 13" xfId="13196" xr:uid="{00000000-0005-0000-0000-0000411F0000}"/>
    <cellStyle name="60% - Accent6 2 3 2 2" xfId="13199" xr:uid="{00000000-0005-0000-0000-0000421F0000}"/>
    <cellStyle name="60% - Accent6 2 3 2 3" xfId="165" xr:uid="{00000000-0005-0000-0000-0000431F0000}"/>
    <cellStyle name="60% - Accent6 2 3 2 4" xfId="155" xr:uid="{00000000-0005-0000-0000-0000441F0000}"/>
    <cellStyle name="60% - Accent6 2 3 2 5" xfId="13202" xr:uid="{00000000-0005-0000-0000-0000451F0000}"/>
    <cellStyle name="60% - Accent6 2 3 2 6" xfId="13204" xr:uid="{00000000-0005-0000-0000-0000461F0000}"/>
    <cellStyle name="60% - Accent6 2 3 2 7" xfId="13206" xr:uid="{00000000-0005-0000-0000-0000471F0000}"/>
    <cellStyle name="60% - Accent6 2 3 2 8" xfId="13209" xr:uid="{00000000-0005-0000-0000-0000481F0000}"/>
    <cellStyle name="60% - Accent6 2 3 2 9" xfId="2417" xr:uid="{00000000-0005-0000-0000-0000491F0000}"/>
    <cellStyle name="60% - Accent6 2 3 3" xfId="7520" xr:uid="{00000000-0005-0000-0000-00004A1F0000}"/>
    <cellStyle name="60% - Accent6 2 3 4" xfId="9119" xr:uid="{00000000-0005-0000-0000-00004B1F0000}"/>
    <cellStyle name="60% - Accent6 2 3 5" xfId="9125" xr:uid="{00000000-0005-0000-0000-00004C1F0000}"/>
    <cellStyle name="60% - Accent6 2 3 6" xfId="11705" xr:uid="{00000000-0005-0000-0000-00004D1F0000}"/>
    <cellStyle name="60% - Accent6 2 3 7" xfId="6287" xr:uid="{00000000-0005-0000-0000-00004E1F0000}"/>
    <cellStyle name="60% - Accent6 2 3 8" xfId="13211" xr:uid="{00000000-0005-0000-0000-00004F1F0000}"/>
    <cellStyle name="60% - Accent6 2 3 9" xfId="13214" xr:uid="{00000000-0005-0000-0000-0000501F0000}"/>
    <cellStyle name="60% - Accent6 2 4" xfId="13216" xr:uid="{00000000-0005-0000-0000-0000511F0000}"/>
    <cellStyle name="60% - Accent6 2 4 2" xfId="7311" xr:uid="{00000000-0005-0000-0000-0000521F0000}"/>
    <cellStyle name="60% - Accent6 2 5" xfId="1135" xr:uid="{00000000-0005-0000-0000-0000531F0000}"/>
    <cellStyle name="60% - Accent6 2 5 2" xfId="13219" xr:uid="{00000000-0005-0000-0000-0000541F0000}"/>
    <cellStyle name="60% - Accent6 2 6" xfId="13220" xr:uid="{00000000-0005-0000-0000-0000551F0000}"/>
    <cellStyle name="60% - Accent6 2 6 2" xfId="6968" xr:uid="{00000000-0005-0000-0000-0000561F0000}"/>
    <cellStyle name="60% - Accent6 2 7" xfId="13221" xr:uid="{00000000-0005-0000-0000-0000571F0000}"/>
    <cellStyle name="60% - Accent6 2 7 2" xfId="13222" xr:uid="{00000000-0005-0000-0000-0000581F0000}"/>
    <cellStyle name="60% - Accent6 2 8" xfId="13223" xr:uid="{00000000-0005-0000-0000-0000591F0000}"/>
    <cellStyle name="60% - Accent6 2 8 2" xfId="9169" xr:uid="{00000000-0005-0000-0000-00005A1F0000}"/>
    <cellStyle name="60% - Accent6 2 9" xfId="3379" xr:uid="{00000000-0005-0000-0000-00005B1F0000}"/>
    <cellStyle name="60% - Accent6 2 9 2" xfId="12473" xr:uid="{00000000-0005-0000-0000-00005C1F0000}"/>
    <cellStyle name="60% - Accent6 20" xfId="6702" xr:uid="{00000000-0005-0000-0000-00005D1F0000}"/>
    <cellStyle name="60% - Accent6 21" xfId="9466" xr:uid="{00000000-0005-0000-0000-00005E1F0000}"/>
    <cellStyle name="60% - Accent6 22" xfId="13169" xr:uid="{00000000-0005-0000-0000-00005F1F0000}"/>
    <cellStyle name="60% - Accent6 23" xfId="288" xr:uid="{00000000-0005-0000-0000-0000601F0000}"/>
    <cellStyle name="60% - Accent6 24" xfId="995" xr:uid="{00000000-0005-0000-0000-0000611F0000}"/>
    <cellStyle name="60% - Accent6 25" xfId="13227" xr:uid="{00000000-0005-0000-0000-0000621F0000}"/>
    <cellStyle name="60% - Accent6 26" xfId="4766" xr:uid="{00000000-0005-0000-0000-0000631F0000}"/>
    <cellStyle name="60% - Accent6 27" xfId="4775" xr:uid="{00000000-0005-0000-0000-0000641F0000}"/>
    <cellStyle name="60% - Accent6 28" xfId="4798" xr:uid="{00000000-0005-0000-0000-0000651F0000}"/>
    <cellStyle name="60% - Accent6 29" xfId="4830" xr:uid="{00000000-0005-0000-0000-0000661F0000}"/>
    <cellStyle name="60% - Accent6 3" xfId="11824" xr:uid="{00000000-0005-0000-0000-0000671F0000}"/>
    <cellStyle name="60% - Accent6 3 10" xfId="2712" xr:uid="{00000000-0005-0000-0000-0000681F0000}"/>
    <cellStyle name="60% - Accent6 3 11" xfId="11484" xr:uid="{00000000-0005-0000-0000-0000691F0000}"/>
    <cellStyle name="60% - Accent6 3 2" xfId="11826" xr:uid="{00000000-0005-0000-0000-00006A1F0000}"/>
    <cellStyle name="60% - Accent6 3 2 2" xfId="13228" xr:uid="{00000000-0005-0000-0000-00006B1F0000}"/>
    <cellStyle name="60% - Accent6 3 3" xfId="7663" xr:uid="{00000000-0005-0000-0000-00006C1F0000}"/>
    <cellStyle name="60% - Accent6 3 3 2" xfId="13230" xr:uid="{00000000-0005-0000-0000-00006D1F0000}"/>
    <cellStyle name="60% - Accent6 3 4" xfId="13232" xr:uid="{00000000-0005-0000-0000-00006E1F0000}"/>
    <cellStyle name="60% - Accent6 3 4 2" xfId="13236" xr:uid="{00000000-0005-0000-0000-00006F1F0000}"/>
    <cellStyle name="60% - Accent6 3 5" xfId="13238" xr:uid="{00000000-0005-0000-0000-0000701F0000}"/>
    <cellStyle name="60% - Accent6 3 5 2" xfId="7350" xr:uid="{00000000-0005-0000-0000-0000711F0000}"/>
    <cellStyle name="60% - Accent6 3 6" xfId="13239" xr:uid="{00000000-0005-0000-0000-0000721F0000}"/>
    <cellStyle name="60% - Accent6 3 6 2" xfId="13240" xr:uid="{00000000-0005-0000-0000-0000731F0000}"/>
    <cellStyle name="60% - Accent6 3 7" xfId="13243" xr:uid="{00000000-0005-0000-0000-0000741F0000}"/>
    <cellStyle name="60% - Accent6 3 7 2" xfId="5111" xr:uid="{00000000-0005-0000-0000-0000751F0000}"/>
    <cellStyle name="60% - Accent6 3 8" xfId="13244" xr:uid="{00000000-0005-0000-0000-0000761F0000}"/>
    <cellStyle name="60% - Accent6 3 8 2" xfId="450" xr:uid="{00000000-0005-0000-0000-0000771F0000}"/>
    <cellStyle name="60% - Accent6 3 9" xfId="13245" xr:uid="{00000000-0005-0000-0000-0000781F0000}"/>
    <cellStyle name="60% - Accent6 3 9 2" xfId="13246" xr:uid="{00000000-0005-0000-0000-0000791F0000}"/>
    <cellStyle name="60% - Accent6 30" xfId="13226" xr:uid="{00000000-0005-0000-0000-00007A1F0000}"/>
    <cellStyle name="60% - Accent6 31" xfId="4765" xr:uid="{00000000-0005-0000-0000-00007B1F0000}"/>
    <cellStyle name="60% - Accent6 32" xfId="4774" xr:uid="{00000000-0005-0000-0000-00007C1F0000}"/>
    <cellStyle name="60% - Accent6 33" xfId="4797" xr:uid="{00000000-0005-0000-0000-00007D1F0000}"/>
    <cellStyle name="60% - Accent6 34" xfId="4829" xr:uid="{00000000-0005-0000-0000-00007E1F0000}"/>
    <cellStyle name="60% - Accent6 35" xfId="13247" xr:uid="{00000000-0005-0000-0000-00007F1F0000}"/>
    <cellStyle name="60% - Accent6 4" xfId="6372" xr:uid="{00000000-0005-0000-0000-0000801F0000}"/>
    <cellStyle name="60% - Accent6 4 2" xfId="11829" xr:uid="{00000000-0005-0000-0000-0000811F0000}"/>
    <cellStyle name="60% - Accent6 5" xfId="11832" xr:uid="{00000000-0005-0000-0000-0000821F0000}"/>
    <cellStyle name="60% - Accent6 6" xfId="10805" xr:uid="{00000000-0005-0000-0000-0000831F0000}"/>
    <cellStyle name="60% - Accent6 7" xfId="6600" xr:uid="{00000000-0005-0000-0000-0000841F0000}"/>
    <cellStyle name="60% - Accent6 7 2" xfId="11839" xr:uid="{00000000-0005-0000-0000-0000851F0000}"/>
    <cellStyle name="60% - Accent6 7 3" xfId="12244" xr:uid="{00000000-0005-0000-0000-0000861F0000}"/>
    <cellStyle name="60% - Accent6 8" xfId="7874" xr:uid="{00000000-0005-0000-0000-0000871F0000}"/>
    <cellStyle name="60% - Accent6 8 2" xfId="13250" xr:uid="{00000000-0005-0000-0000-0000881F0000}"/>
    <cellStyle name="60% - Accent6 8 3" xfId="372" xr:uid="{00000000-0005-0000-0000-0000891F0000}"/>
    <cellStyle name="60% - Accent6 9" xfId="3695" xr:uid="{00000000-0005-0000-0000-00008A1F0000}"/>
    <cellStyle name="60% - Accent6 9 2" xfId="13251" xr:uid="{00000000-0005-0000-0000-00008B1F0000}"/>
    <cellStyle name="60% - Accent6 9 3" xfId="8953" xr:uid="{00000000-0005-0000-0000-00008C1F0000}"/>
    <cellStyle name="60% - Akzent1" xfId="8223" xr:uid="{00000000-0005-0000-0000-00008D1F0000}"/>
    <cellStyle name="60% - Akzent2" xfId="1763" xr:uid="{00000000-0005-0000-0000-00008E1F0000}"/>
    <cellStyle name="60% - Akzent3" xfId="13253" xr:uid="{00000000-0005-0000-0000-00008F1F0000}"/>
    <cellStyle name="60% - Akzent4" xfId="13254" xr:uid="{00000000-0005-0000-0000-0000901F0000}"/>
    <cellStyle name="60% - Akzent5" xfId="13255" xr:uid="{00000000-0005-0000-0000-0000911F0000}"/>
    <cellStyle name="60% - Akzent6" xfId="2763" xr:uid="{00000000-0005-0000-0000-0000921F0000}"/>
    <cellStyle name="60% - Colore 1" xfId="13077" xr:uid="{00000000-0005-0000-0000-0000931F0000}"/>
    <cellStyle name="60% - Colore 2" xfId="13257" xr:uid="{00000000-0005-0000-0000-0000941F0000}"/>
    <cellStyle name="60% - Colore 3" xfId="13259" xr:uid="{00000000-0005-0000-0000-0000951F0000}"/>
    <cellStyle name="60% - Colore 4" xfId="9761" xr:uid="{00000000-0005-0000-0000-0000961F0000}"/>
    <cellStyle name="60% - Colore 5" xfId="9764" xr:uid="{00000000-0005-0000-0000-0000971F0000}"/>
    <cellStyle name="60% - Colore 6" xfId="13260" xr:uid="{00000000-0005-0000-0000-0000981F0000}"/>
    <cellStyle name="60% - アクセント 1" xfId="13262" xr:uid="{00000000-0005-0000-0000-0000991F0000}"/>
    <cellStyle name="60% - アクセント 1 1" xfId="5993" xr:uid="{00000000-0005-0000-0000-00009A1F0000}"/>
    <cellStyle name="60% - アクセント 1 2" xfId="11930" xr:uid="{00000000-0005-0000-0000-00009B1F0000}"/>
    <cellStyle name="60% - アクセント 1 2 2" xfId="2094" xr:uid="{00000000-0005-0000-0000-00009C1F0000}"/>
    <cellStyle name="60% - アクセント 1 3" xfId="3351" xr:uid="{00000000-0005-0000-0000-00009D1F0000}"/>
    <cellStyle name="60% - アクセント 1 4" xfId="637" xr:uid="{00000000-0005-0000-0000-00009E1F0000}"/>
    <cellStyle name="60% - アクセント 1 5" xfId="11252" xr:uid="{00000000-0005-0000-0000-00009F1F0000}"/>
    <cellStyle name="60% - アクセント 2" xfId="2437" xr:uid="{00000000-0005-0000-0000-0000A01F0000}"/>
    <cellStyle name="60% - アクセント 2 1" xfId="8560" xr:uid="{00000000-0005-0000-0000-0000A11F0000}"/>
    <cellStyle name="60% - アクセント 2 2" xfId="8200" xr:uid="{00000000-0005-0000-0000-0000A21F0000}"/>
    <cellStyle name="60% - アクセント 2 2 2" xfId="13263" xr:uid="{00000000-0005-0000-0000-0000A31F0000}"/>
    <cellStyle name="60% - アクセント 2 3" xfId="13264" xr:uid="{00000000-0005-0000-0000-0000A41F0000}"/>
    <cellStyle name="60% - アクセント 2 4" xfId="13265" xr:uid="{00000000-0005-0000-0000-0000A51F0000}"/>
    <cellStyle name="60% - アクセント 2 5" xfId="11276" xr:uid="{00000000-0005-0000-0000-0000A61F0000}"/>
    <cellStyle name="60% - アクセント 3" xfId="13266" xr:uid="{00000000-0005-0000-0000-0000A71F0000}"/>
    <cellStyle name="60% - アクセント 3 1" xfId="6815" xr:uid="{00000000-0005-0000-0000-0000A81F0000}"/>
    <cellStyle name="60% - アクセント 3 2" xfId="13267" xr:uid="{00000000-0005-0000-0000-0000A91F0000}"/>
    <cellStyle name="60% - アクセント 3 2 2" xfId="7912" xr:uid="{00000000-0005-0000-0000-0000AA1F0000}"/>
    <cellStyle name="60% - アクセント 3 3" xfId="13268" xr:uid="{00000000-0005-0000-0000-0000AB1F0000}"/>
    <cellStyle name="60% - アクセント 3 4" xfId="13269" xr:uid="{00000000-0005-0000-0000-0000AC1F0000}"/>
    <cellStyle name="60% - アクセント 3 5" xfId="11282" xr:uid="{00000000-0005-0000-0000-0000AD1F0000}"/>
    <cellStyle name="60% - アクセント 4" xfId="13270" xr:uid="{00000000-0005-0000-0000-0000AE1F0000}"/>
    <cellStyle name="60% - アクセント 4 1" xfId="12600" xr:uid="{00000000-0005-0000-0000-0000AF1F0000}"/>
    <cellStyle name="60% - アクセント 4 2" xfId="13271" xr:uid="{00000000-0005-0000-0000-0000B01F0000}"/>
    <cellStyle name="60% - アクセント 4 2 2" xfId="13272" xr:uid="{00000000-0005-0000-0000-0000B11F0000}"/>
    <cellStyle name="60% - アクセント 4 3" xfId="13274" xr:uid="{00000000-0005-0000-0000-0000B21F0000}"/>
    <cellStyle name="60% - アクセント 4 4" xfId="2725" xr:uid="{00000000-0005-0000-0000-0000B31F0000}"/>
    <cellStyle name="60% - アクセント 4 5" xfId="11287" xr:uid="{00000000-0005-0000-0000-0000B41F0000}"/>
    <cellStyle name="60% - アクセント 5" xfId="13275" xr:uid="{00000000-0005-0000-0000-0000B51F0000}"/>
    <cellStyle name="60% - アクセント 5 1" xfId="10273" xr:uid="{00000000-0005-0000-0000-0000B61F0000}"/>
    <cellStyle name="60% - アクセント 5 2" xfId="10281" xr:uid="{00000000-0005-0000-0000-0000B71F0000}"/>
    <cellStyle name="60% - アクセント 5 2 2" xfId="10287" xr:uid="{00000000-0005-0000-0000-0000B81F0000}"/>
    <cellStyle name="60% - アクセント 5 3" xfId="1092" xr:uid="{00000000-0005-0000-0000-0000B91F0000}"/>
    <cellStyle name="60% - アクセント 5 4" xfId="10442" xr:uid="{00000000-0005-0000-0000-0000BA1F0000}"/>
    <cellStyle name="60% - アクセント 5 5" xfId="6964" xr:uid="{00000000-0005-0000-0000-0000BB1F0000}"/>
    <cellStyle name="60% - アクセント 6" xfId="825" xr:uid="{00000000-0005-0000-0000-0000BC1F0000}"/>
    <cellStyle name="60% - アクセント 6 1" xfId="10400" xr:uid="{00000000-0005-0000-0000-0000BD1F0000}"/>
    <cellStyle name="60% - アクセント 6 2" xfId="13277" xr:uid="{00000000-0005-0000-0000-0000BE1F0000}"/>
    <cellStyle name="60% - アクセント 6 2 2" xfId="13282" xr:uid="{00000000-0005-0000-0000-0000BF1F0000}"/>
    <cellStyle name="60% - アクセント 6 3" xfId="13283" xr:uid="{00000000-0005-0000-0000-0000C01F0000}"/>
    <cellStyle name="60% - アクセント 6 4" xfId="6447" xr:uid="{00000000-0005-0000-0000-0000C11F0000}"/>
    <cellStyle name="60% - アクセント 6 5" xfId="13284" xr:uid="{00000000-0005-0000-0000-0000C21F0000}"/>
    <cellStyle name="60% - ส่วนที่ถูกเน้น1" xfId="12137" xr:uid="{00000000-0005-0000-0000-0000C31F0000}"/>
    <cellStyle name="60% - ส่วนที่ถูกเน้น2" xfId="7412" xr:uid="{00000000-0005-0000-0000-0000C41F0000}"/>
    <cellStyle name="60% - ส่วนที่ถูกเน้น3" xfId="6585" xr:uid="{00000000-0005-0000-0000-0000C51F0000}"/>
    <cellStyle name="60% - ส่วนที่ถูกเน้น4" xfId="9315" xr:uid="{00000000-0005-0000-0000-0000C61F0000}"/>
    <cellStyle name="60% - ส่วนที่ถูกเน้น5" xfId="9213" xr:uid="{00000000-0005-0000-0000-0000C71F0000}"/>
    <cellStyle name="60% - ส่วนที่ถูกเน้น6" xfId="191" xr:uid="{00000000-0005-0000-0000-0000C81F0000}"/>
    <cellStyle name="60% - 强调文字颜色 1" xfId="11990" xr:uid="{00000000-0005-0000-0000-0000C91F0000}"/>
    <cellStyle name="60% - 强调文字颜色 1 2" xfId="6695" xr:uid="{00000000-0005-0000-0000-0000CA1F0000}"/>
    <cellStyle name="60% - 强调文字颜色 1 3" xfId="10641" xr:uid="{00000000-0005-0000-0000-0000CB1F0000}"/>
    <cellStyle name="60% - 强调文字颜色 1 4" xfId="10645" xr:uid="{00000000-0005-0000-0000-0000CC1F0000}"/>
    <cellStyle name="60% - 强调文字颜色 1_4月ﾏｸﾛ" xfId="2513" xr:uid="{00000000-0005-0000-0000-0000CD1F0000}"/>
    <cellStyle name="60% - 强调文字颜色 2" xfId="11993" xr:uid="{00000000-0005-0000-0000-0000CE1F0000}"/>
    <cellStyle name="60% - 强调文字颜色 2 2" xfId="4514" xr:uid="{00000000-0005-0000-0000-0000CF1F0000}"/>
    <cellStyle name="60% - 强调文字颜色 2 3" xfId="8673" xr:uid="{00000000-0005-0000-0000-0000D01F0000}"/>
    <cellStyle name="60% - 强调文字颜色 2 4" xfId="7030" xr:uid="{00000000-0005-0000-0000-0000D11F0000}"/>
    <cellStyle name="60% - 强调文字颜色 2_4月ﾏｸﾛ" xfId="7392" xr:uid="{00000000-0005-0000-0000-0000D21F0000}"/>
    <cellStyle name="60% - 强调文字颜色 3" xfId="11999" xr:uid="{00000000-0005-0000-0000-0000D31F0000}"/>
    <cellStyle name="60% - 强调文字颜色 3 2" xfId="12001" xr:uid="{00000000-0005-0000-0000-0000D41F0000}"/>
    <cellStyle name="60% - 强调文字颜色 3 3" xfId="6611" xr:uid="{00000000-0005-0000-0000-0000D51F0000}"/>
    <cellStyle name="60% - 强调文字颜色 3 4" xfId="11136" xr:uid="{00000000-0005-0000-0000-0000D61F0000}"/>
    <cellStyle name="60% - 强调文字颜色 3_4月ﾏｸﾛ" xfId="3883" xr:uid="{00000000-0005-0000-0000-0000D71F0000}"/>
    <cellStyle name="60% - 强调文字颜色 4" xfId="12007" xr:uid="{00000000-0005-0000-0000-0000D81F0000}"/>
    <cellStyle name="60% - 强调文字颜色 4 2" xfId="366" xr:uid="{00000000-0005-0000-0000-0000D91F0000}"/>
    <cellStyle name="60% - 强调文字颜色 4 3" xfId="3562" xr:uid="{00000000-0005-0000-0000-0000DA1F0000}"/>
    <cellStyle name="60% - 强调文字颜色 4 4" xfId="3050" xr:uid="{00000000-0005-0000-0000-0000DB1F0000}"/>
    <cellStyle name="60% - 强调文字颜色 4_4月ﾏｸﾛ" xfId="13287" xr:uid="{00000000-0005-0000-0000-0000DC1F0000}"/>
    <cellStyle name="60% - 强调文字颜色 5" xfId="12013" xr:uid="{00000000-0005-0000-0000-0000DD1F0000}"/>
    <cellStyle name="60% - 强调文字颜色 5 2" xfId="12015" xr:uid="{00000000-0005-0000-0000-0000DE1F0000}"/>
    <cellStyle name="60% - 强调文字颜色 5 3" xfId="12022" xr:uid="{00000000-0005-0000-0000-0000DF1F0000}"/>
    <cellStyle name="60% - 强调文字颜色 5 4" xfId="12024" xr:uid="{00000000-0005-0000-0000-0000E01F0000}"/>
    <cellStyle name="60% - 强调文字颜色 5_4月ﾏｸﾛ" xfId="12794" xr:uid="{00000000-0005-0000-0000-0000E11F0000}"/>
    <cellStyle name="60% - 强调文字颜色 6" xfId="12029" xr:uid="{00000000-0005-0000-0000-0000E21F0000}"/>
    <cellStyle name="60% - 强调文字颜色 6 2" xfId="10692" xr:uid="{00000000-0005-0000-0000-0000E31F0000}"/>
    <cellStyle name="60% - 强调文字颜色 6 3" xfId="10696" xr:uid="{00000000-0005-0000-0000-0000E41F0000}"/>
    <cellStyle name="60% - 强调文字颜色 6 4" xfId="10699" xr:uid="{00000000-0005-0000-0000-0000E51F0000}"/>
    <cellStyle name="60% - 强调文字颜色 6_4月ﾏｸﾛ" xfId="13289" xr:uid="{00000000-0005-0000-0000-0000E61F0000}"/>
    <cellStyle name="75" xfId="13290" xr:uid="{00000000-0005-0000-0000-0000E71F0000}"/>
    <cellStyle name="75 1" xfId="6896" xr:uid="{00000000-0005-0000-0000-0000E81F0000}"/>
    <cellStyle name="75 2" xfId="9545" xr:uid="{00000000-0005-0000-0000-0000E91F0000}"/>
    <cellStyle name="75 3" xfId="9550" xr:uid="{00000000-0005-0000-0000-0000EA1F0000}"/>
    <cellStyle name="75 4" xfId="13291" xr:uid="{00000000-0005-0000-0000-0000EB1F0000}"/>
    <cellStyle name="75%" xfId="13292" xr:uid="{00000000-0005-0000-0000-0000EC1F0000}"/>
    <cellStyle name="75% 1" xfId="13294" xr:uid="{00000000-0005-0000-0000-0000ED1F0000}"/>
    <cellStyle name="75% 2" xfId="13298" xr:uid="{00000000-0005-0000-0000-0000EE1F0000}"/>
    <cellStyle name="75% 3" xfId="13301" xr:uid="{00000000-0005-0000-0000-0000EF1F0000}"/>
    <cellStyle name="75% 4" xfId="13304" xr:uid="{00000000-0005-0000-0000-0000F01F0000}"/>
    <cellStyle name="75_01_Dec_2006(KTS)" xfId="13309" xr:uid="{00000000-0005-0000-0000-0000F11F0000}"/>
    <cellStyle name="ac" xfId="13310" xr:uid="{00000000-0005-0000-0000-0000F21F0000}"/>
    <cellStyle name="ac 2" xfId="13312" xr:uid="{00000000-0005-0000-0000-0000F31F0000}"/>
    <cellStyle name="ac 3" xfId="7239" xr:uid="{00000000-0005-0000-0000-0000F41F0000}"/>
    <cellStyle name="Accent1 - 20%" xfId="307" xr:uid="{00000000-0005-0000-0000-0000F51F0000}"/>
    <cellStyle name="Accent1 - 20% 2" xfId="13313" xr:uid="{00000000-0005-0000-0000-0000F61F0000}"/>
    <cellStyle name="Accent1 - 40%" xfId="11314" xr:uid="{00000000-0005-0000-0000-0000F71F0000}"/>
    <cellStyle name="Accent1 - 40% 2" xfId="4575" xr:uid="{00000000-0005-0000-0000-0000F81F0000}"/>
    <cellStyle name="Accent1 - 60%" xfId="5073" xr:uid="{00000000-0005-0000-0000-0000F91F0000}"/>
    <cellStyle name="Accent1 - 60% 2" xfId="13316" xr:uid="{00000000-0005-0000-0000-0000FA1F0000}"/>
    <cellStyle name="Accent1 1" xfId="4805" xr:uid="{00000000-0005-0000-0000-0000FB1F0000}"/>
    <cellStyle name="Accent1 1 2" xfId="7824" xr:uid="{00000000-0005-0000-0000-0000FC1F0000}"/>
    <cellStyle name="Accent1 1 3" xfId="13318" xr:uid="{00000000-0005-0000-0000-0000FD1F0000}"/>
    <cellStyle name="Accent1 10" xfId="12323" xr:uid="{00000000-0005-0000-0000-0000FE1F0000}"/>
    <cellStyle name="Accent1 10 2" xfId="13319" xr:uid="{00000000-0005-0000-0000-0000FF1F0000}"/>
    <cellStyle name="Accent1 10 3" xfId="13320" xr:uid="{00000000-0005-0000-0000-000000200000}"/>
    <cellStyle name="Accent1 11" xfId="12325" xr:uid="{00000000-0005-0000-0000-000001200000}"/>
    <cellStyle name="Accent1 11 2" xfId="3497" xr:uid="{00000000-0005-0000-0000-000002200000}"/>
    <cellStyle name="Accent1 11 3" xfId="9626" xr:uid="{00000000-0005-0000-0000-000003200000}"/>
    <cellStyle name="Accent1 12" xfId="8244" xr:uid="{00000000-0005-0000-0000-000004200000}"/>
    <cellStyle name="Accent1 12 2" xfId="13321" xr:uid="{00000000-0005-0000-0000-000005200000}"/>
    <cellStyle name="Accent1 12 3" xfId="464" xr:uid="{00000000-0005-0000-0000-000006200000}"/>
    <cellStyle name="Accent1 13" xfId="8248" xr:uid="{00000000-0005-0000-0000-000007200000}"/>
    <cellStyle name="Accent1 14" xfId="1408" xr:uid="{00000000-0005-0000-0000-000008200000}"/>
    <cellStyle name="Accent1 15" xfId="13322" xr:uid="{00000000-0005-0000-0000-000009200000}"/>
    <cellStyle name="Accent1 16" xfId="13326" xr:uid="{00000000-0005-0000-0000-00000A200000}"/>
    <cellStyle name="Accent1 17" xfId="378" xr:uid="{00000000-0005-0000-0000-00000B200000}"/>
    <cellStyle name="Accent1 18" xfId="409" xr:uid="{00000000-0005-0000-0000-00000C200000}"/>
    <cellStyle name="Accent1 19" xfId="269" xr:uid="{00000000-0005-0000-0000-00000D200000}"/>
    <cellStyle name="Accent1 2" xfId="4808" xr:uid="{00000000-0005-0000-0000-00000E200000}"/>
    <cellStyle name="Accent1 2 10" xfId="10649" xr:uid="{00000000-0005-0000-0000-00000F200000}"/>
    <cellStyle name="Accent1 2 10 2" xfId="13331" xr:uid="{00000000-0005-0000-0000-000010200000}"/>
    <cellStyle name="Accent1 2 11" xfId="10656" xr:uid="{00000000-0005-0000-0000-000011200000}"/>
    <cellStyle name="Accent1 2 12" xfId="10663" xr:uid="{00000000-0005-0000-0000-000012200000}"/>
    <cellStyle name="Accent1 2 13" xfId="11673" xr:uid="{00000000-0005-0000-0000-000013200000}"/>
    <cellStyle name="Accent1 2 14" xfId="12206" xr:uid="{00000000-0005-0000-0000-000014200000}"/>
    <cellStyle name="Accent1 2 15" xfId="1766" xr:uid="{00000000-0005-0000-0000-000015200000}"/>
    <cellStyle name="Accent1 2 16" xfId="13332" xr:uid="{00000000-0005-0000-0000-000016200000}"/>
    <cellStyle name="Accent1 2 17" xfId="3924" xr:uid="{00000000-0005-0000-0000-000017200000}"/>
    <cellStyle name="Accent1 2 2" xfId="13334" xr:uid="{00000000-0005-0000-0000-000018200000}"/>
    <cellStyle name="Accent1 2 2 10" xfId="13335" xr:uid="{00000000-0005-0000-0000-000019200000}"/>
    <cellStyle name="Accent1 2 2 11" xfId="13336" xr:uid="{00000000-0005-0000-0000-00001A200000}"/>
    <cellStyle name="Accent1 2 2 12" xfId="13339" xr:uid="{00000000-0005-0000-0000-00001B200000}"/>
    <cellStyle name="Accent1 2 2 13" xfId="3335" xr:uid="{00000000-0005-0000-0000-00001C200000}"/>
    <cellStyle name="Accent1 2 2 14" xfId="1324" xr:uid="{00000000-0005-0000-0000-00001D200000}"/>
    <cellStyle name="Accent1 2 2 2" xfId="2304" xr:uid="{00000000-0005-0000-0000-00001E200000}"/>
    <cellStyle name="Accent1 2 2 2 10" xfId="3061" xr:uid="{00000000-0005-0000-0000-00001F200000}"/>
    <cellStyle name="Accent1 2 2 2 11" xfId="2971" xr:uid="{00000000-0005-0000-0000-000020200000}"/>
    <cellStyle name="Accent1 2 2 2 12" xfId="13341" xr:uid="{00000000-0005-0000-0000-000021200000}"/>
    <cellStyle name="Accent1 2 2 2 13" xfId="13343" xr:uid="{00000000-0005-0000-0000-000022200000}"/>
    <cellStyle name="Accent1 2 2 2 2" xfId="13345" xr:uid="{00000000-0005-0000-0000-000023200000}"/>
    <cellStyle name="Accent1 2 2 2 3" xfId="13346" xr:uid="{00000000-0005-0000-0000-000024200000}"/>
    <cellStyle name="Accent1 2 2 2 4" xfId="13347" xr:uid="{00000000-0005-0000-0000-000025200000}"/>
    <cellStyle name="Accent1 2 2 2 5" xfId="13350" xr:uid="{00000000-0005-0000-0000-000026200000}"/>
    <cellStyle name="Accent1 2 2 2 6" xfId="13353" xr:uid="{00000000-0005-0000-0000-000027200000}"/>
    <cellStyle name="Accent1 2 2 2 7" xfId="13358" xr:uid="{00000000-0005-0000-0000-000028200000}"/>
    <cellStyle name="Accent1 2 2 2 8" xfId="13362" xr:uid="{00000000-0005-0000-0000-000029200000}"/>
    <cellStyle name="Accent1 2 2 2 9" xfId="13365" xr:uid="{00000000-0005-0000-0000-00002A200000}"/>
    <cellStyle name="Accent1 2 2 3" xfId="13367" xr:uid="{00000000-0005-0000-0000-00002B200000}"/>
    <cellStyle name="Accent1 2 2 3 2" xfId="13368" xr:uid="{00000000-0005-0000-0000-00002C200000}"/>
    <cellStyle name="Accent1 2 2 4" xfId="13371" xr:uid="{00000000-0005-0000-0000-00002D200000}"/>
    <cellStyle name="Accent1 2 2 4 2" xfId="13373" xr:uid="{00000000-0005-0000-0000-00002E200000}"/>
    <cellStyle name="Accent1 2 2 5" xfId="13376" xr:uid="{00000000-0005-0000-0000-00002F200000}"/>
    <cellStyle name="Accent1 2 2 5 2" xfId="13379" xr:uid="{00000000-0005-0000-0000-000030200000}"/>
    <cellStyle name="Accent1 2 2 6" xfId="13381" xr:uid="{00000000-0005-0000-0000-000031200000}"/>
    <cellStyle name="Accent1 2 2 6 2" xfId="13385" xr:uid="{00000000-0005-0000-0000-000032200000}"/>
    <cellStyle name="Accent1 2 2 7" xfId="13387" xr:uid="{00000000-0005-0000-0000-000033200000}"/>
    <cellStyle name="Accent1 2 2 7 2" xfId="13392" xr:uid="{00000000-0005-0000-0000-000034200000}"/>
    <cellStyle name="Accent1 2 2 8" xfId="13394" xr:uid="{00000000-0005-0000-0000-000035200000}"/>
    <cellStyle name="Accent1 2 2 8 2" xfId="13396" xr:uid="{00000000-0005-0000-0000-000036200000}"/>
    <cellStyle name="Accent1 2 2 9" xfId="13398" xr:uid="{00000000-0005-0000-0000-000037200000}"/>
    <cellStyle name="Accent1 2 2 9 2" xfId="13399" xr:uid="{00000000-0005-0000-0000-000038200000}"/>
    <cellStyle name="Accent1 2 3" xfId="13401" xr:uid="{00000000-0005-0000-0000-000039200000}"/>
    <cellStyle name="Accent1 2 3 10" xfId="13402" xr:uid="{00000000-0005-0000-0000-00003A200000}"/>
    <cellStyle name="Accent1 2 3 11" xfId="13403" xr:uid="{00000000-0005-0000-0000-00003B200000}"/>
    <cellStyle name="Accent1 2 3 12" xfId="13405" xr:uid="{00000000-0005-0000-0000-00003C200000}"/>
    <cellStyle name="Accent1 2 3 13" xfId="13407" xr:uid="{00000000-0005-0000-0000-00003D200000}"/>
    <cellStyle name="Accent1 2 3 14" xfId="13408" xr:uid="{00000000-0005-0000-0000-00003E200000}"/>
    <cellStyle name="Accent1 2 3 2" xfId="127" xr:uid="{00000000-0005-0000-0000-00003F200000}"/>
    <cellStyle name="Accent1 2 3 2 10" xfId="8440" xr:uid="{00000000-0005-0000-0000-000040200000}"/>
    <cellStyle name="Accent1 2 3 2 11" xfId="13409" xr:uid="{00000000-0005-0000-0000-000041200000}"/>
    <cellStyle name="Accent1 2 3 2 12" xfId="13410" xr:uid="{00000000-0005-0000-0000-000042200000}"/>
    <cellStyle name="Accent1 2 3 2 13" xfId="13411" xr:uid="{00000000-0005-0000-0000-000043200000}"/>
    <cellStyle name="Accent1 2 3 2 2" xfId="2907" xr:uid="{00000000-0005-0000-0000-000044200000}"/>
    <cellStyle name="Accent1 2 3 2 3" xfId="8778" xr:uid="{00000000-0005-0000-0000-000045200000}"/>
    <cellStyle name="Accent1 2 3 2 4" xfId="8780" xr:uid="{00000000-0005-0000-0000-000046200000}"/>
    <cellStyle name="Accent1 2 3 2 5" xfId="4950" xr:uid="{00000000-0005-0000-0000-000047200000}"/>
    <cellStyle name="Accent1 2 3 2 6" xfId="4956" xr:uid="{00000000-0005-0000-0000-000048200000}"/>
    <cellStyle name="Accent1 2 3 2 7" xfId="13413" xr:uid="{00000000-0005-0000-0000-000049200000}"/>
    <cellStyle name="Accent1 2 3 2 8" xfId="13416" xr:uid="{00000000-0005-0000-0000-00004A200000}"/>
    <cellStyle name="Accent1 2 3 2 9" xfId="13419" xr:uid="{00000000-0005-0000-0000-00004B200000}"/>
    <cellStyle name="Accent1 2 3 3" xfId="13420" xr:uid="{00000000-0005-0000-0000-00004C200000}"/>
    <cellStyle name="Accent1 2 3 4" xfId="13422" xr:uid="{00000000-0005-0000-0000-00004D200000}"/>
    <cellStyle name="Accent1 2 3 5" xfId="13424" xr:uid="{00000000-0005-0000-0000-00004E200000}"/>
    <cellStyle name="Accent1 2 3 6" xfId="6590" xr:uid="{00000000-0005-0000-0000-00004F200000}"/>
    <cellStyle name="Accent1 2 3 7" xfId="13426" xr:uid="{00000000-0005-0000-0000-000050200000}"/>
    <cellStyle name="Accent1 2 3 8" xfId="13428" xr:uid="{00000000-0005-0000-0000-000051200000}"/>
    <cellStyle name="Accent1 2 3 9" xfId="13430" xr:uid="{00000000-0005-0000-0000-000052200000}"/>
    <cellStyle name="Accent1 2 4" xfId="13432" xr:uid="{00000000-0005-0000-0000-000053200000}"/>
    <cellStyle name="Accent1 2 4 2" xfId="13433" xr:uid="{00000000-0005-0000-0000-000054200000}"/>
    <cellStyle name="Accent1 2 5" xfId="13435" xr:uid="{00000000-0005-0000-0000-000055200000}"/>
    <cellStyle name="Accent1 2 5 2" xfId="13436" xr:uid="{00000000-0005-0000-0000-000056200000}"/>
    <cellStyle name="Accent1 2 6" xfId="13438" xr:uid="{00000000-0005-0000-0000-000057200000}"/>
    <cellStyle name="Accent1 2 6 2" xfId="13439" xr:uid="{00000000-0005-0000-0000-000058200000}"/>
    <cellStyle name="Accent1 2 7" xfId="13440" xr:uid="{00000000-0005-0000-0000-000059200000}"/>
    <cellStyle name="Accent1 2 7 2" xfId="13441" xr:uid="{00000000-0005-0000-0000-00005A200000}"/>
    <cellStyle name="Accent1 2 8" xfId="13442" xr:uid="{00000000-0005-0000-0000-00005B200000}"/>
    <cellStyle name="Accent1 2 8 2" xfId="13443" xr:uid="{00000000-0005-0000-0000-00005C200000}"/>
    <cellStyle name="Accent1 2 9" xfId="3984" xr:uid="{00000000-0005-0000-0000-00005D200000}"/>
    <cellStyle name="Accent1 2 9 2" xfId="13444" xr:uid="{00000000-0005-0000-0000-00005E200000}"/>
    <cellStyle name="Accent1 20" xfId="13323" xr:uid="{00000000-0005-0000-0000-00005F200000}"/>
    <cellStyle name="Accent1 21" xfId="13327" xr:uid="{00000000-0005-0000-0000-000060200000}"/>
    <cellStyle name="Accent1 22" xfId="379" xr:uid="{00000000-0005-0000-0000-000061200000}"/>
    <cellStyle name="Accent1 23" xfId="410" xr:uid="{00000000-0005-0000-0000-000062200000}"/>
    <cellStyle name="Accent1 24" xfId="270" xr:uid="{00000000-0005-0000-0000-000063200000}"/>
    <cellStyle name="Accent1 25" xfId="104" xr:uid="{00000000-0005-0000-0000-000064200000}"/>
    <cellStyle name="Accent1 26" xfId="557" xr:uid="{00000000-0005-0000-0000-000065200000}"/>
    <cellStyle name="Accent1 27" xfId="620" xr:uid="{00000000-0005-0000-0000-000066200000}"/>
    <cellStyle name="Accent1 28" xfId="9554" xr:uid="{00000000-0005-0000-0000-000067200000}"/>
    <cellStyle name="Accent1 29" xfId="13445" xr:uid="{00000000-0005-0000-0000-000068200000}"/>
    <cellStyle name="Accent1 3" xfId="4817" xr:uid="{00000000-0005-0000-0000-000069200000}"/>
    <cellStyle name="Accent1 3 10" xfId="10701" xr:uid="{00000000-0005-0000-0000-00006A200000}"/>
    <cellStyle name="Accent1 3 11" xfId="10704" xr:uid="{00000000-0005-0000-0000-00006B200000}"/>
    <cellStyle name="Accent1 3 2" xfId="13449" xr:uid="{00000000-0005-0000-0000-00006C200000}"/>
    <cellStyle name="Accent1 3 2 2" xfId="13450" xr:uid="{00000000-0005-0000-0000-00006D200000}"/>
    <cellStyle name="Accent1 3 3" xfId="13452" xr:uid="{00000000-0005-0000-0000-00006E200000}"/>
    <cellStyle name="Accent1 3 3 2" xfId="13453" xr:uid="{00000000-0005-0000-0000-00006F200000}"/>
    <cellStyle name="Accent1 3 4" xfId="13454" xr:uid="{00000000-0005-0000-0000-000070200000}"/>
    <cellStyle name="Accent1 3 4 2" xfId="13455" xr:uid="{00000000-0005-0000-0000-000071200000}"/>
    <cellStyle name="Accent1 3 5" xfId="13456" xr:uid="{00000000-0005-0000-0000-000072200000}"/>
    <cellStyle name="Accent1 3 5 2" xfId="13458" xr:uid="{00000000-0005-0000-0000-000073200000}"/>
    <cellStyle name="Accent1 3 6" xfId="7891" xr:uid="{00000000-0005-0000-0000-000074200000}"/>
    <cellStyle name="Accent1 3 6 2" xfId="13459" xr:uid="{00000000-0005-0000-0000-000075200000}"/>
    <cellStyle name="Accent1 3 7" xfId="13460" xr:uid="{00000000-0005-0000-0000-000076200000}"/>
    <cellStyle name="Accent1 3 7 2" xfId="13461" xr:uid="{00000000-0005-0000-0000-000077200000}"/>
    <cellStyle name="Accent1 3 8" xfId="13462" xr:uid="{00000000-0005-0000-0000-000078200000}"/>
    <cellStyle name="Accent1 3 8 2" xfId="13463" xr:uid="{00000000-0005-0000-0000-000079200000}"/>
    <cellStyle name="Accent1 3 9" xfId="13464" xr:uid="{00000000-0005-0000-0000-00007A200000}"/>
    <cellStyle name="Accent1 3 9 2" xfId="13465" xr:uid="{00000000-0005-0000-0000-00007B200000}"/>
    <cellStyle name="Accent1 30" xfId="105" xr:uid="{00000000-0005-0000-0000-00007C200000}"/>
    <cellStyle name="Accent1 31" xfId="558" xr:uid="{00000000-0005-0000-0000-00007D200000}"/>
    <cellStyle name="Accent1 32" xfId="621" xr:uid="{00000000-0005-0000-0000-00007E200000}"/>
    <cellStyle name="Accent1 33" xfId="9555" xr:uid="{00000000-0005-0000-0000-00007F200000}"/>
    <cellStyle name="Accent1 34" xfId="13446" xr:uid="{00000000-0005-0000-0000-000080200000}"/>
    <cellStyle name="Accent1 35" xfId="13468" xr:uid="{00000000-0005-0000-0000-000081200000}"/>
    <cellStyle name="Accent1 36" xfId="13470" xr:uid="{00000000-0005-0000-0000-000082200000}"/>
    <cellStyle name="Accent1 37" xfId="9325" xr:uid="{00000000-0005-0000-0000-000083200000}"/>
    <cellStyle name="Accent1 38" xfId="9328" xr:uid="{00000000-0005-0000-0000-000084200000}"/>
    <cellStyle name="Accent1 39" xfId="3938" xr:uid="{00000000-0005-0000-0000-000085200000}"/>
    <cellStyle name="Accent1 4" xfId="4824" xr:uid="{00000000-0005-0000-0000-000086200000}"/>
    <cellStyle name="Accent1 4 2" xfId="13472" xr:uid="{00000000-0005-0000-0000-000087200000}"/>
    <cellStyle name="Accent1 5" xfId="13473" xr:uid="{00000000-0005-0000-0000-000088200000}"/>
    <cellStyle name="Accent1 5 2" xfId="13474" xr:uid="{00000000-0005-0000-0000-000089200000}"/>
    <cellStyle name="Accent1 6" xfId="13475" xr:uid="{00000000-0005-0000-0000-00008A200000}"/>
    <cellStyle name="Accent1 7" xfId="13477" xr:uid="{00000000-0005-0000-0000-00008B200000}"/>
    <cellStyle name="Accent1 7 2" xfId="13479" xr:uid="{00000000-0005-0000-0000-00008C200000}"/>
    <cellStyle name="Accent1 7 3" xfId="13480" xr:uid="{00000000-0005-0000-0000-00008D200000}"/>
    <cellStyle name="Accent1 8" xfId="13481" xr:uid="{00000000-0005-0000-0000-00008E200000}"/>
    <cellStyle name="Accent1 8 2" xfId="8802" xr:uid="{00000000-0005-0000-0000-00008F200000}"/>
    <cellStyle name="Accent1 8 3" xfId="13483" xr:uid="{00000000-0005-0000-0000-000090200000}"/>
    <cellStyle name="Accent1 9" xfId="13484" xr:uid="{00000000-0005-0000-0000-000091200000}"/>
    <cellStyle name="Accent1 9 2" xfId="4739" xr:uid="{00000000-0005-0000-0000-000092200000}"/>
    <cellStyle name="Accent1 9 3" xfId="13486" xr:uid="{00000000-0005-0000-0000-000093200000}"/>
    <cellStyle name="Accent2 - 20%" xfId="13489" xr:uid="{00000000-0005-0000-0000-000094200000}"/>
    <cellStyle name="Accent2 - 20% 2" xfId="13491" xr:uid="{00000000-0005-0000-0000-000095200000}"/>
    <cellStyle name="Accent2 - 40%" xfId="11626" xr:uid="{00000000-0005-0000-0000-000096200000}"/>
    <cellStyle name="Accent2 - 40% 2" xfId="2377" xr:uid="{00000000-0005-0000-0000-000097200000}"/>
    <cellStyle name="Accent2 - 60%" xfId="13492" xr:uid="{00000000-0005-0000-0000-000098200000}"/>
    <cellStyle name="Accent2 - 60% 2" xfId="1520" xr:uid="{00000000-0005-0000-0000-000099200000}"/>
    <cellStyle name="Accent2 1" xfId="285" xr:uid="{00000000-0005-0000-0000-00009A200000}"/>
    <cellStyle name="Accent2 10" xfId="13495" xr:uid="{00000000-0005-0000-0000-00009B200000}"/>
    <cellStyle name="Accent2 10 2" xfId="377" xr:uid="{00000000-0005-0000-0000-00009C200000}"/>
    <cellStyle name="Accent2 10 3" xfId="408" xr:uid="{00000000-0005-0000-0000-00009D200000}"/>
    <cellStyle name="Accent2 11" xfId="3447" xr:uid="{00000000-0005-0000-0000-00009E200000}"/>
    <cellStyle name="Accent2 11 2" xfId="10190" xr:uid="{00000000-0005-0000-0000-00009F200000}"/>
    <cellStyle name="Accent2 11 3" xfId="10194" xr:uid="{00000000-0005-0000-0000-0000A0200000}"/>
    <cellStyle name="Accent2 12" xfId="4573" xr:uid="{00000000-0005-0000-0000-0000A1200000}"/>
    <cellStyle name="Accent2 12 2" xfId="6103" xr:uid="{00000000-0005-0000-0000-0000A2200000}"/>
    <cellStyle name="Accent2 12 3" xfId="13496" xr:uid="{00000000-0005-0000-0000-0000A3200000}"/>
    <cellStyle name="Accent2 13" xfId="13497" xr:uid="{00000000-0005-0000-0000-0000A4200000}"/>
    <cellStyle name="Accent2 14" xfId="1661" xr:uid="{00000000-0005-0000-0000-0000A5200000}"/>
    <cellStyle name="Accent2 15" xfId="4581" xr:uid="{00000000-0005-0000-0000-0000A6200000}"/>
    <cellStyle name="Accent2 16" xfId="4589" xr:uid="{00000000-0005-0000-0000-0000A7200000}"/>
    <cellStyle name="Accent2 17" xfId="4934" xr:uid="{00000000-0005-0000-0000-0000A8200000}"/>
    <cellStyle name="Accent2 18" xfId="13498" xr:uid="{00000000-0005-0000-0000-0000A9200000}"/>
    <cellStyle name="Accent2 19" xfId="13500" xr:uid="{00000000-0005-0000-0000-0000AA200000}"/>
    <cellStyle name="Accent2 2" xfId="1000" xr:uid="{00000000-0005-0000-0000-0000AB200000}"/>
    <cellStyle name="Accent2 2 10" xfId="13503" xr:uid="{00000000-0005-0000-0000-0000AC200000}"/>
    <cellStyle name="Accent2 2 2" xfId="13505" xr:uid="{00000000-0005-0000-0000-0000AD200000}"/>
    <cellStyle name="Accent2 2 2 10" xfId="13506" xr:uid="{00000000-0005-0000-0000-0000AE200000}"/>
    <cellStyle name="Accent2 2 2 11" xfId="13509" xr:uid="{00000000-0005-0000-0000-0000AF200000}"/>
    <cellStyle name="Accent2 2 2 12" xfId="13512" xr:uid="{00000000-0005-0000-0000-0000B0200000}"/>
    <cellStyle name="Accent2 2 2 13" xfId="11838" xr:uid="{00000000-0005-0000-0000-0000B1200000}"/>
    <cellStyle name="Accent2 2 2 14" xfId="5788" xr:uid="{00000000-0005-0000-0000-0000B2200000}"/>
    <cellStyle name="Accent2 2 2 2" xfId="13514" xr:uid="{00000000-0005-0000-0000-0000B3200000}"/>
    <cellStyle name="Accent2 2 2 2 10" xfId="13515" xr:uid="{00000000-0005-0000-0000-0000B4200000}"/>
    <cellStyle name="Accent2 2 2 2 11" xfId="13516" xr:uid="{00000000-0005-0000-0000-0000B5200000}"/>
    <cellStyle name="Accent2 2 2 2 12" xfId="13517" xr:uid="{00000000-0005-0000-0000-0000B6200000}"/>
    <cellStyle name="Accent2 2 2 2 13" xfId="13518" xr:uid="{00000000-0005-0000-0000-0000B7200000}"/>
    <cellStyle name="Accent2 2 2 2 2" xfId="13519" xr:uid="{00000000-0005-0000-0000-0000B8200000}"/>
    <cellStyle name="Accent2 2 2 2 3" xfId="13520" xr:uid="{00000000-0005-0000-0000-0000B9200000}"/>
    <cellStyle name="Accent2 2 2 2 4" xfId="13521" xr:uid="{00000000-0005-0000-0000-0000BA200000}"/>
    <cellStyle name="Accent2 2 2 2 5" xfId="13523" xr:uid="{00000000-0005-0000-0000-0000BB200000}"/>
    <cellStyle name="Accent2 2 2 2 6" xfId="13526" xr:uid="{00000000-0005-0000-0000-0000BC200000}"/>
    <cellStyle name="Accent2 2 2 2 7" xfId="13529" xr:uid="{00000000-0005-0000-0000-0000BD200000}"/>
    <cellStyle name="Accent2 2 2 2 8" xfId="13532" xr:uid="{00000000-0005-0000-0000-0000BE200000}"/>
    <cellStyle name="Accent2 2 2 2 9" xfId="13534" xr:uid="{00000000-0005-0000-0000-0000BF200000}"/>
    <cellStyle name="Accent2 2 2 3" xfId="13536" xr:uid="{00000000-0005-0000-0000-0000C0200000}"/>
    <cellStyle name="Accent2 2 2 4" xfId="13539" xr:uid="{00000000-0005-0000-0000-0000C1200000}"/>
    <cellStyle name="Accent2 2 2 5" xfId="13542" xr:uid="{00000000-0005-0000-0000-0000C2200000}"/>
    <cellStyle name="Accent2 2 2 6" xfId="2535" xr:uid="{00000000-0005-0000-0000-0000C3200000}"/>
    <cellStyle name="Accent2 2 2 7" xfId="13543" xr:uid="{00000000-0005-0000-0000-0000C4200000}"/>
    <cellStyle name="Accent2 2 2 8" xfId="13544" xr:uid="{00000000-0005-0000-0000-0000C5200000}"/>
    <cellStyle name="Accent2 2 2 9" xfId="11355" xr:uid="{00000000-0005-0000-0000-0000C6200000}"/>
    <cellStyle name="Accent2 2 3" xfId="13546" xr:uid="{00000000-0005-0000-0000-0000C7200000}"/>
    <cellStyle name="Accent2 2 3 10" xfId="13548" xr:uid="{00000000-0005-0000-0000-0000C8200000}"/>
    <cellStyle name="Accent2 2 3 11" xfId="5881" xr:uid="{00000000-0005-0000-0000-0000C9200000}"/>
    <cellStyle name="Accent2 2 3 12" xfId="13549" xr:uid="{00000000-0005-0000-0000-0000CA200000}"/>
    <cellStyle name="Accent2 2 3 13" xfId="13551" xr:uid="{00000000-0005-0000-0000-0000CB200000}"/>
    <cellStyle name="Accent2 2 3 14" xfId="8970" xr:uid="{00000000-0005-0000-0000-0000CC200000}"/>
    <cellStyle name="Accent2 2 3 2" xfId="3337" xr:uid="{00000000-0005-0000-0000-0000CD200000}"/>
    <cellStyle name="Accent2 2 3 2 10" xfId="9664" xr:uid="{00000000-0005-0000-0000-0000CE200000}"/>
    <cellStyle name="Accent2 2 3 2 11" xfId="10667" xr:uid="{00000000-0005-0000-0000-0000CF200000}"/>
    <cellStyle name="Accent2 2 3 2 12" xfId="13552" xr:uid="{00000000-0005-0000-0000-0000D0200000}"/>
    <cellStyle name="Accent2 2 3 2 13" xfId="13553" xr:uid="{00000000-0005-0000-0000-0000D1200000}"/>
    <cellStyle name="Accent2 2 3 2 2" xfId="2937" xr:uid="{00000000-0005-0000-0000-0000D2200000}"/>
    <cellStyle name="Accent2 2 3 2 3" xfId="6979" xr:uid="{00000000-0005-0000-0000-0000D3200000}"/>
    <cellStyle name="Accent2 2 3 2 4" xfId="9148" xr:uid="{00000000-0005-0000-0000-0000D4200000}"/>
    <cellStyle name="Accent2 2 3 2 5" xfId="3293" xr:uid="{00000000-0005-0000-0000-0000D5200000}"/>
    <cellStyle name="Accent2 2 3 2 6" xfId="13555" xr:uid="{00000000-0005-0000-0000-0000D6200000}"/>
    <cellStyle name="Accent2 2 3 2 7" xfId="6191" xr:uid="{00000000-0005-0000-0000-0000D7200000}"/>
    <cellStyle name="Accent2 2 3 2 8" xfId="13557" xr:uid="{00000000-0005-0000-0000-0000D8200000}"/>
    <cellStyle name="Accent2 2 3 2 9" xfId="13559" xr:uid="{00000000-0005-0000-0000-0000D9200000}"/>
    <cellStyle name="Accent2 2 3 3" xfId="3232" xr:uid="{00000000-0005-0000-0000-0000DA200000}"/>
    <cellStyle name="Accent2 2 3 4" xfId="13562" xr:uid="{00000000-0005-0000-0000-0000DB200000}"/>
    <cellStyle name="Accent2 2 3 5" xfId="13565" xr:uid="{00000000-0005-0000-0000-0000DC200000}"/>
    <cellStyle name="Accent2 2 3 6" xfId="13568" xr:uid="{00000000-0005-0000-0000-0000DD200000}"/>
    <cellStyle name="Accent2 2 3 7" xfId="13570" xr:uid="{00000000-0005-0000-0000-0000DE200000}"/>
    <cellStyle name="Accent2 2 3 8" xfId="13571" xr:uid="{00000000-0005-0000-0000-0000DF200000}"/>
    <cellStyle name="Accent2 2 3 9" xfId="13572" xr:uid="{00000000-0005-0000-0000-0000E0200000}"/>
    <cellStyle name="Accent2 2 4" xfId="13574" xr:uid="{00000000-0005-0000-0000-0000E1200000}"/>
    <cellStyle name="Accent2 2 4 2" xfId="13575" xr:uid="{00000000-0005-0000-0000-0000E2200000}"/>
    <cellStyle name="Accent2 2 5" xfId="1708" xr:uid="{00000000-0005-0000-0000-0000E3200000}"/>
    <cellStyle name="Accent2 2 5 2" xfId="267" xr:uid="{00000000-0005-0000-0000-0000E4200000}"/>
    <cellStyle name="Accent2 2 6" xfId="11200" xr:uid="{00000000-0005-0000-0000-0000E5200000}"/>
    <cellStyle name="Accent2 2 6 2" xfId="13577" xr:uid="{00000000-0005-0000-0000-0000E6200000}"/>
    <cellStyle name="Accent2 2 7" xfId="13578" xr:uid="{00000000-0005-0000-0000-0000E7200000}"/>
    <cellStyle name="Accent2 2 7 2" xfId="13580" xr:uid="{00000000-0005-0000-0000-0000E8200000}"/>
    <cellStyle name="Accent2 2 8" xfId="13581" xr:uid="{00000000-0005-0000-0000-0000E9200000}"/>
    <cellStyle name="Accent2 2 9" xfId="13583" xr:uid="{00000000-0005-0000-0000-0000EA200000}"/>
    <cellStyle name="Accent2 20" xfId="4582" xr:uid="{00000000-0005-0000-0000-0000EB200000}"/>
    <cellStyle name="Accent2 21" xfId="4590" xr:uid="{00000000-0005-0000-0000-0000EC200000}"/>
    <cellStyle name="Accent2 22" xfId="4935" xr:uid="{00000000-0005-0000-0000-0000ED200000}"/>
    <cellStyle name="Accent2 23" xfId="13499" xr:uid="{00000000-0005-0000-0000-0000EE200000}"/>
    <cellStyle name="Accent2 24" xfId="13501" xr:uid="{00000000-0005-0000-0000-0000EF200000}"/>
    <cellStyle name="Accent2 25" xfId="13241" xr:uid="{00000000-0005-0000-0000-0000F0200000}"/>
    <cellStyle name="Accent2 26" xfId="13584" xr:uid="{00000000-0005-0000-0000-0000F1200000}"/>
    <cellStyle name="Accent2 27" xfId="13586" xr:uid="{00000000-0005-0000-0000-0000F2200000}"/>
    <cellStyle name="Accent2 28" xfId="13588" xr:uid="{00000000-0005-0000-0000-0000F3200000}"/>
    <cellStyle name="Accent2 29" xfId="13590" xr:uid="{00000000-0005-0000-0000-0000F4200000}"/>
    <cellStyle name="Accent2 3" xfId="4726" xr:uid="{00000000-0005-0000-0000-0000F5200000}"/>
    <cellStyle name="Accent2 3 2" xfId="56" xr:uid="{00000000-0005-0000-0000-0000F6200000}"/>
    <cellStyle name="Accent2 3 3" xfId="2889" xr:uid="{00000000-0005-0000-0000-0000F7200000}"/>
    <cellStyle name="Accent2 3 4" xfId="13592" xr:uid="{00000000-0005-0000-0000-0000F8200000}"/>
    <cellStyle name="Accent2 3 5" xfId="13593" xr:uid="{00000000-0005-0000-0000-0000F9200000}"/>
    <cellStyle name="Accent2 3 6" xfId="13594" xr:uid="{00000000-0005-0000-0000-0000FA200000}"/>
    <cellStyle name="Accent2 3 7" xfId="13595" xr:uid="{00000000-0005-0000-0000-0000FB200000}"/>
    <cellStyle name="Accent2 3 8" xfId="13596" xr:uid="{00000000-0005-0000-0000-0000FC200000}"/>
    <cellStyle name="Accent2 3 9" xfId="6206" xr:uid="{00000000-0005-0000-0000-0000FD200000}"/>
    <cellStyle name="Accent2 30" xfId="13242" xr:uid="{00000000-0005-0000-0000-0000FE200000}"/>
    <cellStyle name="Accent2 31" xfId="13585" xr:uid="{00000000-0005-0000-0000-0000FF200000}"/>
    <cellStyle name="Accent2 32" xfId="13587" xr:uid="{00000000-0005-0000-0000-000000210000}"/>
    <cellStyle name="Accent2 33" xfId="13589" xr:uid="{00000000-0005-0000-0000-000001210000}"/>
    <cellStyle name="Accent2 34" xfId="13591" xr:uid="{00000000-0005-0000-0000-000002210000}"/>
    <cellStyle name="Accent2 35" xfId="13597" xr:uid="{00000000-0005-0000-0000-000003210000}"/>
    <cellStyle name="Accent2 36" xfId="13599" xr:uid="{00000000-0005-0000-0000-000004210000}"/>
    <cellStyle name="Accent2 37" xfId="9363" xr:uid="{00000000-0005-0000-0000-000005210000}"/>
    <cellStyle name="Accent2 38" xfId="9368" xr:uid="{00000000-0005-0000-0000-000006210000}"/>
    <cellStyle name="Accent2 39" xfId="9371" xr:uid="{00000000-0005-0000-0000-000007210000}"/>
    <cellStyle name="Accent2 4" xfId="4763" xr:uid="{00000000-0005-0000-0000-000008210000}"/>
    <cellStyle name="Accent2 4 2" xfId="3397" xr:uid="{00000000-0005-0000-0000-000009210000}"/>
    <cellStyle name="Accent2 5" xfId="13600" xr:uid="{00000000-0005-0000-0000-00000A210000}"/>
    <cellStyle name="Accent2 5 2" xfId="13601" xr:uid="{00000000-0005-0000-0000-00000B210000}"/>
    <cellStyle name="Accent2 6" xfId="13602" xr:uid="{00000000-0005-0000-0000-00000C210000}"/>
    <cellStyle name="Accent2 7" xfId="13603" xr:uid="{00000000-0005-0000-0000-00000D210000}"/>
    <cellStyle name="Accent2 7 2" xfId="13604" xr:uid="{00000000-0005-0000-0000-00000E210000}"/>
    <cellStyle name="Accent2 7 3" xfId="13605" xr:uid="{00000000-0005-0000-0000-00000F210000}"/>
    <cellStyle name="Accent2 8" xfId="13606" xr:uid="{00000000-0005-0000-0000-000010210000}"/>
    <cellStyle name="Accent2 8 2" xfId="13608" xr:uid="{00000000-0005-0000-0000-000011210000}"/>
    <cellStyle name="Accent2 8 3" xfId="13610" xr:uid="{00000000-0005-0000-0000-000012210000}"/>
    <cellStyle name="Accent2 9" xfId="84" xr:uid="{00000000-0005-0000-0000-000013210000}"/>
    <cellStyle name="Accent2 9 2" xfId="13611" xr:uid="{00000000-0005-0000-0000-000014210000}"/>
    <cellStyle name="Accent2 9 3" xfId="590" xr:uid="{00000000-0005-0000-0000-000015210000}"/>
    <cellStyle name="Accent3 - 20%" xfId="13612" xr:uid="{00000000-0005-0000-0000-000016210000}"/>
    <cellStyle name="Accent3 - 20% 2" xfId="13613" xr:uid="{00000000-0005-0000-0000-000017210000}"/>
    <cellStyle name="Accent3 - 40%" xfId="11896" xr:uid="{00000000-0005-0000-0000-000018210000}"/>
    <cellStyle name="Accent3 - 40% 2" xfId="4451" xr:uid="{00000000-0005-0000-0000-000019210000}"/>
    <cellStyle name="Accent3 - 60%" xfId="13614" xr:uid="{00000000-0005-0000-0000-00001A210000}"/>
    <cellStyle name="Accent3 - 60% 2" xfId="13615" xr:uid="{00000000-0005-0000-0000-00001B210000}"/>
    <cellStyle name="Accent3 1" xfId="13616" xr:uid="{00000000-0005-0000-0000-00001C210000}"/>
    <cellStyle name="Accent3 10" xfId="13617" xr:uid="{00000000-0005-0000-0000-00001D210000}"/>
    <cellStyle name="Accent3 10 2" xfId="10230" xr:uid="{00000000-0005-0000-0000-00001E210000}"/>
    <cellStyle name="Accent3 10 3" xfId="13619" xr:uid="{00000000-0005-0000-0000-00001F210000}"/>
    <cellStyle name="Accent3 11" xfId="6668" xr:uid="{00000000-0005-0000-0000-000020210000}"/>
    <cellStyle name="Accent3 11 2" xfId="10750" xr:uid="{00000000-0005-0000-0000-000021210000}"/>
    <cellStyle name="Accent3 11 3" xfId="10753" xr:uid="{00000000-0005-0000-0000-000022210000}"/>
    <cellStyle name="Accent3 12" xfId="12752" xr:uid="{00000000-0005-0000-0000-000023210000}"/>
    <cellStyle name="Accent3 12 2" xfId="13620" xr:uid="{00000000-0005-0000-0000-000024210000}"/>
    <cellStyle name="Accent3 12 3" xfId="13621" xr:uid="{00000000-0005-0000-0000-000025210000}"/>
    <cellStyle name="Accent3 13" xfId="1072" xr:uid="{00000000-0005-0000-0000-000026210000}"/>
    <cellStyle name="Accent3 14" xfId="12754" xr:uid="{00000000-0005-0000-0000-000027210000}"/>
    <cellStyle name="Accent3 15" xfId="13622" xr:uid="{00000000-0005-0000-0000-000028210000}"/>
    <cellStyle name="Accent3 16" xfId="13625" xr:uid="{00000000-0005-0000-0000-000029210000}"/>
    <cellStyle name="Accent3 17" xfId="13627" xr:uid="{00000000-0005-0000-0000-00002A210000}"/>
    <cellStyle name="Accent3 18" xfId="13629" xr:uid="{00000000-0005-0000-0000-00002B210000}"/>
    <cellStyle name="Accent3 19" xfId="13632" xr:uid="{00000000-0005-0000-0000-00002C210000}"/>
    <cellStyle name="Accent3 2" xfId="4535" xr:uid="{00000000-0005-0000-0000-00002D210000}"/>
    <cellStyle name="Accent3 2 10" xfId="13634" xr:uid="{00000000-0005-0000-0000-00002E210000}"/>
    <cellStyle name="Accent3 2 2" xfId="13635" xr:uid="{00000000-0005-0000-0000-00002F210000}"/>
    <cellStyle name="Accent3 2 2 10" xfId="13638" xr:uid="{00000000-0005-0000-0000-000030210000}"/>
    <cellStyle name="Accent3 2 2 11" xfId="13640" xr:uid="{00000000-0005-0000-0000-000031210000}"/>
    <cellStyle name="Accent3 2 2 12" xfId="13642" xr:uid="{00000000-0005-0000-0000-000032210000}"/>
    <cellStyle name="Accent3 2 2 13" xfId="13643" xr:uid="{00000000-0005-0000-0000-000033210000}"/>
    <cellStyle name="Accent3 2 2 14" xfId="13645" xr:uid="{00000000-0005-0000-0000-000034210000}"/>
    <cellStyle name="Accent3 2 2 2" xfId="13646" xr:uid="{00000000-0005-0000-0000-000035210000}"/>
    <cellStyle name="Accent3 2 2 2 10" xfId="13647" xr:uid="{00000000-0005-0000-0000-000036210000}"/>
    <cellStyle name="Accent3 2 2 2 11" xfId="1178" xr:uid="{00000000-0005-0000-0000-000037210000}"/>
    <cellStyle name="Accent3 2 2 2 12" xfId="13648" xr:uid="{00000000-0005-0000-0000-000038210000}"/>
    <cellStyle name="Accent3 2 2 2 13" xfId="13649" xr:uid="{00000000-0005-0000-0000-000039210000}"/>
    <cellStyle name="Accent3 2 2 2 2" xfId="13650" xr:uid="{00000000-0005-0000-0000-00003A210000}"/>
    <cellStyle name="Accent3 2 2 2 3" xfId="13654" xr:uid="{00000000-0005-0000-0000-00003B210000}"/>
    <cellStyle name="Accent3 2 2 2 4" xfId="6615" xr:uid="{00000000-0005-0000-0000-00003C210000}"/>
    <cellStyle name="Accent3 2 2 2 5" xfId="11139" xr:uid="{00000000-0005-0000-0000-00003D210000}"/>
    <cellStyle name="Accent3 2 2 2 6" xfId="11150" xr:uid="{00000000-0005-0000-0000-00003E210000}"/>
    <cellStyle name="Accent3 2 2 2 7" xfId="13657" xr:uid="{00000000-0005-0000-0000-00003F210000}"/>
    <cellStyle name="Accent3 2 2 2 8" xfId="13660" xr:uid="{00000000-0005-0000-0000-000040210000}"/>
    <cellStyle name="Accent3 2 2 2 9" xfId="3209" xr:uid="{00000000-0005-0000-0000-000041210000}"/>
    <cellStyle name="Accent3 2 2 3" xfId="13661" xr:uid="{00000000-0005-0000-0000-000042210000}"/>
    <cellStyle name="Accent3 2 2 4" xfId="13662" xr:uid="{00000000-0005-0000-0000-000043210000}"/>
    <cellStyle name="Accent3 2 2 5" xfId="13663" xr:uid="{00000000-0005-0000-0000-000044210000}"/>
    <cellStyle name="Accent3 2 2 6" xfId="13664" xr:uid="{00000000-0005-0000-0000-000045210000}"/>
    <cellStyle name="Accent3 2 2 7" xfId="13665" xr:uid="{00000000-0005-0000-0000-000046210000}"/>
    <cellStyle name="Accent3 2 2 8" xfId="13666" xr:uid="{00000000-0005-0000-0000-000047210000}"/>
    <cellStyle name="Accent3 2 2 9" xfId="13667" xr:uid="{00000000-0005-0000-0000-000048210000}"/>
    <cellStyle name="Accent3 2 3" xfId="5294" xr:uid="{00000000-0005-0000-0000-000049210000}"/>
    <cellStyle name="Accent3 2 3 10" xfId="8786" xr:uid="{00000000-0005-0000-0000-00004A210000}"/>
    <cellStyle name="Accent3 2 3 11" xfId="7994" xr:uid="{00000000-0005-0000-0000-00004B210000}"/>
    <cellStyle name="Accent3 2 3 12" xfId="7853" xr:uid="{00000000-0005-0000-0000-00004C210000}"/>
    <cellStyle name="Accent3 2 3 13" xfId="8795" xr:uid="{00000000-0005-0000-0000-00004D210000}"/>
    <cellStyle name="Accent3 2 3 14" xfId="8797" xr:uid="{00000000-0005-0000-0000-00004E210000}"/>
    <cellStyle name="Accent3 2 3 2" xfId="4464" xr:uid="{00000000-0005-0000-0000-00004F210000}"/>
    <cellStyle name="Accent3 2 3 2 10" xfId="10239" xr:uid="{00000000-0005-0000-0000-000050210000}"/>
    <cellStyle name="Accent3 2 3 2 11" xfId="13668" xr:uid="{00000000-0005-0000-0000-000051210000}"/>
    <cellStyle name="Accent3 2 3 2 12" xfId="381" xr:uid="{00000000-0005-0000-0000-000052210000}"/>
    <cellStyle name="Accent3 2 3 2 13" xfId="13669" xr:uid="{00000000-0005-0000-0000-000053210000}"/>
    <cellStyle name="Accent3 2 3 2 2" xfId="4815" xr:uid="{00000000-0005-0000-0000-000054210000}"/>
    <cellStyle name="Accent3 2 3 2 3" xfId="4822" xr:uid="{00000000-0005-0000-0000-000055210000}"/>
    <cellStyle name="Accent3 2 3 2 4" xfId="9410" xr:uid="{00000000-0005-0000-0000-000056210000}"/>
    <cellStyle name="Accent3 2 3 2 5" xfId="9413" xr:uid="{00000000-0005-0000-0000-000057210000}"/>
    <cellStyle name="Accent3 2 3 2 6" xfId="13671" xr:uid="{00000000-0005-0000-0000-000058210000}"/>
    <cellStyle name="Accent3 2 3 2 7" xfId="13673" xr:uid="{00000000-0005-0000-0000-000059210000}"/>
    <cellStyle name="Accent3 2 3 2 8" xfId="9748" xr:uid="{00000000-0005-0000-0000-00005A210000}"/>
    <cellStyle name="Accent3 2 3 2 9" xfId="9750" xr:uid="{00000000-0005-0000-0000-00005B210000}"/>
    <cellStyle name="Accent3 2 3 3" xfId="13674" xr:uid="{00000000-0005-0000-0000-00005C210000}"/>
    <cellStyle name="Accent3 2 3 4" xfId="5947" xr:uid="{00000000-0005-0000-0000-00005D210000}"/>
    <cellStyle name="Accent3 2 3 5" xfId="13675" xr:uid="{00000000-0005-0000-0000-00005E210000}"/>
    <cellStyle name="Accent3 2 3 6" xfId="13676" xr:uid="{00000000-0005-0000-0000-00005F210000}"/>
    <cellStyle name="Accent3 2 3 7" xfId="13677" xr:uid="{00000000-0005-0000-0000-000060210000}"/>
    <cellStyle name="Accent3 2 3 8" xfId="13678" xr:uid="{00000000-0005-0000-0000-000061210000}"/>
    <cellStyle name="Accent3 2 3 9" xfId="13679" xr:uid="{00000000-0005-0000-0000-000062210000}"/>
    <cellStyle name="Accent3 2 4" xfId="13680" xr:uid="{00000000-0005-0000-0000-000063210000}"/>
    <cellStyle name="Accent3 2 4 2" xfId="13681" xr:uid="{00000000-0005-0000-0000-000064210000}"/>
    <cellStyle name="Accent3 2 5" xfId="2251" xr:uid="{00000000-0005-0000-0000-000065210000}"/>
    <cellStyle name="Accent3 2 5 2" xfId="11230" xr:uid="{00000000-0005-0000-0000-000066210000}"/>
    <cellStyle name="Accent3 2 6" xfId="11901" xr:uid="{00000000-0005-0000-0000-000067210000}"/>
    <cellStyle name="Accent3 2 6 2" xfId="13682" xr:uid="{00000000-0005-0000-0000-000068210000}"/>
    <cellStyle name="Accent3 2 7" xfId="13688" xr:uid="{00000000-0005-0000-0000-000069210000}"/>
    <cellStyle name="Accent3 2 7 2" xfId="13690" xr:uid="{00000000-0005-0000-0000-00006A210000}"/>
    <cellStyle name="Accent3 2 8" xfId="8739" xr:uid="{00000000-0005-0000-0000-00006B210000}"/>
    <cellStyle name="Accent3 2 9" xfId="8745" xr:uid="{00000000-0005-0000-0000-00006C210000}"/>
    <cellStyle name="Accent3 20" xfId="13623" xr:uid="{00000000-0005-0000-0000-00006D210000}"/>
    <cellStyle name="Accent3 21" xfId="13626" xr:uid="{00000000-0005-0000-0000-00006E210000}"/>
    <cellStyle name="Accent3 22" xfId="13628" xr:uid="{00000000-0005-0000-0000-00006F210000}"/>
    <cellStyle name="Accent3 23" xfId="13630" xr:uid="{00000000-0005-0000-0000-000070210000}"/>
    <cellStyle name="Accent3 24" xfId="13633" xr:uid="{00000000-0005-0000-0000-000071210000}"/>
    <cellStyle name="Accent3 25" xfId="13691" xr:uid="{00000000-0005-0000-0000-000072210000}"/>
    <cellStyle name="Accent3 26" xfId="11890" xr:uid="{00000000-0005-0000-0000-000073210000}"/>
    <cellStyle name="Accent3 27" xfId="7622" xr:uid="{00000000-0005-0000-0000-000074210000}"/>
    <cellStyle name="Accent3 28" xfId="11893" xr:uid="{00000000-0005-0000-0000-000075210000}"/>
    <cellStyle name="Accent3 29" xfId="13693" xr:uid="{00000000-0005-0000-0000-000076210000}"/>
    <cellStyle name="Accent3 3" xfId="13696" xr:uid="{00000000-0005-0000-0000-000077210000}"/>
    <cellStyle name="Accent3 3 2" xfId="6192" xr:uid="{00000000-0005-0000-0000-000078210000}"/>
    <cellStyle name="Accent3 3 3" xfId="13697" xr:uid="{00000000-0005-0000-0000-000079210000}"/>
    <cellStyle name="Accent3 3 4" xfId="6075" xr:uid="{00000000-0005-0000-0000-00007A210000}"/>
    <cellStyle name="Accent3 3 5" xfId="13698" xr:uid="{00000000-0005-0000-0000-00007B210000}"/>
    <cellStyle name="Accent3 3 6" xfId="3076" xr:uid="{00000000-0005-0000-0000-00007C210000}"/>
    <cellStyle name="Accent3 3 7" xfId="13702" xr:uid="{00000000-0005-0000-0000-00007D210000}"/>
    <cellStyle name="Accent3 3 8" xfId="13706" xr:uid="{00000000-0005-0000-0000-00007E210000}"/>
    <cellStyle name="Accent3 3 9" xfId="13710" xr:uid="{00000000-0005-0000-0000-00007F210000}"/>
    <cellStyle name="Accent3 30" xfId="13692" xr:uid="{00000000-0005-0000-0000-000080210000}"/>
    <cellStyle name="Accent3 31" xfId="11891" xr:uid="{00000000-0005-0000-0000-000081210000}"/>
    <cellStyle name="Accent3 32" xfId="7623" xr:uid="{00000000-0005-0000-0000-000082210000}"/>
    <cellStyle name="Accent3 33" xfId="11894" xr:uid="{00000000-0005-0000-0000-000083210000}"/>
    <cellStyle name="Accent3 34" xfId="13694" xr:uid="{00000000-0005-0000-0000-000084210000}"/>
    <cellStyle name="Accent3 35" xfId="13711" xr:uid="{00000000-0005-0000-0000-000085210000}"/>
    <cellStyle name="Accent3 36" xfId="13713" xr:uid="{00000000-0005-0000-0000-000086210000}"/>
    <cellStyle name="Accent3 37" xfId="13715" xr:uid="{00000000-0005-0000-0000-000087210000}"/>
    <cellStyle name="Accent3 38" xfId="13718" xr:uid="{00000000-0005-0000-0000-000088210000}"/>
    <cellStyle name="Accent3 39" xfId="13126" xr:uid="{00000000-0005-0000-0000-000089210000}"/>
    <cellStyle name="Accent3 4" xfId="38" xr:uid="{00000000-0005-0000-0000-00008A210000}"/>
    <cellStyle name="Accent3 4 2" xfId="13720" xr:uid="{00000000-0005-0000-0000-00008B210000}"/>
    <cellStyle name="Accent3 5" xfId="13722" xr:uid="{00000000-0005-0000-0000-00008C210000}"/>
    <cellStyle name="Accent3 5 2" xfId="13723" xr:uid="{00000000-0005-0000-0000-00008D210000}"/>
    <cellStyle name="Accent3 6" xfId="13725" xr:uid="{00000000-0005-0000-0000-00008E210000}"/>
    <cellStyle name="Accent3 7" xfId="13726" xr:uid="{00000000-0005-0000-0000-00008F210000}"/>
    <cellStyle name="Accent3 7 2" xfId="13727" xr:uid="{00000000-0005-0000-0000-000090210000}"/>
    <cellStyle name="Accent3 7 3" xfId="13729" xr:uid="{00000000-0005-0000-0000-000091210000}"/>
    <cellStyle name="Accent3 8" xfId="13732" xr:uid="{00000000-0005-0000-0000-000092210000}"/>
    <cellStyle name="Accent3 8 2" xfId="13733" xr:uid="{00000000-0005-0000-0000-000093210000}"/>
    <cellStyle name="Accent3 8 3" xfId="13734" xr:uid="{00000000-0005-0000-0000-000094210000}"/>
    <cellStyle name="Accent3 9" xfId="13735" xr:uid="{00000000-0005-0000-0000-000095210000}"/>
    <cellStyle name="Accent3 9 2" xfId="9759" xr:uid="{00000000-0005-0000-0000-000096210000}"/>
    <cellStyle name="Accent3 9 3" xfId="9766" xr:uid="{00000000-0005-0000-0000-000097210000}"/>
    <cellStyle name="Accent4 - 20%" xfId="3144" xr:uid="{00000000-0005-0000-0000-000098210000}"/>
    <cellStyle name="Accent4 - 20% 2" xfId="2872" xr:uid="{00000000-0005-0000-0000-000099210000}"/>
    <cellStyle name="Accent4 - 40%" xfId="12157" xr:uid="{00000000-0005-0000-0000-00009A210000}"/>
    <cellStyle name="Accent4 - 40% 2" xfId="2705" xr:uid="{00000000-0005-0000-0000-00009B210000}"/>
    <cellStyle name="Accent4 - 60%" xfId="13736" xr:uid="{00000000-0005-0000-0000-00009C210000}"/>
    <cellStyle name="Accent4 - 60% 2" xfId="7424" xr:uid="{00000000-0005-0000-0000-00009D210000}"/>
    <cellStyle name="Accent4 1" xfId="13738" xr:uid="{00000000-0005-0000-0000-00009E210000}"/>
    <cellStyle name="Accent4 1 2" xfId="13740" xr:uid="{00000000-0005-0000-0000-00009F210000}"/>
    <cellStyle name="Accent4 1 3" xfId="13742" xr:uid="{00000000-0005-0000-0000-0000A0210000}"/>
    <cellStyle name="Accent4 10" xfId="3808" xr:uid="{00000000-0005-0000-0000-0000A1210000}"/>
    <cellStyle name="Accent4 10 2" xfId="13743" xr:uid="{00000000-0005-0000-0000-0000A2210000}"/>
    <cellStyle name="Accent4 10 3" xfId="13744" xr:uid="{00000000-0005-0000-0000-0000A3210000}"/>
    <cellStyle name="Accent4 11" xfId="13745" xr:uid="{00000000-0005-0000-0000-0000A4210000}"/>
    <cellStyle name="Accent4 11 2" xfId="112" xr:uid="{00000000-0005-0000-0000-0000A5210000}"/>
    <cellStyle name="Accent4 11 3" xfId="10793" xr:uid="{00000000-0005-0000-0000-0000A6210000}"/>
    <cellStyle name="Accent4 12" xfId="13747" xr:uid="{00000000-0005-0000-0000-0000A7210000}"/>
    <cellStyle name="Accent4 12 2" xfId="13748" xr:uid="{00000000-0005-0000-0000-0000A8210000}"/>
    <cellStyle name="Accent4 12 3" xfId="13749" xr:uid="{00000000-0005-0000-0000-0000A9210000}"/>
    <cellStyle name="Accent4 13" xfId="894" xr:uid="{00000000-0005-0000-0000-0000AA210000}"/>
    <cellStyle name="Accent4 14" xfId="13750" xr:uid="{00000000-0005-0000-0000-0000AB210000}"/>
    <cellStyle name="Accent4 15" xfId="13751" xr:uid="{00000000-0005-0000-0000-0000AC210000}"/>
    <cellStyle name="Accent4 16" xfId="13753" xr:uid="{00000000-0005-0000-0000-0000AD210000}"/>
    <cellStyle name="Accent4 17" xfId="13755" xr:uid="{00000000-0005-0000-0000-0000AE210000}"/>
    <cellStyle name="Accent4 18" xfId="13757" xr:uid="{00000000-0005-0000-0000-0000AF210000}"/>
    <cellStyle name="Accent4 19" xfId="13759" xr:uid="{00000000-0005-0000-0000-0000B0210000}"/>
    <cellStyle name="Accent4 2" xfId="12303" xr:uid="{00000000-0005-0000-0000-0000B1210000}"/>
    <cellStyle name="Accent4 2 10" xfId="13762" xr:uid="{00000000-0005-0000-0000-0000B2210000}"/>
    <cellStyle name="Accent4 2 10 2" xfId="7419" xr:uid="{00000000-0005-0000-0000-0000B3210000}"/>
    <cellStyle name="Accent4 2 11" xfId="13765" xr:uid="{00000000-0005-0000-0000-0000B4210000}"/>
    <cellStyle name="Accent4 2 12" xfId="13769" xr:uid="{00000000-0005-0000-0000-0000B5210000}"/>
    <cellStyle name="Accent4 2 13" xfId="13771" xr:uid="{00000000-0005-0000-0000-0000B6210000}"/>
    <cellStyle name="Accent4 2 14" xfId="3480" xr:uid="{00000000-0005-0000-0000-0000B7210000}"/>
    <cellStyle name="Accent4 2 15" xfId="13773" xr:uid="{00000000-0005-0000-0000-0000B8210000}"/>
    <cellStyle name="Accent4 2 16" xfId="13774" xr:uid="{00000000-0005-0000-0000-0000B9210000}"/>
    <cellStyle name="Accent4 2 17" xfId="4242" xr:uid="{00000000-0005-0000-0000-0000BA210000}"/>
    <cellStyle name="Accent4 2 2" xfId="13775" xr:uid="{00000000-0005-0000-0000-0000BB210000}"/>
    <cellStyle name="Accent4 2 2 10" xfId="13778" xr:uid="{00000000-0005-0000-0000-0000BC210000}"/>
    <cellStyle name="Accent4 2 2 11" xfId="13781" xr:uid="{00000000-0005-0000-0000-0000BD210000}"/>
    <cellStyle name="Accent4 2 2 12" xfId="13784" xr:uid="{00000000-0005-0000-0000-0000BE210000}"/>
    <cellStyle name="Accent4 2 2 13" xfId="13785" xr:uid="{00000000-0005-0000-0000-0000BF210000}"/>
    <cellStyle name="Accent4 2 2 14" xfId="13786" xr:uid="{00000000-0005-0000-0000-0000C0210000}"/>
    <cellStyle name="Accent4 2 2 2" xfId="6699" xr:uid="{00000000-0005-0000-0000-0000C1210000}"/>
    <cellStyle name="Accent4 2 2 2 10" xfId="6657" xr:uid="{00000000-0005-0000-0000-0000C2210000}"/>
    <cellStyle name="Accent4 2 2 2 11" xfId="13787" xr:uid="{00000000-0005-0000-0000-0000C3210000}"/>
    <cellStyle name="Accent4 2 2 2 12" xfId="13788" xr:uid="{00000000-0005-0000-0000-0000C4210000}"/>
    <cellStyle name="Accent4 2 2 2 13" xfId="13789" xr:uid="{00000000-0005-0000-0000-0000C5210000}"/>
    <cellStyle name="Accent4 2 2 2 2" xfId="9214" xr:uid="{00000000-0005-0000-0000-0000C6210000}"/>
    <cellStyle name="Accent4 2 2 2 3" xfId="193" xr:uid="{00000000-0005-0000-0000-0000C7210000}"/>
    <cellStyle name="Accent4 2 2 2 4" xfId="7949" xr:uid="{00000000-0005-0000-0000-0000C8210000}"/>
    <cellStyle name="Accent4 2 2 2 5" xfId="13791" xr:uid="{00000000-0005-0000-0000-0000C9210000}"/>
    <cellStyle name="Accent4 2 2 2 6" xfId="13793" xr:uid="{00000000-0005-0000-0000-0000CA210000}"/>
    <cellStyle name="Accent4 2 2 2 7" xfId="13795" xr:uid="{00000000-0005-0000-0000-0000CB210000}"/>
    <cellStyle name="Accent4 2 2 2 8" xfId="3444" xr:uid="{00000000-0005-0000-0000-0000CC210000}"/>
    <cellStyle name="Accent4 2 2 2 9" xfId="13798" xr:uid="{00000000-0005-0000-0000-0000CD210000}"/>
    <cellStyle name="Accent4 2 2 3" xfId="10643" xr:uid="{00000000-0005-0000-0000-0000CE210000}"/>
    <cellStyle name="Accent4 2 2 3 2" xfId="13799" xr:uid="{00000000-0005-0000-0000-0000CF210000}"/>
    <cellStyle name="Accent4 2 2 4" xfId="10647" xr:uid="{00000000-0005-0000-0000-0000D0210000}"/>
    <cellStyle name="Accent4 2 2 4 2" xfId="13329" xr:uid="{00000000-0005-0000-0000-0000D1210000}"/>
    <cellStyle name="Accent4 2 2 5" xfId="10652" xr:uid="{00000000-0005-0000-0000-0000D2210000}"/>
    <cellStyle name="Accent4 2 2 5 2" xfId="13800" xr:uid="{00000000-0005-0000-0000-0000D3210000}"/>
    <cellStyle name="Accent4 2 2 6" xfId="10659" xr:uid="{00000000-0005-0000-0000-0000D4210000}"/>
    <cellStyle name="Accent4 2 2 6 2" xfId="13804" xr:uid="{00000000-0005-0000-0000-0000D5210000}"/>
    <cellStyle name="Accent4 2 2 7" xfId="11669" xr:uid="{00000000-0005-0000-0000-0000D6210000}"/>
    <cellStyle name="Accent4 2 2 7 2" xfId="12198" xr:uid="{00000000-0005-0000-0000-0000D7210000}"/>
    <cellStyle name="Accent4 2 2 8" xfId="12201" xr:uid="{00000000-0005-0000-0000-0000D8210000}"/>
    <cellStyle name="Accent4 2 2 8 2" xfId="13806" xr:uid="{00000000-0005-0000-0000-0000D9210000}"/>
    <cellStyle name="Accent4 2 2 9" xfId="1764" xr:uid="{00000000-0005-0000-0000-0000DA210000}"/>
    <cellStyle name="Accent4 2 2 9 2" xfId="13807" xr:uid="{00000000-0005-0000-0000-0000DB210000}"/>
    <cellStyle name="Accent4 2 3" xfId="13809" xr:uid="{00000000-0005-0000-0000-0000DC210000}"/>
    <cellStyle name="Accent4 2 3 10" xfId="13813" xr:uid="{00000000-0005-0000-0000-0000DD210000}"/>
    <cellStyle name="Accent4 2 3 11" xfId="13816" xr:uid="{00000000-0005-0000-0000-0000DE210000}"/>
    <cellStyle name="Accent4 2 3 12" xfId="13817" xr:uid="{00000000-0005-0000-0000-0000DF210000}"/>
    <cellStyle name="Accent4 2 3 13" xfId="13818" xr:uid="{00000000-0005-0000-0000-0000E0210000}"/>
    <cellStyle name="Accent4 2 3 14" xfId="6917" xr:uid="{00000000-0005-0000-0000-0000E1210000}"/>
    <cellStyle name="Accent4 2 3 2" xfId="4517" xr:uid="{00000000-0005-0000-0000-0000E2210000}"/>
    <cellStyle name="Accent4 2 3 2 10" xfId="13819" xr:uid="{00000000-0005-0000-0000-0000E3210000}"/>
    <cellStyle name="Accent4 2 3 2 11" xfId="13820" xr:uid="{00000000-0005-0000-0000-0000E4210000}"/>
    <cellStyle name="Accent4 2 3 2 12" xfId="2419" xr:uid="{00000000-0005-0000-0000-0000E5210000}"/>
    <cellStyle name="Accent4 2 3 2 13" xfId="9598" xr:uid="{00000000-0005-0000-0000-0000E6210000}"/>
    <cellStyle name="Accent4 2 3 2 2" xfId="9238" xr:uid="{00000000-0005-0000-0000-0000E7210000}"/>
    <cellStyle name="Accent4 2 3 2 3" xfId="9829" xr:uid="{00000000-0005-0000-0000-0000E8210000}"/>
    <cellStyle name="Accent4 2 3 2 4" xfId="2721" xr:uid="{00000000-0005-0000-0000-0000E9210000}"/>
    <cellStyle name="Accent4 2 3 2 5" xfId="9832" xr:uid="{00000000-0005-0000-0000-0000EA210000}"/>
    <cellStyle name="Accent4 2 3 2 6" xfId="13821" xr:uid="{00000000-0005-0000-0000-0000EB210000}"/>
    <cellStyle name="Accent4 2 3 2 7" xfId="13822" xr:uid="{00000000-0005-0000-0000-0000EC210000}"/>
    <cellStyle name="Accent4 2 3 2 8" xfId="13824" xr:uid="{00000000-0005-0000-0000-0000ED210000}"/>
    <cellStyle name="Accent4 2 3 2 9" xfId="13827" xr:uid="{00000000-0005-0000-0000-0000EE210000}"/>
    <cellStyle name="Accent4 2 3 3" xfId="8680" xr:uid="{00000000-0005-0000-0000-0000EF210000}"/>
    <cellStyle name="Accent4 2 3 4" xfId="7037" xr:uid="{00000000-0005-0000-0000-0000F0210000}"/>
    <cellStyle name="Accent4 2 3 5" xfId="11126" xr:uid="{00000000-0005-0000-0000-0000F1210000}"/>
    <cellStyle name="Accent4 2 3 6" xfId="13829" xr:uid="{00000000-0005-0000-0000-0000F2210000}"/>
    <cellStyle name="Accent4 2 3 7" xfId="8169" xr:uid="{00000000-0005-0000-0000-0000F3210000}"/>
    <cellStyle name="Accent4 2 3 8" xfId="12210" xr:uid="{00000000-0005-0000-0000-0000F4210000}"/>
    <cellStyle name="Accent4 2 3 9" xfId="13833" xr:uid="{00000000-0005-0000-0000-0000F5210000}"/>
    <cellStyle name="Accent4 2 4" xfId="13835" xr:uid="{00000000-0005-0000-0000-0000F6210000}"/>
    <cellStyle name="Accent4 2 4 2" xfId="13653" xr:uid="{00000000-0005-0000-0000-0000F7210000}"/>
    <cellStyle name="Accent4 2 5" xfId="13837" xr:uid="{00000000-0005-0000-0000-0000F8210000}"/>
    <cellStyle name="Accent4 2 5 2" xfId="362" xr:uid="{00000000-0005-0000-0000-0000F9210000}"/>
    <cellStyle name="Accent4 2 6" xfId="13839" xr:uid="{00000000-0005-0000-0000-0000FA210000}"/>
    <cellStyle name="Accent4 2 6 2" xfId="13840" xr:uid="{00000000-0005-0000-0000-0000FB210000}"/>
    <cellStyle name="Accent4 2 7" xfId="13843" xr:uid="{00000000-0005-0000-0000-0000FC210000}"/>
    <cellStyle name="Accent4 2 7 2" xfId="10693" xr:uid="{00000000-0005-0000-0000-0000FD210000}"/>
    <cellStyle name="Accent4 2 8" xfId="13846" xr:uid="{00000000-0005-0000-0000-0000FE210000}"/>
    <cellStyle name="Accent4 2 8 2" xfId="13847" xr:uid="{00000000-0005-0000-0000-0000FF210000}"/>
    <cellStyle name="Accent4 2 9" xfId="13850" xr:uid="{00000000-0005-0000-0000-000000220000}"/>
    <cellStyle name="Accent4 2 9 2" xfId="13851" xr:uid="{00000000-0005-0000-0000-000001220000}"/>
    <cellStyle name="Accent4 20" xfId="13752" xr:uid="{00000000-0005-0000-0000-000002220000}"/>
    <cellStyle name="Accent4 21" xfId="13754" xr:uid="{00000000-0005-0000-0000-000003220000}"/>
    <cellStyle name="Accent4 22" xfId="13756" xr:uid="{00000000-0005-0000-0000-000004220000}"/>
    <cellStyle name="Accent4 23" xfId="13758" xr:uid="{00000000-0005-0000-0000-000005220000}"/>
    <cellStyle name="Accent4 24" xfId="13760" xr:uid="{00000000-0005-0000-0000-000006220000}"/>
    <cellStyle name="Accent4 25" xfId="13852" xr:uid="{00000000-0005-0000-0000-000007220000}"/>
    <cellStyle name="Accent4 26" xfId="13854" xr:uid="{00000000-0005-0000-0000-000008220000}"/>
    <cellStyle name="Accent4 27" xfId="6500" xr:uid="{00000000-0005-0000-0000-000009220000}"/>
    <cellStyle name="Accent4 28" xfId="13856" xr:uid="{00000000-0005-0000-0000-00000A220000}"/>
    <cellStyle name="Accent4 29" xfId="13858" xr:uid="{00000000-0005-0000-0000-00000B220000}"/>
    <cellStyle name="Accent4 3" xfId="13860" xr:uid="{00000000-0005-0000-0000-00000C220000}"/>
    <cellStyle name="Accent4 3 10" xfId="13861" xr:uid="{00000000-0005-0000-0000-00000D220000}"/>
    <cellStyle name="Accent4 3 11" xfId="13864" xr:uid="{00000000-0005-0000-0000-00000E220000}"/>
    <cellStyle name="Accent4 3 2" xfId="2969" xr:uid="{00000000-0005-0000-0000-00000F220000}"/>
    <cellStyle name="Accent4 3 2 2" xfId="13867" xr:uid="{00000000-0005-0000-0000-000010220000}"/>
    <cellStyle name="Accent4 3 3" xfId="13870" xr:uid="{00000000-0005-0000-0000-000011220000}"/>
    <cellStyle name="Accent4 3 3 2" xfId="13871" xr:uid="{00000000-0005-0000-0000-000012220000}"/>
    <cellStyle name="Accent4 3 4" xfId="13873" xr:uid="{00000000-0005-0000-0000-000013220000}"/>
    <cellStyle name="Accent4 3 4 2" xfId="4819" xr:uid="{00000000-0005-0000-0000-000014220000}"/>
    <cellStyle name="Accent4 3 5" xfId="13875" xr:uid="{00000000-0005-0000-0000-000015220000}"/>
    <cellStyle name="Accent4 3 5 2" xfId="4762" xr:uid="{00000000-0005-0000-0000-000016220000}"/>
    <cellStyle name="Accent4 3 6" xfId="13877" xr:uid="{00000000-0005-0000-0000-000017220000}"/>
    <cellStyle name="Accent4 3 6 2" xfId="35" xr:uid="{00000000-0005-0000-0000-000018220000}"/>
    <cellStyle name="Accent4 3 7" xfId="13878" xr:uid="{00000000-0005-0000-0000-000019220000}"/>
    <cellStyle name="Accent4 3 7 2" xfId="13879" xr:uid="{00000000-0005-0000-0000-00001A220000}"/>
    <cellStyle name="Accent4 3 8" xfId="13880" xr:uid="{00000000-0005-0000-0000-00001B220000}"/>
    <cellStyle name="Accent4 3 8 2" xfId="12490" xr:uid="{00000000-0005-0000-0000-00001C220000}"/>
    <cellStyle name="Accent4 3 9" xfId="13881" xr:uid="{00000000-0005-0000-0000-00001D220000}"/>
    <cellStyle name="Accent4 3 9 2" xfId="13882" xr:uid="{00000000-0005-0000-0000-00001E220000}"/>
    <cellStyle name="Accent4 30" xfId="13853" xr:uid="{00000000-0005-0000-0000-00001F220000}"/>
    <cellStyle name="Accent4 31" xfId="13855" xr:uid="{00000000-0005-0000-0000-000020220000}"/>
    <cellStyle name="Accent4 32" xfId="6501" xr:uid="{00000000-0005-0000-0000-000021220000}"/>
    <cellStyle name="Accent4 33" xfId="13857" xr:uid="{00000000-0005-0000-0000-000022220000}"/>
    <cellStyle name="Accent4 34" xfId="13859" xr:uid="{00000000-0005-0000-0000-000023220000}"/>
    <cellStyle name="Accent4 35" xfId="13885" xr:uid="{00000000-0005-0000-0000-000024220000}"/>
    <cellStyle name="Accent4 36" xfId="3531" xr:uid="{00000000-0005-0000-0000-000025220000}"/>
    <cellStyle name="Accent4 37" xfId="13887" xr:uid="{00000000-0005-0000-0000-000026220000}"/>
    <cellStyle name="Accent4 38" xfId="7077" xr:uid="{00000000-0005-0000-0000-000027220000}"/>
    <cellStyle name="Accent4 39" xfId="13888" xr:uid="{00000000-0005-0000-0000-000028220000}"/>
    <cellStyle name="Accent4 4" xfId="13889" xr:uid="{00000000-0005-0000-0000-000029220000}"/>
    <cellStyle name="Accent4 4 2" xfId="847" xr:uid="{00000000-0005-0000-0000-00002A220000}"/>
    <cellStyle name="Accent4 5" xfId="5216" xr:uid="{00000000-0005-0000-0000-00002B220000}"/>
    <cellStyle name="Accent4 5 2" xfId="6434" xr:uid="{00000000-0005-0000-0000-00002C220000}"/>
    <cellStyle name="Accent4 6" xfId="13890" xr:uid="{00000000-0005-0000-0000-00002D220000}"/>
    <cellStyle name="Accent4 7" xfId="13891" xr:uid="{00000000-0005-0000-0000-00002E220000}"/>
    <cellStyle name="Accent4 7 2" xfId="13892" xr:uid="{00000000-0005-0000-0000-00002F220000}"/>
    <cellStyle name="Accent4 7 3" xfId="5688" xr:uid="{00000000-0005-0000-0000-000030220000}"/>
    <cellStyle name="Accent4 8" xfId="3400" xr:uid="{00000000-0005-0000-0000-000031220000}"/>
    <cellStyle name="Accent4 8 2" xfId="13893" xr:uid="{00000000-0005-0000-0000-000032220000}"/>
    <cellStyle name="Accent4 8 3" xfId="11940" xr:uid="{00000000-0005-0000-0000-000033220000}"/>
    <cellStyle name="Accent4 9" xfId="13894" xr:uid="{00000000-0005-0000-0000-000034220000}"/>
    <cellStyle name="Accent4 9 2" xfId="13895" xr:uid="{00000000-0005-0000-0000-000035220000}"/>
    <cellStyle name="Accent4 9 3" xfId="9785" xr:uid="{00000000-0005-0000-0000-000036220000}"/>
    <cellStyle name="Accent5 - 20%" xfId="13897" xr:uid="{00000000-0005-0000-0000-000037220000}"/>
    <cellStyle name="Accent5 - 20% 2" xfId="13898" xr:uid="{00000000-0005-0000-0000-000038220000}"/>
    <cellStyle name="Accent5 - 40%" xfId="11969" xr:uid="{00000000-0005-0000-0000-000039220000}"/>
    <cellStyle name="Accent5 - 40% 2" xfId="13901" xr:uid="{00000000-0005-0000-0000-00003A220000}"/>
    <cellStyle name="Accent5 - 60%" xfId="13902" xr:uid="{00000000-0005-0000-0000-00003B220000}"/>
    <cellStyle name="Accent5 - 60% 2" xfId="9241" xr:uid="{00000000-0005-0000-0000-00003C220000}"/>
    <cellStyle name="Accent5 1" xfId="4396" xr:uid="{00000000-0005-0000-0000-00003D220000}"/>
    <cellStyle name="Accent5 10" xfId="13903" xr:uid="{00000000-0005-0000-0000-00003E220000}"/>
    <cellStyle name="Accent5 10 2" xfId="158" xr:uid="{00000000-0005-0000-0000-00003F220000}"/>
    <cellStyle name="Accent5 10 3" xfId="13904" xr:uid="{00000000-0005-0000-0000-000040220000}"/>
    <cellStyle name="Accent5 11" xfId="13906" xr:uid="{00000000-0005-0000-0000-000041220000}"/>
    <cellStyle name="Accent5 11 2" xfId="13907" xr:uid="{00000000-0005-0000-0000-000042220000}"/>
    <cellStyle name="Accent5 11 3" xfId="13909" xr:uid="{00000000-0005-0000-0000-000043220000}"/>
    <cellStyle name="Accent5 12" xfId="13911" xr:uid="{00000000-0005-0000-0000-000044220000}"/>
    <cellStyle name="Accent5 12 2" xfId="9479" xr:uid="{00000000-0005-0000-0000-000045220000}"/>
    <cellStyle name="Accent5 12 3" xfId="1358" xr:uid="{00000000-0005-0000-0000-000046220000}"/>
    <cellStyle name="Accent5 13" xfId="13912" xr:uid="{00000000-0005-0000-0000-000047220000}"/>
    <cellStyle name="Accent5 14" xfId="13914" xr:uid="{00000000-0005-0000-0000-000048220000}"/>
    <cellStyle name="Accent5 15" xfId="431" xr:uid="{00000000-0005-0000-0000-000049220000}"/>
    <cellStyle name="Accent5 16" xfId="4345" xr:uid="{00000000-0005-0000-0000-00004A220000}"/>
    <cellStyle name="Accent5 17" xfId="3726" xr:uid="{00000000-0005-0000-0000-00004B220000}"/>
    <cellStyle name="Accent5 18" xfId="13915" xr:uid="{00000000-0005-0000-0000-00004C220000}"/>
    <cellStyle name="Accent5 19" xfId="13917" xr:uid="{00000000-0005-0000-0000-00004D220000}"/>
    <cellStyle name="Accent5 2" xfId="2234" xr:uid="{00000000-0005-0000-0000-00004E220000}"/>
    <cellStyle name="Accent5 2 10" xfId="10373" xr:uid="{00000000-0005-0000-0000-00004F220000}"/>
    <cellStyle name="Accent5 2 2" xfId="13919" xr:uid="{00000000-0005-0000-0000-000050220000}"/>
    <cellStyle name="Accent5 2 2 10" xfId="10140" xr:uid="{00000000-0005-0000-0000-000051220000}"/>
    <cellStyle name="Accent5 2 2 11" xfId="13920" xr:uid="{00000000-0005-0000-0000-000052220000}"/>
    <cellStyle name="Accent5 2 2 12" xfId="13921" xr:uid="{00000000-0005-0000-0000-000053220000}"/>
    <cellStyle name="Accent5 2 2 13" xfId="13922" xr:uid="{00000000-0005-0000-0000-000054220000}"/>
    <cellStyle name="Accent5 2 2 14" xfId="12643" xr:uid="{00000000-0005-0000-0000-000055220000}"/>
    <cellStyle name="Accent5 2 2 2" xfId="13923" xr:uid="{00000000-0005-0000-0000-000056220000}"/>
    <cellStyle name="Accent5 2 2 2 10" xfId="8145" xr:uid="{00000000-0005-0000-0000-000057220000}"/>
    <cellStyle name="Accent5 2 2 2 11" xfId="10731" xr:uid="{00000000-0005-0000-0000-000058220000}"/>
    <cellStyle name="Accent5 2 2 2 12" xfId="3199" xr:uid="{00000000-0005-0000-0000-000059220000}"/>
    <cellStyle name="Accent5 2 2 2 13" xfId="10735" xr:uid="{00000000-0005-0000-0000-00005A220000}"/>
    <cellStyle name="Accent5 2 2 2 2" xfId="13924" xr:uid="{00000000-0005-0000-0000-00005B220000}"/>
    <cellStyle name="Accent5 2 2 2 3" xfId="13925" xr:uid="{00000000-0005-0000-0000-00005C220000}"/>
    <cellStyle name="Accent5 2 2 2 4" xfId="7114" xr:uid="{00000000-0005-0000-0000-00005D220000}"/>
    <cellStyle name="Accent5 2 2 2 5" xfId="13926" xr:uid="{00000000-0005-0000-0000-00005E220000}"/>
    <cellStyle name="Accent5 2 2 2 6" xfId="13927" xr:uid="{00000000-0005-0000-0000-00005F220000}"/>
    <cellStyle name="Accent5 2 2 2 7" xfId="13928" xr:uid="{00000000-0005-0000-0000-000060220000}"/>
    <cellStyle name="Accent5 2 2 2 8" xfId="13929" xr:uid="{00000000-0005-0000-0000-000061220000}"/>
    <cellStyle name="Accent5 2 2 2 9" xfId="13930" xr:uid="{00000000-0005-0000-0000-000062220000}"/>
    <cellStyle name="Accent5 2 2 3" xfId="11213" xr:uid="{00000000-0005-0000-0000-000063220000}"/>
    <cellStyle name="Accent5 2 2 4" xfId="11242" xr:uid="{00000000-0005-0000-0000-000064220000}"/>
    <cellStyle name="Accent5 2 2 5" xfId="11275" xr:uid="{00000000-0005-0000-0000-000065220000}"/>
    <cellStyle name="Accent5 2 2 6" xfId="11281" xr:uid="{00000000-0005-0000-0000-000066220000}"/>
    <cellStyle name="Accent5 2 2 7" xfId="11286" xr:uid="{00000000-0005-0000-0000-000067220000}"/>
    <cellStyle name="Accent5 2 2 8" xfId="11291" xr:uid="{00000000-0005-0000-0000-000068220000}"/>
    <cellStyle name="Accent5 2 2 9" xfId="11295" xr:uid="{00000000-0005-0000-0000-000069220000}"/>
    <cellStyle name="Accent5 2 3" xfId="13931" xr:uid="{00000000-0005-0000-0000-00006A220000}"/>
    <cellStyle name="Accent5 2 3 10" xfId="1151" xr:uid="{00000000-0005-0000-0000-00006B220000}"/>
    <cellStyle name="Accent5 2 3 11" xfId="5440" xr:uid="{00000000-0005-0000-0000-00006C220000}"/>
    <cellStyle name="Accent5 2 3 12" xfId="11096" xr:uid="{00000000-0005-0000-0000-00006D220000}"/>
    <cellStyle name="Accent5 2 3 13" xfId="11099" xr:uid="{00000000-0005-0000-0000-00006E220000}"/>
    <cellStyle name="Accent5 2 3 14" xfId="11102" xr:uid="{00000000-0005-0000-0000-00006F220000}"/>
    <cellStyle name="Accent5 2 3 2" xfId="7910" xr:uid="{00000000-0005-0000-0000-000070220000}"/>
    <cellStyle name="Accent5 2 3 2 10" xfId="5888" xr:uid="{00000000-0005-0000-0000-000071220000}"/>
    <cellStyle name="Accent5 2 3 2 11" xfId="13932" xr:uid="{00000000-0005-0000-0000-000072220000}"/>
    <cellStyle name="Accent5 2 3 2 12" xfId="13934" xr:uid="{00000000-0005-0000-0000-000073220000}"/>
    <cellStyle name="Accent5 2 3 2 13" xfId="13936" xr:uid="{00000000-0005-0000-0000-000074220000}"/>
    <cellStyle name="Accent5 2 3 2 2" xfId="10348" xr:uid="{00000000-0005-0000-0000-000075220000}"/>
    <cellStyle name="Accent5 2 3 2 3" xfId="10352" xr:uid="{00000000-0005-0000-0000-000076220000}"/>
    <cellStyle name="Accent5 2 3 2 4" xfId="10356" xr:uid="{00000000-0005-0000-0000-000077220000}"/>
    <cellStyle name="Accent5 2 3 2 5" xfId="3488" xr:uid="{00000000-0005-0000-0000-000078220000}"/>
    <cellStyle name="Accent5 2 3 2 6" xfId="13938" xr:uid="{00000000-0005-0000-0000-000079220000}"/>
    <cellStyle name="Accent5 2 3 2 7" xfId="1127" xr:uid="{00000000-0005-0000-0000-00007A220000}"/>
    <cellStyle name="Accent5 2 3 2 8" xfId="13939" xr:uid="{00000000-0005-0000-0000-00007B220000}"/>
    <cellStyle name="Accent5 2 3 2 9" xfId="13940" xr:uid="{00000000-0005-0000-0000-00007C220000}"/>
    <cellStyle name="Accent5 2 3 3" xfId="5129" xr:uid="{00000000-0005-0000-0000-00007D220000}"/>
    <cellStyle name="Accent5 2 3 4" xfId="11311" xr:uid="{00000000-0005-0000-0000-00007E220000}"/>
    <cellStyle name="Accent5 2 3 5" xfId="11315" xr:uid="{00000000-0005-0000-0000-00007F220000}"/>
    <cellStyle name="Accent5 2 3 6" xfId="10886" xr:uid="{00000000-0005-0000-0000-000080220000}"/>
    <cellStyle name="Accent5 2 3 7" xfId="4486" xr:uid="{00000000-0005-0000-0000-000081220000}"/>
    <cellStyle name="Accent5 2 3 8" xfId="10944" xr:uid="{00000000-0005-0000-0000-000082220000}"/>
    <cellStyle name="Accent5 2 3 9" xfId="10960" xr:uid="{00000000-0005-0000-0000-000083220000}"/>
    <cellStyle name="Accent5 2 4" xfId="8053" xr:uid="{00000000-0005-0000-0000-000084220000}"/>
    <cellStyle name="Accent5 2 4 2" xfId="1681" xr:uid="{00000000-0005-0000-0000-000085220000}"/>
    <cellStyle name="Accent5 2 5" xfId="1036" xr:uid="{00000000-0005-0000-0000-000086220000}"/>
    <cellStyle name="Accent5 2 5 2" xfId="3974" xr:uid="{00000000-0005-0000-0000-000087220000}"/>
    <cellStyle name="Accent5 2 6" xfId="215" xr:uid="{00000000-0005-0000-0000-000088220000}"/>
    <cellStyle name="Accent5 2 6 2" xfId="3465" xr:uid="{00000000-0005-0000-0000-000089220000}"/>
    <cellStyle name="Accent5 2 7" xfId="1866" xr:uid="{00000000-0005-0000-0000-00008A220000}"/>
    <cellStyle name="Accent5 2 7 2" xfId="5627" xr:uid="{00000000-0005-0000-0000-00008B220000}"/>
    <cellStyle name="Accent5 2 8" xfId="20" xr:uid="{00000000-0005-0000-0000-00008C220000}"/>
    <cellStyle name="Accent5 2 9" xfId="160" xr:uid="{00000000-0005-0000-0000-00008D220000}"/>
    <cellStyle name="Accent5 20" xfId="432" xr:uid="{00000000-0005-0000-0000-00008E220000}"/>
    <cellStyle name="Accent5 21" xfId="4346" xr:uid="{00000000-0005-0000-0000-00008F220000}"/>
    <cellStyle name="Accent5 22" xfId="3727" xr:uid="{00000000-0005-0000-0000-000090220000}"/>
    <cellStyle name="Accent5 23" xfId="13916" xr:uid="{00000000-0005-0000-0000-000091220000}"/>
    <cellStyle name="Accent5 24" xfId="13918" xr:uid="{00000000-0005-0000-0000-000092220000}"/>
    <cellStyle name="Accent5 25" xfId="13941" xr:uid="{00000000-0005-0000-0000-000093220000}"/>
    <cellStyle name="Accent5 26" xfId="13943" xr:uid="{00000000-0005-0000-0000-000094220000}"/>
    <cellStyle name="Accent5 27" xfId="13945" xr:uid="{00000000-0005-0000-0000-000095220000}"/>
    <cellStyle name="Accent5 28" xfId="13947" xr:uid="{00000000-0005-0000-0000-000096220000}"/>
    <cellStyle name="Accent5 29" xfId="13949" xr:uid="{00000000-0005-0000-0000-000097220000}"/>
    <cellStyle name="Accent5 3" xfId="4109" xr:uid="{00000000-0005-0000-0000-000098220000}"/>
    <cellStyle name="Accent5 3 2" xfId="13952" xr:uid="{00000000-0005-0000-0000-000099220000}"/>
    <cellStyle name="Accent5 3 3" xfId="13954" xr:uid="{00000000-0005-0000-0000-00009A220000}"/>
    <cellStyle name="Accent5 3 4" xfId="8422" xr:uid="{00000000-0005-0000-0000-00009B220000}"/>
    <cellStyle name="Accent5 3 5" xfId="2483" xr:uid="{00000000-0005-0000-0000-00009C220000}"/>
    <cellStyle name="Accent5 3 6" xfId="1217" xr:uid="{00000000-0005-0000-0000-00009D220000}"/>
    <cellStyle name="Accent5 3 7" xfId="5640" xr:uid="{00000000-0005-0000-0000-00009E220000}"/>
    <cellStyle name="Accent5 3 8" xfId="5644" xr:uid="{00000000-0005-0000-0000-00009F220000}"/>
    <cellStyle name="Accent5 3 9" xfId="13957" xr:uid="{00000000-0005-0000-0000-0000A0220000}"/>
    <cellStyle name="Accent5 30" xfId="13942" xr:uid="{00000000-0005-0000-0000-0000A1220000}"/>
    <cellStyle name="Accent5 31" xfId="13944" xr:uid="{00000000-0005-0000-0000-0000A2220000}"/>
    <cellStyle name="Accent5 32" xfId="13946" xr:uid="{00000000-0005-0000-0000-0000A3220000}"/>
    <cellStyle name="Accent5 33" xfId="13948" xr:uid="{00000000-0005-0000-0000-0000A4220000}"/>
    <cellStyle name="Accent5 34" xfId="13950" xr:uid="{00000000-0005-0000-0000-0000A5220000}"/>
    <cellStyle name="Accent5 35" xfId="6568" xr:uid="{00000000-0005-0000-0000-0000A6220000}"/>
    <cellStyle name="Accent5 36" xfId="13958" xr:uid="{00000000-0005-0000-0000-0000A7220000}"/>
    <cellStyle name="Accent5 37" xfId="13959" xr:uid="{00000000-0005-0000-0000-0000A8220000}"/>
    <cellStyle name="Accent5 38" xfId="13960" xr:uid="{00000000-0005-0000-0000-0000A9220000}"/>
    <cellStyle name="Accent5 39" xfId="13961" xr:uid="{00000000-0005-0000-0000-0000AA220000}"/>
    <cellStyle name="Accent5 4" xfId="13962" xr:uid="{00000000-0005-0000-0000-0000AB220000}"/>
    <cellStyle name="Accent5 4 2" xfId="13964" xr:uid="{00000000-0005-0000-0000-0000AC220000}"/>
    <cellStyle name="Accent5 5" xfId="13965" xr:uid="{00000000-0005-0000-0000-0000AD220000}"/>
    <cellStyle name="Accent5 5 2" xfId="13970" xr:uid="{00000000-0005-0000-0000-0000AE220000}"/>
    <cellStyle name="Accent5 6" xfId="13971" xr:uid="{00000000-0005-0000-0000-0000AF220000}"/>
    <cellStyle name="Accent5 7" xfId="13972" xr:uid="{00000000-0005-0000-0000-0000B0220000}"/>
    <cellStyle name="Accent5 7 2" xfId="13974" xr:uid="{00000000-0005-0000-0000-0000B1220000}"/>
    <cellStyle name="Accent5 7 3" xfId="13975" xr:uid="{00000000-0005-0000-0000-0000B2220000}"/>
    <cellStyle name="Accent5 8" xfId="6647" xr:uid="{00000000-0005-0000-0000-0000B3220000}"/>
    <cellStyle name="Accent5 8 2" xfId="13977" xr:uid="{00000000-0005-0000-0000-0000B4220000}"/>
    <cellStyle name="Accent5 8 3" xfId="13978" xr:uid="{00000000-0005-0000-0000-0000B5220000}"/>
    <cellStyle name="Accent5 9" xfId="13979" xr:uid="{00000000-0005-0000-0000-0000B6220000}"/>
    <cellStyle name="Accent5 9 2" xfId="4682" xr:uid="{00000000-0005-0000-0000-0000B7220000}"/>
    <cellStyle name="Accent5 9 3" xfId="1714" xr:uid="{00000000-0005-0000-0000-0000B8220000}"/>
    <cellStyle name="Accent6 - 20%" xfId="4695" xr:uid="{00000000-0005-0000-0000-0000B9220000}"/>
    <cellStyle name="Accent6 - 20% 2" xfId="13631" xr:uid="{00000000-0005-0000-0000-0000BA220000}"/>
    <cellStyle name="Accent6 - 40%" xfId="13982" xr:uid="{00000000-0005-0000-0000-0000BB220000}"/>
    <cellStyle name="Accent6 - 40% 2" xfId="13983" xr:uid="{00000000-0005-0000-0000-0000BC220000}"/>
    <cellStyle name="Accent6 - 60%" xfId="13987" xr:uid="{00000000-0005-0000-0000-0000BD220000}"/>
    <cellStyle name="Accent6 - 60% 2" xfId="13988" xr:uid="{00000000-0005-0000-0000-0000BE220000}"/>
    <cellStyle name="Accent6 1" xfId="13989" xr:uid="{00000000-0005-0000-0000-0000BF220000}"/>
    <cellStyle name="Accent6 1 10" xfId="13990" xr:uid="{00000000-0005-0000-0000-0000C0220000}"/>
    <cellStyle name="Accent6 1 11" xfId="5765" xr:uid="{00000000-0005-0000-0000-0000C1220000}"/>
    <cellStyle name="Accent6 1 12" xfId="13991" xr:uid="{00000000-0005-0000-0000-0000C2220000}"/>
    <cellStyle name="Accent6 1 13" xfId="13992" xr:uid="{00000000-0005-0000-0000-0000C3220000}"/>
    <cellStyle name="Accent6 1 14" xfId="13993" xr:uid="{00000000-0005-0000-0000-0000C4220000}"/>
    <cellStyle name="Accent6 1 2" xfId="13995" xr:uid="{00000000-0005-0000-0000-0000C5220000}"/>
    <cellStyle name="Accent6 1 2 10" xfId="6023" xr:uid="{00000000-0005-0000-0000-0000C6220000}"/>
    <cellStyle name="Accent6 1 2 11" xfId="13996" xr:uid="{00000000-0005-0000-0000-0000C7220000}"/>
    <cellStyle name="Accent6 1 2 12" xfId="2319" xr:uid="{00000000-0005-0000-0000-0000C8220000}"/>
    <cellStyle name="Accent6 1 2 13" xfId="13997" xr:uid="{00000000-0005-0000-0000-0000C9220000}"/>
    <cellStyle name="Accent6 1 2 2" xfId="13998" xr:uid="{00000000-0005-0000-0000-0000CA220000}"/>
    <cellStyle name="Accent6 1 2 3" xfId="13311" xr:uid="{00000000-0005-0000-0000-0000CB220000}"/>
    <cellStyle name="Accent6 1 2 4" xfId="7237" xr:uid="{00000000-0005-0000-0000-0000CC220000}"/>
    <cellStyle name="Accent6 1 2 5" xfId="13999" xr:uid="{00000000-0005-0000-0000-0000CD220000}"/>
    <cellStyle name="Accent6 1 2 6" xfId="14001" xr:uid="{00000000-0005-0000-0000-0000CE220000}"/>
    <cellStyle name="Accent6 1 2 7" xfId="14003" xr:uid="{00000000-0005-0000-0000-0000CF220000}"/>
    <cellStyle name="Accent6 1 2 8" xfId="3809" xr:uid="{00000000-0005-0000-0000-0000D0220000}"/>
    <cellStyle name="Accent6 1 2 9" xfId="13746" xr:uid="{00000000-0005-0000-0000-0000D1220000}"/>
    <cellStyle name="Accent6 1 3" xfId="14005" xr:uid="{00000000-0005-0000-0000-0000D2220000}"/>
    <cellStyle name="Accent6 1 4" xfId="14006" xr:uid="{00000000-0005-0000-0000-0000D3220000}"/>
    <cellStyle name="Accent6 1 5" xfId="14007" xr:uid="{00000000-0005-0000-0000-0000D4220000}"/>
    <cellStyle name="Accent6 1 6" xfId="14008" xr:uid="{00000000-0005-0000-0000-0000D5220000}"/>
    <cellStyle name="Accent6 1 7" xfId="14009" xr:uid="{00000000-0005-0000-0000-0000D6220000}"/>
    <cellStyle name="Accent6 1 8" xfId="14010" xr:uid="{00000000-0005-0000-0000-0000D7220000}"/>
    <cellStyle name="Accent6 1 9" xfId="14012" xr:uid="{00000000-0005-0000-0000-0000D8220000}"/>
    <cellStyle name="Accent6 10" xfId="14015" xr:uid="{00000000-0005-0000-0000-0000D9220000}"/>
    <cellStyle name="Accent6 10 2" xfId="14016" xr:uid="{00000000-0005-0000-0000-0000DA220000}"/>
    <cellStyle name="Accent6 10 3" xfId="14017" xr:uid="{00000000-0005-0000-0000-0000DB220000}"/>
    <cellStyle name="Accent6 11" xfId="14019" xr:uid="{00000000-0005-0000-0000-0000DC220000}"/>
    <cellStyle name="Accent6 11 2" xfId="14020" xr:uid="{00000000-0005-0000-0000-0000DD220000}"/>
    <cellStyle name="Accent6 11 3" xfId="3484" xr:uid="{00000000-0005-0000-0000-0000DE220000}"/>
    <cellStyle name="Accent6 12" xfId="14021" xr:uid="{00000000-0005-0000-0000-0000DF220000}"/>
    <cellStyle name="Accent6 12 2" xfId="14022" xr:uid="{00000000-0005-0000-0000-0000E0220000}"/>
    <cellStyle name="Accent6 12 3" xfId="14023" xr:uid="{00000000-0005-0000-0000-0000E1220000}"/>
    <cellStyle name="Accent6 13" xfId="14025" xr:uid="{00000000-0005-0000-0000-0000E2220000}"/>
    <cellStyle name="Accent6 14" xfId="6002" xr:uid="{00000000-0005-0000-0000-0000E3220000}"/>
    <cellStyle name="Accent6 15" xfId="1900" xr:uid="{00000000-0005-0000-0000-0000E4220000}"/>
    <cellStyle name="Accent6 16" xfId="9294" xr:uid="{00000000-0005-0000-0000-0000E5220000}"/>
    <cellStyle name="Accent6 17" xfId="6855" xr:uid="{00000000-0005-0000-0000-0000E6220000}"/>
    <cellStyle name="Accent6 18" xfId="7944" xr:uid="{00000000-0005-0000-0000-0000E7220000}"/>
    <cellStyle name="Accent6 19" xfId="14026" xr:uid="{00000000-0005-0000-0000-0000E8220000}"/>
    <cellStyle name="Accent6 2" xfId="12305" xr:uid="{00000000-0005-0000-0000-0000E9220000}"/>
    <cellStyle name="Accent6 2 10" xfId="11240" xr:uid="{00000000-0005-0000-0000-0000EA220000}"/>
    <cellStyle name="Accent6 2 11" xfId="11273" xr:uid="{00000000-0005-0000-0000-0000EB220000}"/>
    <cellStyle name="Accent6 2 12" xfId="11279" xr:uid="{00000000-0005-0000-0000-0000EC220000}"/>
    <cellStyle name="Accent6 2 13" xfId="11284" xr:uid="{00000000-0005-0000-0000-0000ED220000}"/>
    <cellStyle name="Accent6 2 14" xfId="11289" xr:uid="{00000000-0005-0000-0000-0000EE220000}"/>
    <cellStyle name="Accent6 2 15" xfId="11292" xr:uid="{00000000-0005-0000-0000-0000EF220000}"/>
    <cellStyle name="Accent6 2 16" xfId="11296" xr:uid="{00000000-0005-0000-0000-0000F0220000}"/>
    <cellStyle name="Accent6 2 17" xfId="12946" xr:uid="{00000000-0005-0000-0000-0000F1220000}"/>
    <cellStyle name="Accent6 2 18" xfId="5917" xr:uid="{00000000-0005-0000-0000-0000F2220000}"/>
    <cellStyle name="Accent6 2 19" xfId="14029" xr:uid="{00000000-0005-0000-0000-0000F3220000}"/>
    <cellStyle name="Accent6 2 2" xfId="12886" xr:uid="{00000000-0005-0000-0000-0000F4220000}"/>
    <cellStyle name="Accent6 2 2 10" xfId="14031" xr:uid="{00000000-0005-0000-0000-0000F5220000}"/>
    <cellStyle name="Accent6 2 2 11" xfId="14033" xr:uid="{00000000-0005-0000-0000-0000F6220000}"/>
    <cellStyle name="Accent6 2 2 12" xfId="14035" xr:uid="{00000000-0005-0000-0000-0000F7220000}"/>
    <cellStyle name="Accent6 2 2 13" xfId="14036" xr:uid="{00000000-0005-0000-0000-0000F8220000}"/>
    <cellStyle name="Accent6 2 2 14" xfId="14037" xr:uid="{00000000-0005-0000-0000-0000F9220000}"/>
    <cellStyle name="Accent6 2 2 2" xfId="14038" xr:uid="{00000000-0005-0000-0000-0000FA220000}"/>
    <cellStyle name="Accent6 2 2 2 10" xfId="14039" xr:uid="{00000000-0005-0000-0000-0000FB220000}"/>
    <cellStyle name="Accent6 2 2 2 11" xfId="14040" xr:uid="{00000000-0005-0000-0000-0000FC220000}"/>
    <cellStyle name="Accent6 2 2 2 12" xfId="14041" xr:uid="{00000000-0005-0000-0000-0000FD220000}"/>
    <cellStyle name="Accent6 2 2 2 13" xfId="2146" xr:uid="{00000000-0005-0000-0000-0000FE220000}"/>
    <cellStyle name="Accent6 2 2 2 2" xfId="14043" xr:uid="{00000000-0005-0000-0000-0000FF220000}"/>
    <cellStyle name="Accent6 2 2 2 3" xfId="14046" xr:uid="{00000000-0005-0000-0000-000000230000}"/>
    <cellStyle name="Accent6 2 2 2 4" xfId="14049" xr:uid="{00000000-0005-0000-0000-000001230000}"/>
    <cellStyle name="Accent6 2 2 2 5" xfId="14054" xr:uid="{00000000-0005-0000-0000-000002230000}"/>
    <cellStyle name="Accent6 2 2 2 6" xfId="7436" xr:uid="{00000000-0005-0000-0000-000003230000}"/>
    <cellStyle name="Accent6 2 2 2 7" xfId="14056" xr:uid="{00000000-0005-0000-0000-000004230000}"/>
    <cellStyle name="Accent6 2 2 2 8" xfId="13967" xr:uid="{00000000-0005-0000-0000-000005230000}"/>
    <cellStyle name="Accent6 2 2 2 9" xfId="14057" xr:uid="{00000000-0005-0000-0000-000006230000}"/>
    <cellStyle name="Accent6 2 2 3" xfId="14058" xr:uid="{00000000-0005-0000-0000-000007230000}"/>
    <cellStyle name="Accent6 2 2 4" xfId="5908" xr:uid="{00000000-0005-0000-0000-000008230000}"/>
    <cellStyle name="Accent6 2 2 5" xfId="5977" xr:uid="{00000000-0005-0000-0000-000009230000}"/>
    <cellStyle name="Accent6 2 2 6" xfId="14059" xr:uid="{00000000-0005-0000-0000-00000A230000}"/>
    <cellStyle name="Accent6 2 2 7" xfId="2446" xr:uid="{00000000-0005-0000-0000-00000B230000}"/>
    <cellStyle name="Accent6 2 2 8" xfId="9376" xr:uid="{00000000-0005-0000-0000-00000C230000}"/>
    <cellStyle name="Accent6 2 2 9" xfId="5530" xr:uid="{00000000-0005-0000-0000-00000D230000}"/>
    <cellStyle name="Accent6 2 20" xfId="11293" xr:uid="{00000000-0005-0000-0000-00000E230000}"/>
    <cellStyle name="Accent6 2 3" xfId="12888" xr:uid="{00000000-0005-0000-0000-00000F230000}"/>
    <cellStyle name="Accent6 2 3 10" xfId="3414" xr:uid="{00000000-0005-0000-0000-000010230000}"/>
    <cellStyle name="Accent6 2 3 11" xfId="14061" xr:uid="{00000000-0005-0000-0000-000011230000}"/>
    <cellStyle name="Accent6 2 3 12" xfId="14063" xr:uid="{00000000-0005-0000-0000-000012230000}"/>
    <cellStyle name="Accent6 2 3 13" xfId="14065" xr:uid="{00000000-0005-0000-0000-000013230000}"/>
    <cellStyle name="Accent6 2 3 14" xfId="14066" xr:uid="{00000000-0005-0000-0000-000014230000}"/>
    <cellStyle name="Accent6 2 3 2" xfId="14067" xr:uid="{00000000-0005-0000-0000-000015230000}"/>
    <cellStyle name="Accent6 2 3 2 10" xfId="14069" xr:uid="{00000000-0005-0000-0000-000016230000}"/>
    <cellStyle name="Accent6 2 3 2 11" xfId="14070" xr:uid="{00000000-0005-0000-0000-000017230000}"/>
    <cellStyle name="Accent6 2 3 2 12" xfId="3441" xr:uid="{00000000-0005-0000-0000-000018230000}"/>
    <cellStyle name="Accent6 2 3 2 13" xfId="14071" xr:uid="{00000000-0005-0000-0000-000019230000}"/>
    <cellStyle name="Accent6 2 3 2 2" xfId="14073" xr:uid="{00000000-0005-0000-0000-00001A230000}"/>
    <cellStyle name="Accent6 2 3 2 3" xfId="14076" xr:uid="{00000000-0005-0000-0000-00001B230000}"/>
    <cellStyle name="Accent6 2 3 2 4" xfId="2015" xr:uid="{00000000-0005-0000-0000-00001C230000}"/>
    <cellStyle name="Accent6 2 3 2 5" xfId="5721" xr:uid="{00000000-0005-0000-0000-00001D230000}"/>
    <cellStyle name="Accent6 2 3 2 6" xfId="14080" xr:uid="{00000000-0005-0000-0000-00001E230000}"/>
    <cellStyle name="Accent6 2 3 2 7" xfId="14081" xr:uid="{00000000-0005-0000-0000-00001F230000}"/>
    <cellStyle name="Accent6 2 3 2 8" xfId="14084" xr:uid="{00000000-0005-0000-0000-000020230000}"/>
    <cellStyle name="Accent6 2 3 2 9" xfId="14085" xr:uid="{00000000-0005-0000-0000-000021230000}"/>
    <cellStyle name="Accent6 2 3 3" xfId="4215" xr:uid="{00000000-0005-0000-0000-000022230000}"/>
    <cellStyle name="Accent6 2 3 4" xfId="11623" xr:uid="{00000000-0005-0000-0000-000023230000}"/>
    <cellStyle name="Accent6 2 3 5" xfId="11627" xr:uid="{00000000-0005-0000-0000-000024230000}"/>
    <cellStyle name="Accent6 2 3 6" xfId="14086" xr:uid="{00000000-0005-0000-0000-000025230000}"/>
    <cellStyle name="Accent6 2 3 7" xfId="6383" xr:uid="{00000000-0005-0000-0000-000026230000}"/>
    <cellStyle name="Accent6 2 3 8" xfId="9788" xr:uid="{00000000-0005-0000-0000-000027230000}"/>
    <cellStyle name="Accent6 2 3 9" xfId="2136" xr:uid="{00000000-0005-0000-0000-000028230000}"/>
    <cellStyle name="Accent6 2 4" xfId="12892" xr:uid="{00000000-0005-0000-0000-000029230000}"/>
    <cellStyle name="Accent6 2 4 2" xfId="11207" xr:uid="{00000000-0005-0000-0000-00002A230000}"/>
    <cellStyle name="Accent6 2 5" xfId="12895" xr:uid="{00000000-0005-0000-0000-00002B230000}"/>
    <cellStyle name="Accent6 2 5 2" xfId="14088" xr:uid="{00000000-0005-0000-0000-00002C230000}"/>
    <cellStyle name="Accent6 2 6" xfId="14090" xr:uid="{00000000-0005-0000-0000-00002D230000}"/>
    <cellStyle name="Accent6 2 6 2" xfId="3845" xr:uid="{00000000-0005-0000-0000-00002E230000}"/>
    <cellStyle name="Accent6 2 7" xfId="7191" xr:uid="{00000000-0005-0000-0000-00002F230000}"/>
    <cellStyle name="Accent6 2 7 2" xfId="14091" xr:uid="{00000000-0005-0000-0000-000030230000}"/>
    <cellStyle name="Accent6 2 8" xfId="14092" xr:uid="{00000000-0005-0000-0000-000031230000}"/>
    <cellStyle name="Accent6 2 9" xfId="14094" xr:uid="{00000000-0005-0000-0000-000032230000}"/>
    <cellStyle name="Accent6 20" xfId="1901" xr:uid="{00000000-0005-0000-0000-000033230000}"/>
    <cellStyle name="Accent6 21" xfId="9295" xr:uid="{00000000-0005-0000-0000-000034230000}"/>
    <cellStyle name="Accent6 22" xfId="6856" xr:uid="{00000000-0005-0000-0000-000035230000}"/>
    <cellStyle name="Accent6 23" xfId="7945" xr:uid="{00000000-0005-0000-0000-000036230000}"/>
    <cellStyle name="Accent6 24" xfId="14027" xr:uid="{00000000-0005-0000-0000-000037230000}"/>
    <cellStyle name="Accent6 25" xfId="14095" xr:uid="{00000000-0005-0000-0000-000038230000}"/>
    <cellStyle name="Accent6 26" xfId="6984" xr:uid="{00000000-0005-0000-0000-000039230000}"/>
    <cellStyle name="Accent6 27" xfId="14097" xr:uid="{00000000-0005-0000-0000-00003A230000}"/>
    <cellStyle name="Accent6 28" xfId="2242" xr:uid="{00000000-0005-0000-0000-00003B230000}"/>
    <cellStyle name="Accent6 29" xfId="14099" xr:uid="{00000000-0005-0000-0000-00003C230000}"/>
    <cellStyle name="Accent6 3" xfId="14101" xr:uid="{00000000-0005-0000-0000-00003D230000}"/>
    <cellStyle name="Accent6 3 2" xfId="14102" xr:uid="{00000000-0005-0000-0000-00003E230000}"/>
    <cellStyle name="Accent6 3 3" xfId="14103" xr:uid="{00000000-0005-0000-0000-00003F230000}"/>
    <cellStyle name="Accent6 3 4" xfId="14106" xr:uid="{00000000-0005-0000-0000-000040230000}"/>
    <cellStyle name="Accent6 3 5" xfId="14108" xr:uid="{00000000-0005-0000-0000-000041230000}"/>
    <cellStyle name="Accent6 3 6" xfId="14110" xr:uid="{00000000-0005-0000-0000-000042230000}"/>
    <cellStyle name="Accent6 3 7" xfId="14112" xr:uid="{00000000-0005-0000-0000-000043230000}"/>
    <cellStyle name="Accent6 3 8" xfId="14113" xr:uid="{00000000-0005-0000-0000-000044230000}"/>
    <cellStyle name="Accent6 3 9" xfId="14114" xr:uid="{00000000-0005-0000-0000-000045230000}"/>
    <cellStyle name="Accent6 30" xfId="14096" xr:uid="{00000000-0005-0000-0000-000046230000}"/>
    <cellStyle name="Accent6 31" xfId="6985" xr:uid="{00000000-0005-0000-0000-000047230000}"/>
    <cellStyle name="Accent6 32" xfId="14098" xr:uid="{00000000-0005-0000-0000-000048230000}"/>
    <cellStyle name="Accent6 33" xfId="2243" xr:uid="{00000000-0005-0000-0000-000049230000}"/>
    <cellStyle name="Accent6 34" xfId="14100" xr:uid="{00000000-0005-0000-0000-00004A230000}"/>
    <cellStyle name="Accent6 35" xfId="14115" xr:uid="{00000000-0005-0000-0000-00004B230000}"/>
    <cellStyle name="Accent6 36" xfId="14116" xr:uid="{00000000-0005-0000-0000-00004C230000}"/>
    <cellStyle name="Accent6 37" xfId="14117" xr:uid="{00000000-0005-0000-0000-00004D230000}"/>
    <cellStyle name="Accent6 38" xfId="14118" xr:uid="{00000000-0005-0000-0000-00004E230000}"/>
    <cellStyle name="Accent6 39" xfId="14120" xr:uid="{00000000-0005-0000-0000-00004F230000}"/>
    <cellStyle name="Accent6 4" xfId="14121" xr:uid="{00000000-0005-0000-0000-000050230000}"/>
    <cellStyle name="Accent6 4 2" xfId="14122" xr:uid="{00000000-0005-0000-0000-000051230000}"/>
    <cellStyle name="Accent6 5" xfId="14123" xr:uid="{00000000-0005-0000-0000-000052230000}"/>
    <cellStyle name="Accent6 5 2" xfId="14083" xr:uid="{00000000-0005-0000-0000-000053230000}"/>
    <cellStyle name="Accent6 6" xfId="14124" xr:uid="{00000000-0005-0000-0000-000054230000}"/>
    <cellStyle name="Accent6 7" xfId="14125" xr:uid="{00000000-0005-0000-0000-000055230000}"/>
    <cellStyle name="Accent6 7 2" xfId="2151" xr:uid="{00000000-0005-0000-0000-000056230000}"/>
    <cellStyle name="Accent6 7 3" xfId="10619" xr:uid="{00000000-0005-0000-0000-000057230000}"/>
    <cellStyle name="Accent6 8" xfId="2723" xr:uid="{00000000-0005-0000-0000-000058230000}"/>
    <cellStyle name="Accent6 8 2" xfId="5287" xr:uid="{00000000-0005-0000-0000-000059230000}"/>
    <cellStyle name="Accent6 8 3" xfId="10664" xr:uid="{00000000-0005-0000-0000-00005A230000}"/>
    <cellStyle name="Accent6 9" xfId="14126" xr:uid="{00000000-0005-0000-0000-00005B230000}"/>
    <cellStyle name="Accent6 9 2" xfId="2185" xr:uid="{00000000-0005-0000-0000-00005C230000}"/>
    <cellStyle name="Accent6 9 3" xfId="10708" xr:uid="{00000000-0005-0000-0000-00005D230000}"/>
    <cellStyle name="Accounting" xfId="14128" xr:uid="{00000000-0005-0000-0000-00005E230000}"/>
    <cellStyle name="AeE­ [0]_INQUIRY ¿μ¾÷AßAø " xfId="14135" xr:uid="{00000000-0005-0000-0000-00005F230000}"/>
    <cellStyle name="AeE­_INQUIRY ¿μ¾÷AßAø " xfId="14136" xr:uid="{00000000-0005-0000-0000-000060230000}"/>
    <cellStyle name="Akzent1" xfId="14138" xr:uid="{00000000-0005-0000-0000-000061230000}"/>
    <cellStyle name="Akzent2" xfId="14140" xr:uid="{00000000-0005-0000-0000-000062230000}"/>
    <cellStyle name="Akzent3" xfId="14142" xr:uid="{00000000-0005-0000-0000-000063230000}"/>
    <cellStyle name="Akzent4" xfId="5705" xr:uid="{00000000-0005-0000-0000-000064230000}"/>
    <cellStyle name="Akzent5" xfId="14143" xr:uid="{00000000-0005-0000-0000-000065230000}"/>
    <cellStyle name="Akzent6" xfId="14144" xr:uid="{00000000-0005-0000-0000-000066230000}"/>
    <cellStyle name="ALC" xfId="2033" xr:uid="{00000000-0005-0000-0000-000067230000}"/>
    <cellStyle name="ALC 2" xfId="14146" xr:uid="{00000000-0005-0000-0000-000068230000}"/>
    <cellStyle name="ANN" xfId="14148" xr:uid="{00000000-0005-0000-0000-000069230000}"/>
    <cellStyle name="args.style" xfId="14150" xr:uid="{00000000-0005-0000-0000-00006A230000}"/>
    <cellStyle name="Array-Entered" xfId="9284" xr:uid="{00000000-0005-0000-0000-00006B230000}"/>
    <cellStyle name="AÞ¸¶ [0]_INQUIRY ¿?¾÷AßAø " xfId="4301" xr:uid="{00000000-0005-0000-0000-00006C230000}"/>
    <cellStyle name="AÞ¸¶_INQUIRY ¿?¾÷AßAø " xfId="12948" xr:uid="{00000000-0005-0000-0000-00006D230000}"/>
    <cellStyle name="Ausgabe" xfId="8085" xr:uid="{00000000-0005-0000-0000-00006E230000}"/>
    <cellStyle name="Ausgabe 2" xfId="14152" xr:uid="{00000000-0005-0000-0000-00006F230000}"/>
    <cellStyle name="Ausgabe 3" xfId="14153" xr:uid="{00000000-0005-0000-0000-000070230000}"/>
    <cellStyle name="Ausgabe 4" xfId="14154" xr:uid="{00000000-0005-0000-0000-000071230000}"/>
    <cellStyle name="Ausgabe 5" xfId="14156" xr:uid="{00000000-0005-0000-0000-000072230000}"/>
    <cellStyle name="AutoFormat-Optionen" xfId="8021" xr:uid="{00000000-0005-0000-0000-000073230000}"/>
    <cellStyle name="AutoFormat-Optionen 1" xfId="14158" xr:uid="{00000000-0005-0000-0000-000074230000}"/>
    <cellStyle name="AutoFormat-Optionen 2" xfId="14160" xr:uid="{00000000-0005-0000-0000-000075230000}"/>
    <cellStyle name="AutoFormat-Optionen 2 2" xfId="14164" xr:uid="{00000000-0005-0000-0000-000076230000}"/>
    <cellStyle name="AutoFormat-Optionen 3" xfId="14166" xr:uid="{00000000-0005-0000-0000-000077230000}"/>
    <cellStyle name="AutoFormat-Optionen 4" xfId="7761" xr:uid="{00000000-0005-0000-0000-000078230000}"/>
    <cellStyle name="AutoFormat-Optionen_03 DRAFT MAR 2006" xfId="14169" xr:uid="{00000000-0005-0000-0000-000079230000}"/>
    <cellStyle name="Background" xfId="14170" xr:uid="{00000000-0005-0000-0000-00007A230000}"/>
    <cellStyle name="Bad 1" xfId="680" xr:uid="{00000000-0005-0000-0000-00007B230000}"/>
    <cellStyle name="Bad 10" xfId="14173" xr:uid="{00000000-0005-0000-0000-00007C230000}"/>
    <cellStyle name="Bad 10 2" xfId="5643" xr:uid="{00000000-0005-0000-0000-00007D230000}"/>
    <cellStyle name="Bad 10 3" xfId="13956" xr:uid="{00000000-0005-0000-0000-00007E230000}"/>
    <cellStyle name="Bad 11" xfId="230" xr:uid="{00000000-0005-0000-0000-00007F230000}"/>
    <cellStyle name="Bad 11 2" xfId="4018" xr:uid="{00000000-0005-0000-0000-000080230000}"/>
    <cellStyle name="Bad 11 3" xfId="14176" xr:uid="{00000000-0005-0000-0000-000081230000}"/>
    <cellStyle name="Bad 12" xfId="14180" xr:uid="{00000000-0005-0000-0000-000082230000}"/>
    <cellStyle name="Bad 12 2" xfId="5653" xr:uid="{00000000-0005-0000-0000-000083230000}"/>
    <cellStyle name="Bad 12 3" xfId="14181" xr:uid="{00000000-0005-0000-0000-000084230000}"/>
    <cellStyle name="Bad 13" xfId="14184" xr:uid="{00000000-0005-0000-0000-000085230000}"/>
    <cellStyle name="Bad 14" xfId="14186" xr:uid="{00000000-0005-0000-0000-000086230000}"/>
    <cellStyle name="Bad 15" xfId="14188" xr:uid="{00000000-0005-0000-0000-000087230000}"/>
    <cellStyle name="Bad 16" xfId="14191" xr:uid="{00000000-0005-0000-0000-000088230000}"/>
    <cellStyle name="Bad 17" xfId="14194" xr:uid="{00000000-0005-0000-0000-000089230000}"/>
    <cellStyle name="Bad 18" xfId="14197" xr:uid="{00000000-0005-0000-0000-00008A230000}"/>
    <cellStyle name="Bad 19" xfId="13466" xr:uid="{00000000-0005-0000-0000-00008B230000}"/>
    <cellStyle name="Bad 2" xfId="14199" xr:uid="{00000000-0005-0000-0000-00008C230000}"/>
    <cellStyle name="Bad 2 10" xfId="3254" xr:uid="{00000000-0005-0000-0000-00008D230000}"/>
    <cellStyle name="Bad 2 2" xfId="14200" xr:uid="{00000000-0005-0000-0000-00008E230000}"/>
    <cellStyle name="Bad 2 2 10" xfId="14201" xr:uid="{00000000-0005-0000-0000-00008F230000}"/>
    <cellStyle name="Bad 2 2 11" xfId="2431" xr:uid="{00000000-0005-0000-0000-000090230000}"/>
    <cellStyle name="Bad 2 2 12" xfId="3719" xr:uid="{00000000-0005-0000-0000-000091230000}"/>
    <cellStyle name="Bad 2 2 13" xfId="14203" xr:uid="{00000000-0005-0000-0000-000092230000}"/>
    <cellStyle name="Bad 2 2 14" xfId="2068" xr:uid="{00000000-0005-0000-0000-000093230000}"/>
    <cellStyle name="Bad 2 2 2" xfId="14206" xr:uid="{00000000-0005-0000-0000-000094230000}"/>
    <cellStyle name="Bad 2 2 2 10" xfId="14209" xr:uid="{00000000-0005-0000-0000-000095230000}"/>
    <cellStyle name="Bad 2 2 2 11" xfId="2694" xr:uid="{00000000-0005-0000-0000-000096230000}"/>
    <cellStyle name="Bad 2 2 2 12" xfId="2086" xr:uid="{00000000-0005-0000-0000-000097230000}"/>
    <cellStyle name="Bad 2 2 2 13" xfId="14212" xr:uid="{00000000-0005-0000-0000-000098230000}"/>
    <cellStyle name="Bad 2 2 2 2" xfId="8290" xr:uid="{00000000-0005-0000-0000-000099230000}"/>
    <cellStyle name="Bad 2 2 2 3" xfId="7218" xr:uid="{00000000-0005-0000-0000-00009A230000}"/>
    <cellStyle name="Bad 2 2 2 4" xfId="14215" xr:uid="{00000000-0005-0000-0000-00009B230000}"/>
    <cellStyle name="Bad 2 2 2 5" xfId="14218" xr:uid="{00000000-0005-0000-0000-00009C230000}"/>
    <cellStyle name="Bad 2 2 2 6" xfId="14221" xr:uid="{00000000-0005-0000-0000-00009D230000}"/>
    <cellStyle name="Bad 2 2 2 7" xfId="7963" xr:uid="{00000000-0005-0000-0000-00009E230000}"/>
    <cellStyle name="Bad 2 2 2 8" xfId="6564" xr:uid="{00000000-0005-0000-0000-00009F230000}"/>
    <cellStyle name="Bad 2 2 2 9" xfId="14222" xr:uid="{00000000-0005-0000-0000-0000A0230000}"/>
    <cellStyle name="Bad 2 2 3" xfId="14225" xr:uid="{00000000-0005-0000-0000-0000A1230000}"/>
    <cellStyle name="Bad 2 2 4" xfId="14230" xr:uid="{00000000-0005-0000-0000-0000A2230000}"/>
    <cellStyle name="Bad 2 2 5" xfId="14235" xr:uid="{00000000-0005-0000-0000-0000A3230000}"/>
    <cellStyle name="Bad 2 2 6" xfId="14238" xr:uid="{00000000-0005-0000-0000-0000A4230000}"/>
    <cellStyle name="Bad 2 2 7" xfId="14240" xr:uid="{00000000-0005-0000-0000-0000A5230000}"/>
    <cellStyle name="Bad 2 2 8" xfId="3326" xr:uid="{00000000-0005-0000-0000-0000A6230000}"/>
    <cellStyle name="Bad 2 2 9" xfId="14242" xr:uid="{00000000-0005-0000-0000-0000A7230000}"/>
    <cellStyle name="Bad 2 3" xfId="14243" xr:uid="{00000000-0005-0000-0000-0000A8230000}"/>
    <cellStyle name="Bad 2 3 10" xfId="14244" xr:uid="{00000000-0005-0000-0000-0000A9230000}"/>
    <cellStyle name="Bad 2 3 11" xfId="3755" xr:uid="{00000000-0005-0000-0000-0000AA230000}"/>
    <cellStyle name="Bad 2 3 12" xfId="14245" xr:uid="{00000000-0005-0000-0000-0000AB230000}"/>
    <cellStyle name="Bad 2 3 13" xfId="14246" xr:uid="{00000000-0005-0000-0000-0000AC230000}"/>
    <cellStyle name="Bad 2 3 14" xfId="14247" xr:uid="{00000000-0005-0000-0000-0000AD230000}"/>
    <cellStyle name="Bad 2 3 2" xfId="14249" xr:uid="{00000000-0005-0000-0000-0000AE230000}"/>
    <cellStyle name="Bad 2 3 2 10" xfId="14250" xr:uid="{00000000-0005-0000-0000-0000AF230000}"/>
    <cellStyle name="Bad 2 3 2 11" xfId="14251" xr:uid="{00000000-0005-0000-0000-0000B0230000}"/>
    <cellStyle name="Bad 2 3 2 12" xfId="14252" xr:uid="{00000000-0005-0000-0000-0000B1230000}"/>
    <cellStyle name="Bad 2 3 2 13" xfId="14253" xr:uid="{00000000-0005-0000-0000-0000B2230000}"/>
    <cellStyle name="Bad 2 3 2 2" xfId="4089" xr:uid="{00000000-0005-0000-0000-0000B3230000}"/>
    <cellStyle name="Bad 2 3 2 3" xfId="2539" xr:uid="{00000000-0005-0000-0000-0000B4230000}"/>
    <cellStyle name="Bad 2 3 2 4" xfId="9022" xr:uid="{00000000-0005-0000-0000-0000B5230000}"/>
    <cellStyle name="Bad 2 3 2 5" xfId="7016" xr:uid="{00000000-0005-0000-0000-0000B6230000}"/>
    <cellStyle name="Bad 2 3 2 6" xfId="2333" xr:uid="{00000000-0005-0000-0000-0000B7230000}"/>
    <cellStyle name="Bad 2 3 2 7" xfId="14257" xr:uid="{00000000-0005-0000-0000-0000B8230000}"/>
    <cellStyle name="Bad 2 3 2 8" xfId="14260" xr:uid="{00000000-0005-0000-0000-0000B9230000}"/>
    <cellStyle name="Bad 2 3 2 9" xfId="14264" xr:uid="{00000000-0005-0000-0000-0000BA230000}"/>
    <cellStyle name="Bad 2 3 3" xfId="14268" xr:uid="{00000000-0005-0000-0000-0000BB230000}"/>
    <cellStyle name="Bad 2 3 4" xfId="2413" xr:uid="{00000000-0005-0000-0000-0000BC230000}"/>
    <cellStyle name="Bad 2 3 5" xfId="14270" xr:uid="{00000000-0005-0000-0000-0000BD230000}"/>
    <cellStyle name="Bad 2 3 6" xfId="14271" xr:uid="{00000000-0005-0000-0000-0000BE230000}"/>
    <cellStyle name="Bad 2 3 7" xfId="14273" xr:uid="{00000000-0005-0000-0000-0000BF230000}"/>
    <cellStyle name="Bad 2 3 8" xfId="14274" xr:uid="{00000000-0005-0000-0000-0000C0230000}"/>
    <cellStyle name="Bad 2 3 9" xfId="6852" xr:uid="{00000000-0005-0000-0000-0000C1230000}"/>
    <cellStyle name="Bad 2 4" xfId="14275" xr:uid="{00000000-0005-0000-0000-0000C2230000}"/>
    <cellStyle name="Bad 2 4 2" xfId="14277" xr:uid="{00000000-0005-0000-0000-0000C3230000}"/>
    <cellStyle name="Bad 2 5" xfId="14278" xr:uid="{00000000-0005-0000-0000-0000C4230000}"/>
    <cellStyle name="Bad 2 5 2" xfId="14280" xr:uid="{00000000-0005-0000-0000-0000C5230000}"/>
    <cellStyle name="Bad 2 6" xfId="14281" xr:uid="{00000000-0005-0000-0000-0000C6230000}"/>
    <cellStyle name="Bad 2 6 2" xfId="14282" xr:uid="{00000000-0005-0000-0000-0000C7230000}"/>
    <cellStyle name="Bad 2 7" xfId="14285" xr:uid="{00000000-0005-0000-0000-0000C8230000}"/>
    <cellStyle name="Bad 2 7 2" xfId="119" xr:uid="{00000000-0005-0000-0000-0000C9230000}"/>
    <cellStyle name="Bad 2 8" xfId="14286" xr:uid="{00000000-0005-0000-0000-0000CA230000}"/>
    <cellStyle name="Bad 2 9" xfId="5802" xr:uid="{00000000-0005-0000-0000-0000CB230000}"/>
    <cellStyle name="Bad 20" xfId="14189" xr:uid="{00000000-0005-0000-0000-0000CC230000}"/>
    <cellStyle name="Bad 21" xfId="14192" xr:uid="{00000000-0005-0000-0000-0000CD230000}"/>
    <cellStyle name="Bad 22" xfId="14195" xr:uid="{00000000-0005-0000-0000-0000CE230000}"/>
    <cellStyle name="Bad 23" xfId="14198" xr:uid="{00000000-0005-0000-0000-0000CF230000}"/>
    <cellStyle name="Bad 24" xfId="13467" xr:uid="{00000000-0005-0000-0000-0000D0230000}"/>
    <cellStyle name="Bad 25" xfId="14290" xr:uid="{00000000-0005-0000-0000-0000D1230000}"/>
    <cellStyle name="Bad 26" xfId="14292" xr:uid="{00000000-0005-0000-0000-0000D2230000}"/>
    <cellStyle name="Bad 27" xfId="6583" xr:uid="{00000000-0005-0000-0000-0000D3230000}"/>
    <cellStyle name="Bad 28" xfId="14294" xr:uid="{00000000-0005-0000-0000-0000D4230000}"/>
    <cellStyle name="Bad 29" xfId="3452" xr:uid="{00000000-0005-0000-0000-0000D5230000}"/>
    <cellStyle name="Bad 3" xfId="14296" xr:uid="{00000000-0005-0000-0000-0000D6230000}"/>
    <cellStyle name="Bad 3 2" xfId="14297" xr:uid="{00000000-0005-0000-0000-0000D7230000}"/>
    <cellStyle name="Bad 3 3" xfId="14298" xr:uid="{00000000-0005-0000-0000-0000D8230000}"/>
    <cellStyle name="Bad 3 4" xfId="14299" xr:uid="{00000000-0005-0000-0000-0000D9230000}"/>
    <cellStyle name="Bad 3 5" xfId="14300" xr:uid="{00000000-0005-0000-0000-0000DA230000}"/>
    <cellStyle name="Bad 3 6" xfId="6055" xr:uid="{00000000-0005-0000-0000-0000DB230000}"/>
    <cellStyle name="Bad 3 7" xfId="14301" xr:uid="{00000000-0005-0000-0000-0000DC230000}"/>
    <cellStyle name="Bad 3 8" xfId="4131" xr:uid="{00000000-0005-0000-0000-0000DD230000}"/>
    <cellStyle name="Bad 3 9" xfId="14302" xr:uid="{00000000-0005-0000-0000-0000DE230000}"/>
    <cellStyle name="Bad 30" xfId="14291" xr:uid="{00000000-0005-0000-0000-0000DF230000}"/>
    <cellStyle name="Bad 31" xfId="14293" xr:uid="{00000000-0005-0000-0000-0000E0230000}"/>
    <cellStyle name="Bad 32" xfId="6584" xr:uid="{00000000-0005-0000-0000-0000E1230000}"/>
    <cellStyle name="Bad 33" xfId="14295" xr:uid="{00000000-0005-0000-0000-0000E2230000}"/>
    <cellStyle name="Bad 34" xfId="3453" xr:uid="{00000000-0005-0000-0000-0000E3230000}"/>
    <cellStyle name="Bad 35" xfId="14303" xr:uid="{00000000-0005-0000-0000-0000E4230000}"/>
    <cellStyle name="Bad 4" xfId="13252" xr:uid="{00000000-0005-0000-0000-0000E5230000}"/>
    <cellStyle name="Bad 5" xfId="8954" xr:uid="{00000000-0005-0000-0000-0000E6230000}"/>
    <cellStyle name="Bad 6" xfId="2000" xr:uid="{00000000-0005-0000-0000-0000E7230000}"/>
    <cellStyle name="Bad 7" xfId="3348" xr:uid="{00000000-0005-0000-0000-0000E8230000}"/>
    <cellStyle name="Bad 7 2" xfId="14304" xr:uid="{00000000-0005-0000-0000-0000E9230000}"/>
    <cellStyle name="Bad 7 3" xfId="14306" xr:uid="{00000000-0005-0000-0000-0000EA230000}"/>
    <cellStyle name="Bad 8" xfId="14307" xr:uid="{00000000-0005-0000-0000-0000EB230000}"/>
    <cellStyle name="Bad 8 2" xfId="14308" xr:uid="{00000000-0005-0000-0000-0000EC230000}"/>
    <cellStyle name="Bad 8 3" xfId="14310" xr:uid="{00000000-0005-0000-0000-0000ED230000}"/>
    <cellStyle name="Bad 9" xfId="14311" xr:uid="{00000000-0005-0000-0000-0000EE230000}"/>
    <cellStyle name="Bad 9 2" xfId="14312" xr:uid="{00000000-0005-0000-0000-0000EF230000}"/>
    <cellStyle name="Bad 9 3" xfId="14314" xr:uid="{00000000-0005-0000-0000-0000F0230000}"/>
    <cellStyle name="BANGKOK" xfId="14316" xr:uid="{00000000-0005-0000-0000-0000F1230000}"/>
    <cellStyle name="BANGKOK 1" xfId="9029" xr:uid="{00000000-0005-0000-0000-0000F2230000}"/>
    <cellStyle name="BANGKOK 10" xfId="14317" xr:uid="{00000000-0005-0000-0000-0000F3230000}"/>
    <cellStyle name="BANGKOK 11" xfId="14319" xr:uid="{00000000-0005-0000-0000-0000F4230000}"/>
    <cellStyle name="BANGKOK 12" xfId="14321" xr:uid="{00000000-0005-0000-0000-0000F5230000}"/>
    <cellStyle name="BANGKOK 13" xfId="57" xr:uid="{00000000-0005-0000-0000-0000F6230000}"/>
    <cellStyle name="BANGKOK 14" xfId="2890" xr:uid="{00000000-0005-0000-0000-0000F7230000}"/>
    <cellStyle name="BANGKOK 2" xfId="9040" xr:uid="{00000000-0005-0000-0000-0000F8230000}"/>
    <cellStyle name="BANGKOK 2 10" xfId="10842" xr:uid="{00000000-0005-0000-0000-0000F9230000}"/>
    <cellStyle name="BANGKOK 2 11" xfId="14322" xr:uid="{00000000-0005-0000-0000-0000FA230000}"/>
    <cellStyle name="BANGKOK 2 12" xfId="11596" xr:uid="{00000000-0005-0000-0000-0000FB230000}"/>
    <cellStyle name="BANGKOK 2 13" xfId="14323" xr:uid="{00000000-0005-0000-0000-0000FC230000}"/>
    <cellStyle name="BANGKOK 2 14" xfId="1396" xr:uid="{00000000-0005-0000-0000-0000FD230000}"/>
    <cellStyle name="BANGKOK 2 2" xfId="9046" xr:uid="{00000000-0005-0000-0000-0000FE230000}"/>
    <cellStyle name="BANGKOK 2 2 10" xfId="10285" xr:uid="{00000000-0005-0000-0000-0000FF230000}"/>
    <cellStyle name="BANGKOK 2 2 11" xfId="1091" xr:uid="{00000000-0005-0000-0000-000000240000}"/>
    <cellStyle name="BANGKOK 2 2 12" xfId="10441" xr:uid="{00000000-0005-0000-0000-000001240000}"/>
    <cellStyle name="BANGKOK 2 2 13" xfId="6963" xr:uid="{00000000-0005-0000-0000-000002240000}"/>
    <cellStyle name="BANGKOK 2 2 2" xfId="9053" xr:uid="{00000000-0005-0000-0000-000003240000}"/>
    <cellStyle name="BANGKOK 2 2 3" xfId="9058" xr:uid="{00000000-0005-0000-0000-000004240000}"/>
    <cellStyle name="BANGKOK 2 2 4" xfId="14207" xr:uid="{00000000-0005-0000-0000-000005240000}"/>
    <cellStyle name="BANGKOK 2 2 5" xfId="14226" xr:uid="{00000000-0005-0000-0000-000006240000}"/>
    <cellStyle name="BANGKOK 2 2 6" xfId="14231" xr:uid="{00000000-0005-0000-0000-000007240000}"/>
    <cellStyle name="BANGKOK 2 2 7" xfId="14236" xr:uid="{00000000-0005-0000-0000-000008240000}"/>
    <cellStyle name="BANGKOK 2 2 8" xfId="14239" xr:uid="{00000000-0005-0000-0000-000009240000}"/>
    <cellStyle name="BANGKOK 2 2 9" xfId="14241" xr:uid="{00000000-0005-0000-0000-00000A240000}"/>
    <cellStyle name="BANGKOK 2 3" xfId="1883" xr:uid="{00000000-0005-0000-0000-00000B240000}"/>
    <cellStyle name="BANGKOK 2 4" xfId="9064" xr:uid="{00000000-0005-0000-0000-00000C240000}"/>
    <cellStyle name="BANGKOK 2 5" xfId="9675" xr:uid="{00000000-0005-0000-0000-00000D240000}"/>
    <cellStyle name="BANGKOK 2 6" xfId="2879" xr:uid="{00000000-0005-0000-0000-00000E240000}"/>
    <cellStyle name="BANGKOK 2 7" xfId="14325" xr:uid="{00000000-0005-0000-0000-00000F240000}"/>
    <cellStyle name="BANGKOK 2 8" xfId="5270" xr:uid="{00000000-0005-0000-0000-000010240000}"/>
    <cellStyle name="BANGKOK 2 9" xfId="5280" xr:uid="{00000000-0005-0000-0000-000011240000}"/>
    <cellStyle name="BANGKOK 3" xfId="2957" xr:uid="{00000000-0005-0000-0000-000012240000}"/>
    <cellStyle name="BANGKOK 3 10" xfId="14328" xr:uid="{00000000-0005-0000-0000-000013240000}"/>
    <cellStyle name="BANGKOK 3 11" xfId="14329" xr:uid="{00000000-0005-0000-0000-000014240000}"/>
    <cellStyle name="BANGKOK 3 12" xfId="13185" xr:uid="{00000000-0005-0000-0000-000015240000}"/>
    <cellStyle name="BANGKOK 3 13" xfId="14330" xr:uid="{00000000-0005-0000-0000-000016240000}"/>
    <cellStyle name="BANGKOK 3 2" xfId="9072" xr:uid="{00000000-0005-0000-0000-000017240000}"/>
    <cellStyle name="BANGKOK 3 3" xfId="5758" xr:uid="{00000000-0005-0000-0000-000018240000}"/>
    <cellStyle name="BANGKOK 3 4" xfId="14333" xr:uid="{00000000-0005-0000-0000-000019240000}"/>
    <cellStyle name="BANGKOK 3 5" xfId="14336" xr:uid="{00000000-0005-0000-0000-00001A240000}"/>
    <cellStyle name="BANGKOK 3 6" xfId="14339" xr:uid="{00000000-0005-0000-0000-00001B240000}"/>
    <cellStyle name="BANGKOK 3 7" xfId="14342" xr:uid="{00000000-0005-0000-0000-00001C240000}"/>
    <cellStyle name="BANGKOK 3 8" xfId="14344" xr:uid="{00000000-0005-0000-0000-00001D240000}"/>
    <cellStyle name="BANGKOK 3 9" xfId="830" xr:uid="{00000000-0005-0000-0000-00001E240000}"/>
    <cellStyle name="BANGKOK 4" xfId="6926" xr:uid="{00000000-0005-0000-0000-00001F240000}"/>
    <cellStyle name="BANGKOK 5" xfId="3087" xr:uid="{00000000-0005-0000-0000-000020240000}"/>
    <cellStyle name="BANGKOK 6" xfId="2296" xr:uid="{00000000-0005-0000-0000-000021240000}"/>
    <cellStyle name="BANGKOK 7" xfId="14346" xr:uid="{00000000-0005-0000-0000-000022240000}"/>
    <cellStyle name="BANGKOK 8" xfId="14347" xr:uid="{00000000-0005-0000-0000-000023240000}"/>
    <cellStyle name="BANGKOK 9" xfId="14348" xr:uid="{00000000-0005-0000-0000-000024240000}"/>
    <cellStyle name="Berechnung" xfId="14350" xr:uid="{00000000-0005-0000-0000-000025240000}"/>
    <cellStyle name="Berechnung 2" xfId="14353" xr:uid="{00000000-0005-0000-0000-000026240000}"/>
    <cellStyle name="Berechnung 3" xfId="1641" xr:uid="{00000000-0005-0000-0000-000027240000}"/>
    <cellStyle name="Berechnung 4" xfId="14357" xr:uid="{00000000-0005-0000-0000-000028240000}"/>
    <cellStyle name="Berechnung 5" xfId="14361" xr:uid="{00000000-0005-0000-0000-000029240000}"/>
    <cellStyle name="Besuchter Hyperlink" xfId="702" xr:uid="{00000000-0005-0000-0000-00002A240000}"/>
    <cellStyle name="blue" xfId="7864" xr:uid="{00000000-0005-0000-0000-00002B240000}"/>
    <cellStyle name="blue 2" xfId="14365" xr:uid="{00000000-0005-0000-0000-00002C240000}"/>
    <cellStyle name="blue 2 10" xfId="6135" xr:uid="{00000000-0005-0000-0000-00002D240000}"/>
    <cellStyle name="blue 2 2" xfId="14367" xr:uid="{00000000-0005-0000-0000-00002E240000}"/>
    <cellStyle name="blue 2 2 2" xfId="14370" xr:uid="{00000000-0005-0000-0000-00002F240000}"/>
    <cellStyle name="blue 2 2 2 2" xfId="14372" xr:uid="{00000000-0005-0000-0000-000030240000}"/>
    <cellStyle name="blue 2 2 2 3" xfId="14373" xr:uid="{00000000-0005-0000-0000-000031240000}"/>
    <cellStyle name="blue 2 2 2 4" xfId="14374" xr:uid="{00000000-0005-0000-0000-000032240000}"/>
    <cellStyle name="blue 2 2 2 5" xfId="14375" xr:uid="{00000000-0005-0000-0000-000033240000}"/>
    <cellStyle name="blue 2 2 3" xfId="14378" xr:uid="{00000000-0005-0000-0000-000034240000}"/>
    <cellStyle name="blue 2 2 4" xfId="14382" xr:uid="{00000000-0005-0000-0000-000035240000}"/>
    <cellStyle name="blue 2 2 5" xfId="14386" xr:uid="{00000000-0005-0000-0000-000036240000}"/>
    <cellStyle name="blue 2 2 6" xfId="5625" xr:uid="{00000000-0005-0000-0000-000037240000}"/>
    <cellStyle name="blue 2 3" xfId="12989" xr:uid="{00000000-0005-0000-0000-000038240000}"/>
    <cellStyle name="blue 2 3 2" xfId="14387" xr:uid="{00000000-0005-0000-0000-000039240000}"/>
    <cellStyle name="blue 2 3 3" xfId="14388" xr:uid="{00000000-0005-0000-0000-00003A240000}"/>
    <cellStyle name="blue 2 3 4" xfId="14389" xr:uid="{00000000-0005-0000-0000-00003B240000}"/>
    <cellStyle name="blue 2 3 5" xfId="10873" xr:uid="{00000000-0005-0000-0000-00003C240000}"/>
    <cellStyle name="blue 2 4" xfId="12991" xr:uid="{00000000-0005-0000-0000-00003D240000}"/>
    <cellStyle name="blue 2 4 2" xfId="14390" xr:uid="{00000000-0005-0000-0000-00003E240000}"/>
    <cellStyle name="blue 2 4 3" xfId="14391" xr:uid="{00000000-0005-0000-0000-00003F240000}"/>
    <cellStyle name="blue 2 4 4" xfId="14392" xr:uid="{00000000-0005-0000-0000-000040240000}"/>
    <cellStyle name="blue 2 4 5" xfId="3556" xr:uid="{00000000-0005-0000-0000-000041240000}"/>
    <cellStyle name="blue 2 5" xfId="14393" xr:uid="{00000000-0005-0000-0000-000042240000}"/>
    <cellStyle name="blue 2 5 2" xfId="14394" xr:uid="{00000000-0005-0000-0000-000043240000}"/>
    <cellStyle name="blue 2 5 3" xfId="14395" xr:uid="{00000000-0005-0000-0000-000044240000}"/>
    <cellStyle name="blue 2 5 4" xfId="14396" xr:uid="{00000000-0005-0000-0000-000045240000}"/>
    <cellStyle name="blue 2 5 5" xfId="11353" xr:uid="{00000000-0005-0000-0000-000046240000}"/>
    <cellStyle name="blue 2 6" xfId="14397" xr:uid="{00000000-0005-0000-0000-000047240000}"/>
    <cellStyle name="blue 2 6 2" xfId="14398" xr:uid="{00000000-0005-0000-0000-000048240000}"/>
    <cellStyle name="blue 2 6 3" xfId="14399" xr:uid="{00000000-0005-0000-0000-000049240000}"/>
    <cellStyle name="blue 2 6 4" xfId="14400" xr:uid="{00000000-0005-0000-0000-00004A240000}"/>
    <cellStyle name="blue 2 6 5" xfId="11636" xr:uid="{00000000-0005-0000-0000-00004B240000}"/>
    <cellStyle name="blue 2 7" xfId="14401" xr:uid="{00000000-0005-0000-0000-00004C240000}"/>
    <cellStyle name="blue 2 8" xfId="14402" xr:uid="{00000000-0005-0000-0000-00004D240000}"/>
    <cellStyle name="blue 2 9" xfId="14403" xr:uid="{00000000-0005-0000-0000-00004E240000}"/>
    <cellStyle name="blue 3" xfId="14404" xr:uid="{00000000-0005-0000-0000-00004F240000}"/>
    <cellStyle name="blue 3 2" xfId="14406" xr:uid="{00000000-0005-0000-0000-000050240000}"/>
    <cellStyle name="blue 3 3" xfId="2274" xr:uid="{00000000-0005-0000-0000-000051240000}"/>
    <cellStyle name="blue 3 4" xfId="12996" xr:uid="{00000000-0005-0000-0000-000052240000}"/>
    <cellStyle name="blue 3 5" xfId="14408" xr:uid="{00000000-0005-0000-0000-000053240000}"/>
    <cellStyle name="blue 4" xfId="14409" xr:uid="{00000000-0005-0000-0000-000054240000}"/>
    <cellStyle name="blue 4 2" xfId="14411" xr:uid="{00000000-0005-0000-0000-000055240000}"/>
    <cellStyle name="blue 4 3" xfId="13000" xr:uid="{00000000-0005-0000-0000-000056240000}"/>
    <cellStyle name="blue 4 4" xfId="13002" xr:uid="{00000000-0005-0000-0000-000057240000}"/>
    <cellStyle name="blue 4 5" xfId="10916" xr:uid="{00000000-0005-0000-0000-000058240000}"/>
    <cellStyle name="blue 5" xfId="4358" xr:uid="{00000000-0005-0000-0000-000059240000}"/>
    <cellStyle name="blue 6" xfId="14412" xr:uid="{00000000-0005-0000-0000-00005A240000}"/>
    <cellStyle name="blue 7" xfId="14413" xr:uid="{00000000-0005-0000-0000-00005B240000}"/>
    <cellStyle name="blue 8" xfId="14414" xr:uid="{00000000-0005-0000-0000-00005C240000}"/>
    <cellStyle name="Blue Dollars" xfId="14416" xr:uid="{00000000-0005-0000-0000-00005D240000}"/>
    <cellStyle name="Blue Numbers" xfId="14419" xr:uid="{00000000-0005-0000-0000-00005E240000}"/>
    <cellStyle name="BMU001" xfId="14421" xr:uid="{00000000-0005-0000-0000-00005F240000}"/>
    <cellStyle name="BMU001 2" xfId="14423" xr:uid="{00000000-0005-0000-0000-000060240000}"/>
    <cellStyle name="BMU001 2 2" xfId="14425" xr:uid="{00000000-0005-0000-0000-000061240000}"/>
    <cellStyle name="BMU001 2 2 2" xfId="9114" xr:uid="{00000000-0005-0000-0000-000062240000}"/>
    <cellStyle name="BMU001 2 3" xfId="14426" xr:uid="{00000000-0005-0000-0000-000063240000}"/>
    <cellStyle name="BMU001 2 3 2" xfId="14428" xr:uid="{00000000-0005-0000-0000-000064240000}"/>
    <cellStyle name="BMU001 2 4" xfId="14429" xr:uid="{00000000-0005-0000-0000-000065240000}"/>
    <cellStyle name="BMU001 2 4 2" xfId="14431" xr:uid="{00000000-0005-0000-0000-000066240000}"/>
    <cellStyle name="BMU001 2 5" xfId="14432" xr:uid="{00000000-0005-0000-0000-000067240000}"/>
    <cellStyle name="BMU001 2 5 2" xfId="14433" xr:uid="{00000000-0005-0000-0000-000068240000}"/>
    <cellStyle name="BMU001 2 6" xfId="14434" xr:uid="{00000000-0005-0000-0000-000069240000}"/>
    <cellStyle name="BMU001 2 6 2" xfId="14435" xr:uid="{00000000-0005-0000-0000-00006A240000}"/>
    <cellStyle name="BMU001 2 7" xfId="14436" xr:uid="{00000000-0005-0000-0000-00006B240000}"/>
    <cellStyle name="BMU001 3" xfId="14438" xr:uid="{00000000-0005-0000-0000-00006C240000}"/>
    <cellStyle name="BMU001 3 2" xfId="14441" xr:uid="{00000000-0005-0000-0000-00006D240000}"/>
    <cellStyle name="BMU001 4" xfId="14443" xr:uid="{00000000-0005-0000-0000-00006E240000}"/>
    <cellStyle name="Bold" xfId="14444" xr:uid="{00000000-0005-0000-0000-00006F240000}"/>
    <cellStyle name="Bold 2" xfId="14445" xr:uid="{00000000-0005-0000-0000-000070240000}"/>
    <cellStyle name="Bold 3" xfId="14446" xr:uid="{00000000-0005-0000-0000-000071240000}"/>
    <cellStyle name="BOLDl" xfId="434" xr:uid="{00000000-0005-0000-0000-000072240000}"/>
    <cellStyle name="Bolivars" xfId="14448" xr:uid="{00000000-0005-0000-0000-000073240000}"/>
    <cellStyle name="Border1" xfId="14449" xr:uid="{00000000-0005-0000-0000-000074240000}"/>
    <cellStyle name="Border1 2" xfId="7473" xr:uid="{00000000-0005-0000-0000-000075240000}"/>
    <cellStyle name="Border1 2 2" xfId="14450" xr:uid="{00000000-0005-0000-0000-000076240000}"/>
    <cellStyle name="Border1 2 2 2" xfId="14452" xr:uid="{00000000-0005-0000-0000-000077240000}"/>
    <cellStyle name="Border1 2 3" xfId="14454" xr:uid="{00000000-0005-0000-0000-000078240000}"/>
    <cellStyle name="Border1 2 3 2" xfId="14457" xr:uid="{00000000-0005-0000-0000-000079240000}"/>
    <cellStyle name="Border1 2 4" xfId="14458" xr:uid="{00000000-0005-0000-0000-00007A240000}"/>
    <cellStyle name="Border1 2 4 2" xfId="14459" xr:uid="{00000000-0005-0000-0000-00007B240000}"/>
    <cellStyle name="Border1 2 5" xfId="14460" xr:uid="{00000000-0005-0000-0000-00007C240000}"/>
    <cellStyle name="Border1 2 5 2" xfId="14463" xr:uid="{00000000-0005-0000-0000-00007D240000}"/>
    <cellStyle name="Border1 2 6" xfId="3847" xr:uid="{00000000-0005-0000-0000-00007E240000}"/>
    <cellStyle name="Border1 2 6 2" xfId="14465" xr:uid="{00000000-0005-0000-0000-00007F240000}"/>
    <cellStyle name="Border1 2 7" xfId="12294" xr:uid="{00000000-0005-0000-0000-000080240000}"/>
    <cellStyle name="Border1 3" xfId="14468" xr:uid="{00000000-0005-0000-0000-000081240000}"/>
    <cellStyle name="Border1 3 2" xfId="14469" xr:uid="{00000000-0005-0000-0000-000082240000}"/>
    <cellStyle name="Border1 4" xfId="14473" xr:uid="{00000000-0005-0000-0000-000083240000}"/>
    <cellStyle name="Border2" xfId="14474" xr:uid="{00000000-0005-0000-0000-000084240000}"/>
    <cellStyle name="Border2 2" xfId="14476" xr:uid="{00000000-0005-0000-0000-000085240000}"/>
    <cellStyle name="Border2 2 2" xfId="13695" xr:uid="{00000000-0005-0000-0000-000086240000}"/>
    <cellStyle name="Border2 2 2 2" xfId="14478" xr:uid="{00000000-0005-0000-0000-000087240000}"/>
    <cellStyle name="Border2 2 3" xfId="13712" xr:uid="{00000000-0005-0000-0000-000088240000}"/>
    <cellStyle name="Border2 2 3 2" xfId="14480" xr:uid="{00000000-0005-0000-0000-000089240000}"/>
    <cellStyle name="Border2 2 4" xfId="13714" xr:uid="{00000000-0005-0000-0000-00008A240000}"/>
    <cellStyle name="Border2 2 4 2" xfId="14481" xr:uid="{00000000-0005-0000-0000-00008B240000}"/>
    <cellStyle name="Border2 2 5" xfId="13716" xr:uid="{00000000-0005-0000-0000-00008C240000}"/>
    <cellStyle name="Border2 2 5 2" xfId="14483" xr:uid="{00000000-0005-0000-0000-00008D240000}"/>
    <cellStyle name="Border2 2 6" xfId="13719" xr:uid="{00000000-0005-0000-0000-00008E240000}"/>
    <cellStyle name="Border2 2 6 2" xfId="14485" xr:uid="{00000000-0005-0000-0000-00008F240000}"/>
    <cellStyle name="Border2 2 7" xfId="13127" xr:uid="{00000000-0005-0000-0000-000090240000}"/>
    <cellStyle name="Border2 3" xfId="14486" xr:uid="{00000000-0005-0000-0000-000091240000}"/>
    <cellStyle name="Border2 3 2" xfId="12571" xr:uid="{00000000-0005-0000-0000-000092240000}"/>
    <cellStyle name="Border2 4" xfId="4245" xr:uid="{00000000-0005-0000-0000-000093240000}"/>
    <cellStyle name="Border3" xfId="14487" xr:uid="{00000000-0005-0000-0000-000094240000}"/>
    <cellStyle name="Border3 2" xfId="14489" xr:uid="{00000000-0005-0000-0000-000095240000}"/>
    <cellStyle name="Border3 2 2" xfId="14490" xr:uid="{00000000-0005-0000-0000-000096240000}"/>
    <cellStyle name="Border3 2 2 2" xfId="6908" xr:uid="{00000000-0005-0000-0000-000097240000}"/>
    <cellStyle name="Border3 2 3" xfId="14491" xr:uid="{00000000-0005-0000-0000-000098240000}"/>
    <cellStyle name="Border3 2 3 2" xfId="14492" xr:uid="{00000000-0005-0000-0000-000099240000}"/>
    <cellStyle name="Border3 2 4" xfId="14494" xr:uid="{00000000-0005-0000-0000-00009A240000}"/>
    <cellStyle name="Border3 2 4 2" xfId="4251" xr:uid="{00000000-0005-0000-0000-00009B240000}"/>
    <cellStyle name="Border3 2 5" xfId="1221" xr:uid="{00000000-0005-0000-0000-00009C240000}"/>
    <cellStyle name="Border3 2 5 2" xfId="13636" xr:uid="{00000000-0005-0000-0000-00009D240000}"/>
    <cellStyle name="Border3 2 6" xfId="14495" xr:uid="{00000000-0005-0000-0000-00009E240000}"/>
    <cellStyle name="Border3 2 6 2" xfId="7534" xr:uid="{00000000-0005-0000-0000-00009F240000}"/>
    <cellStyle name="Border3 2 7" xfId="12878" xr:uid="{00000000-0005-0000-0000-0000A0240000}"/>
    <cellStyle name="Border3 3" xfId="7384" xr:uid="{00000000-0005-0000-0000-0000A1240000}"/>
    <cellStyle name="Border3 3 2" xfId="11157" xr:uid="{00000000-0005-0000-0000-0000A2240000}"/>
    <cellStyle name="Border3 4" xfId="14497" xr:uid="{00000000-0005-0000-0000-0000A3240000}"/>
    <cellStyle name="Bottom Row" xfId="14498" xr:uid="{00000000-0005-0000-0000-0000A4240000}"/>
    <cellStyle name="Bottom Row 2" xfId="14500" xr:uid="{00000000-0005-0000-0000-0000A5240000}"/>
    <cellStyle name="Bottom Row 2 2" xfId="14501" xr:uid="{00000000-0005-0000-0000-0000A6240000}"/>
    <cellStyle name="Bottom Row 2 2 2" xfId="10343" xr:uid="{00000000-0005-0000-0000-0000A7240000}"/>
    <cellStyle name="Bottom Row 2 2 2 2" xfId="11324" xr:uid="{00000000-0005-0000-0000-0000A8240000}"/>
    <cellStyle name="Bottom Row 2 2 2 3" xfId="8692" xr:uid="{00000000-0005-0000-0000-0000A9240000}"/>
    <cellStyle name="Bottom Row 2 2 2 4" xfId="5182" xr:uid="{00000000-0005-0000-0000-0000AA240000}"/>
    <cellStyle name="Bottom Row 2 2 2 5" xfId="14504" xr:uid="{00000000-0005-0000-0000-0000AB240000}"/>
    <cellStyle name="Bottom Row 2 2 3" xfId="10346" xr:uid="{00000000-0005-0000-0000-0000AC240000}"/>
    <cellStyle name="Bottom Row 2 2 4" xfId="10350" xr:uid="{00000000-0005-0000-0000-0000AD240000}"/>
    <cellStyle name="Bottom Row 2 2 5" xfId="10354" xr:uid="{00000000-0005-0000-0000-0000AE240000}"/>
    <cellStyle name="Bottom Row 2 2 6" xfId="3486" xr:uid="{00000000-0005-0000-0000-0000AF240000}"/>
    <cellStyle name="Bottom Row 2 3" xfId="14505" xr:uid="{00000000-0005-0000-0000-0000B0240000}"/>
    <cellStyle name="Bottom Row 2 3 2" xfId="14507" xr:uid="{00000000-0005-0000-0000-0000B1240000}"/>
    <cellStyle name="Bottom Row 2 3 3" xfId="11347" xr:uid="{00000000-0005-0000-0000-0000B2240000}"/>
    <cellStyle name="Bottom Row 2 3 4" xfId="11350" xr:uid="{00000000-0005-0000-0000-0000B3240000}"/>
    <cellStyle name="Bottom Row 2 3 5" xfId="14510" xr:uid="{00000000-0005-0000-0000-0000B4240000}"/>
    <cellStyle name="Bottom Row 2 4" xfId="8387" xr:uid="{00000000-0005-0000-0000-0000B5240000}"/>
    <cellStyle name="Bottom Row 2 5" xfId="4551" xr:uid="{00000000-0005-0000-0000-0000B6240000}"/>
    <cellStyle name="Bottom Row 2 6" xfId="8393" xr:uid="{00000000-0005-0000-0000-0000B7240000}"/>
    <cellStyle name="Bottom Row 2 7" xfId="131" xr:uid="{00000000-0005-0000-0000-0000B8240000}"/>
    <cellStyle name="Bottom Row 3" xfId="9566" xr:uid="{00000000-0005-0000-0000-0000B9240000}"/>
    <cellStyle name="Bottom Row 4" xfId="9574" xr:uid="{00000000-0005-0000-0000-0000BA240000}"/>
    <cellStyle name="Bottom Row 5" xfId="8095" xr:uid="{00000000-0005-0000-0000-0000BB240000}"/>
    <cellStyle name="Bottom Row 6" xfId="14511" xr:uid="{00000000-0005-0000-0000-0000BC240000}"/>
    <cellStyle name="BoxedTotal" xfId="14512" xr:uid="{00000000-0005-0000-0000-0000BD240000}"/>
    <cellStyle name="BuiltOpt_Content" xfId="14513" xr:uid="{00000000-0005-0000-0000-0000BE240000}"/>
    <cellStyle name="BuiltOption_Content" xfId="3533" xr:uid="{00000000-0005-0000-0000-0000BF240000}"/>
    <cellStyle name="C?AØ_¿?¾÷CoE² " xfId="14515" xr:uid="{00000000-0005-0000-0000-0000C0240000}"/>
    <cellStyle name="C￥AØ_¿μ¾÷CoE² " xfId="9152" xr:uid="{00000000-0005-0000-0000-0000C1240000}"/>
    <cellStyle name="Calc Currency (0)" xfId="5275" xr:uid="{00000000-0005-0000-0000-0000C2240000}"/>
    <cellStyle name="Calc Currency (0) 2" xfId="12126" xr:uid="{00000000-0005-0000-0000-0000C3240000}"/>
    <cellStyle name="Calc Currency (2)" xfId="14516" xr:uid="{00000000-0005-0000-0000-0000C4240000}"/>
    <cellStyle name="Calc Percent (0)" xfId="14518" xr:uid="{00000000-0005-0000-0000-0000C5240000}"/>
    <cellStyle name="Calc Percent (1)" xfId="5892" xr:uid="{00000000-0005-0000-0000-0000C6240000}"/>
    <cellStyle name="Calc Percent (2)" xfId="9193" xr:uid="{00000000-0005-0000-0000-0000C7240000}"/>
    <cellStyle name="Calc Units (0)" xfId="14519" xr:uid="{00000000-0005-0000-0000-0000C8240000}"/>
    <cellStyle name="Calc Units (1)" xfId="14520" xr:uid="{00000000-0005-0000-0000-0000C9240000}"/>
    <cellStyle name="Calc Units (2)" xfId="14522" xr:uid="{00000000-0005-0000-0000-0000CA240000}"/>
    <cellStyle name="Calcolo" xfId="11325" xr:uid="{00000000-0005-0000-0000-0000CB240000}"/>
    <cellStyle name="Calcolo 2" xfId="3330" xr:uid="{00000000-0005-0000-0000-0000CC240000}"/>
    <cellStyle name="Calcolo 2 2" xfId="11327" xr:uid="{00000000-0005-0000-0000-0000CD240000}"/>
    <cellStyle name="Calcolo 2 2 2" xfId="11330" xr:uid="{00000000-0005-0000-0000-0000CE240000}"/>
    <cellStyle name="Calcolo 2 2 3" xfId="11333" xr:uid="{00000000-0005-0000-0000-0000CF240000}"/>
    <cellStyle name="Calcolo 2 2 4" xfId="14523" xr:uid="{00000000-0005-0000-0000-0000D0240000}"/>
    <cellStyle name="Calcolo 2 2 5" xfId="6082" xr:uid="{00000000-0005-0000-0000-0000D1240000}"/>
    <cellStyle name="Calcolo 2 3" xfId="11336" xr:uid="{00000000-0005-0000-0000-0000D2240000}"/>
    <cellStyle name="Calcolo 2 3 2" xfId="2631" xr:uid="{00000000-0005-0000-0000-0000D3240000}"/>
    <cellStyle name="Calcolo 2 3 3" xfId="14524" xr:uid="{00000000-0005-0000-0000-0000D4240000}"/>
    <cellStyle name="Calcolo 2 3 4" xfId="14525" xr:uid="{00000000-0005-0000-0000-0000D5240000}"/>
    <cellStyle name="Calcolo 2 3 5" xfId="1088" xr:uid="{00000000-0005-0000-0000-0000D6240000}"/>
    <cellStyle name="Calcolo 2 4" xfId="11338" xr:uid="{00000000-0005-0000-0000-0000D7240000}"/>
    <cellStyle name="Calcolo 2 4 2" xfId="14526" xr:uid="{00000000-0005-0000-0000-0000D8240000}"/>
    <cellStyle name="Calcolo 2 4 3" xfId="14527" xr:uid="{00000000-0005-0000-0000-0000D9240000}"/>
    <cellStyle name="Calcolo 2 4 4" xfId="14528" xr:uid="{00000000-0005-0000-0000-0000DA240000}"/>
    <cellStyle name="Calcolo 2 4 5" xfId="3737" xr:uid="{00000000-0005-0000-0000-0000DB240000}"/>
    <cellStyle name="Calcolo 2 5" xfId="14529" xr:uid="{00000000-0005-0000-0000-0000DC240000}"/>
    <cellStyle name="Calcolo 2 5 2" xfId="491" xr:uid="{00000000-0005-0000-0000-0000DD240000}"/>
    <cellStyle name="Calcolo 2 5 3" xfId="14530" xr:uid="{00000000-0005-0000-0000-0000DE240000}"/>
    <cellStyle name="Calcolo 2 5 4" xfId="14531" xr:uid="{00000000-0005-0000-0000-0000DF240000}"/>
    <cellStyle name="Calcolo 2 5 5" xfId="291" xr:uid="{00000000-0005-0000-0000-0000E0240000}"/>
    <cellStyle name="Calcolo 2 6" xfId="14532" xr:uid="{00000000-0005-0000-0000-0000E1240000}"/>
    <cellStyle name="Calcolo 2 7" xfId="7346" xr:uid="{00000000-0005-0000-0000-0000E2240000}"/>
    <cellStyle name="Calcolo 2 8" xfId="14533" xr:uid="{00000000-0005-0000-0000-0000E3240000}"/>
    <cellStyle name="Calcolo 2 9" xfId="14535" xr:uid="{00000000-0005-0000-0000-0000E4240000}"/>
    <cellStyle name="Calcolo 3" xfId="1315" xr:uid="{00000000-0005-0000-0000-0000E5240000}"/>
    <cellStyle name="Calcolo 3 2" xfId="7048" xr:uid="{00000000-0005-0000-0000-0000E6240000}"/>
    <cellStyle name="Calcolo 3 2 2" xfId="2991" xr:uid="{00000000-0005-0000-0000-0000E7240000}"/>
    <cellStyle name="Calcolo 3 2 3" xfId="8769" xr:uid="{00000000-0005-0000-0000-0000E8240000}"/>
    <cellStyle name="Calcolo 3 2 4" xfId="4406" xr:uid="{00000000-0005-0000-0000-0000E9240000}"/>
    <cellStyle name="Calcolo 3 2 5" xfId="8774" xr:uid="{00000000-0005-0000-0000-0000EA240000}"/>
    <cellStyle name="Calcolo 3 3" xfId="8783" xr:uid="{00000000-0005-0000-0000-0000EB240000}"/>
    <cellStyle name="Calcolo 3 3 2" xfId="8790" xr:uid="{00000000-0005-0000-0000-0000EC240000}"/>
    <cellStyle name="Calcolo 3 3 3" xfId="13115" xr:uid="{00000000-0005-0000-0000-0000ED240000}"/>
    <cellStyle name="Calcolo 3 3 4" xfId="6640" xr:uid="{00000000-0005-0000-0000-0000EE240000}"/>
    <cellStyle name="Calcolo 3 3 5" xfId="13116" xr:uid="{00000000-0005-0000-0000-0000EF240000}"/>
    <cellStyle name="Calcolo 3 4" xfId="7991" xr:uid="{00000000-0005-0000-0000-0000F0240000}"/>
    <cellStyle name="Calcolo 3 4 2" xfId="14539" xr:uid="{00000000-0005-0000-0000-0000F1240000}"/>
    <cellStyle name="Calcolo 3 4 3" xfId="1606" xr:uid="{00000000-0005-0000-0000-0000F2240000}"/>
    <cellStyle name="Calcolo 3 4 4" xfId="14540" xr:uid="{00000000-0005-0000-0000-0000F3240000}"/>
    <cellStyle name="Calcolo 3 4 5" xfId="14541" xr:uid="{00000000-0005-0000-0000-0000F4240000}"/>
    <cellStyle name="Calcolo 3 5" xfId="14543" xr:uid="{00000000-0005-0000-0000-0000F5240000}"/>
    <cellStyle name="Calcolo 3 6" xfId="14545" xr:uid="{00000000-0005-0000-0000-0000F6240000}"/>
    <cellStyle name="Calcolo 3 7" xfId="14547" xr:uid="{00000000-0005-0000-0000-0000F7240000}"/>
    <cellStyle name="Calcolo 3 8" xfId="14549" xr:uid="{00000000-0005-0000-0000-0000F8240000}"/>
    <cellStyle name="Calcolo 4" xfId="5634" xr:uid="{00000000-0005-0000-0000-0000F9240000}"/>
    <cellStyle name="Calcolo 5" xfId="6327" xr:uid="{00000000-0005-0000-0000-0000FA240000}"/>
    <cellStyle name="Calcolo 6" xfId="2925" xr:uid="{00000000-0005-0000-0000-0000FB240000}"/>
    <cellStyle name="Calcolo 7" xfId="14553" xr:uid="{00000000-0005-0000-0000-0000FC240000}"/>
    <cellStyle name="Calculation 1" xfId="14554" xr:uid="{00000000-0005-0000-0000-0000FD240000}"/>
    <cellStyle name="Calculation 1 10" xfId="14557" xr:uid="{00000000-0005-0000-0000-0000FE240000}"/>
    <cellStyle name="Calculation 1 11" xfId="14371" xr:uid="{00000000-0005-0000-0000-0000FF240000}"/>
    <cellStyle name="Calculation 1 12" xfId="14379" xr:uid="{00000000-0005-0000-0000-000000250000}"/>
    <cellStyle name="Calculation 1 13" xfId="14383" xr:uid="{00000000-0005-0000-0000-000001250000}"/>
    <cellStyle name="Calculation 1 2" xfId="14559" xr:uid="{00000000-0005-0000-0000-000002250000}"/>
    <cellStyle name="Calculation 1 2 10" xfId="14560" xr:uid="{00000000-0005-0000-0000-000003250000}"/>
    <cellStyle name="Calculation 1 2 11" xfId="14561" xr:uid="{00000000-0005-0000-0000-000004250000}"/>
    <cellStyle name="Calculation 1 2 12" xfId="14562" xr:uid="{00000000-0005-0000-0000-000005250000}"/>
    <cellStyle name="Calculation 1 2 13" xfId="6744" xr:uid="{00000000-0005-0000-0000-000006250000}"/>
    <cellStyle name="Calculation 1 2 2" xfId="14566" xr:uid="{00000000-0005-0000-0000-000007250000}"/>
    <cellStyle name="Calculation 1 2 2 2" xfId="14568" xr:uid="{00000000-0005-0000-0000-000008250000}"/>
    <cellStyle name="Calculation 1 2 2 3" xfId="14571" xr:uid="{00000000-0005-0000-0000-000009250000}"/>
    <cellStyle name="Calculation 1 2 2 4" xfId="14575" xr:uid="{00000000-0005-0000-0000-00000A250000}"/>
    <cellStyle name="Calculation 1 2 3" xfId="14581" xr:uid="{00000000-0005-0000-0000-00000B250000}"/>
    <cellStyle name="Calculation 1 2 4" xfId="14586" xr:uid="{00000000-0005-0000-0000-00000C250000}"/>
    <cellStyle name="Calculation 1 2 5" xfId="3781" xr:uid="{00000000-0005-0000-0000-00000D250000}"/>
    <cellStyle name="Calculation 1 2 6" xfId="14591" xr:uid="{00000000-0005-0000-0000-00000E250000}"/>
    <cellStyle name="Calculation 1 2 7" xfId="14596" xr:uid="{00000000-0005-0000-0000-00000F250000}"/>
    <cellStyle name="Calculation 1 2 8" xfId="13097" xr:uid="{00000000-0005-0000-0000-000010250000}"/>
    <cellStyle name="Calculation 1 2 9" xfId="14599" xr:uid="{00000000-0005-0000-0000-000011250000}"/>
    <cellStyle name="Calculation 1 3" xfId="14600" xr:uid="{00000000-0005-0000-0000-000012250000}"/>
    <cellStyle name="Calculation 1 3 2" xfId="14601" xr:uid="{00000000-0005-0000-0000-000013250000}"/>
    <cellStyle name="Calculation 1 3 3" xfId="14602" xr:uid="{00000000-0005-0000-0000-000014250000}"/>
    <cellStyle name="Calculation 1 3 4" xfId="14603" xr:uid="{00000000-0005-0000-0000-000015250000}"/>
    <cellStyle name="Calculation 1 4" xfId="14604" xr:uid="{00000000-0005-0000-0000-000016250000}"/>
    <cellStyle name="Calculation 1 4 2" xfId="13994" xr:uid="{00000000-0005-0000-0000-000017250000}"/>
    <cellStyle name="Calculation 1 4 3" xfId="14605" xr:uid="{00000000-0005-0000-0000-000018250000}"/>
    <cellStyle name="Calculation 1 4 4" xfId="2063" xr:uid="{00000000-0005-0000-0000-000019250000}"/>
    <cellStyle name="Calculation 1 5" xfId="14606" xr:uid="{00000000-0005-0000-0000-00001A250000}"/>
    <cellStyle name="Calculation 1 6" xfId="14607" xr:uid="{00000000-0005-0000-0000-00001B250000}"/>
    <cellStyle name="Calculation 1 7" xfId="4637" xr:uid="{00000000-0005-0000-0000-00001C250000}"/>
    <cellStyle name="Calculation 1 8" xfId="3504" xr:uid="{00000000-0005-0000-0000-00001D250000}"/>
    <cellStyle name="Calculation 1 9" xfId="7421" xr:uid="{00000000-0005-0000-0000-00001E250000}"/>
    <cellStyle name="Calculation 10" xfId="14609" xr:uid="{00000000-0005-0000-0000-00001F250000}"/>
    <cellStyle name="Calculation 10 10" xfId="83" xr:uid="{00000000-0005-0000-0000-000020250000}"/>
    <cellStyle name="Calculation 10 11" xfId="9755" xr:uid="{00000000-0005-0000-0000-000021250000}"/>
    <cellStyle name="Calculation 10 12" xfId="9757" xr:uid="{00000000-0005-0000-0000-000022250000}"/>
    <cellStyle name="Calculation 10 2" xfId="14611" xr:uid="{00000000-0005-0000-0000-000023250000}"/>
    <cellStyle name="Calculation 10 3" xfId="14612" xr:uid="{00000000-0005-0000-0000-000024250000}"/>
    <cellStyle name="Calculation 10 4" xfId="14613" xr:uid="{00000000-0005-0000-0000-000025250000}"/>
    <cellStyle name="Calculation 10 5" xfId="14614" xr:uid="{00000000-0005-0000-0000-000026250000}"/>
    <cellStyle name="Calculation 10 6" xfId="14615" xr:uid="{00000000-0005-0000-0000-000027250000}"/>
    <cellStyle name="Calculation 10 7" xfId="1957" xr:uid="{00000000-0005-0000-0000-000028250000}"/>
    <cellStyle name="Calculation 10 8" xfId="14616" xr:uid="{00000000-0005-0000-0000-000029250000}"/>
    <cellStyle name="Calculation 10 9" xfId="14618" xr:uid="{00000000-0005-0000-0000-00002A250000}"/>
    <cellStyle name="Calculation 11" xfId="14619" xr:uid="{00000000-0005-0000-0000-00002B250000}"/>
    <cellStyle name="Calculation 11 2" xfId="14620" xr:uid="{00000000-0005-0000-0000-00002C250000}"/>
    <cellStyle name="Calculation 11 3" xfId="1380" xr:uid="{00000000-0005-0000-0000-00002D250000}"/>
    <cellStyle name="Calculation 11 4" xfId="14623" xr:uid="{00000000-0005-0000-0000-00002E250000}"/>
    <cellStyle name="Calculation 11 5" xfId="14624" xr:uid="{00000000-0005-0000-0000-00002F250000}"/>
    <cellStyle name="Calculation 12" xfId="14625" xr:uid="{00000000-0005-0000-0000-000030250000}"/>
    <cellStyle name="Calculation 12 2" xfId="14626" xr:uid="{00000000-0005-0000-0000-000031250000}"/>
    <cellStyle name="Calculation 12 3" xfId="14629" xr:uid="{00000000-0005-0000-0000-000032250000}"/>
    <cellStyle name="Calculation 12 4" xfId="14632" xr:uid="{00000000-0005-0000-0000-000033250000}"/>
    <cellStyle name="Calculation 12 5" xfId="299" xr:uid="{00000000-0005-0000-0000-000034250000}"/>
    <cellStyle name="Calculation 13" xfId="14633" xr:uid="{00000000-0005-0000-0000-000035250000}"/>
    <cellStyle name="Calculation 13 2" xfId="14635" xr:uid="{00000000-0005-0000-0000-000036250000}"/>
    <cellStyle name="Calculation 13 3" xfId="14638" xr:uid="{00000000-0005-0000-0000-000037250000}"/>
    <cellStyle name="Calculation 13 4" xfId="14641" xr:uid="{00000000-0005-0000-0000-000038250000}"/>
    <cellStyle name="Calculation 13 5" xfId="14642" xr:uid="{00000000-0005-0000-0000-000039250000}"/>
    <cellStyle name="Calculation 14" xfId="14643" xr:uid="{00000000-0005-0000-0000-00003A250000}"/>
    <cellStyle name="Calculation 14 2" xfId="12009" xr:uid="{00000000-0005-0000-0000-00003B250000}"/>
    <cellStyle name="Calculation 14 3" xfId="12025" xr:uid="{00000000-0005-0000-0000-00003C250000}"/>
    <cellStyle name="Calculation 14 4" xfId="12091" xr:uid="{00000000-0005-0000-0000-00003D250000}"/>
    <cellStyle name="Calculation 14 5" xfId="12094" xr:uid="{00000000-0005-0000-0000-00003E250000}"/>
    <cellStyle name="Calculation 15" xfId="13314" xr:uid="{00000000-0005-0000-0000-00003F250000}"/>
    <cellStyle name="Calculation 15 2" xfId="14644" xr:uid="{00000000-0005-0000-0000-000040250000}"/>
    <cellStyle name="Calculation 15 3" xfId="14647" xr:uid="{00000000-0005-0000-0000-000041250000}"/>
    <cellStyle name="Calculation 15 4" xfId="14651" xr:uid="{00000000-0005-0000-0000-000042250000}"/>
    <cellStyle name="Calculation 15 5" xfId="5227" xr:uid="{00000000-0005-0000-0000-000043250000}"/>
    <cellStyle name="Calculation 16" xfId="14653" xr:uid="{00000000-0005-0000-0000-000044250000}"/>
    <cellStyle name="Calculation 16 2" xfId="14656" xr:uid="{00000000-0005-0000-0000-000045250000}"/>
    <cellStyle name="Calculation 16 3" xfId="14659" xr:uid="{00000000-0005-0000-0000-000046250000}"/>
    <cellStyle name="Calculation 16 4" xfId="7245" xr:uid="{00000000-0005-0000-0000-000047250000}"/>
    <cellStyle name="Calculation 16 5" xfId="14662" xr:uid="{00000000-0005-0000-0000-000048250000}"/>
    <cellStyle name="Calculation 17" xfId="14664" xr:uid="{00000000-0005-0000-0000-000049250000}"/>
    <cellStyle name="Calculation 17 2" xfId="14667" xr:uid="{00000000-0005-0000-0000-00004A250000}"/>
    <cellStyle name="Calculation 17 3" xfId="14670" xr:uid="{00000000-0005-0000-0000-00004B250000}"/>
    <cellStyle name="Calculation 17 4" xfId="14673" xr:uid="{00000000-0005-0000-0000-00004C250000}"/>
    <cellStyle name="Calculation 17 5" xfId="14675" xr:uid="{00000000-0005-0000-0000-00004D250000}"/>
    <cellStyle name="Calculation 18" xfId="1860" xr:uid="{00000000-0005-0000-0000-00004E250000}"/>
    <cellStyle name="Calculation 18 2" xfId="10613" xr:uid="{00000000-0005-0000-0000-00004F250000}"/>
    <cellStyle name="Calculation 18 3" xfId="10616" xr:uid="{00000000-0005-0000-0000-000050250000}"/>
    <cellStyle name="Calculation 18 4" xfId="14677" xr:uid="{00000000-0005-0000-0000-000051250000}"/>
    <cellStyle name="Calculation 18 5" xfId="14680" xr:uid="{00000000-0005-0000-0000-000052250000}"/>
    <cellStyle name="Calculation 19" xfId="14682" xr:uid="{00000000-0005-0000-0000-000053250000}"/>
    <cellStyle name="Calculation 19 2" xfId="12218" xr:uid="{00000000-0005-0000-0000-000054250000}"/>
    <cellStyle name="Calculation 19 3" xfId="12224" xr:uid="{00000000-0005-0000-0000-000055250000}"/>
    <cellStyle name="Calculation 19 4" xfId="12295" xr:uid="{00000000-0005-0000-0000-000056250000}"/>
    <cellStyle name="Calculation 19 5" xfId="6790" xr:uid="{00000000-0005-0000-0000-000057250000}"/>
    <cellStyle name="Calculation 2" xfId="14686" xr:uid="{00000000-0005-0000-0000-000058250000}"/>
    <cellStyle name="Calculation 2 10" xfId="14024" xr:uid="{00000000-0005-0000-0000-000059250000}"/>
    <cellStyle name="Calculation 2 10 2" xfId="14689" xr:uid="{00000000-0005-0000-0000-00005A250000}"/>
    <cellStyle name="Calculation 2 10 2 2" xfId="11496" xr:uid="{00000000-0005-0000-0000-00005B250000}"/>
    <cellStyle name="Calculation 2 10 2 2 2" xfId="14690" xr:uid="{00000000-0005-0000-0000-00005C250000}"/>
    <cellStyle name="Calculation 2 10 2 2 3" xfId="14691" xr:uid="{00000000-0005-0000-0000-00005D250000}"/>
    <cellStyle name="Calculation 2 10 2 2 4" xfId="14692" xr:uid="{00000000-0005-0000-0000-00005E250000}"/>
    <cellStyle name="Calculation 2 10 2 2 5" xfId="4378" xr:uid="{00000000-0005-0000-0000-00005F250000}"/>
    <cellStyle name="Calculation 2 10 2 3" xfId="11500" xr:uid="{00000000-0005-0000-0000-000060250000}"/>
    <cellStyle name="Calculation 2 10 2 3 2" xfId="14694" xr:uid="{00000000-0005-0000-0000-000061250000}"/>
    <cellStyle name="Calculation 2 10 2 3 3" xfId="14696" xr:uid="{00000000-0005-0000-0000-000062250000}"/>
    <cellStyle name="Calculation 2 10 2 3 4" xfId="14698" xr:uid="{00000000-0005-0000-0000-000063250000}"/>
    <cellStyle name="Calculation 2 10 2 3 5" xfId="14699" xr:uid="{00000000-0005-0000-0000-000064250000}"/>
    <cellStyle name="Calculation 2 10 2 4" xfId="11504" xr:uid="{00000000-0005-0000-0000-000065250000}"/>
    <cellStyle name="Calculation 2 10 2 4 2" xfId="3519" xr:uid="{00000000-0005-0000-0000-000066250000}"/>
    <cellStyle name="Calculation 2 10 2 4 3" xfId="7975" xr:uid="{00000000-0005-0000-0000-000067250000}"/>
    <cellStyle name="Calculation 2 10 2 4 4" xfId="13181" xr:uid="{00000000-0005-0000-0000-000068250000}"/>
    <cellStyle name="Calculation 2 10 2 4 5" xfId="4255" xr:uid="{00000000-0005-0000-0000-000069250000}"/>
    <cellStyle name="Calculation 2 10 2 5" xfId="8792" xr:uid="{00000000-0005-0000-0000-00006A250000}"/>
    <cellStyle name="Calculation 2 10 2 5 2" xfId="11706" xr:uid="{00000000-0005-0000-0000-00006B250000}"/>
    <cellStyle name="Calculation 2 10 2 5 3" xfId="6288" xr:uid="{00000000-0005-0000-0000-00006C250000}"/>
    <cellStyle name="Calculation 2 10 2 5 4" xfId="13212" xr:uid="{00000000-0005-0000-0000-00006D250000}"/>
    <cellStyle name="Calculation 2 10 2 5 5" xfId="13215" xr:uid="{00000000-0005-0000-0000-00006E250000}"/>
    <cellStyle name="Calculation 2 10 2 6" xfId="14700" xr:uid="{00000000-0005-0000-0000-00006F250000}"/>
    <cellStyle name="Calculation 2 10 2 7" xfId="6642" xr:uid="{00000000-0005-0000-0000-000070250000}"/>
    <cellStyle name="Calculation 2 10 2 8" xfId="14701" xr:uid="{00000000-0005-0000-0000-000071250000}"/>
    <cellStyle name="Calculation 2 10 2 9" xfId="14702" xr:uid="{00000000-0005-0000-0000-000072250000}"/>
    <cellStyle name="Calculation 2 10 3" xfId="6787" xr:uid="{00000000-0005-0000-0000-000073250000}"/>
    <cellStyle name="Calculation 2 10 3 2" xfId="14703" xr:uid="{00000000-0005-0000-0000-000074250000}"/>
    <cellStyle name="Calculation 2 10 3 2 2" xfId="14704" xr:uid="{00000000-0005-0000-0000-000075250000}"/>
    <cellStyle name="Calculation 2 10 3 2 3" xfId="14705" xr:uid="{00000000-0005-0000-0000-000076250000}"/>
    <cellStyle name="Calculation 2 10 3 2 4" xfId="14706" xr:uid="{00000000-0005-0000-0000-000077250000}"/>
    <cellStyle name="Calculation 2 10 3 2 5" xfId="1590" xr:uid="{00000000-0005-0000-0000-000078250000}"/>
    <cellStyle name="Calculation 2 10 3 3" xfId="14707" xr:uid="{00000000-0005-0000-0000-000079250000}"/>
    <cellStyle name="Calculation 2 10 3 3 2" xfId="13447" xr:uid="{00000000-0005-0000-0000-00007A250000}"/>
    <cellStyle name="Calculation 2 10 3 3 3" xfId="13469" xr:uid="{00000000-0005-0000-0000-00007B250000}"/>
    <cellStyle name="Calculation 2 10 3 3 4" xfId="13471" xr:uid="{00000000-0005-0000-0000-00007C250000}"/>
    <cellStyle name="Calculation 2 10 3 3 5" xfId="9326" xr:uid="{00000000-0005-0000-0000-00007D250000}"/>
    <cellStyle name="Calculation 2 10 3 4" xfId="14708" xr:uid="{00000000-0005-0000-0000-00007E250000}"/>
    <cellStyle name="Calculation 2 10 3 4 2" xfId="14709" xr:uid="{00000000-0005-0000-0000-00007F250000}"/>
    <cellStyle name="Calculation 2 10 3 4 3" xfId="14710" xr:uid="{00000000-0005-0000-0000-000080250000}"/>
    <cellStyle name="Calculation 2 10 3 4 4" xfId="14711" xr:uid="{00000000-0005-0000-0000-000081250000}"/>
    <cellStyle name="Calculation 2 10 3 4 5" xfId="9330" xr:uid="{00000000-0005-0000-0000-000082250000}"/>
    <cellStyle name="Calculation 2 10 3 5" xfId="7730" xr:uid="{00000000-0005-0000-0000-000083250000}"/>
    <cellStyle name="Calculation 2 10 3 6" xfId="14712" xr:uid="{00000000-0005-0000-0000-000084250000}"/>
    <cellStyle name="Calculation 2 10 3 7" xfId="14713" xr:uid="{00000000-0005-0000-0000-000085250000}"/>
    <cellStyle name="Calculation 2 10 3 8" xfId="12645" xr:uid="{00000000-0005-0000-0000-000086250000}"/>
    <cellStyle name="Calculation 2 10 4" xfId="14714" xr:uid="{00000000-0005-0000-0000-000087250000}"/>
    <cellStyle name="Calculation 2 10 5" xfId="14715" xr:uid="{00000000-0005-0000-0000-000088250000}"/>
    <cellStyle name="Calculation 2 10 6" xfId="14716" xr:uid="{00000000-0005-0000-0000-000089250000}"/>
    <cellStyle name="Calculation 2 10 7" xfId="14717" xr:uid="{00000000-0005-0000-0000-00008A250000}"/>
    <cellStyle name="Calculation 2 11" xfId="14718" xr:uid="{00000000-0005-0000-0000-00008B250000}"/>
    <cellStyle name="Calculation 2 11 2" xfId="14720" xr:uid="{00000000-0005-0000-0000-00008C250000}"/>
    <cellStyle name="Calculation 2 11 3" xfId="14723" xr:uid="{00000000-0005-0000-0000-00008D250000}"/>
    <cellStyle name="Calculation 2 11 4" xfId="14724" xr:uid="{00000000-0005-0000-0000-00008E250000}"/>
    <cellStyle name="Calculation 2 12" xfId="14725" xr:uid="{00000000-0005-0000-0000-00008F250000}"/>
    <cellStyle name="Calculation 2 12 2" xfId="2105" xr:uid="{00000000-0005-0000-0000-000090250000}"/>
    <cellStyle name="Calculation 2 12 3" xfId="14728" xr:uid="{00000000-0005-0000-0000-000091250000}"/>
    <cellStyle name="Calculation 2 12 4" xfId="14729" xr:uid="{00000000-0005-0000-0000-000092250000}"/>
    <cellStyle name="Calculation 2 13" xfId="7770" xr:uid="{00000000-0005-0000-0000-000093250000}"/>
    <cellStyle name="Calculation 2 13 2" xfId="14731" xr:uid="{00000000-0005-0000-0000-000094250000}"/>
    <cellStyle name="Calculation 2 13 3" xfId="14734" xr:uid="{00000000-0005-0000-0000-000095250000}"/>
    <cellStyle name="Calculation 2 13 4" xfId="14735" xr:uid="{00000000-0005-0000-0000-000096250000}"/>
    <cellStyle name="Calculation 2 14" xfId="643" xr:uid="{00000000-0005-0000-0000-000097250000}"/>
    <cellStyle name="Calculation 2 14 2" xfId="6239" xr:uid="{00000000-0005-0000-0000-000098250000}"/>
    <cellStyle name="Calculation 2 14 3" xfId="1774" xr:uid="{00000000-0005-0000-0000-000099250000}"/>
    <cellStyle name="Calculation 2 14 4" xfId="10083" xr:uid="{00000000-0005-0000-0000-00009A250000}"/>
    <cellStyle name="Calculation 2 15" xfId="4062" xr:uid="{00000000-0005-0000-0000-00009B250000}"/>
    <cellStyle name="Calculation 2 15 2" xfId="10850" xr:uid="{00000000-0005-0000-0000-00009C250000}"/>
    <cellStyle name="Calculation 2 15 3" xfId="11616" xr:uid="{00000000-0005-0000-0000-00009D250000}"/>
    <cellStyle name="Calculation 2 15 4" xfId="11618" xr:uid="{00000000-0005-0000-0000-00009E250000}"/>
    <cellStyle name="Calculation 2 16" xfId="2812" xr:uid="{00000000-0005-0000-0000-00009F250000}"/>
    <cellStyle name="Calculation 2 16 2" xfId="12113" xr:uid="{00000000-0005-0000-0000-0000A0250000}"/>
    <cellStyle name="Calculation 2 16 3" xfId="12118" xr:uid="{00000000-0005-0000-0000-0000A1250000}"/>
    <cellStyle name="Calculation 2 16 4" xfId="12119" xr:uid="{00000000-0005-0000-0000-0000A2250000}"/>
    <cellStyle name="Calculation 2 17" xfId="8912" xr:uid="{00000000-0005-0000-0000-0000A3250000}"/>
    <cellStyle name="Calculation 2 18" xfId="3573" xr:uid="{00000000-0005-0000-0000-0000A4250000}"/>
    <cellStyle name="Calculation 2 19" xfId="3339" xr:uid="{00000000-0005-0000-0000-0000A5250000}"/>
    <cellStyle name="Calculation 2 2" xfId="14736" xr:uid="{00000000-0005-0000-0000-0000A6250000}"/>
    <cellStyle name="Calculation 2 2 10" xfId="13883" xr:uid="{00000000-0005-0000-0000-0000A7250000}"/>
    <cellStyle name="Calculation 2 2 10 2" xfId="14740" xr:uid="{00000000-0005-0000-0000-0000A8250000}"/>
    <cellStyle name="Calculation 2 2 10 2 2" xfId="14741" xr:uid="{00000000-0005-0000-0000-0000A9250000}"/>
    <cellStyle name="Calculation 2 2 10 2 3" xfId="14742" xr:uid="{00000000-0005-0000-0000-0000AA250000}"/>
    <cellStyle name="Calculation 2 2 10 2 4" xfId="5319" xr:uid="{00000000-0005-0000-0000-0000AB250000}"/>
    <cellStyle name="Calculation 2 2 10 2 5" xfId="14743" xr:uid="{00000000-0005-0000-0000-0000AC250000}"/>
    <cellStyle name="Calculation 2 2 10 3" xfId="2350" xr:uid="{00000000-0005-0000-0000-0000AD250000}"/>
    <cellStyle name="Calculation 2 2 10 3 2" xfId="3387" xr:uid="{00000000-0005-0000-0000-0000AE250000}"/>
    <cellStyle name="Calculation 2 2 10 3 3" xfId="14745" xr:uid="{00000000-0005-0000-0000-0000AF250000}"/>
    <cellStyle name="Calculation 2 2 10 3 4" xfId="14746" xr:uid="{00000000-0005-0000-0000-0000B0250000}"/>
    <cellStyle name="Calculation 2 2 10 3 5" xfId="14747" xr:uid="{00000000-0005-0000-0000-0000B1250000}"/>
    <cellStyle name="Calculation 2 2 10 4" xfId="14750" xr:uid="{00000000-0005-0000-0000-0000B2250000}"/>
    <cellStyle name="Calculation 2 2 10 4 2" xfId="14754" xr:uid="{00000000-0005-0000-0000-0000B3250000}"/>
    <cellStyle name="Calculation 2 2 10 4 3" xfId="14755" xr:uid="{00000000-0005-0000-0000-0000B4250000}"/>
    <cellStyle name="Calculation 2 2 10 4 4" xfId="14756" xr:uid="{00000000-0005-0000-0000-0000B5250000}"/>
    <cellStyle name="Calculation 2 2 10 4 5" xfId="14757" xr:uid="{00000000-0005-0000-0000-0000B6250000}"/>
    <cellStyle name="Calculation 2 2 10 5" xfId="3033" xr:uid="{00000000-0005-0000-0000-0000B7250000}"/>
    <cellStyle name="Calculation 2 2 10 5 2" xfId="14758" xr:uid="{00000000-0005-0000-0000-0000B8250000}"/>
    <cellStyle name="Calculation 2 2 10 5 3" xfId="14759" xr:uid="{00000000-0005-0000-0000-0000B9250000}"/>
    <cellStyle name="Calculation 2 2 10 5 4" xfId="14760" xr:uid="{00000000-0005-0000-0000-0000BA250000}"/>
    <cellStyle name="Calculation 2 2 10 5 5" xfId="14761" xr:uid="{00000000-0005-0000-0000-0000BB250000}"/>
    <cellStyle name="Calculation 2 2 10 6" xfId="14763" xr:uid="{00000000-0005-0000-0000-0000BC250000}"/>
    <cellStyle name="Calculation 2 2 10 7" xfId="14765" xr:uid="{00000000-0005-0000-0000-0000BD250000}"/>
    <cellStyle name="Calculation 2 2 10 8" xfId="14766" xr:uid="{00000000-0005-0000-0000-0000BE250000}"/>
    <cellStyle name="Calculation 2 2 10 9" xfId="14768" xr:uid="{00000000-0005-0000-0000-0000BF250000}"/>
    <cellStyle name="Calculation 2 2 11" xfId="14769" xr:uid="{00000000-0005-0000-0000-0000C0250000}"/>
    <cellStyle name="Calculation 2 2 11 2" xfId="11910" xr:uid="{00000000-0005-0000-0000-0000C1250000}"/>
    <cellStyle name="Calculation 2 2 11 2 2" xfId="14772" xr:uid="{00000000-0005-0000-0000-0000C2250000}"/>
    <cellStyle name="Calculation 2 2 11 2 3" xfId="14775" xr:uid="{00000000-0005-0000-0000-0000C3250000}"/>
    <cellStyle name="Calculation 2 2 11 2 4" xfId="14776" xr:uid="{00000000-0005-0000-0000-0000C4250000}"/>
    <cellStyle name="Calculation 2 2 11 2 5" xfId="14777" xr:uid="{00000000-0005-0000-0000-0000C5250000}"/>
    <cellStyle name="Calculation 2 2 11 3" xfId="14779" xr:uid="{00000000-0005-0000-0000-0000C6250000}"/>
    <cellStyle name="Calculation 2 2 11 3 2" xfId="14783" xr:uid="{00000000-0005-0000-0000-0000C7250000}"/>
    <cellStyle name="Calculation 2 2 11 3 3" xfId="14786" xr:uid="{00000000-0005-0000-0000-0000C8250000}"/>
    <cellStyle name="Calculation 2 2 11 3 4" xfId="14787" xr:uid="{00000000-0005-0000-0000-0000C9250000}"/>
    <cellStyle name="Calculation 2 2 11 3 5" xfId="14788" xr:uid="{00000000-0005-0000-0000-0000CA250000}"/>
    <cellStyle name="Calculation 2 2 11 4" xfId="14790" xr:uid="{00000000-0005-0000-0000-0000CB250000}"/>
    <cellStyle name="Calculation 2 2 11 4 2" xfId="152" xr:uid="{00000000-0005-0000-0000-0000CC250000}"/>
    <cellStyle name="Calculation 2 2 11 4 3" xfId="502" xr:uid="{00000000-0005-0000-0000-0000CD250000}"/>
    <cellStyle name="Calculation 2 2 11 4 4" xfId="530" xr:uid="{00000000-0005-0000-0000-0000CE250000}"/>
    <cellStyle name="Calculation 2 2 11 4 5" xfId="609" xr:uid="{00000000-0005-0000-0000-0000CF250000}"/>
    <cellStyle name="Calculation 2 2 11 5" xfId="2191" xr:uid="{00000000-0005-0000-0000-0000D0250000}"/>
    <cellStyle name="Calculation 2 2 11 6" xfId="14792" xr:uid="{00000000-0005-0000-0000-0000D1250000}"/>
    <cellStyle name="Calculation 2 2 11 7" xfId="14794" xr:uid="{00000000-0005-0000-0000-0000D2250000}"/>
    <cellStyle name="Calculation 2 2 11 8" xfId="14795" xr:uid="{00000000-0005-0000-0000-0000D3250000}"/>
    <cellStyle name="Calculation 2 2 12" xfId="14796" xr:uid="{00000000-0005-0000-0000-0000D4250000}"/>
    <cellStyle name="Calculation 2 2 13" xfId="14797" xr:uid="{00000000-0005-0000-0000-0000D5250000}"/>
    <cellStyle name="Calculation 2 2 14" xfId="14798" xr:uid="{00000000-0005-0000-0000-0000D6250000}"/>
    <cellStyle name="Calculation 2 2 15" xfId="3619" xr:uid="{00000000-0005-0000-0000-0000D7250000}"/>
    <cellStyle name="Calculation 2 2 16" xfId="7685" xr:uid="{00000000-0005-0000-0000-0000D8250000}"/>
    <cellStyle name="Calculation 2 2 17" xfId="14799" xr:uid="{00000000-0005-0000-0000-0000D9250000}"/>
    <cellStyle name="Calculation 2 2 2" xfId="14800" xr:uid="{00000000-0005-0000-0000-0000DA250000}"/>
    <cellStyle name="Calculation 2 2 2 10" xfId="14802" xr:uid="{00000000-0005-0000-0000-0000DB250000}"/>
    <cellStyle name="Calculation 2 2 2 11" xfId="6244" xr:uid="{00000000-0005-0000-0000-0000DC250000}"/>
    <cellStyle name="Calculation 2 2 2 12" xfId="13689" xr:uid="{00000000-0005-0000-0000-0000DD250000}"/>
    <cellStyle name="Calculation 2 2 2 13" xfId="14803" xr:uid="{00000000-0005-0000-0000-0000DE250000}"/>
    <cellStyle name="Calculation 2 2 2 2" xfId="13488" xr:uid="{00000000-0005-0000-0000-0000DF250000}"/>
    <cellStyle name="Calculation 2 2 2 2 2" xfId="14806" xr:uid="{00000000-0005-0000-0000-0000E0250000}"/>
    <cellStyle name="Calculation 2 2 2 2 2 2" xfId="1238" xr:uid="{00000000-0005-0000-0000-0000E1250000}"/>
    <cellStyle name="Calculation 2 2 2 2 2 3" xfId="14807" xr:uid="{00000000-0005-0000-0000-0000E2250000}"/>
    <cellStyle name="Calculation 2 2 2 2 2 4" xfId="14809" xr:uid="{00000000-0005-0000-0000-0000E3250000}"/>
    <cellStyle name="Calculation 2 2 2 2 2 5" xfId="14167" xr:uid="{00000000-0005-0000-0000-0000E4250000}"/>
    <cellStyle name="Calculation 2 2 2 2 3" xfId="175" xr:uid="{00000000-0005-0000-0000-0000E5250000}"/>
    <cellStyle name="Calculation 2 2 2 2 3 2" xfId="11871" xr:uid="{00000000-0005-0000-0000-0000E6250000}"/>
    <cellStyle name="Calculation 2 2 2 2 3 3" xfId="254" xr:uid="{00000000-0005-0000-0000-0000E7250000}"/>
    <cellStyle name="Calculation 2 2 2 2 3 4" xfId="14811" xr:uid="{00000000-0005-0000-0000-0000E8250000}"/>
    <cellStyle name="Calculation 2 2 2 2 3 5" xfId="14814" xr:uid="{00000000-0005-0000-0000-0000E9250000}"/>
    <cellStyle name="Calculation 2 2 2 2 4" xfId="14815" xr:uid="{00000000-0005-0000-0000-0000EA250000}"/>
    <cellStyle name="Calculation 2 2 2 2 4 2" xfId="1432" xr:uid="{00000000-0005-0000-0000-0000EB250000}"/>
    <cellStyle name="Calculation 2 2 2 2 4 3" xfId="4607" xr:uid="{00000000-0005-0000-0000-0000EC250000}"/>
    <cellStyle name="Calculation 2 2 2 2 4 4" xfId="4616" xr:uid="{00000000-0005-0000-0000-0000ED250000}"/>
    <cellStyle name="Calculation 2 2 2 2 4 5" xfId="14817" xr:uid="{00000000-0005-0000-0000-0000EE250000}"/>
    <cellStyle name="Calculation 2 2 2 2 5" xfId="14818" xr:uid="{00000000-0005-0000-0000-0000EF250000}"/>
    <cellStyle name="Calculation 2 2 2 2 5 2" xfId="9392" xr:uid="{00000000-0005-0000-0000-0000F0250000}"/>
    <cellStyle name="Calculation 2 2 2 2 5 3" xfId="4626" xr:uid="{00000000-0005-0000-0000-0000F1250000}"/>
    <cellStyle name="Calculation 2 2 2 2 5 4" xfId="2216" xr:uid="{00000000-0005-0000-0000-0000F2250000}"/>
    <cellStyle name="Calculation 2 2 2 2 5 5" xfId="1010" xr:uid="{00000000-0005-0000-0000-0000F3250000}"/>
    <cellStyle name="Calculation 2 2 2 2 6" xfId="5535" xr:uid="{00000000-0005-0000-0000-0000F4250000}"/>
    <cellStyle name="Calculation 2 2 2 2 7" xfId="3764" xr:uid="{00000000-0005-0000-0000-0000F5250000}"/>
    <cellStyle name="Calculation 2 2 2 2 8" xfId="4502" xr:uid="{00000000-0005-0000-0000-0000F6250000}"/>
    <cellStyle name="Calculation 2 2 2 2 9" xfId="4095" xr:uid="{00000000-0005-0000-0000-0000F7250000}"/>
    <cellStyle name="Calculation 2 2 2 3" xfId="4170" xr:uid="{00000000-0005-0000-0000-0000F8250000}"/>
    <cellStyle name="Calculation 2 2 2 3 2" xfId="14821" xr:uid="{00000000-0005-0000-0000-0000F9250000}"/>
    <cellStyle name="Calculation 2 2 2 3 2 2" xfId="2373" xr:uid="{00000000-0005-0000-0000-0000FA250000}"/>
    <cellStyle name="Calculation 2 2 2 3 2 3" xfId="8921" xr:uid="{00000000-0005-0000-0000-0000FB250000}"/>
    <cellStyle name="Calculation 2 2 2 3 2 4" xfId="12906" xr:uid="{00000000-0005-0000-0000-0000FC250000}"/>
    <cellStyle name="Calculation 2 2 2 3 2 5" xfId="4869" xr:uid="{00000000-0005-0000-0000-0000FD250000}"/>
    <cellStyle name="Calculation 2 2 2 3 3" xfId="14824" xr:uid="{00000000-0005-0000-0000-0000FE250000}"/>
    <cellStyle name="Calculation 2 2 2 3 3 2" xfId="8929" xr:uid="{00000000-0005-0000-0000-0000FF250000}"/>
    <cellStyle name="Calculation 2 2 2 3 3 3" xfId="14829" xr:uid="{00000000-0005-0000-0000-000000260000}"/>
    <cellStyle name="Calculation 2 2 2 3 3 4" xfId="14831" xr:uid="{00000000-0005-0000-0000-000001260000}"/>
    <cellStyle name="Calculation 2 2 2 3 3 5" xfId="4479" xr:uid="{00000000-0005-0000-0000-000002260000}"/>
    <cellStyle name="Calculation 2 2 2 3 4" xfId="14832" xr:uid="{00000000-0005-0000-0000-000003260000}"/>
    <cellStyle name="Calculation 2 2 2 3 4 2" xfId="8941" xr:uid="{00000000-0005-0000-0000-000004260000}"/>
    <cellStyle name="Calculation 2 2 2 3 4 3" xfId="9641" xr:uid="{00000000-0005-0000-0000-000005260000}"/>
    <cellStyle name="Calculation 2 2 2 3 4 4" xfId="3296" xr:uid="{00000000-0005-0000-0000-000006260000}"/>
    <cellStyle name="Calculation 2 2 2 3 4 5" xfId="7407" xr:uid="{00000000-0005-0000-0000-000007260000}"/>
    <cellStyle name="Calculation 2 2 2 3 5" xfId="14836" xr:uid="{00000000-0005-0000-0000-000008260000}"/>
    <cellStyle name="Calculation 2 2 2 3 6" xfId="2141" xr:uid="{00000000-0005-0000-0000-000009260000}"/>
    <cellStyle name="Calculation 2 2 2 3 7" xfId="5541" xr:uid="{00000000-0005-0000-0000-00000A260000}"/>
    <cellStyle name="Calculation 2 2 2 3 8" xfId="1405" xr:uid="{00000000-0005-0000-0000-00000B260000}"/>
    <cellStyle name="Calculation 2 2 2 4" xfId="14840" xr:uid="{00000000-0005-0000-0000-00000C260000}"/>
    <cellStyle name="Calculation 2 2 2 5" xfId="14841" xr:uid="{00000000-0005-0000-0000-00000D260000}"/>
    <cellStyle name="Calculation 2 2 2 6" xfId="9819" xr:uid="{00000000-0005-0000-0000-00000E260000}"/>
    <cellStyle name="Calculation 2 2 2 7" xfId="9822" xr:uid="{00000000-0005-0000-0000-00000F260000}"/>
    <cellStyle name="Calculation 2 2 2 8" xfId="14842" xr:uid="{00000000-0005-0000-0000-000010260000}"/>
    <cellStyle name="Calculation 2 2 2 9" xfId="14843" xr:uid="{00000000-0005-0000-0000-000011260000}"/>
    <cellStyle name="Calculation 2 2 3" xfId="14844" xr:uid="{00000000-0005-0000-0000-000012260000}"/>
    <cellStyle name="Calculation 2 2 3 2" xfId="14845" xr:uid="{00000000-0005-0000-0000-000013260000}"/>
    <cellStyle name="Calculation 2 2 3 2 2" xfId="14846" xr:uid="{00000000-0005-0000-0000-000014260000}"/>
    <cellStyle name="Calculation 2 2 3 2 2 2" xfId="12102" xr:uid="{00000000-0005-0000-0000-000015260000}"/>
    <cellStyle name="Calculation 2 2 3 2 2 3" xfId="12129" xr:uid="{00000000-0005-0000-0000-000016260000}"/>
    <cellStyle name="Calculation 2 2 3 2 2 4" xfId="14847" xr:uid="{00000000-0005-0000-0000-000017260000}"/>
    <cellStyle name="Calculation 2 2 3 2 2 5" xfId="14850" xr:uid="{00000000-0005-0000-0000-000018260000}"/>
    <cellStyle name="Calculation 2 2 3 2 3" xfId="1098" xr:uid="{00000000-0005-0000-0000-000019260000}"/>
    <cellStyle name="Calculation 2 2 3 2 3 2" xfId="14851" xr:uid="{00000000-0005-0000-0000-00001A260000}"/>
    <cellStyle name="Calculation 2 2 3 2 3 3" xfId="3345" xr:uid="{00000000-0005-0000-0000-00001B260000}"/>
    <cellStyle name="Calculation 2 2 3 2 3 4" xfId="14854" xr:uid="{00000000-0005-0000-0000-00001C260000}"/>
    <cellStyle name="Calculation 2 2 3 2 3 5" xfId="14858" xr:uid="{00000000-0005-0000-0000-00001D260000}"/>
    <cellStyle name="Calculation 2 2 3 2 4" xfId="14862" xr:uid="{00000000-0005-0000-0000-00001E260000}"/>
    <cellStyle name="Calculation 2 2 3 2 4 2" xfId="14865" xr:uid="{00000000-0005-0000-0000-00001F260000}"/>
    <cellStyle name="Calculation 2 2 3 2 4 3" xfId="14868" xr:uid="{00000000-0005-0000-0000-000020260000}"/>
    <cellStyle name="Calculation 2 2 3 2 4 4" xfId="14870" xr:uid="{00000000-0005-0000-0000-000021260000}"/>
    <cellStyle name="Calculation 2 2 3 2 4 5" xfId="14874" xr:uid="{00000000-0005-0000-0000-000022260000}"/>
    <cellStyle name="Calculation 2 2 3 2 5" xfId="14876" xr:uid="{00000000-0005-0000-0000-000023260000}"/>
    <cellStyle name="Calculation 2 2 3 2 5 2" xfId="14878" xr:uid="{00000000-0005-0000-0000-000024260000}"/>
    <cellStyle name="Calculation 2 2 3 2 5 3" xfId="14879" xr:uid="{00000000-0005-0000-0000-000025260000}"/>
    <cellStyle name="Calculation 2 2 3 2 5 4" xfId="6508" xr:uid="{00000000-0005-0000-0000-000026260000}"/>
    <cellStyle name="Calculation 2 2 3 2 5 5" xfId="14881" xr:uid="{00000000-0005-0000-0000-000027260000}"/>
    <cellStyle name="Calculation 2 2 3 2 6" xfId="14884" xr:uid="{00000000-0005-0000-0000-000028260000}"/>
    <cellStyle name="Calculation 2 2 3 2 7" xfId="14886" xr:uid="{00000000-0005-0000-0000-000029260000}"/>
    <cellStyle name="Calculation 2 2 3 2 8" xfId="12744" xr:uid="{00000000-0005-0000-0000-00002A260000}"/>
    <cellStyle name="Calculation 2 2 3 2 9" xfId="12782" xr:uid="{00000000-0005-0000-0000-00002B260000}"/>
    <cellStyle name="Calculation 2 2 3 3" xfId="14887" xr:uid="{00000000-0005-0000-0000-00002C260000}"/>
    <cellStyle name="Calculation 2 2 3 3 2" xfId="14888" xr:uid="{00000000-0005-0000-0000-00002D260000}"/>
    <cellStyle name="Calculation 2 2 3 3 2 2" xfId="14889" xr:uid="{00000000-0005-0000-0000-00002E260000}"/>
    <cellStyle name="Calculation 2 2 3 3 2 3" xfId="14890" xr:uid="{00000000-0005-0000-0000-00002F260000}"/>
    <cellStyle name="Calculation 2 2 3 3 2 4" xfId="14891" xr:uid="{00000000-0005-0000-0000-000030260000}"/>
    <cellStyle name="Calculation 2 2 3 3 2 5" xfId="14893" xr:uid="{00000000-0005-0000-0000-000031260000}"/>
    <cellStyle name="Calculation 2 2 3 3 3" xfId="3731" xr:uid="{00000000-0005-0000-0000-000032260000}"/>
    <cellStyle name="Calculation 2 2 3 3 3 2" xfId="14894" xr:uid="{00000000-0005-0000-0000-000033260000}"/>
    <cellStyle name="Calculation 2 2 3 3 3 3" xfId="14895" xr:uid="{00000000-0005-0000-0000-000034260000}"/>
    <cellStyle name="Calculation 2 2 3 3 3 4" xfId="14896" xr:uid="{00000000-0005-0000-0000-000035260000}"/>
    <cellStyle name="Calculation 2 2 3 3 3 5" xfId="6888" xr:uid="{00000000-0005-0000-0000-000036260000}"/>
    <cellStyle name="Calculation 2 2 3 3 4" xfId="14897" xr:uid="{00000000-0005-0000-0000-000037260000}"/>
    <cellStyle name="Calculation 2 2 3 3 4 2" xfId="14899" xr:uid="{00000000-0005-0000-0000-000038260000}"/>
    <cellStyle name="Calculation 2 2 3 3 4 3" xfId="4201" xr:uid="{00000000-0005-0000-0000-000039260000}"/>
    <cellStyle name="Calculation 2 2 3 3 4 4" xfId="14900" xr:uid="{00000000-0005-0000-0000-00003A260000}"/>
    <cellStyle name="Calculation 2 2 3 3 4 5" xfId="14902" xr:uid="{00000000-0005-0000-0000-00003B260000}"/>
    <cellStyle name="Calculation 2 2 3 3 5" xfId="14903" xr:uid="{00000000-0005-0000-0000-00003C260000}"/>
    <cellStyle name="Calculation 2 2 3 3 6" xfId="14904" xr:uid="{00000000-0005-0000-0000-00003D260000}"/>
    <cellStyle name="Calculation 2 2 3 3 7" xfId="3177" xr:uid="{00000000-0005-0000-0000-00003E260000}"/>
    <cellStyle name="Calculation 2 2 3 3 8" xfId="3473" xr:uid="{00000000-0005-0000-0000-00003F260000}"/>
    <cellStyle name="Calculation 2 2 3 4" xfId="14905" xr:uid="{00000000-0005-0000-0000-000040260000}"/>
    <cellStyle name="Calculation 2 2 3 5" xfId="14906" xr:uid="{00000000-0005-0000-0000-000041260000}"/>
    <cellStyle name="Calculation 2 2 3 6" xfId="14907" xr:uid="{00000000-0005-0000-0000-000042260000}"/>
    <cellStyle name="Calculation 2 2 3 7" xfId="14908" xr:uid="{00000000-0005-0000-0000-000043260000}"/>
    <cellStyle name="Calculation 2 2 3 8" xfId="14909" xr:uid="{00000000-0005-0000-0000-000044260000}"/>
    <cellStyle name="Calculation 2 2 3 9" xfId="14910" xr:uid="{00000000-0005-0000-0000-000045260000}"/>
    <cellStyle name="Calculation 2 2 4" xfId="14911" xr:uid="{00000000-0005-0000-0000-000046260000}"/>
    <cellStyle name="Calculation 2 2 4 2" xfId="14914" xr:uid="{00000000-0005-0000-0000-000047260000}"/>
    <cellStyle name="Calculation 2 2 4 2 2" xfId="14744" xr:uid="{00000000-0005-0000-0000-000048260000}"/>
    <cellStyle name="Calculation 2 2 4 2 2 2" xfId="12658" xr:uid="{00000000-0005-0000-0000-000049260000}"/>
    <cellStyle name="Calculation 2 2 4 2 2 3" xfId="2128" xr:uid="{00000000-0005-0000-0000-00004A260000}"/>
    <cellStyle name="Calculation 2 2 4 2 2 4" xfId="2357" xr:uid="{00000000-0005-0000-0000-00004B260000}"/>
    <cellStyle name="Calculation 2 2 4 2 2 5" xfId="12662" xr:uid="{00000000-0005-0000-0000-00004C260000}"/>
    <cellStyle name="Calculation 2 2 4 2 3" xfId="14915" xr:uid="{00000000-0005-0000-0000-00004D260000}"/>
    <cellStyle name="Calculation 2 2 4 2 3 2" xfId="14918" xr:uid="{00000000-0005-0000-0000-00004E260000}"/>
    <cellStyle name="Calculation 2 2 4 2 3 3" xfId="14920" xr:uid="{00000000-0005-0000-0000-00004F260000}"/>
    <cellStyle name="Calculation 2 2 4 2 3 4" xfId="14922" xr:uid="{00000000-0005-0000-0000-000050260000}"/>
    <cellStyle name="Calculation 2 2 4 2 3 5" xfId="14924" xr:uid="{00000000-0005-0000-0000-000051260000}"/>
    <cellStyle name="Calculation 2 2 4 2 4" xfId="14925" xr:uid="{00000000-0005-0000-0000-000052260000}"/>
    <cellStyle name="Calculation 2 2 4 2 4 2" xfId="3775" xr:uid="{00000000-0005-0000-0000-000053260000}"/>
    <cellStyle name="Calculation 2 2 4 2 4 3" xfId="14587" xr:uid="{00000000-0005-0000-0000-000054260000}"/>
    <cellStyle name="Calculation 2 2 4 2 4 4" xfId="14592" xr:uid="{00000000-0005-0000-0000-000055260000}"/>
    <cellStyle name="Calculation 2 2 4 2 4 5" xfId="13094" xr:uid="{00000000-0005-0000-0000-000056260000}"/>
    <cellStyle name="Calculation 2 2 4 2 5" xfId="14927" xr:uid="{00000000-0005-0000-0000-000057260000}"/>
    <cellStyle name="Calculation 2 2 4 2 5 2" xfId="14928" xr:uid="{00000000-0005-0000-0000-000058260000}"/>
    <cellStyle name="Calculation 2 2 4 2 5 3" xfId="14929" xr:uid="{00000000-0005-0000-0000-000059260000}"/>
    <cellStyle name="Calculation 2 2 4 2 5 4" xfId="14930" xr:uid="{00000000-0005-0000-0000-00005A260000}"/>
    <cellStyle name="Calculation 2 2 4 2 5 5" xfId="14931" xr:uid="{00000000-0005-0000-0000-00005B260000}"/>
    <cellStyle name="Calculation 2 2 4 2 6" xfId="14932" xr:uid="{00000000-0005-0000-0000-00005C260000}"/>
    <cellStyle name="Calculation 2 2 4 2 7" xfId="6659" xr:uid="{00000000-0005-0000-0000-00005D260000}"/>
    <cellStyle name="Calculation 2 2 4 2 8" xfId="12898" xr:uid="{00000000-0005-0000-0000-00005E260000}"/>
    <cellStyle name="Calculation 2 2 4 2 9" xfId="8014" xr:uid="{00000000-0005-0000-0000-00005F260000}"/>
    <cellStyle name="Calculation 2 2 4 3" xfId="2241" xr:uid="{00000000-0005-0000-0000-000060260000}"/>
    <cellStyle name="Calculation 2 2 4 3 2" xfId="14748" xr:uid="{00000000-0005-0000-0000-000061260000}"/>
    <cellStyle name="Calculation 2 2 4 3 2 2" xfId="9543" xr:uid="{00000000-0005-0000-0000-000062260000}"/>
    <cellStyle name="Calculation 2 2 4 3 2 3" xfId="9549" xr:uid="{00000000-0005-0000-0000-000063260000}"/>
    <cellStyle name="Calculation 2 2 4 3 2 4" xfId="11714" xr:uid="{00000000-0005-0000-0000-000064260000}"/>
    <cellStyle name="Calculation 2 2 4 3 2 5" xfId="2346" xr:uid="{00000000-0005-0000-0000-000065260000}"/>
    <cellStyle name="Calculation 2 2 4 3 3" xfId="14933" xr:uid="{00000000-0005-0000-0000-000066260000}"/>
    <cellStyle name="Calculation 2 2 4 3 3 2" xfId="5844" xr:uid="{00000000-0005-0000-0000-000067260000}"/>
    <cellStyle name="Calculation 2 2 4 3 3 3" xfId="14935" xr:uid="{00000000-0005-0000-0000-000068260000}"/>
    <cellStyle name="Calculation 2 2 4 3 3 4" xfId="7577" xr:uid="{00000000-0005-0000-0000-000069260000}"/>
    <cellStyle name="Calculation 2 2 4 3 3 5" xfId="14610" xr:uid="{00000000-0005-0000-0000-00006A260000}"/>
    <cellStyle name="Calculation 2 2 4 3 4" xfId="14937" xr:uid="{00000000-0005-0000-0000-00006B260000}"/>
    <cellStyle name="Calculation 2 2 4 3 4 2" xfId="14939" xr:uid="{00000000-0005-0000-0000-00006C260000}"/>
    <cellStyle name="Calculation 2 2 4 3 4 3" xfId="14941" xr:uid="{00000000-0005-0000-0000-00006D260000}"/>
    <cellStyle name="Calculation 2 2 4 3 4 4" xfId="14943" xr:uid="{00000000-0005-0000-0000-00006E260000}"/>
    <cellStyle name="Calculation 2 2 4 3 4 5" xfId="14622" xr:uid="{00000000-0005-0000-0000-00006F260000}"/>
    <cellStyle name="Calculation 2 2 4 3 5" xfId="2793" xr:uid="{00000000-0005-0000-0000-000070260000}"/>
    <cellStyle name="Calculation 2 2 4 3 6" xfId="14944" xr:uid="{00000000-0005-0000-0000-000071260000}"/>
    <cellStyle name="Calculation 2 2 4 3 7" xfId="1941" xr:uid="{00000000-0005-0000-0000-000072260000}"/>
    <cellStyle name="Calculation 2 2 4 3 8" xfId="12961" xr:uid="{00000000-0005-0000-0000-000073260000}"/>
    <cellStyle name="Calculation 2 2 4 4" xfId="14947" xr:uid="{00000000-0005-0000-0000-000074260000}"/>
    <cellStyle name="Calculation 2 2 4 5" xfId="14948" xr:uid="{00000000-0005-0000-0000-000075260000}"/>
    <cellStyle name="Calculation 2 2 4 6" xfId="10991" xr:uid="{00000000-0005-0000-0000-000076260000}"/>
    <cellStyle name="Calculation 2 2 4 7" xfId="10993" xr:uid="{00000000-0005-0000-0000-000077260000}"/>
    <cellStyle name="Calculation 2 2 5" xfId="14938" xr:uid="{00000000-0005-0000-0000-000078260000}"/>
    <cellStyle name="Calculation 2 2 5 2" xfId="14950" xr:uid="{00000000-0005-0000-0000-000079260000}"/>
    <cellStyle name="Calculation 2 2 5 2 2" xfId="14778" xr:uid="{00000000-0005-0000-0000-00007A260000}"/>
    <cellStyle name="Calculation 2 2 5 2 2 2" xfId="14951" xr:uid="{00000000-0005-0000-0000-00007B260000}"/>
    <cellStyle name="Calculation 2 2 5 2 2 3" xfId="14952" xr:uid="{00000000-0005-0000-0000-00007C260000}"/>
    <cellStyle name="Calculation 2 2 5 2 2 4" xfId="14953" xr:uid="{00000000-0005-0000-0000-00007D260000}"/>
    <cellStyle name="Calculation 2 2 5 2 2 5" xfId="14954" xr:uid="{00000000-0005-0000-0000-00007E260000}"/>
    <cellStyle name="Calculation 2 2 5 2 3" xfId="14955" xr:uid="{00000000-0005-0000-0000-00007F260000}"/>
    <cellStyle name="Calculation 2 2 5 2 3 2" xfId="14958" xr:uid="{00000000-0005-0000-0000-000080260000}"/>
    <cellStyle name="Calculation 2 2 5 2 3 3" xfId="14960" xr:uid="{00000000-0005-0000-0000-000081260000}"/>
    <cellStyle name="Calculation 2 2 5 2 3 4" xfId="14962" xr:uid="{00000000-0005-0000-0000-000082260000}"/>
    <cellStyle name="Calculation 2 2 5 2 3 5" xfId="14963" xr:uid="{00000000-0005-0000-0000-000083260000}"/>
    <cellStyle name="Calculation 2 2 5 2 4" xfId="14964" xr:uid="{00000000-0005-0000-0000-000084260000}"/>
    <cellStyle name="Calculation 2 2 5 2 4 2" xfId="937" xr:uid="{00000000-0005-0000-0000-000085260000}"/>
    <cellStyle name="Calculation 2 2 5 2 4 3" xfId="12924" xr:uid="{00000000-0005-0000-0000-000086260000}"/>
    <cellStyle name="Calculation 2 2 5 2 4 4" xfId="983" xr:uid="{00000000-0005-0000-0000-000087260000}"/>
    <cellStyle name="Calculation 2 2 5 2 4 5" xfId="3665" xr:uid="{00000000-0005-0000-0000-000088260000}"/>
    <cellStyle name="Calculation 2 2 5 2 5" xfId="14967" xr:uid="{00000000-0005-0000-0000-000089260000}"/>
    <cellStyle name="Calculation 2 2 5 2 5 2" xfId="14970" xr:uid="{00000000-0005-0000-0000-00008A260000}"/>
    <cellStyle name="Calculation 2 2 5 2 5 3" xfId="12186" xr:uid="{00000000-0005-0000-0000-00008B260000}"/>
    <cellStyle name="Calculation 2 2 5 2 5 4" xfId="12188" xr:uid="{00000000-0005-0000-0000-00008C260000}"/>
    <cellStyle name="Calculation 2 2 5 2 5 5" xfId="14971" xr:uid="{00000000-0005-0000-0000-00008D260000}"/>
    <cellStyle name="Calculation 2 2 5 2 6" xfId="14974" xr:uid="{00000000-0005-0000-0000-00008E260000}"/>
    <cellStyle name="Calculation 2 2 5 2 7" xfId="14977" xr:uid="{00000000-0005-0000-0000-00008F260000}"/>
    <cellStyle name="Calculation 2 2 5 2 8" xfId="13016" xr:uid="{00000000-0005-0000-0000-000090260000}"/>
    <cellStyle name="Calculation 2 2 5 2 9" xfId="3662" xr:uid="{00000000-0005-0000-0000-000091260000}"/>
    <cellStyle name="Calculation 2 2 5 3" xfId="14980" xr:uid="{00000000-0005-0000-0000-000092260000}"/>
    <cellStyle name="Calculation 2 2 5 3 2" xfId="14789" xr:uid="{00000000-0005-0000-0000-000093260000}"/>
    <cellStyle name="Calculation 2 2 5 3 2 2" xfId="2467" xr:uid="{00000000-0005-0000-0000-000094260000}"/>
    <cellStyle name="Calculation 2 2 5 3 2 3" xfId="10054" xr:uid="{00000000-0005-0000-0000-000095260000}"/>
    <cellStyle name="Calculation 2 2 5 3 2 4" xfId="8534" xr:uid="{00000000-0005-0000-0000-000096260000}"/>
    <cellStyle name="Calculation 2 2 5 3 2 5" xfId="6033" xr:uid="{00000000-0005-0000-0000-000097260000}"/>
    <cellStyle name="Calculation 2 2 5 3 3" xfId="14981" xr:uid="{00000000-0005-0000-0000-000098260000}"/>
    <cellStyle name="Calculation 2 2 5 3 3 2" xfId="14984" xr:uid="{00000000-0005-0000-0000-000099260000}"/>
    <cellStyle name="Calculation 2 2 5 3 3 3" xfId="1851" xr:uid="{00000000-0005-0000-0000-00009A260000}"/>
    <cellStyle name="Calculation 2 2 5 3 3 4" xfId="8552" xr:uid="{00000000-0005-0000-0000-00009B260000}"/>
    <cellStyle name="Calculation 2 2 5 3 3 5" xfId="8565" xr:uid="{00000000-0005-0000-0000-00009C260000}"/>
    <cellStyle name="Calculation 2 2 5 3 4" xfId="14987" xr:uid="{00000000-0005-0000-0000-00009D260000}"/>
    <cellStyle name="Calculation 2 2 5 3 4 2" xfId="14989" xr:uid="{00000000-0005-0000-0000-00009E260000}"/>
    <cellStyle name="Calculation 2 2 5 3 4 3" xfId="11187" xr:uid="{00000000-0005-0000-0000-00009F260000}"/>
    <cellStyle name="Calculation 2 2 5 3 4 4" xfId="11191" xr:uid="{00000000-0005-0000-0000-0000A0260000}"/>
    <cellStyle name="Calculation 2 2 5 3 4 5" xfId="11193" xr:uid="{00000000-0005-0000-0000-0000A1260000}"/>
    <cellStyle name="Calculation 2 2 5 3 5" xfId="14990" xr:uid="{00000000-0005-0000-0000-0000A2260000}"/>
    <cellStyle name="Calculation 2 2 5 3 6" xfId="14993" xr:uid="{00000000-0005-0000-0000-0000A3260000}"/>
    <cellStyle name="Calculation 2 2 5 3 7" xfId="14995" xr:uid="{00000000-0005-0000-0000-0000A4260000}"/>
    <cellStyle name="Calculation 2 2 5 3 8" xfId="13043" xr:uid="{00000000-0005-0000-0000-0000A5260000}"/>
    <cellStyle name="Calculation 2 2 5 4" xfId="14997" xr:uid="{00000000-0005-0000-0000-0000A6260000}"/>
    <cellStyle name="Calculation 2 2 5 5" xfId="14999" xr:uid="{00000000-0005-0000-0000-0000A7260000}"/>
    <cellStyle name="Calculation 2 2 5 6" xfId="15001" xr:uid="{00000000-0005-0000-0000-0000A8260000}"/>
    <cellStyle name="Calculation 2 2 5 7" xfId="15003" xr:uid="{00000000-0005-0000-0000-0000A9260000}"/>
    <cellStyle name="Calculation 2 2 6" xfId="14940" xr:uid="{00000000-0005-0000-0000-0000AA260000}"/>
    <cellStyle name="Calculation 2 2 6 2" xfId="15006" xr:uid="{00000000-0005-0000-0000-0000AB260000}"/>
    <cellStyle name="Calculation 2 2 6 2 2" xfId="15007" xr:uid="{00000000-0005-0000-0000-0000AC260000}"/>
    <cellStyle name="Calculation 2 2 6 2 2 2" xfId="3936" xr:uid="{00000000-0005-0000-0000-0000AD260000}"/>
    <cellStyle name="Calculation 2 2 6 2 2 3" xfId="13330" xr:uid="{00000000-0005-0000-0000-0000AE260000}"/>
    <cellStyle name="Calculation 2 2 6 2 2 4" xfId="15009" xr:uid="{00000000-0005-0000-0000-0000AF260000}"/>
    <cellStyle name="Calculation 2 2 6 2 2 5" xfId="15010" xr:uid="{00000000-0005-0000-0000-0000B0260000}"/>
    <cellStyle name="Calculation 2 2 6 2 3" xfId="15011" xr:uid="{00000000-0005-0000-0000-0000B1260000}"/>
    <cellStyle name="Calculation 2 2 6 2 3 2" xfId="4206" xr:uid="{00000000-0005-0000-0000-0000B2260000}"/>
    <cellStyle name="Calculation 2 2 6 2 3 3" xfId="13801" xr:uid="{00000000-0005-0000-0000-0000B3260000}"/>
    <cellStyle name="Calculation 2 2 6 2 3 4" xfId="4268" xr:uid="{00000000-0005-0000-0000-0000B4260000}"/>
    <cellStyle name="Calculation 2 2 6 2 3 5" xfId="15014" xr:uid="{00000000-0005-0000-0000-0000B5260000}"/>
    <cellStyle name="Calculation 2 2 6 2 4" xfId="15015" xr:uid="{00000000-0005-0000-0000-0000B6260000}"/>
    <cellStyle name="Calculation 2 2 6 2 4 2" xfId="457" xr:uid="{00000000-0005-0000-0000-0000B7260000}"/>
    <cellStyle name="Calculation 2 2 6 2 4 3" xfId="13805" xr:uid="{00000000-0005-0000-0000-0000B8260000}"/>
    <cellStyle name="Calculation 2 2 6 2 4 4" xfId="7157" xr:uid="{00000000-0005-0000-0000-0000B9260000}"/>
    <cellStyle name="Calculation 2 2 6 2 4 5" xfId="15018" xr:uid="{00000000-0005-0000-0000-0000BA260000}"/>
    <cellStyle name="Calculation 2 2 6 2 5" xfId="15020" xr:uid="{00000000-0005-0000-0000-0000BB260000}"/>
    <cellStyle name="Calculation 2 2 6 2 5 2" xfId="7818" xr:uid="{00000000-0005-0000-0000-0000BC260000}"/>
    <cellStyle name="Calculation 2 2 6 2 5 3" xfId="12199" xr:uid="{00000000-0005-0000-0000-0000BD260000}"/>
    <cellStyle name="Calculation 2 2 6 2 5 4" xfId="2362" xr:uid="{00000000-0005-0000-0000-0000BE260000}"/>
    <cellStyle name="Calculation 2 2 6 2 5 5" xfId="15023" xr:uid="{00000000-0005-0000-0000-0000BF260000}"/>
    <cellStyle name="Calculation 2 2 6 2 6" xfId="15025" xr:uid="{00000000-0005-0000-0000-0000C0260000}"/>
    <cellStyle name="Calculation 2 2 6 2 7" xfId="15027" xr:uid="{00000000-0005-0000-0000-0000C1260000}"/>
    <cellStyle name="Calculation 2 2 6 2 8" xfId="4371" xr:uid="{00000000-0005-0000-0000-0000C2260000}"/>
    <cellStyle name="Calculation 2 2 6 2 9" xfId="12558" xr:uid="{00000000-0005-0000-0000-0000C3260000}"/>
    <cellStyle name="Calculation 2 2 6 3" xfId="1835" xr:uid="{00000000-0005-0000-0000-0000C4260000}"/>
    <cellStyle name="Calculation 2 2 6 3 2" xfId="2520" xr:uid="{00000000-0005-0000-0000-0000C5260000}"/>
    <cellStyle name="Calculation 2 2 6 3 2 2" xfId="14119" xr:uid="{00000000-0005-0000-0000-0000C6260000}"/>
    <cellStyle name="Calculation 2 2 6 3 2 3" xfId="15030" xr:uid="{00000000-0005-0000-0000-0000C7260000}"/>
    <cellStyle name="Calculation 2 2 6 3 2 4" xfId="6416" xr:uid="{00000000-0005-0000-0000-0000C8260000}"/>
    <cellStyle name="Calculation 2 2 6 3 2 5" xfId="15032" xr:uid="{00000000-0005-0000-0000-0000C9260000}"/>
    <cellStyle name="Calculation 2 2 6 3 3" xfId="15033" xr:uid="{00000000-0005-0000-0000-0000CA260000}"/>
    <cellStyle name="Calculation 2 2 6 3 3 2" xfId="15036" xr:uid="{00000000-0005-0000-0000-0000CB260000}"/>
    <cellStyle name="Calculation 2 2 6 3 3 3" xfId="10501" xr:uid="{00000000-0005-0000-0000-0000CC260000}"/>
    <cellStyle name="Calculation 2 2 6 3 3 4" xfId="11680" xr:uid="{00000000-0005-0000-0000-0000CD260000}"/>
    <cellStyle name="Calculation 2 2 6 3 3 5" xfId="6352" xr:uid="{00000000-0005-0000-0000-0000CE260000}"/>
    <cellStyle name="Calculation 2 2 6 3 4" xfId="15041" xr:uid="{00000000-0005-0000-0000-0000CF260000}"/>
    <cellStyle name="Calculation 2 2 6 3 4 2" xfId="15044" xr:uid="{00000000-0005-0000-0000-0000D0260000}"/>
    <cellStyle name="Calculation 2 2 6 3 4 3" xfId="15045" xr:uid="{00000000-0005-0000-0000-0000D1260000}"/>
    <cellStyle name="Calculation 2 2 6 3 4 4" xfId="15046" xr:uid="{00000000-0005-0000-0000-0000D2260000}"/>
    <cellStyle name="Calculation 2 2 6 3 4 5" xfId="3190" xr:uid="{00000000-0005-0000-0000-0000D3260000}"/>
    <cellStyle name="Calculation 2 2 6 3 5" xfId="15047" xr:uid="{00000000-0005-0000-0000-0000D4260000}"/>
    <cellStyle name="Calculation 2 2 6 3 6" xfId="15050" xr:uid="{00000000-0005-0000-0000-0000D5260000}"/>
    <cellStyle name="Calculation 2 2 6 3 7" xfId="15051" xr:uid="{00000000-0005-0000-0000-0000D6260000}"/>
    <cellStyle name="Calculation 2 2 6 3 8" xfId="6862" xr:uid="{00000000-0005-0000-0000-0000D7260000}"/>
    <cellStyle name="Calculation 2 2 6 4" xfId="15053" xr:uid="{00000000-0005-0000-0000-0000D8260000}"/>
    <cellStyle name="Calculation 2 2 6 5" xfId="15055" xr:uid="{00000000-0005-0000-0000-0000D9260000}"/>
    <cellStyle name="Calculation 2 2 6 6" xfId="15057" xr:uid="{00000000-0005-0000-0000-0000DA260000}"/>
    <cellStyle name="Calculation 2 2 6 7" xfId="15059" xr:uid="{00000000-0005-0000-0000-0000DB260000}"/>
    <cellStyle name="Calculation 2 2 7" xfId="14942" xr:uid="{00000000-0005-0000-0000-0000DC260000}"/>
    <cellStyle name="Calculation 2 2 7 2" xfId="15061" xr:uid="{00000000-0005-0000-0000-0000DD260000}"/>
    <cellStyle name="Calculation 2 2 7 2 2" xfId="15062" xr:uid="{00000000-0005-0000-0000-0000DE260000}"/>
    <cellStyle name="Calculation 2 2 7 2 2 2" xfId="15063" xr:uid="{00000000-0005-0000-0000-0000DF260000}"/>
    <cellStyle name="Calculation 2 2 7 2 2 3" xfId="15064" xr:uid="{00000000-0005-0000-0000-0000E0260000}"/>
    <cellStyle name="Calculation 2 2 7 2 2 4" xfId="15065" xr:uid="{00000000-0005-0000-0000-0000E1260000}"/>
    <cellStyle name="Calculation 2 2 7 2 2 5" xfId="15066" xr:uid="{00000000-0005-0000-0000-0000E2260000}"/>
    <cellStyle name="Calculation 2 2 7 2 3" xfId="15067" xr:uid="{00000000-0005-0000-0000-0000E3260000}"/>
    <cellStyle name="Calculation 2 2 7 2 3 2" xfId="15070" xr:uid="{00000000-0005-0000-0000-0000E4260000}"/>
    <cellStyle name="Calculation 2 2 7 2 3 3" xfId="15072" xr:uid="{00000000-0005-0000-0000-0000E5260000}"/>
    <cellStyle name="Calculation 2 2 7 2 3 4" xfId="15074" xr:uid="{00000000-0005-0000-0000-0000E6260000}"/>
    <cellStyle name="Calculation 2 2 7 2 3 5" xfId="15075" xr:uid="{00000000-0005-0000-0000-0000E7260000}"/>
    <cellStyle name="Calculation 2 2 7 2 4" xfId="15076" xr:uid="{00000000-0005-0000-0000-0000E8260000}"/>
    <cellStyle name="Calculation 2 2 7 2 4 2" xfId="15078" xr:uid="{00000000-0005-0000-0000-0000E9260000}"/>
    <cellStyle name="Calculation 2 2 7 2 4 3" xfId="15080" xr:uid="{00000000-0005-0000-0000-0000EA260000}"/>
    <cellStyle name="Calculation 2 2 7 2 4 4" xfId="1016" xr:uid="{00000000-0005-0000-0000-0000EB260000}"/>
    <cellStyle name="Calculation 2 2 7 2 4 5" xfId="2665" xr:uid="{00000000-0005-0000-0000-0000EC260000}"/>
    <cellStyle name="Calculation 2 2 7 2 5" xfId="15082" xr:uid="{00000000-0005-0000-0000-0000ED260000}"/>
    <cellStyle name="Calculation 2 2 7 2 5 2" xfId="10931" xr:uid="{00000000-0005-0000-0000-0000EE260000}"/>
    <cellStyle name="Calculation 2 2 7 2 5 3" xfId="9719" xr:uid="{00000000-0005-0000-0000-0000EF260000}"/>
    <cellStyle name="Calculation 2 2 7 2 5 4" xfId="9729" xr:uid="{00000000-0005-0000-0000-0000F0260000}"/>
    <cellStyle name="Calculation 2 2 7 2 5 5" xfId="15084" xr:uid="{00000000-0005-0000-0000-0000F1260000}"/>
    <cellStyle name="Calculation 2 2 7 2 6" xfId="15088" xr:uid="{00000000-0005-0000-0000-0000F2260000}"/>
    <cellStyle name="Calculation 2 2 7 2 7" xfId="15089" xr:uid="{00000000-0005-0000-0000-0000F3260000}"/>
    <cellStyle name="Calculation 2 2 7 2 8" xfId="11820" xr:uid="{00000000-0005-0000-0000-0000F4260000}"/>
    <cellStyle name="Calculation 2 2 7 2 9" xfId="11823" xr:uid="{00000000-0005-0000-0000-0000F5260000}"/>
    <cellStyle name="Calculation 2 2 7 3" xfId="15091" xr:uid="{00000000-0005-0000-0000-0000F6260000}"/>
    <cellStyle name="Calculation 2 2 7 3 2" xfId="15092" xr:uid="{00000000-0005-0000-0000-0000F7260000}"/>
    <cellStyle name="Calculation 2 2 7 3 2 2" xfId="15093" xr:uid="{00000000-0005-0000-0000-0000F8260000}"/>
    <cellStyle name="Calculation 2 2 7 3 2 3" xfId="15094" xr:uid="{00000000-0005-0000-0000-0000F9260000}"/>
    <cellStyle name="Calculation 2 2 7 3 2 4" xfId="5185" xr:uid="{00000000-0005-0000-0000-0000FA260000}"/>
    <cellStyle name="Calculation 2 2 7 3 2 5" xfId="15095" xr:uid="{00000000-0005-0000-0000-0000FB260000}"/>
    <cellStyle name="Calculation 2 2 7 3 3" xfId="15096" xr:uid="{00000000-0005-0000-0000-0000FC260000}"/>
    <cellStyle name="Calculation 2 2 7 3 3 2" xfId="15099" xr:uid="{00000000-0005-0000-0000-0000FD260000}"/>
    <cellStyle name="Calculation 2 2 7 3 3 3" xfId="15102" xr:uid="{00000000-0005-0000-0000-0000FE260000}"/>
    <cellStyle name="Calculation 2 2 7 3 3 4" xfId="15103" xr:uid="{00000000-0005-0000-0000-0000FF260000}"/>
    <cellStyle name="Calculation 2 2 7 3 3 5" xfId="15105" xr:uid="{00000000-0005-0000-0000-000000270000}"/>
    <cellStyle name="Calculation 2 2 7 3 4" xfId="15106" xr:uid="{00000000-0005-0000-0000-000001270000}"/>
    <cellStyle name="Calculation 2 2 7 3 4 2" xfId="15108" xr:uid="{00000000-0005-0000-0000-000002270000}"/>
    <cellStyle name="Calculation 2 2 7 3 4 3" xfId="15110" xr:uid="{00000000-0005-0000-0000-000003270000}"/>
    <cellStyle name="Calculation 2 2 7 3 4 4" xfId="15113" xr:uid="{00000000-0005-0000-0000-000004270000}"/>
    <cellStyle name="Calculation 2 2 7 3 4 5" xfId="15116" xr:uid="{00000000-0005-0000-0000-000005270000}"/>
    <cellStyle name="Calculation 2 2 7 3 5" xfId="15119" xr:uid="{00000000-0005-0000-0000-000006270000}"/>
    <cellStyle name="Calculation 2 2 7 3 6" xfId="15120" xr:uid="{00000000-0005-0000-0000-000007270000}"/>
    <cellStyle name="Calculation 2 2 7 3 7" xfId="15121" xr:uid="{00000000-0005-0000-0000-000008270000}"/>
    <cellStyle name="Calculation 2 2 7 3 8" xfId="11828" xr:uid="{00000000-0005-0000-0000-000009270000}"/>
    <cellStyle name="Calculation 2 2 7 4" xfId="15123" xr:uid="{00000000-0005-0000-0000-00000A270000}"/>
    <cellStyle name="Calculation 2 2 7 5" xfId="15125" xr:uid="{00000000-0005-0000-0000-00000B270000}"/>
    <cellStyle name="Calculation 2 2 7 6" xfId="4555" xr:uid="{00000000-0005-0000-0000-00000C270000}"/>
    <cellStyle name="Calculation 2 2 7 7" xfId="15127" xr:uid="{00000000-0005-0000-0000-00000D270000}"/>
    <cellStyle name="Calculation 2 2 8" xfId="14621" xr:uid="{00000000-0005-0000-0000-00000E270000}"/>
    <cellStyle name="Calculation 2 2 8 2" xfId="15129" xr:uid="{00000000-0005-0000-0000-00000F270000}"/>
    <cellStyle name="Calculation 2 2 8 2 2" xfId="671" xr:uid="{00000000-0005-0000-0000-000010270000}"/>
    <cellStyle name="Calculation 2 2 8 2 2 2" xfId="45" xr:uid="{00000000-0005-0000-0000-000011270000}"/>
    <cellStyle name="Calculation 2 2 8 2 2 3" xfId="3651" xr:uid="{00000000-0005-0000-0000-000012270000}"/>
    <cellStyle name="Calculation 2 2 8 2 2 4" xfId="15130" xr:uid="{00000000-0005-0000-0000-000013270000}"/>
    <cellStyle name="Calculation 2 2 8 2 2 5" xfId="4084" xr:uid="{00000000-0005-0000-0000-000014270000}"/>
    <cellStyle name="Calculation 2 2 8 2 3" xfId="15132" xr:uid="{00000000-0005-0000-0000-000015270000}"/>
    <cellStyle name="Calculation 2 2 8 2 3 2" xfId="15136" xr:uid="{00000000-0005-0000-0000-000016270000}"/>
    <cellStyle name="Calculation 2 2 8 2 3 3" xfId="2729" xr:uid="{00000000-0005-0000-0000-000017270000}"/>
    <cellStyle name="Calculation 2 2 8 2 3 4" xfId="15140" xr:uid="{00000000-0005-0000-0000-000018270000}"/>
    <cellStyle name="Calculation 2 2 8 2 3 5" xfId="15142" xr:uid="{00000000-0005-0000-0000-000019270000}"/>
    <cellStyle name="Calculation 2 2 8 2 4" xfId="15143" xr:uid="{00000000-0005-0000-0000-00001A270000}"/>
    <cellStyle name="Calculation 2 2 8 2 4 2" xfId="15145" xr:uid="{00000000-0005-0000-0000-00001B270000}"/>
    <cellStyle name="Calculation 2 2 8 2 4 3" xfId="14521" xr:uid="{00000000-0005-0000-0000-00001C270000}"/>
    <cellStyle name="Calculation 2 2 8 2 4 4" xfId="15146" xr:uid="{00000000-0005-0000-0000-00001D270000}"/>
    <cellStyle name="Calculation 2 2 8 2 4 5" xfId="15147" xr:uid="{00000000-0005-0000-0000-00001E270000}"/>
    <cellStyle name="Calculation 2 2 8 2 5" xfId="817" xr:uid="{00000000-0005-0000-0000-00001F270000}"/>
    <cellStyle name="Calculation 2 2 8 2 5 2" xfId="10951" xr:uid="{00000000-0005-0000-0000-000020270000}"/>
    <cellStyle name="Calculation 2 2 8 2 5 3" xfId="15148" xr:uid="{00000000-0005-0000-0000-000021270000}"/>
    <cellStyle name="Calculation 2 2 8 2 5 4" xfId="15149" xr:uid="{00000000-0005-0000-0000-000022270000}"/>
    <cellStyle name="Calculation 2 2 8 2 5 5" xfId="15150" xr:uid="{00000000-0005-0000-0000-000023270000}"/>
    <cellStyle name="Calculation 2 2 8 2 6" xfId="15151" xr:uid="{00000000-0005-0000-0000-000024270000}"/>
    <cellStyle name="Calculation 2 2 8 2 7" xfId="15152" xr:uid="{00000000-0005-0000-0000-000025270000}"/>
    <cellStyle name="Calculation 2 2 8 2 8" xfId="11857" xr:uid="{00000000-0005-0000-0000-000026270000}"/>
    <cellStyle name="Calculation 2 2 8 2 9" xfId="15153" xr:uid="{00000000-0005-0000-0000-000027270000}"/>
    <cellStyle name="Calculation 2 2 8 3" xfId="15154" xr:uid="{00000000-0005-0000-0000-000028270000}"/>
    <cellStyle name="Calculation 2 2 8 3 2" xfId="12509" xr:uid="{00000000-0005-0000-0000-000029270000}"/>
    <cellStyle name="Calculation 2 2 8 3 2 2" xfId="15155" xr:uid="{00000000-0005-0000-0000-00002A270000}"/>
    <cellStyle name="Calculation 2 2 8 3 2 3" xfId="15156" xr:uid="{00000000-0005-0000-0000-00002B270000}"/>
    <cellStyle name="Calculation 2 2 8 3 2 4" xfId="15157" xr:uid="{00000000-0005-0000-0000-00002C270000}"/>
    <cellStyle name="Calculation 2 2 8 3 2 5" xfId="15158" xr:uid="{00000000-0005-0000-0000-00002D270000}"/>
    <cellStyle name="Calculation 2 2 8 3 3" xfId="15159" xr:uid="{00000000-0005-0000-0000-00002E270000}"/>
    <cellStyle name="Calculation 2 2 8 3 3 2" xfId="15164" xr:uid="{00000000-0005-0000-0000-00002F270000}"/>
    <cellStyle name="Calculation 2 2 8 3 3 3" xfId="15168" xr:uid="{00000000-0005-0000-0000-000030270000}"/>
    <cellStyle name="Calculation 2 2 8 3 3 4" xfId="15170" xr:uid="{00000000-0005-0000-0000-000031270000}"/>
    <cellStyle name="Calculation 2 2 8 3 3 5" xfId="15171" xr:uid="{00000000-0005-0000-0000-000032270000}"/>
    <cellStyle name="Calculation 2 2 8 3 4" xfId="1741" xr:uid="{00000000-0005-0000-0000-000033270000}"/>
    <cellStyle name="Calculation 2 2 8 3 4 2" xfId="15172" xr:uid="{00000000-0005-0000-0000-000034270000}"/>
    <cellStyle name="Calculation 2 2 8 3 4 3" xfId="8124" xr:uid="{00000000-0005-0000-0000-000035270000}"/>
    <cellStyle name="Calculation 2 2 8 3 4 4" xfId="15173" xr:uid="{00000000-0005-0000-0000-000036270000}"/>
    <cellStyle name="Calculation 2 2 8 3 4 5" xfId="15174" xr:uid="{00000000-0005-0000-0000-000037270000}"/>
    <cellStyle name="Calculation 2 2 8 3 5" xfId="15175" xr:uid="{00000000-0005-0000-0000-000038270000}"/>
    <cellStyle name="Calculation 2 2 8 3 6" xfId="15176" xr:uid="{00000000-0005-0000-0000-000039270000}"/>
    <cellStyle name="Calculation 2 2 8 3 7" xfId="15177" xr:uid="{00000000-0005-0000-0000-00003A270000}"/>
    <cellStyle name="Calculation 2 2 8 3 8" xfId="11859" xr:uid="{00000000-0005-0000-0000-00003B270000}"/>
    <cellStyle name="Calculation 2 2 8 4" xfId="15178" xr:uid="{00000000-0005-0000-0000-00003C270000}"/>
    <cellStyle name="Calculation 2 2 8 5" xfId="15179" xr:uid="{00000000-0005-0000-0000-00003D270000}"/>
    <cellStyle name="Calculation 2 2 8 6" xfId="15180" xr:uid="{00000000-0005-0000-0000-00003E270000}"/>
    <cellStyle name="Calculation 2 2 8 7" xfId="15182" xr:uid="{00000000-0005-0000-0000-00003F270000}"/>
    <cellStyle name="Calculation 2 2 9" xfId="1381" xr:uid="{00000000-0005-0000-0000-000040270000}"/>
    <cellStyle name="Calculation 2 2 9 2" xfId="15184" xr:uid="{00000000-0005-0000-0000-000041270000}"/>
    <cellStyle name="Calculation 2 2 9 2 2" xfId="15186" xr:uid="{00000000-0005-0000-0000-000042270000}"/>
    <cellStyle name="Calculation 2 2 9 2 2 2" xfId="15187" xr:uid="{00000000-0005-0000-0000-000043270000}"/>
    <cellStyle name="Calculation 2 2 9 2 2 3" xfId="2976" xr:uid="{00000000-0005-0000-0000-000044270000}"/>
    <cellStyle name="Calculation 2 2 9 2 2 4" xfId="15188" xr:uid="{00000000-0005-0000-0000-000045270000}"/>
    <cellStyle name="Calculation 2 2 9 2 2 5" xfId="7616" xr:uid="{00000000-0005-0000-0000-000046270000}"/>
    <cellStyle name="Calculation 2 2 9 2 3" xfId="1082" xr:uid="{00000000-0005-0000-0000-000047270000}"/>
    <cellStyle name="Calculation 2 2 9 2 3 2" xfId="15189" xr:uid="{00000000-0005-0000-0000-000048270000}"/>
    <cellStyle name="Calculation 2 2 9 2 3 3" xfId="15190" xr:uid="{00000000-0005-0000-0000-000049270000}"/>
    <cellStyle name="Calculation 2 2 9 2 3 4" xfId="15191" xr:uid="{00000000-0005-0000-0000-00004A270000}"/>
    <cellStyle name="Calculation 2 2 9 2 3 5" xfId="107" xr:uid="{00000000-0005-0000-0000-00004B270000}"/>
    <cellStyle name="Calculation 2 2 9 2 4" xfId="15192" xr:uid="{00000000-0005-0000-0000-00004C270000}"/>
    <cellStyle name="Calculation 2 2 9 2 4 2" xfId="10325" xr:uid="{00000000-0005-0000-0000-00004D270000}"/>
    <cellStyle name="Calculation 2 2 9 2 4 3" xfId="10876" xr:uid="{00000000-0005-0000-0000-00004E270000}"/>
    <cellStyle name="Calculation 2 2 9 2 4 4" xfId="15193" xr:uid="{00000000-0005-0000-0000-00004F270000}"/>
    <cellStyle name="Calculation 2 2 9 2 4 5" xfId="15194" xr:uid="{00000000-0005-0000-0000-000050270000}"/>
    <cellStyle name="Calculation 2 2 9 2 5" xfId="15195" xr:uid="{00000000-0005-0000-0000-000051270000}"/>
    <cellStyle name="Calculation 2 2 9 2 5 2" xfId="15197" xr:uid="{00000000-0005-0000-0000-000052270000}"/>
    <cellStyle name="Calculation 2 2 9 2 5 3" xfId="5025" xr:uid="{00000000-0005-0000-0000-000053270000}"/>
    <cellStyle name="Calculation 2 2 9 2 5 4" xfId="2476" xr:uid="{00000000-0005-0000-0000-000054270000}"/>
    <cellStyle name="Calculation 2 2 9 2 5 5" xfId="15198" xr:uid="{00000000-0005-0000-0000-000055270000}"/>
    <cellStyle name="Calculation 2 2 9 2 6" xfId="15199" xr:uid="{00000000-0005-0000-0000-000056270000}"/>
    <cellStyle name="Calculation 2 2 9 2 7" xfId="15200" xr:uid="{00000000-0005-0000-0000-000057270000}"/>
    <cellStyle name="Calculation 2 2 9 2 8" xfId="15201" xr:uid="{00000000-0005-0000-0000-000058270000}"/>
    <cellStyle name="Calculation 2 2 9 2 9" xfId="15202" xr:uid="{00000000-0005-0000-0000-000059270000}"/>
    <cellStyle name="Calculation 2 2 9 3" xfId="7708" xr:uid="{00000000-0005-0000-0000-00005A270000}"/>
    <cellStyle name="Calculation 2 2 9 3 2" xfId="15204" xr:uid="{00000000-0005-0000-0000-00005B270000}"/>
    <cellStyle name="Calculation 2 2 9 3 2 2" xfId="15205" xr:uid="{00000000-0005-0000-0000-00005C270000}"/>
    <cellStyle name="Calculation 2 2 9 3 2 3" xfId="1893" xr:uid="{00000000-0005-0000-0000-00005D270000}"/>
    <cellStyle name="Calculation 2 2 9 3 2 4" xfId="15206" xr:uid="{00000000-0005-0000-0000-00005E270000}"/>
    <cellStyle name="Calculation 2 2 9 3 2 5" xfId="15209" xr:uid="{00000000-0005-0000-0000-00005F270000}"/>
    <cellStyle name="Calculation 2 2 9 3 3" xfId="15212" xr:uid="{00000000-0005-0000-0000-000060270000}"/>
    <cellStyle name="Calculation 2 2 9 3 3 2" xfId="15214" xr:uid="{00000000-0005-0000-0000-000061270000}"/>
    <cellStyle name="Calculation 2 2 9 3 3 3" xfId="15215" xr:uid="{00000000-0005-0000-0000-000062270000}"/>
    <cellStyle name="Calculation 2 2 9 3 3 4" xfId="2748" xr:uid="{00000000-0005-0000-0000-000063270000}"/>
    <cellStyle name="Calculation 2 2 9 3 3 5" xfId="15217" xr:uid="{00000000-0005-0000-0000-000064270000}"/>
    <cellStyle name="Calculation 2 2 9 3 4" xfId="15218" xr:uid="{00000000-0005-0000-0000-000065270000}"/>
    <cellStyle name="Calculation 2 2 9 3 4 2" xfId="15219" xr:uid="{00000000-0005-0000-0000-000066270000}"/>
    <cellStyle name="Calculation 2 2 9 3 4 3" xfId="15220" xr:uid="{00000000-0005-0000-0000-000067270000}"/>
    <cellStyle name="Calculation 2 2 9 3 4 4" xfId="15221" xr:uid="{00000000-0005-0000-0000-000068270000}"/>
    <cellStyle name="Calculation 2 2 9 3 4 5" xfId="15223" xr:uid="{00000000-0005-0000-0000-000069270000}"/>
    <cellStyle name="Calculation 2 2 9 3 5" xfId="15224" xr:uid="{00000000-0005-0000-0000-00006A270000}"/>
    <cellStyle name="Calculation 2 2 9 3 6" xfId="15225" xr:uid="{00000000-0005-0000-0000-00006B270000}"/>
    <cellStyle name="Calculation 2 2 9 3 7" xfId="15226" xr:uid="{00000000-0005-0000-0000-00006C270000}"/>
    <cellStyle name="Calculation 2 2 9 3 8" xfId="15227" xr:uid="{00000000-0005-0000-0000-00006D270000}"/>
    <cellStyle name="Calculation 2 2 9 4" xfId="10227" xr:uid="{00000000-0005-0000-0000-00006E270000}"/>
    <cellStyle name="Calculation 2 2 9 5" xfId="13618" xr:uid="{00000000-0005-0000-0000-00006F270000}"/>
    <cellStyle name="Calculation 2 2 9 6" xfId="15228" xr:uid="{00000000-0005-0000-0000-000070270000}"/>
    <cellStyle name="Calculation 2 2 9 7" xfId="15229" xr:uid="{00000000-0005-0000-0000-000071270000}"/>
    <cellStyle name="Calculation 2 20" xfId="4063" xr:uid="{00000000-0005-0000-0000-000072270000}"/>
    <cellStyle name="Calculation 2 3" xfId="15230" xr:uid="{00000000-0005-0000-0000-000073270000}"/>
    <cellStyle name="Calculation 2 3 10" xfId="15233" xr:uid="{00000000-0005-0000-0000-000074270000}"/>
    <cellStyle name="Calculation 2 3 11" xfId="15235" xr:uid="{00000000-0005-0000-0000-000075270000}"/>
    <cellStyle name="Calculation 2 3 12" xfId="15236" xr:uid="{00000000-0005-0000-0000-000076270000}"/>
    <cellStyle name="Calculation 2 3 13" xfId="15237" xr:uid="{00000000-0005-0000-0000-000077270000}"/>
    <cellStyle name="Calculation 2 3 14" xfId="15238" xr:uid="{00000000-0005-0000-0000-000078270000}"/>
    <cellStyle name="Calculation 2 3 15" xfId="15239" xr:uid="{00000000-0005-0000-0000-000079270000}"/>
    <cellStyle name="Calculation 2 3 16" xfId="6265" xr:uid="{00000000-0005-0000-0000-00007A270000}"/>
    <cellStyle name="Calculation 2 3 17" xfId="15240" xr:uid="{00000000-0005-0000-0000-00007B270000}"/>
    <cellStyle name="Calculation 2 3 2" xfId="15241" xr:uid="{00000000-0005-0000-0000-00007C270000}"/>
    <cellStyle name="Calculation 2 3 2 10" xfId="9880" xr:uid="{00000000-0005-0000-0000-00007D270000}"/>
    <cellStyle name="Calculation 2 3 2 11" xfId="9883" xr:uid="{00000000-0005-0000-0000-00007E270000}"/>
    <cellStyle name="Calculation 2 3 2 12" xfId="3015" xr:uid="{00000000-0005-0000-0000-00007F270000}"/>
    <cellStyle name="Calculation 2 3 2 13" xfId="15243" xr:uid="{00000000-0005-0000-0000-000080270000}"/>
    <cellStyle name="Calculation 2 3 2 2" xfId="588" xr:uid="{00000000-0005-0000-0000-000081270000}"/>
    <cellStyle name="Calculation 2 3 2 2 2" xfId="2254" xr:uid="{00000000-0005-0000-0000-000082270000}"/>
    <cellStyle name="Calculation 2 3 2 2 3" xfId="15244" xr:uid="{00000000-0005-0000-0000-000083270000}"/>
    <cellStyle name="Calculation 2 3 2 2 4" xfId="15247" xr:uid="{00000000-0005-0000-0000-000084270000}"/>
    <cellStyle name="Calculation 2 3 2 2 5" xfId="1950" xr:uid="{00000000-0005-0000-0000-000085270000}"/>
    <cellStyle name="Calculation 2 3 2 3" xfId="15248" xr:uid="{00000000-0005-0000-0000-000086270000}"/>
    <cellStyle name="Calculation 2 3 2 3 2" xfId="15249" xr:uid="{00000000-0005-0000-0000-000087270000}"/>
    <cellStyle name="Calculation 2 3 2 3 3" xfId="15250" xr:uid="{00000000-0005-0000-0000-000088270000}"/>
    <cellStyle name="Calculation 2 3 2 3 4" xfId="15251" xr:uid="{00000000-0005-0000-0000-000089270000}"/>
    <cellStyle name="Calculation 2 3 2 3 5" xfId="15252" xr:uid="{00000000-0005-0000-0000-00008A270000}"/>
    <cellStyle name="Calculation 2 3 2 4" xfId="14484" xr:uid="{00000000-0005-0000-0000-00008B270000}"/>
    <cellStyle name="Calculation 2 3 2 4 2" xfId="15253" xr:uid="{00000000-0005-0000-0000-00008C270000}"/>
    <cellStyle name="Calculation 2 3 2 4 3" xfId="15254" xr:uid="{00000000-0005-0000-0000-00008D270000}"/>
    <cellStyle name="Calculation 2 3 2 4 4" xfId="15255" xr:uid="{00000000-0005-0000-0000-00008E270000}"/>
    <cellStyle name="Calculation 2 3 2 4 5" xfId="15256" xr:uid="{00000000-0005-0000-0000-00008F270000}"/>
    <cellStyle name="Calculation 2 3 2 5" xfId="15257" xr:uid="{00000000-0005-0000-0000-000090270000}"/>
    <cellStyle name="Calculation 2 3 2 5 2" xfId="15259" xr:uid="{00000000-0005-0000-0000-000091270000}"/>
    <cellStyle name="Calculation 2 3 2 5 3" xfId="15261" xr:uid="{00000000-0005-0000-0000-000092270000}"/>
    <cellStyle name="Calculation 2 3 2 5 4" xfId="3093" xr:uid="{00000000-0005-0000-0000-000093270000}"/>
    <cellStyle name="Calculation 2 3 2 5 5" xfId="940" xr:uid="{00000000-0005-0000-0000-000094270000}"/>
    <cellStyle name="Calculation 2 3 2 6" xfId="15262" xr:uid="{00000000-0005-0000-0000-000095270000}"/>
    <cellStyle name="Calculation 2 3 2 7" xfId="15263" xr:uid="{00000000-0005-0000-0000-000096270000}"/>
    <cellStyle name="Calculation 2 3 2 8" xfId="15264" xr:uid="{00000000-0005-0000-0000-000097270000}"/>
    <cellStyle name="Calculation 2 3 2 9" xfId="6320" xr:uid="{00000000-0005-0000-0000-000098270000}"/>
    <cellStyle name="Calculation 2 3 3" xfId="15265" xr:uid="{00000000-0005-0000-0000-000099270000}"/>
    <cellStyle name="Calculation 2 3 3 2" xfId="8231" xr:uid="{00000000-0005-0000-0000-00009A270000}"/>
    <cellStyle name="Calculation 2 3 3 2 2" xfId="15266" xr:uid="{00000000-0005-0000-0000-00009B270000}"/>
    <cellStyle name="Calculation 2 3 3 2 3" xfId="4329" xr:uid="{00000000-0005-0000-0000-00009C270000}"/>
    <cellStyle name="Calculation 2 3 3 2 4" xfId="3885" xr:uid="{00000000-0005-0000-0000-00009D270000}"/>
    <cellStyle name="Calculation 2 3 3 2 5" xfId="1041" xr:uid="{00000000-0005-0000-0000-00009E270000}"/>
    <cellStyle name="Calculation 2 3 3 3" xfId="15267" xr:uid="{00000000-0005-0000-0000-00009F270000}"/>
    <cellStyle name="Calculation 2 3 3 3 2" xfId="15268" xr:uid="{00000000-0005-0000-0000-0000A0270000}"/>
    <cellStyle name="Calculation 2 3 3 3 3" xfId="15269" xr:uid="{00000000-0005-0000-0000-0000A1270000}"/>
    <cellStyle name="Calculation 2 3 3 3 4" xfId="15271" xr:uid="{00000000-0005-0000-0000-0000A2270000}"/>
    <cellStyle name="Calculation 2 3 3 3 5" xfId="15272" xr:uid="{00000000-0005-0000-0000-0000A3270000}"/>
    <cellStyle name="Calculation 2 3 3 4" xfId="15273" xr:uid="{00000000-0005-0000-0000-0000A4270000}"/>
    <cellStyle name="Calculation 2 3 3 4 2" xfId="15274" xr:uid="{00000000-0005-0000-0000-0000A5270000}"/>
    <cellStyle name="Calculation 2 3 3 4 3" xfId="15275" xr:uid="{00000000-0005-0000-0000-0000A6270000}"/>
    <cellStyle name="Calculation 2 3 3 4 4" xfId="15276" xr:uid="{00000000-0005-0000-0000-0000A7270000}"/>
    <cellStyle name="Calculation 2 3 3 4 5" xfId="6982" xr:uid="{00000000-0005-0000-0000-0000A8270000}"/>
    <cellStyle name="Calculation 2 3 3 5" xfId="15277" xr:uid="{00000000-0005-0000-0000-0000A9270000}"/>
    <cellStyle name="Calculation 2 3 3 6" xfId="15278" xr:uid="{00000000-0005-0000-0000-0000AA270000}"/>
    <cellStyle name="Calculation 2 3 3 7" xfId="12275" xr:uid="{00000000-0005-0000-0000-0000AB270000}"/>
    <cellStyle name="Calculation 2 3 3 8" xfId="7148" xr:uid="{00000000-0005-0000-0000-0000AC270000}"/>
    <cellStyle name="Calculation 2 3 3 9" xfId="11429" xr:uid="{00000000-0005-0000-0000-0000AD270000}"/>
    <cellStyle name="Calculation 2 3 4" xfId="15279" xr:uid="{00000000-0005-0000-0000-0000AE270000}"/>
    <cellStyle name="Calculation 2 3 4 2" xfId="8466" xr:uid="{00000000-0005-0000-0000-0000AF270000}"/>
    <cellStyle name="Calculation 2 3 4 3" xfId="15281" xr:uid="{00000000-0005-0000-0000-0000B0270000}"/>
    <cellStyle name="Calculation 2 3 4 4" xfId="15283" xr:uid="{00000000-0005-0000-0000-0000B1270000}"/>
    <cellStyle name="Calculation 2 3 5" xfId="6457" xr:uid="{00000000-0005-0000-0000-0000B2270000}"/>
    <cellStyle name="Calculation 2 3 5 2" xfId="8482" xr:uid="{00000000-0005-0000-0000-0000B3270000}"/>
    <cellStyle name="Calculation 2 3 5 3" xfId="15286" xr:uid="{00000000-0005-0000-0000-0000B4270000}"/>
    <cellStyle name="Calculation 2 3 5 4" xfId="15288" xr:uid="{00000000-0005-0000-0000-0000B5270000}"/>
    <cellStyle name="Calculation 2 3 6" xfId="15289" xr:uid="{00000000-0005-0000-0000-0000B6270000}"/>
    <cellStyle name="Calculation 2 3 7" xfId="3458" xr:uid="{00000000-0005-0000-0000-0000B7270000}"/>
    <cellStyle name="Calculation 2 3 8" xfId="14627" xr:uid="{00000000-0005-0000-0000-0000B8270000}"/>
    <cellStyle name="Calculation 2 3 9" xfId="14630" xr:uid="{00000000-0005-0000-0000-0000B9270000}"/>
    <cellStyle name="Calculation 2 4" xfId="14514" xr:uid="{00000000-0005-0000-0000-0000BA270000}"/>
    <cellStyle name="Calculation 2 4 10" xfId="15290" xr:uid="{00000000-0005-0000-0000-0000BB270000}"/>
    <cellStyle name="Calculation 2 4 11" xfId="15292" xr:uid="{00000000-0005-0000-0000-0000BC270000}"/>
    <cellStyle name="Calculation 2 4 12" xfId="15294" xr:uid="{00000000-0005-0000-0000-0000BD270000}"/>
    <cellStyle name="Calculation 2 4 2" xfId="15297" xr:uid="{00000000-0005-0000-0000-0000BE270000}"/>
    <cellStyle name="Calculation 2 4 2 2" xfId="9765" xr:uid="{00000000-0005-0000-0000-0000BF270000}"/>
    <cellStyle name="Calculation 2 4 2 2 2" xfId="15300" xr:uid="{00000000-0005-0000-0000-0000C0270000}"/>
    <cellStyle name="Calculation 2 4 2 2 3" xfId="15304" xr:uid="{00000000-0005-0000-0000-0000C1270000}"/>
    <cellStyle name="Calculation 2 4 2 2 4" xfId="15308" xr:uid="{00000000-0005-0000-0000-0000C2270000}"/>
    <cellStyle name="Calculation 2 4 2 2 5" xfId="15312" xr:uid="{00000000-0005-0000-0000-0000C3270000}"/>
    <cellStyle name="Calculation 2 4 2 3" xfId="13261" xr:uid="{00000000-0005-0000-0000-0000C4270000}"/>
    <cellStyle name="Calculation 2 4 2 3 2" xfId="15313" xr:uid="{00000000-0005-0000-0000-0000C5270000}"/>
    <cellStyle name="Calculation 2 4 2 3 3" xfId="15314" xr:uid="{00000000-0005-0000-0000-0000C6270000}"/>
    <cellStyle name="Calculation 2 4 2 3 4" xfId="15315" xr:uid="{00000000-0005-0000-0000-0000C7270000}"/>
    <cellStyle name="Calculation 2 4 2 3 5" xfId="15316" xr:uid="{00000000-0005-0000-0000-0000C8270000}"/>
    <cellStyle name="Calculation 2 4 2 4" xfId="2972" xr:uid="{00000000-0005-0000-0000-0000C9270000}"/>
    <cellStyle name="Calculation 2 4 2 4 2" xfId="885" xr:uid="{00000000-0005-0000-0000-0000CA270000}"/>
    <cellStyle name="Calculation 2 4 2 4 3" xfId="9974" xr:uid="{00000000-0005-0000-0000-0000CB270000}"/>
    <cellStyle name="Calculation 2 4 2 4 4" xfId="9976" xr:uid="{00000000-0005-0000-0000-0000CC270000}"/>
    <cellStyle name="Calculation 2 4 2 4 5" xfId="9978" xr:uid="{00000000-0005-0000-0000-0000CD270000}"/>
    <cellStyle name="Calculation 2 4 2 5" xfId="15317" xr:uid="{00000000-0005-0000-0000-0000CE270000}"/>
    <cellStyle name="Calculation 2 4 2 5 2" xfId="13349" xr:uid="{00000000-0005-0000-0000-0000CF270000}"/>
    <cellStyle name="Calculation 2 4 2 5 3" xfId="13352" xr:uid="{00000000-0005-0000-0000-0000D0270000}"/>
    <cellStyle name="Calculation 2 4 2 5 4" xfId="13356" xr:uid="{00000000-0005-0000-0000-0000D1270000}"/>
    <cellStyle name="Calculation 2 4 2 5 5" xfId="13359" xr:uid="{00000000-0005-0000-0000-0000D2270000}"/>
    <cellStyle name="Calculation 2 4 2 6" xfId="15318" xr:uid="{00000000-0005-0000-0000-0000D3270000}"/>
    <cellStyle name="Calculation 2 4 2 7" xfId="15319" xr:uid="{00000000-0005-0000-0000-0000D4270000}"/>
    <cellStyle name="Calculation 2 4 2 8" xfId="6609" xr:uid="{00000000-0005-0000-0000-0000D5270000}"/>
    <cellStyle name="Calculation 2 4 2 9" xfId="15320" xr:uid="{00000000-0005-0000-0000-0000D6270000}"/>
    <cellStyle name="Calculation 2 4 3" xfId="15323" xr:uid="{00000000-0005-0000-0000-0000D7270000}"/>
    <cellStyle name="Calculation 2 4 3 2" xfId="8595" xr:uid="{00000000-0005-0000-0000-0000D8270000}"/>
    <cellStyle name="Calculation 2 4 3 2 2" xfId="1263" xr:uid="{00000000-0005-0000-0000-0000D9270000}"/>
    <cellStyle name="Calculation 2 4 3 2 3" xfId="15324" xr:uid="{00000000-0005-0000-0000-0000DA270000}"/>
    <cellStyle name="Calculation 2 4 3 2 4" xfId="15325" xr:uid="{00000000-0005-0000-0000-0000DB270000}"/>
    <cellStyle name="Calculation 2 4 3 2 5" xfId="15327" xr:uid="{00000000-0005-0000-0000-0000DC270000}"/>
    <cellStyle name="Calculation 2 4 3 3" xfId="15328" xr:uid="{00000000-0005-0000-0000-0000DD270000}"/>
    <cellStyle name="Calculation 2 4 3 3 2" xfId="15329" xr:uid="{00000000-0005-0000-0000-0000DE270000}"/>
    <cellStyle name="Calculation 2 4 3 3 3" xfId="15330" xr:uid="{00000000-0005-0000-0000-0000DF270000}"/>
    <cellStyle name="Calculation 2 4 3 3 4" xfId="15331" xr:uid="{00000000-0005-0000-0000-0000E0270000}"/>
    <cellStyle name="Calculation 2 4 3 3 5" xfId="15332" xr:uid="{00000000-0005-0000-0000-0000E1270000}"/>
    <cellStyle name="Calculation 2 4 3 4" xfId="15333" xr:uid="{00000000-0005-0000-0000-0000E2270000}"/>
    <cellStyle name="Calculation 2 4 3 4 2" xfId="3272" xr:uid="{00000000-0005-0000-0000-0000E3270000}"/>
    <cellStyle name="Calculation 2 4 3 4 3" xfId="2569" xr:uid="{00000000-0005-0000-0000-0000E4270000}"/>
    <cellStyle name="Calculation 2 4 3 4 4" xfId="3151" xr:uid="{00000000-0005-0000-0000-0000E5270000}"/>
    <cellStyle name="Calculation 2 4 3 4 5" xfId="4944" xr:uid="{00000000-0005-0000-0000-0000E6270000}"/>
    <cellStyle name="Calculation 2 4 3 5" xfId="15334" xr:uid="{00000000-0005-0000-0000-0000E7270000}"/>
    <cellStyle name="Calculation 2 4 3 6" xfId="15336" xr:uid="{00000000-0005-0000-0000-0000E8270000}"/>
    <cellStyle name="Calculation 2 4 3 7" xfId="15338" xr:uid="{00000000-0005-0000-0000-0000E9270000}"/>
    <cellStyle name="Calculation 2 4 3 8" xfId="4976" xr:uid="{00000000-0005-0000-0000-0000EA270000}"/>
    <cellStyle name="Calculation 2 4 4" xfId="15341" xr:uid="{00000000-0005-0000-0000-0000EB270000}"/>
    <cellStyle name="Calculation 2 4 5" xfId="6378" xr:uid="{00000000-0005-0000-0000-0000EC270000}"/>
    <cellStyle name="Calculation 2 4 6" xfId="15343" xr:uid="{00000000-0005-0000-0000-0000ED270000}"/>
    <cellStyle name="Calculation 2 4 7" xfId="15345" xr:uid="{00000000-0005-0000-0000-0000EE270000}"/>
    <cellStyle name="Calculation 2 4 8" xfId="14636" xr:uid="{00000000-0005-0000-0000-0000EF270000}"/>
    <cellStyle name="Calculation 2 4 9" xfId="14639" xr:uid="{00000000-0005-0000-0000-0000F0270000}"/>
    <cellStyle name="Calculation 2 5" xfId="15346" xr:uid="{00000000-0005-0000-0000-0000F1270000}"/>
    <cellStyle name="Calculation 2 5 10" xfId="15347" xr:uid="{00000000-0005-0000-0000-0000F2270000}"/>
    <cellStyle name="Calculation 2 5 11" xfId="1259" xr:uid="{00000000-0005-0000-0000-0000F3270000}"/>
    <cellStyle name="Calculation 2 5 12" xfId="15348" xr:uid="{00000000-0005-0000-0000-0000F4270000}"/>
    <cellStyle name="Calculation 2 5 2" xfId="11952" xr:uid="{00000000-0005-0000-0000-0000F5270000}"/>
    <cellStyle name="Calculation 2 5 2 2" xfId="9783" xr:uid="{00000000-0005-0000-0000-0000F6270000}"/>
    <cellStyle name="Calculation 2 5 2 2 2" xfId="11954" xr:uid="{00000000-0005-0000-0000-0000F7270000}"/>
    <cellStyle name="Calculation 2 5 2 2 3" xfId="11957" xr:uid="{00000000-0005-0000-0000-0000F8270000}"/>
    <cellStyle name="Calculation 2 5 2 2 4" xfId="11959" xr:uid="{00000000-0005-0000-0000-0000F9270000}"/>
    <cellStyle name="Calculation 2 5 2 2 5" xfId="6909" xr:uid="{00000000-0005-0000-0000-0000FA270000}"/>
    <cellStyle name="Calculation 2 5 2 3" xfId="11962" xr:uid="{00000000-0005-0000-0000-0000FB270000}"/>
    <cellStyle name="Calculation 2 5 2 3 2" xfId="11965" xr:uid="{00000000-0005-0000-0000-0000FC270000}"/>
    <cellStyle name="Calculation 2 5 2 3 3" xfId="11972" xr:uid="{00000000-0005-0000-0000-0000FD270000}"/>
    <cellStyle name="Calculation 2 5 2 3 4" xfId="11975" xr:uid="{00000000-0005-0000-0000-0000FE270000}"/>
    <cellStyle name="Calculation 2 5 2 3 5" xfId="755" xr:uid="{00000000-0005-0000-0000-0000FF270000}"/>
    <cellStyle name="Calculation 2 5 2 4" xfId="1889" xr:uid="{00000000-0005-0000-0000-000000280000}"/>
    <cellStyle name="Calculation 2 5 2 4 2" xfId="11978" xr:uid="{00000000-0005-0000-0000-000001280000}"/>
    <cellStyle name="Calculation 2 5 2 4 3" xfId="11980" xr:uid="{00000000-0005-0000-0000-000002280000}"/>
    <cellStyle name="Calculation 2 5 2 4 4" xfId="15349" xr:uid="{00000000-0005-0000-0000-000003280000}"/>
    <cellStyle name="Calculation 2 5 2 4 5" xfId="14424" xr:uid="{00000000-0005-0000-0000-000004280000}"/>
    <cellStyle name="Calculation 2 5 2 5" xfId="15350" xr:uid="{00000000-0005-0000-0000-000005280000}"/>
    <cellStyle name="Calculation 2 5 2 5 2" xfId="15352" xr:uid="{00000000-0005-0000-0000-000006280000}"/>
    <cellStyle name="Calculation 2 5 2 5 3" xfId="15354" xr:uid="{00000000-0005-0000-0000-000007280000}"/>
    <cellStyle name="Calculation 2 5 2 5 4" xfId="15356" xr:uid="{00000000-0005-0000-0000-000008280000}"/>
    <cellStyle name="Calculation 2 5 2 5 5" xfId="14439" xr:uid="{00000000-0005-0000-0000-000009280000}"/>
    <cellStyle name="Calculation 2 5 2 6" xfId="15357" xr:uid="{00000000-0005-0000-0000-00000A280000}"/>
    <cellStyle name="Calculation 2 5 2 7" xfId="3835" xr:uid="{00000000-0005-0000-0000-00000B280000}"/>
    <cellStyle name="Calculation 2 5 2 8" xfId="15358" xr:uid="{00000000-0005-0000-0000-00000C280000}"/>
    <cellStyle name="Calculation 2 5 2 9" xfId="15362" xr:uid="{00000000-0005-0000-0000-00000D280000}"/>
    <cellStyle name="Calculation 2 5 3" xfId="11983" xr:uid="{00000000-0005-0000-0000-00000E280000}"/>
    <cellStyle name="Calculation 2 5 3 2" xfId="3182" xr:uid="{00000000-0005-0000-0000-00000F280000}"/>
    <cellStyle name="Calculation 2 5 3 2 2" xfId="11985" xr:uid="{00000000-0005-0000-0000-000010280000}"/>
    <cellStyle name="Calculation 2 5 3 2 3" xfId="11987" xr:uid="{00000000-0005-0000-0000-000011280000}"/>
    <cellStyle name="Calculation 2 5 3 2 4" xfId="6269" xr:uid="{00000000-0005-0000-0000-000012280000}"/>
    <cellStyle name="Calculation 2 5 3 2 5" xfId="15365" xr:uid="{00000000-0005-0000-0000-000013280000}"/>
    <cellStyle name="Calculation 2 5 3 3" xfId="4900" xr:uid="{00000000-0005-0000-0000-000014280000}"/>
    <cellStyle name="Calculation 2 5 3 3 2" xfId="13110" xr:uid="{00000000-0005-0000-0000-000015280000}"/>
    <cellStyle name="Calculation 2 5 3 3 3" xfId="2784" xr:uid="{00000000-0005-0000-0000-000016280000}"/>
    <cellStyle name="Calculation 2 5 3 3 4" xfId="15366" xr:uid="{00000000-0005-0000-0000-000017280000}"/>
    <cellStyle name="Calculation 2 5 3 3 5" xfId="15367" xr:uid="{00000000-0005-0000-0000-000018280000}"/>
    <cellStyle name="Calculation 2 5 3 4" xfId="3139" xr:uid="{00000000-0005-0000-0000-000019280000}"/>
    <cellStyle name="Calculation 2 5 3 4 2" xfId="4903" xr:uid="{00000000-0005-0000-0000-00001A280000}"/>
    <cellStyle name="Calculation 2 5 3 4 3" xfId="4906" xr:uid="{00000000-0005-0000-0000-00001B280000}"/>
    <cellStyle name="Calculation 2 5 3 4 4" xfId="1578" xr:uid="{00000000-0005-0000-0000-00001C280000}"/>
    <cellStyle name="Calculation 2 5 3 4 5" xfId="15368" xr:uid="{00000000-0005-0000-0000-00001D280000}"/>
    <cellStyle name="Calculation 2 5 3 5" xfId="2750" xr:uid="{00000000-0005-0000-0000-00001E280000}"/>
    <cellStyle name="Calculation 2 5 3 6" xfId="1932" xr:uid="{00000000-0005-0000-0000-00001F280000}"/>
    <cellStyle name="Calculation 2 5 3 7" xfId="15369" xr:uid="{00000000-0005-0000-0000-000020280000}"/>
    <cellStyle name="Calculation 2 5 3 8" xfId="1526" xr:uid="{00000000-0005-0000-0000-000021280000}"/>
    <cellStyle name="Calculation 2 5 4" xfId="11989" xr:uid="{00000000-0005-0000-0000-000022280000}"/>
    <cellStyle name="Calculation 2 5 5" xfId="11992" xr:uid="{00000000-0005-0000-0000-000023280000}"/>
    <cellStyle name="Calculation 2 5 6" xfId="11996" xr:uid="{00000000-0005-0000-0000-000024280000}"/>
    <cellStyle name="Calculation 2 5 7" xfId="12004" xr:uid="{00000000-0005-0000-0000-000025280000}"/>
    <cellStyle name="Calculation 2 5 8" xfId="12010" xr:uid="{00000000-0005-0000-0000-000026280000}"/>
    <cellStyle name="Calculation 2 5 9" xfId="12026" xr:uid="{00000000-0005-0000-0000-000027280000}"/>
    <cellStyle name="Calculation 2 6" xfId="3547" xr:uid="{00000000-0005-0000-0000-000028280000}"/>
    <cellStyle name="Calculation 2 6 10" xfId="9443" xr:uid="{00000000-0005-0000-0000-000029280000}"/>
    <cellStyle name="Calculation 2 6 11" xfId="9445" xr:uid="{00000000-0005-0000-0000-00002A280000}"/>
    <cellStyle name="Calculation 2 6 12" xfId="9448" xr:uid="{00000000-0005-0000-0000-00002B280000}"/>
    <cellStyle name="Calculation 2 6 2" xfId="6337" xr:uid="{00000000-0005-0000-0000-00002C280000}"/>
    <cellStyle name="Calculation 2 6 2 2" xfId="1712" xr:uid="{00000000-0005-0000-0000-00002D280000}"/>
    <cellStyle name="Calculation 2 6 2 2 2" xfId="264" xr:uid="{00000000-0005-0000-0000-00002E280000}"/>
    <cellStyle name="Calculation 2 6 2 2 3" xfId="99" xr:uid="{00000000-0005-0000-0000-00002F280000}"/>
    <cellStyle name="Calculation 2 6 2 2 4" xfId="554" xr:uid="{00000000-0005-0000-0000-000030280000}"/>
    <cellStyle name="Calculation 2 6 2 2 5" xfId="612" xr:uid="{00000000-0005-0000-0000-000031280000}"/>
    <cellStyle name="Calculation 2 6 2 3" xfId="4707" xr:uid="{00000000-0005-0000-0000-000032280000}"/>
    <cellStyle name="Calculation 2 6 2 3 2" xfId="4709" xr:uid="{00000000-0005-0000-0000-000033280000}"/>
    <cellStyle name="Calculation 2 6 2 3 3" xfId="1132" xr:uid="{00000000-0005-0000-0000-000034280000}"/>
    <cellStyle name="Calculation 2 6 2 3 4" xfId="4292" xr:uid="{00000000-0005-0000-0000-000035280000}"/>
    <cellStyle name="Calculation 2 6 2 3 5" xfId="4713" xr:uid="{00000000-0005-0000-0000-000036280000}"/>
    <cellStyle name="Calculation 2 6 2 4" xfId="4715" xr:uid="{00000000-0005-0000-0000-000037280000}"/>
    <cellStyle name="Calculation 2 6 2 4 2" xfId="15374" xr:uid="{00000000-0005-0000-0000-000038280000}"/>
    <cellStyle name="Calculation 2 6 2 4 3" xfId="15375" xr:uid="{00000000-0005-0000-0000-000039280000}"/>
    <cellStyle name="Calculation 2 6 2 4 4" xfId="15376" xr:uid="{00000000-0005-0000-0000-00003A280000}"/>
    <cellStyle name="Calculation 2 6 2 4 5" xfId="15377" xr:uid="{00000000-0005-0000-0000-00003B280000}"/>
    <cellStyle name="Calculation 2 6 2 5" xfId="4717" xr:uid="{00000000-0005-0000-0000-00003C280000}"/>
    <cellStyle name="Calculation 2 6 2 5 2" xfId="15379" xr:uid="{00000000-0005-0000-0000-00003D280000}"/>
    <cellStyle name="Calculation 2 6 2 5 3" xfId="15380" xr:uid="{00000000-0005-0000-0000-00003E280000}"/>
    <cellStyle name="Calculation 2 6 2 5 4" xfId="15381" xr:uid="{00000000-0005-0000-0000-00003F280000}"/>
    <cellStyle name="Calculation 2 6 2 5 5" xfId="15382" xr:uid="{00000000-0005-0000-0000-000040280000}"/>
    <cellStyle name="Calculation 2 6 2 6" xfId="4719" xr:uid="{00000000-0005-0000-0000-000041280000}"/>
    <cellStyle name="Calculation 2 6 2 7" xfId="15383" xr:uid="{00000000-0005-0000-0000-000042280000}"/>
    <cellStyle name="Calculation 2 6 2 8" xfId="15385" xr:uid="{00000000-0005-0000-0000-000043280000}"/>
    <cellStyle name="Calculation 2 6 2 9" xfId="15388" xr:uid="{00000000-0005-0000-0000-000044280000}"/>
    <cellStyle name="Calculation 2 6 3" xfId="3059" xr:uid="{00000000-0005-0000-0000-000045280000}"/>
    <cellStyle name="Calculation 2 6 3 2" xfId="4752" xr:uid="{00000000-0005-0000-0000-000046280000}"/>
    <cellStyle name="Calculation 2 6 3 2 2" xfId="15390" xr:uid="{00000000-0005-0000-0000-000047280000}"/>
    <cellStyle name="Calculation 2 6 3 2 3" xfId="4310" xr:uid="{00000000-0005-0000-0000-000048280000}"/>
    <cellStyle name="Calculation 2 6 3 2 4" xfId="15391" xr:uid="{00000000-0005-0000-0000-000049280000}"/>
    <cellStyle name="Calculation 2 6 3 2 5" xfId="15392" xr:uid="{00000000-0005-0000-0000-00004A280000}"/>
    <cellStyle name="Calculation 2 6 3 3" xfId="876" xr:uid="{00000000-0005-0000-0000-00004B280000}"/>
    <cellStyle name="Calculation 2 6 3 3 2" xfId="12721" xr:uid="{00000000-0005-0000-0000-00004C280000}"/>
    <cellStyle name="Calculation 2 6 3 3 3" xfId="4474" xr:uid="{00000000-0005-0000-0000-00004D280000}"/>
    <cellStyle name="Calculation 2 6 3 3 4" xfId="12724" xr:uid="{00000000-0005-0000-0000-00004E280000}"/>
    <cellStyle name="Calculation 2 6 3 3 5" xfId="12729" xr:uid="{00000000-0005-0000-0000-00004F280000}"/>
    <cellStyle name="Calculation 2 6 3 4" xfId="4756" xr:uid="{00000000-0005-0000-0000-000050280000}"/>
    <cellStyle name="Calculation 2 6 3 4 2" xfId="15396" xr:uid="{00000000-0005-0000-0000-000051280000}"/>
    <cellStyle name="Calculation 2 6 3 4 3" xfId="15400" xr:uid="{00000000-0005-0000-0000-000052280000}"/>
    <cellStyle name="Calculation 2 6 3 4 4" xfId="15403" xr:uid="{00000000-0005-0000-0000-000053280000}"/>
    <cellStyle name="Calculation 2 6 3 4 5" xfId="4885" xr:uid="{00000000-0005-0000-0000-000054280000}"/>
    <cellStyle name="Calculation 2 6 3 5" xfId="4759" xr:uid="{00000000-0005-0000-0000-000055280000}"/>
    <cellStyle name="Calculation 2 6 3 6" xfId="15404" xr:uid="{00000000-0005-0000-0000-000056280000}"/>
    <cellStyle name="Calculation 2 6 3 7" xfId="15405" xr:uid="{00000000-0005-0000-0000-000057280000}"/>
    <cellStyle name="Calculation 2 6 3 8" xfId="13295" xr:uid="{00000000-0005-0000-0000-000058280000}"/>
    <cellStyle name="Calculation 2 6 4" xfId="15406" xr:uid="{00000000-0005-0000-0000-000059280000}"/>
    <cellStyle name="Calculation 2 6 5" xfId="12962" xr:uid="{00000000-0005-0000-0000-00005A280000}"/>
    <cellStyle name="Calculation 2 6 6" xfId="15407" xr:uid="{00000000-0005-0000-0000-00005B280000}"/>
    <cellStyle name="Calculation 2 6 7" xfId="15409" xr:uid="{00000000-0005-0000-0000-00005C280000}"/>
    <cellStyle name="Calculation 2 6 8" xfId="14645" xr:uid="{00000000-0005-0000-0000-00005D280000}"/>
    <cellStyle name="Calculation 2 6 9" xfId="14648" xr:uid="{00000000-0005-0000-0000-00005E280000}"/>
    <cellStyle name="Calculation 2 7" xfId="15410" xr:uid="{00000000-0005-0000-0000-00005F280000}"/>
    <cellStyle name="Calculation 2 7 10" xfId="15411" xr:uid="{00000000-0005-0000-0000-000060280000}"/>
    <cellStyle name="Calculation 2 7 11" xfId="15412" xr:uid="{00000000-0005-0000-0000-000061280000}"/>
    <cellStyle name="Calculation 2 7 12" xfId="15413" xr:uid="{00000000-0005-0000-0000-000062280000}"/>
    <cellStyle name="Calculation 2 7 2" xfId="3603" xr:uid="{00000000-0005-0000-0000-000063280000}"/>
    <cellStyle name="Calculation 2 7 2 2" xfId="10707" xr:uid="{00000000-0005-0000-0000-000064280000}"/>
    <cellStyle name="Calculation 2 7 2 2 2" xfId="10710" xr:uid="{00000000-0005-0000-0000-000065280000}"/>
    <cellStyle name="Calculation 2 7 2 2 3" xfId="15414" xr:uid="{00000000-0005-0000-0000-000066280000}"/>
    <cellStyle name="Calculation 2 7 2 2 4" xfId="15415" xr:uid="{00000000-0005-0000-0000-000067280000}"/>
    <cellStyle name="Calculation 2 7 2 2 5" xfId="15416" xr:uid="{00000000-0005-0000-0000-000068280000}"/>
    <cellStyle name="Calculation 2 7 2 3" xfId="1670" xr:uid="{00000000-0005-0000-0000-000069280000}"/>
    <cellStyle name="Calculation 2 7 2 3 2" xfId="15417" xr:uid="{00000000-0005-0000-0000-00006A280000}"/>
    <cellStyle name="Calculation 2 7 2 3 3" xfId="15418" xr:uid="{00000000-0005-0000-0000-00006B280000}"/>
    <cellStyle name="Calculation 2 7 2 3 4" xfId="15419" xr:uid="{00000000-0005-0000-0000-00006C280000}"/>
    <cellStyle name="Calculation 2 7 2 3 5" xfId="15420" xr:uid="{00000000-0005-0000-0000-00006D280000}"/>
    <cellStyle name="Calculation 2 7 2 4" xfId="10712" xr:uid="{00000000-0005-0000-0000-00006E280000}"/>
    <cellStyle name="Calculation 2 7 2 4 2" xfId="15421" xr:uid="{00000000-0005-0000-0000-00006F280000}"/>
    <cellStyle name="Calculation 2 7 2 4 3" xfId="15422" xr:uid="{00000000-0005-0000-0000-000070280000}"/>
    <cellStyle name="Calculation 2 7 2 4 4" xfId="15424" xr:uid="{00000000-0005-0000-0000-000071280000}"/>
    <cellStyle name="Calculation 2 7 2 4 5" xfId="15426" xr:uid="{00000000-0005-0000-0000-000072280000}"/>
    <cellStyle name="Calculation 2 7 2 5" xfId="10714" xr:uid="{00000000-0005-0000-0000-000073280000}"/>
    <cellStyle name="Calculation 2 7 2 5 2" xfId="15428" xr:uid="{00000000-0005-0000-0000-000074280000}"/>
    <cellStyle name="Calculation 2 7 2 5 3" xfId="15429" xr:uid="{00000000-0005-0000-0000-000075280000}"/>
    <cellStyle name="Calculation 2 7 2 5 4" xfId="15430" xr:uid="{00000000-0005-0000-0000-000076280000}"/>
    <cellStyle name="Calculation 2 7 2 5 5" xfId="15431" xr:uid="{00000000-0005-0000-0000-000077280000}"/>
    <cellStyle name="Calculation 2 7 2 6" xfId="787" xr:uid="{00000000-0005-0000-0000-000078280000}"/>
    <cellStyle name="Calculation 2 7 2 7" xfId="6553" xr:uid="{00000000-0005-0000-0000-000079280000}"/>
    <cellStyle name="Calculation 2 7 2 8" xfId="486" xr:uid="{00000000-0005-0000-0000-00007A280000}"/>
    <cellStyle name="Calculation 2 7 2 9" xfId="7183" xr:uid="{00000000-0005-0000-0000-00007B280000}"/>
    <cellStyle name="Calculation 2 7 3" xfId="10716" xr:uid="{00000000-0005-0000-0000-00007C280000}"/>
    <cellStyle name="Calculation 2 7 3 2" xfId="9650" xr:uid="{00000000-0005-0000-0000-00007D280000}"/>
    <cellStyle name="Calculation 2 7 3 2 2" xfId="10728" xr:uid="{00000000-0005-0000-0000-00007E280000}"/>
    <cellStyle name="Calculation 2 7 3 2 3" xfId="15432" xr:uid="{00000000-0005-0000-0000-00007F280000}"/>
    <cellStyle name="Calculation 2 7 3 2 4" xfId="1116" xr:uid="{00000000-0005-0000-0000-000080280000}"/>
    <cellStyle name="Calculation 2 7 3 2 5" xfId="15433" xr:uid="{00000000-0005-0000-0000-000081280000}"/>
    <cellStyle name="Calculation 2 7 3 3" xfId="8143" xr:uid="{00000000-0005-0000-0000-000082280000}"/>
    <cellStyle name="Calculation 2 7 3 3 2" xfId="15434" xr:uid="{00000000-0005-0000-0000-000083280000}"/>
    <cellStyle name="Calculation 2 7 3 3 3" xfId="6063" xr:uid="{00000000-0005-0000-0000-000084280000}"/>
    <cellStyle name="Calculation 2 7 3 3 4" xfId="6018" xr:uid="{00000000-0005-0000-0000-000085280000}"/>
    <cellStyle name="Calculation 2 7 3 3 5" xfId="860" xr:uid="{00000000-0005-0000-0000-000086280000}"/>
    <cellStyle name="Calculation 2 7 3 4" xfId="10730" xr:uid="{00000000-0005-0000-0000-000087280000}"/>
    <cellStyle name="Calculation 2 7 3 4 2" xfId="15435" xr:uid="{00000000-0005-0000-0000-000088280000}"/>
    <cellStyle name="Calculation 2 7 3 4 3" xfId="15437" xr:uid="{00000000-0005-0000-0000-000089280000}"/>
    <cellStyle name="Calculation 2 7 3 4 4" xfId="15439" xr:uid="{00000000-0005-0000-0000-00008A280000}"/>
    <cellStyle name="Calculation 2 7 3 4 5" xfId="15441" xr:uid="{00000000-0005-0000-0000-00008B280000}"/>
    <cellStyle name="Calculation 2 7 3 5" xfId="3198" xr:uid="{00000000-0005-0000-0000-00008C280000}"/>
    <cellStyle name="Calculation 2 7 3 6" xfId="10733" xr:uid="{00000000-0005-0000-0000-00008D280000}"/>
    <cellStyle name="Calculation 2 7 3 7" xfId="5806" xr:uid="{00000000-0005-0000-0000-00008E280000}"/>
    <cellStyle name="Calculation 2 7 3 8" xfId="10740" xr:uid="{00000000-0005-0000-0000-00008F280000}"/>
    <cellStyle name="Calculation 2 7 4" xfId="844" xr:uid="{00000000-0005-0000-0000-000090280000}"/>
    <cellStyle name="Calculation 2 7 5" xfId="10789" xr:uid="{00000000-0005-0000-0000-000091280000}"/>
    <cellStyle name="Calculation 2 7 6" xfId="15443" xr:uid="{00000000-0005-0000-0000-000092280000}"/>
    <cellStyle name="Calculation 2 7 7" xfId="15444" xr:uid="{00000000-0005-0000-0000-000093280000}"/>
    <cellStyle name="Calculation 2 7 8" xfId="14657" xr:uid="{00000000-0005-0000-0000-000094280000}"/>
    <cellStyle name="Calculation 2 7 9" xfId="14660" xr:uid="{00000000-0005-0000-0000-000095280000}"/>
    <cellStyle name="Calculation 2 8" xfId="15445" xr:uid="{00000000-0005-0000-0000-000096280000}"/>
    <cellStyle name="Calculation 2 8 2" xfId="11363" xr:uid="{00000000-0005-0000-0000-000097280000}"/>
    <cellStyle name="Calculation 2 8 2 2" xfId="1949" xr:uid="{00000000-0005-0000-0000-000098280000}"/>
    <cellStyle name="Calculation 2 8 2 2 2" xfId="15446" xr:uid="{00000000-0005-0000-0000-000099280000}"/>
    <cellStyle name="Calculation 2 8 2 2 3" xfId="15448" xr:uid="{00000000-0005-0000-0000-00009A280000}"/>
    <cellStyle name="Calculation 2 8 2 2 4" xfId="3047" xr:uid="{00000000-0005-0000-0000-00009B280000}"/>
    <cellStyle name="Calculation 2 8 2 2 5" xfId="15449" xr:uid="{00000000-0005-0000-0000-00009C280000}"/>
    <cellStyle name="Calculation 2 8 2 3" xfId="15450" xr:uid="{00000000-0005-0000-0000-00009D280000}"/>
    <cellStyle name="Calculation 2 8 2 3 2" xfId="15451" xr:uid="{00000000-0005-0000-0000-00009E280000}"/>
    <cellStyle name="Calculation 2 8 2 3 3" xfId="15452" xr:uid="{00000000-0005-0000-0000-00009F280000}"/>
    <cellStyle name="Calculation 2 8 2 3 4" xfId="15453" xr:uid="{00000000-0005-0000-0000-0000A0280000}"/>
    <cellStyle name="Calculation 2 8 2 3 5" xfId="15454" xr:uid="{00000000-0005-0000-0000-0000A1280000}"/>
    <cellStyle name="Calculation 2 8 2 4" xfId="15455" xr:uid="{00000000-0005-0000-0000-0000A2280000}"/>
    <cellStyle name="Calculation 2 8 2 4 2" xfId="15456" xr:uid="{00000000-0005-0000-0000-0000A3280000}"/>
    <cellStyle name="Calculation 2 8 2 4 3" xfId="15457" xr:uid="{00000000-0005-0000-0000-0000A4280000}"/>
    <cellStyle name="Calculation 2 8 2 4 4" xfId="15458" xr:uid="{00000000-0005-0000-0000-0000A5280000}"/>
    <cellStyle name="Calculation 2 8 2 4 5" xfId="15459" xr:uid="{00000000-0005-0000-0000-0000A6280000}"/>
    <cellStyle name="Calculation 2 8 2 5" xfId="15460" xr:uid="{00000000-0005-0000-0000-0000A7280000}"/>
    <cellStyle name="Calculation 2 8 2 5 2" xfId="15463" xr:uid="{00000000-0005-0000-0000-0000A8280000}"/>
    <cellStyle name="Calculation 2 8 2 5 3" xfId="14131" xr:uid="{00000000-0005-0000-0000-0000A9280000}"/>
    <cellStyle name="Calculation 2 8 2 5 4" xfId="15467" xr:uid="{00000000-0005-0000-0000-0000AA280000}"/>
    <cellStyle name="Calculation 2 8 2 5 5" xfId="15470" xr:uid="{00000000-0005-0000-0000-0000AB280000}"/>
    <cellStyle name="Calculation 2 8 2 6" xfId="15471" xr:uid="{00000000-0005-0000-0000-0000AC280000}"/>
    <cellStyle name="Calculation 2 8 2 7" xfId="15472" xr:uid="{00000000-0005-0000-0000-0000AD280000}"/>
    <cellStyle name="Calculation 2 8 2 8" xfId="6401" xr:uid="{00000000-0005-0000-0000-0000AE280000}"/>
    <cellStyle name="Calculation 2 8 2 9" xfId="15473" xr:uid="{00000000-0005-0000-0000-0000AF280000}"/>
    <cellStyle name="Calculation 2 8 3" xfId="11365" xr:uid="{00000000-0005-0000-0000-0000B0280000}"/>
    <cellStyle name="Calculation 2 8 3 2" xfId="10222" xr:uid="{00000000-0005-0000-0000-0000B1280000}"/>
    <cellStyle name="Calculation 2 8 3 2 2" xfId="15474" xr:uid="{00000000-0005-0000-0000-0000B2280000}"/>
    <cellStyle name="Calculation 2 8 3 2 3" xfId="15475" xr:uid="{00000000-0005-0000-0000-0000B3280000}"/>
    <cellStyle name="Calculation 2 8 3 2 4" xfId="15476" xr:uid="{00000000-0005-0000-0000-0000B4280000}"/>
    <cellStyle name="Calculation 2 8 3 2 5" xfId="15478" xr:uid="{00000000-0005-0000-0000-0000B5280000}"/>
    <cellStyle name="Calculation 2 8 3 3" xfId="15479" xr:uid="{00000000-0005-0000-0000-0000B6280000}"/>
    <cellStyle name="Calculation 2 8 3 3 2" xfId="15481" xr:uid="{00000000-0005-0000-0000-0000B7280000}"/>
    <cellStyle name="Calculation 2 8 3 3 3" xfId="1735" xr:uid="{00000000-0005-0000-0000-0000B8280000}"/>
    <cellStyle name="Calculation 2 8 3 3 4" xfId="15482" xr:uid="{00000000-0005-0000-0000-0000B9280000}"/>
    <cellStyle name="Calculation 2 8 3 3 5" xfId="15484" xr:uid="{00000000-0005-0000-0000-0000BA280000}"/>
    <cellStyle name="Calculation 2 8 3 4" xfId="15485" xr:uid="{00000000-0005-0000-0000-0000BB280000}"/>
    <cellStyle name="Calculation 2 8 3 4 2" xfId="15486" xr:uid="{00000000-0005-0000-0000-0000BC280000}"/>
    <cellStyle name="Calculation 2 8 3 4 3" xfId="15487" xr:uid="{00000000-0005-0000-0000-0000BD280000}"/>
    <cellStyle name="Calculation 2 8 3 4 4" xfId="15488" xr:uid="{00000000-0005-0000-0000-0000BE280000}"/>
    <cellStyle name="Calculation 2 8 3 4 5" xfId="910" xr:uid="{00000000-0005-0000-0000-0000BF280000}"/>
    <cellStyle name="Calculation 2 8 3 5" xfId="15489" xr:uid="{00000000-0005-0000-0000-0000C0280000}"/>
    <cellStyle name="Calculation 2 8 3 6" xfId="15490" xr:uid="{00000000-0005-0000-0000-0000C1280000}"/>
    <cellStyle name="Calculation 2 8 3 7" xfId="15492" xr:uid="{00000000-0005-0000-0000-0000C2280000}"/>
    <cellStyle name="Calculation 2 8 3 8" xfId="15494" xr:uid="{00000000-0005-0000-0000-0000C3280000}"/>
    <cellStyle name="Calculation 2 8 4" xfId="6430" xr:uid="{00000000-0005-0000-0000-0000C4280000}"/>
    <cellStyle name="Calculation 2 8 5" xfId="3906" xr:uid="{00000000-0005-0000-0000-0000C5280000}"/>
    <cellStyle name="Calculation 2 8 6" xfId="15495" xr:uid="{00000000-0005-0000-0000-0000C6280000}"/>
    <cellStyle name="Calculation 2 8 7" xfId="15496" xr:uid="{00000000-0005-0000-0000-0000C7280000}"/>
    <cellStyle name="Calculation 2 8 8" xfId="14668" xr:uid="{00000000-0005-0000-0000-0000C8280000}"/>
    <cellStyle name="Calculation 2 8 9" xfId="14671" xr:uid="{00000000-0005-0000-0000-0000C9280000}"/>
    <cellStyle name="Calculation 2 9" xfId="15497" xr:uid="{00000000-0005-0000-0000-0000CA280000}"/>
    <cellStyle name="Calculation 2 9 2" xfId="11530" xr:uid="{00000000-0005-0000-0000-0000CB280000}"/>
    <cellStyle name="Calculation 2 9 2 2" xfId="11533" xr:uid="{00000000-0005-0000-0000-0000CC280000}"/>
    <cellStyle name="Calculation 2 9 2 2 2" xfId="3979" xr:uid="{00000000-0005-0000-0000-0000CD280000}"/>
    <cellStyle name="Calculation 2 9 2 2 3" xfId="2030" xr:uid="{00000000-0005-0000-0000-0000CE280000}"/>
    <cellStyle name="Calculation 2 9 2 2 4" xfId="5072" xr:uid="{00000000-0005-0000-0000-0000CF280000}"/>
    <cellStyle name="Calculation 2 9 2 2 5" xfId="5076" xr:uid="{00000000-0005-0000-0000-0000D0280000}"/>
    <cellStyle name="Calculation 2 9 2 3" xfId="15500" xr:uid="{00000000-0005-0000-0000-0000D1280000}"/>
    <cellStyle name="Calculation 2 9 2 3 2" xfId="15501" xr:uid="{00000000-0005-0000-0000-0000D2280000}"/>
    <cellStyle name="Calculation 2 9 2 3 3" xfId="6686" xr:uid="{00000000-0005-0000-0000-0000D3280000}"/>
    <cellStyle name="Calculation 2 9 2 3 4" xfId="15502" xr:uid="{00000000-0005-0000-0000-0000D4280000}"/>
    <cellStyle name="Calculation 2 9 2 3 5" xfId="15503" xr:uid="{00000000-0005-0000-0000-0000D5280000}"/>
    <cellStyle name="Calculation 2 9 2 4" xfId="15505" xr:uid="{00000000-0005-0000-0000-0000D6280000}"/>
    <cellStyle name="Calculation 2 9 2 4 2" xfId="15506" xr:uid="{00000000-0005-0000-0000-0000D7280000}"/>
    <cellStyle name="Calculation 2 9 2 4 3" xfId="15507" xr:uid="{00000000-0005-0000-0000-0000D8280000}"/>
    <cellStyle name="Calculation 2 9 2 4 4" xfId="15508" xr:uid="{00000000-0005-0000-0000-0000D9280000}"/>
    <cellStyle name="Calculation 2 9 2 4 5" xfId="15509" xr:uid="{00000000-0005-0000-0000-0000DA280000}"/>
    <cellStyle name="Calculation 2 9 2 5" xfId="15511" xr:uid="{00000000-0005-0000-0000-0000DB280000}"/>
    <cellStyle name="Calculation 2 9 2 5 2" xfId="15512" xr:uid="{00000000-0005-0000-0000-0000DC280000}"/>
    <cellStyle name="Calculation 2 9 2 5 3" xfId="15513" xr:uid="{00000000-0005-0000-0000-0000DD280000}"/>
    <cellStyle name="Calculation 2 9 2 5 4" xfId="15514" xr:uid="{00000000-0005-0000-0000-0000DE280000}"/>
    <cellStyle name="Calculation 2 9 2 5 5" xfId="15515" xr:uid="{00000000-0005-0000-0000-0000DF280000}"/>
    <cellStyle name="Calculation 2 9 2 6" xfId="170" xr:uid="{00000000-0005-0000-0000-0000E0280000}"/>
    <cellStyle name="Calculation 2 9 2 7" xfId="15516" xr:uid="{00000000-0005-0000-0000-0000E1280000}"/>
    <cellStyle name="Calculation 2 9 2 8" xfId="15517" xr:uid="{00000000-0005-0000-0000-0000E2280000}"/>
    <cellStyle name="Calculation 2 9 2 9" xfId="14133" xr:uid="{00000000-0005-0000-0000-0000E3280000}"/>
    <cellStyle name="Calculation 2 9 3" xfId="2656" xr:uid="{00000000-0005-0000-0000-0000E4280000}"/>
    <cellStyle name="Calculation 2 9 3 2" xfId="2485" xr:uid="{00000000-0005-0000-0000-0000E5280000}"/>
    <cellStyle name="Calculation 2 9 3 2 2" xfId="12747" xr:uid="{00000000-0005-0000-0000-0000E6280000}"/>
    <cellStyle name="Calculation 2 9 3 2 3" xfId="15518" xr:uid="{00000000-0005-0000-0000-0000E7280000}"/>
    <cellStyle name="Calculation 2 9 3 2 4" xfId="15519" xr:uid="{00000000-0005-0000-0000-0000E8280000}"/>
    <cellStyle name="Calculation 2 9 3 2 5" xfId="11422" xr:uid="{00000000-0005-0000-0000-0000E9280000}"/>
    <cellStyle name="Calculation 2 9 3 3" xfId="10049" xr:uid="{00000000-0005-0000-0000-0000EA280000}"/>
    <cellStyle name="Calculation 2 9 3 3 2" xfId="15520" xr:uid="{00000000-0005-0000-0000-0000EB280000}"/>
    <cellStyle name="Calculation 2 9 3 3 3" xfId="15521" xr:uid="{00000000-0005-0000-0000-0000EC280000}"/>
    <cellStyle name="Calculation 2 9 3 3 4" xfId="8036" xr:uid="{00000000-0005-0000-0000-0000ED280000}"/>
    <cellStyle name="Calculation 2 9 3 3 5" xfId="11428" xr:uid="{00000000-0005-0000-0000-0000EE280000}"/>
    <cellStyle name="Calculation 2 9 3 4" xfId="10053" xr:uid="{00000000-0005-0000-0000-0000EF280000}"/>
    <cellStyle name="Calculation 2 9 3 4 2" xfId="15522" xr:uid="{00000000-0005-0000-0000-0000F0280000}"/>
    <cellStyle name="Calculation 2 9 3 4 3" xfId="15523" xr:uid="{00000000-0005-0000-0000-0000F1280000}"/>
    <cellStyle name="Calculation 2 9 3 4 4" xfId="15524" xr:uid="{00000000-0005-0000-0000-0000F2280000}"/>
    <cellStyle name="Calculation 2 9 3 4 5" xfId="11436" xr:uid="{00000000-0005-0000-0000-0000F3280000}"/>
    <cellStyle name="Calculation 2 9 3 5" xfId="12512" xr:uid="{00000000-0005-0000-0000-0000F4280000}"/>
    <cellStyle name="Calculation 2 9 3 6" xfId="3425" xr:uid="{00000000-0005-0000-0000-0000F5280000}"/>
    <cellStyle name="Calculation 2 9 3 7" xfId="11920" xr:uid="{00000000-0005-0000-0000-0000F6280000}"/>
    <cellStyle name="Calculation 2 9 3 8" xfId="625" xr:uid="{00000000-0005-0000-0000-0000F7280000}"/>
    <cellStyle name="Calculation 2 9 4" xfId="7280" xr:uid="{00000000-0005-0000-0000-0000F8280000}"/>
    <cellStyle name="Calculation 2 9 5" xfId="10606" xr:uid="{00000000-0005-0000-0000-0000F9280000}"/>
    <cellStyle name="Calculation 2 9 6" xfId="10609" xr:uid="{00000000-0005-0000-0000-0000FA280000}"/>
    <cellStyle name="Calculation 2 9 7" xfId="10611" xr:uid="{00000000-0005-0000-0000-0000FB280000}"/>
    <cellStyle name="Calculation 2_12 DRAFT DEC 10" xfId="1202" xr:uid="{00000000-0005-0000-0000-0000FC280000}"/>
    <cellStyle name="Calculation 20" xfId="13315" xr:uid="{00000000-0005-0000-0000-0000FD280000}"/>
    <cellStyle name="Calculation 20 2" xfId="14646" xr:uid="{00000000-0005-0000-0000-0000FE280000}"/>
    <cellStyle name="Calculation 20 3" xfId="14649" xr:uid="{00000000-0005-0000-0000-0000FF280000}"/>
    <cellStyle name="Calculation 20 4" xfId="14652" xr:uid="{00000000-0005-0000-0000-000000290000}"/>
    <cellStyle name="Calculation 20 5" xfId="5228" xr:uid="{00000000-0005-0000-0000-000001290000}"/>
    <cellStyle name="Calculation 21" xfId="14654" xr:uid="{00000000-0005-0000-0000-000002290000}"/>
    <cellStyle name="Calculation 21 2" xfId="14658" xr:uid="{00000000-0005-0000-0000-000003290000}"/>
    <cellStyle name="Calculation 21 3" xfId="14661" xr:uid="{00000000-0005-0000-0000-000004290000}"/>
    <cellStyle name="Calculation 21 4" xfId="7246" xr:uid="{00000000-0005-0000-0000-000005290000}"/>
    <cellStyle name="Calculation 21 5" xfId="14663" xr:uid="{00000000-0005-0000-0000-000006290000}"/>
    <cellStyle name="Calculation 22" xfId="14665" xr:uid="{00000000-0005-0000-0000-000007290000}"/>
    <cellStyle name="Calculation 22 2" xfId="14669" xr:uid="{00000000-0005-0000-0000-000008290000}"/>
    <cellStyle name="Calculation 22 3" xfId="14672" xr:uid="{00000000-0005-0000-0000-000009290000}"/>
    <cellStyle name="Calculation 22 4" xfId="14674" xr:uid="{00000000-0005-0000-0000-00000A290000}"/>
    <cellStyle name="Calculation 22 5" xfId="14676" xr:uid="{00000000-0005-0000-0000-00000B290000}"/>
    <cellStyle name="Calculation 23" xfId="1861" xr:uid="{00000000-0005-0000-0000-00000C290000}"/>
    <cellStyle name="Calculation 23 2" xfId="10614" xr:uid="{00000000-0005-0000-0000-00000D290000}"/>
    <cellStyle name="Calculation 23 3" xfId="10617" xr:uid="{00000000-0005-0000-0000-00000E290000}"/>
    <cellStyle name="Calculation 23 4" xfId="14678" xr:uid="{00000000-0005-0000-0000-00000F290000}"/>
    <cellStyle name="Calculation 23 5" xfId="14681" xr:uid="{00000000-0005-0000-0000-000010290000}"/>
    <cellStyle name="Calculation 24" xfId="14683" xr:uid="{00000000-0005-0000-0000-000011290000}"/>
    <cellStyle name="Calculation 24 2" xfId="12219" xr:uid="{00000000-0005-0000-0000-000012290000}"/>
    <cellStyle name="Calculation 24 3" xfId="12225" xr:uid="{00000000-0005-0000-0000-000013290000}"/>
    <cellStyle name="Calculation 24 4" xfId="12296" xr:uid="{00000000-0005-0000-0000-000014290000}"/>
    <cellStyle name="Calculation 24 5" xfId="6791" xr:uid="{00000000-0005-0000-0000-000015290000}"/>
    <cellStyle name="Calculation 25" xfId="10925" xr:uid="{00000000-0005-0000-0000-000016290000}"/>
    <cellStyle name="Calculation 25 2" xfId="15525" xr:uid="{00000000-0005-0000-0000-000017290000}"/>
    <cellStyle name="Calculation 25 3" xfId="15527" xr:uid="{00000000-0005-0000-0000-000018290000}"/>
    <cellStyle name="Calculation 25 4" xfId="5964" xr:uid="{00000000-0005-0000-0000-000019290000}"/>
    <cellStyle name="Calculation 25 5" xfId="15529" xr:uid="{00000000-0005-0000-0000-00001A290000}"/>
    <cellStyle name="Calculation 26" xfId="10932" xr:uid="{00000000-0005-0000-0000-00001B290000}"/>
    <cellStyle name="Calculation 26 2" xfId="5897" xr:uid="{00000000-0005-0000-0000-00001C290000}"/>
    <cellStyle name="Calculation 26 3" xfId="15531" xr:uid="{00000000-0005-0000-0000-00001D290000}"/>
    <cellStyle name="Calculation 26 4" xfId="15533" xr:uid="{00000000-0005-0000-0000-00001E290000}"/>
    <cellStyle name="Calculation 26 5" xfId="15535" xr:uid="{00000000-0005-0000-0000-00001F290000}"/>
    <cellStyle name="Calculation 27" xfId="9720" xr:uid="{00000000-0005-0000-0000-000020290000}"/>
    <cellStyle name="Calculation 27 2" xfId="2754" xr:uid="{00000000-0005-0000-0000-000021290000}"/>
    <cellStyle name="Calculation 27 3" xfId="15537" xr:uid="{00000000-0005-0000-0000-000022290000}"/>
    <cellStyle name="Calculation 27 4" xfId="12192" xr:uid="{00000000-0005-0000-0000-000023290000}"/>
    <cellStyle name="Calculation 27 5" xfId="1522" xr:uid="{00000000-0005-0000-0000-000024290000}"/>
    <cellStyle name="Calculation 28" xfId="9730" xr:uid="{00000000-0005-0000-0000-000025290000}"/>
    <cellStyle name="Calculation 28 2" xfId="10653" xr:uid="{00000000-0005-0000-0000-000026290000}"/>
    <cellStyle name="Calculation 28 3" xfId="10660" xr:uid="{00000000-0005-0000-0000-000027290000}"/>
    <cellStyle name="Calculation 28 4" xfId="11670" xr:uid="{00000000-0005-0000-0000-000028290000}"/>
    <cellStyle name="Calculation 28 5" xfId="12202" xr:uid="{00000000-0005-0000-0000-000029290000}"/>
    <cellStyle name="Calculation 29" xfId="15085" xr:uid="{00000000-0005-0000-0000-00002A290000}"/>
    <cellStyle name="Calculation 29 2" xfId="11127" xr:uid="{00000000-0005-0000-0000-00002B290000}"/>
    <cellStyle name="Calculation 29 3" xfId="13830" xr:uid="{00000000-0005-0000-0000-00002C290000}"/>
    <cellStyle name="Calculation 29 4" xfId="8170" xr:uid="{00000000-0005-0000-0000-00002D290000}"/>
    <cellStyle name="Calculation 29 5" xfId="12211" xr:uid="{00000000-0005-0000-0000-00002E290000}"/>
    <cellStyle name="Calculation 3" xfId="15539" xr:uid="{00000000-0005-0000-0000-00002F290000}"/>
    <cellStyle name="Calculation 3 10" xfId="15541" xr:uid="{00000000-0005-0000-0000-000030290000}"/>
    <cellStyle name="Calculation 3 10 2" xfId="15542" xr:uid="{00000000-0005-0000-0000-000031290000}"/>
    <cellStyle name="Calculation 3 10 2 2" xfId="11792" xr:uid="{00000000-0005-0000-0000-000032290000}"/>
    <cellStyle name="Calculation 3 10 2 3" xfId="11795" xr:uid="{00000000-0005-0000-0000-000033290000}"/>
    <cellStyle name="Calculation 3 10 2 4" xfId="11798" xr:uid="{00000000-0005-0000-0000-000034290000}"/>
    <cellStyle name="Calculation 3 10 2 5" xfId="5348" xr:uid="{00000000-0005-0000-0000-000035290000}"/>
    <cellStyle name="Calculation 3 10 3" xfId="189" xr:uid="{00000000-0005-0000-0000-000036290000}"/>
    <cellStyle name="Calculation 3 10 3 2" xfId="15543" xr:uid="{00000000-0005-0000-0000-000037290000}"/>
    <cellStyle name="Calculation 3 10 3 3" xfId="15544" xr:uid="{00000000-0005-0000-0000-000038290000}"/>
    <cellStyle name="Calculation 3 10 3 4" xfId="15545" xr:uid="{00000000-0005-0000-0000-000039290000}"/>
    <cellStyle name="Calculation 3 10 3 5" xfId="15546" xr:uid="{00000000-0005-0000-0000-00003A290000}"/>
    <cellStyle name="Calculation 3 10 4" xfId="5353" xr:uid="{00000000-0005-0000-0000-00003B290000}"/>
    <cellStyle name="Calculation 3 10 4 2" xfId="15547" xr:uid="{00000000-0005-0000-0000-00003C290000}"/>
    <cellStyle name="Calculation 3 10 4 3" xfId="15549" xr:uid="{00000000-0005-0000-0000-00003D290000}"/>
    <cellStyle name="Calculation 3 10 4 4" xfId="3115" xr:uid="{00000000-0005-0000-0000-00003E290000}"/>
    <cellStyle name="Calculation 3 10 4 5" xfId="15550" xr:uid="{00000000-0005-0000-0000-00003F290000}"/>
    <cellStyle name="Calculation 3 10 5" xfId="15551" xr:uid="{00000000-0005-0000-0000-000040290000}"/>
    <cellStyle name="Calculation 3 10 5 2" xfId="15555" xr:uid="{00000000-0005-0000-0000-000041290000}"/>
    <cellStyle name="Calculation 3 10 5 3" xfId="15556" xr:uid="{00000000-0005-0000-0000-000042290000}"/>
    <cellStyle name="Calculation 3 10 5 4" xfId="2213" xr:uid="{00000000-0005-0000-0000-000043290000}"/>
    <cellStyle name="Calculation 3 10 5 5" xfId="15557" xr:uid="{00000000-0005-0000-0000-000044290000}"/>
    <cellStyle name="Calculation 3 10 6" xfId="4520" xr:uid="{00000000-0005-0000-0000-000045290000}"/>
    <cellStyle name="Calculation 3 10 7" xfId="15558" xr:uid="{00000000-0005-0000-0000-000046290000}"/>
    <cellStyle name="Calculation 3 10 8" xfId="7039" xr:uid="{00000000-0005-0000-0000-000047290000}"/>
    <cellStyle name="Calculation 3 10 9" xfId="15559" xr:uid="{00000000-0005-0000-0000-000048290000}"/>
    <cellStyle name="Calculation 3 11" xfId="15560" xr:uid="{00000000-0005-0000-0000-000049290000}"/>
    <cellStyle name="Calculation 3 11 2" xfId="15561" xr:uid="{00000000-0005-0000-0000-00004A290000}"/>
    <cellStyle name="Calculation 3 11 2 2" xfId="15562" xr:uid="{00000000-0005-0000-0000-00004B290000}"/>
    <cellStyle name="Calculation 3 11 2 3" xfId="15566" xr:uid="{00000000-0005-0000-0000-00004C290000}"/>
    <cellStyle name="Calculation 3 11 2 4" xfId="15568" xr:uid="{00000000-0005-0000-0000-00004D290000}"/>
    <cellStyle name="Calculation 3 11 2 5" xfId="15570" xr:uid="{00000000-0005-0000-0000-00004E290000}"/>
    <cellStyle name="Calculation 3 11 3" xfId="15571" xr:uid="{00000000-0005-0000-0000-00004F290000}"/>
    <cellStyle name="Calculation 3 11 3 2" xfId="15572" xr:uid="{00000000-0005-0000-0000-000050290000}"/>
    <cellStyle name="Calculation 3 11 3 3" xfId="4219" xr:uid="{00000000-0005-0000-0000-000051290000}"/>
    <cellStyle name="Calculation 3 11 3 4" xfId="15575" xr:uid="{00000000-0005-0000-0000-000052290000}"/>
    <cellStyle name="Calculation 3 11 3 5" xfId="15576" xr:uid="{00000000-0005-0000-0000-000053290000}"/>
    <cellStyle name="Calculation 3 11 4" xfId="15577" xr:uid="{00000000-0005-0000-0000-000054290000}"/>
    <cellStyle name="Calculation 3 11 4 2" xfId="15579" xr:uid="{00000000-0005-0000-0000-000055290000}"/>
    <cellStyle name="Calculation 3 11 4 3" xfId="15581" xr:uid="{00000000-0005-0000-0000-000056290000}"/>
    <cellStyle name="Calculation 3 11 4 4" xfId="1909" xr:uid="{00000000-0005-0000-0000-000057290000}"/>
    <cellStyle name="Calculation 3 11 4 5" xfId="15583" xr:uid="{00000000-0005-0000-0000-000058290000}"/>
    <cellStyle name="Calculation 3 11 5" xfId="15585" xr:uid="{00000000-0005-0000-0000-000059290000}"/>
    <cellStyle name="Calculation 3 11 6" xfId="15586" xr:uid="{00000000-0005-0000-0000-00005A290000}"/>
    <cellStyle name="Calculation 3 11 7" xfId="15587" xr:uid="{00000000-0005-0000-0000-00005B290000}"/>
    <cellStyle name="Calculation 3 11 8" xfId="15588" xr:uid="{00000000-0005-0000-0000-00005C290000}"/>
    <cellStyle name="Calculation 3 12" xfId="15589" xr:uid="{00000000-0005-0000-0000-00005D290000}"/>
    <cellStyle name="Calculation 3 13" xfId="15590" xr:uid="{00000000-0005-0000-0000-00005E290000}"/>
    <cellStyle name="Calculation 3 14" xfId="15592" xr:uid="{00000000-0005-0000-0000-00005F290000}"/>
    <cellStyle name="Calculation 3 15" xfId="15593" xr:uid="{00000000-0005-0000-0000-000060290000}"/>
    <cellStyle name="Calculation 3 2" xfId="3802" xr:uid="{00000000-0005-0000-0000-000061290000}"/>
    <cellStyle name="Calculation 3 2 2" xfId="15594" xr:uid="{00000000-0005-0000-0000-000062290000}"/>
    <cellStyle name="Calculation 3 2 2 2" xfId="15595" xr:uid="{00000000-0005-0000-0000-000063290000}"/>
    <cellStyle name="Calculation 3 2 2 2 2" xfId="15597" xr:uid="{00000000-0005-0000-0000-000064290000}"/>
    <cellStyle name="Calculation 3 2 2 2 3" xfId="15599" xr:uid="{00000000-0005-0000-0000-000065290000}"/>
    <cellStyle name="Calculation 3 2 2 2 4" xfId="15600" xr:uid="{00000000-0005-0000-0000-000066290000}"/>
    <cellStyle name="Calculation 3 2 2 2 5" xfId="7753" xr:uid="{00000000-0005-0000-0000-000067290000}"/>
    <cellStyle name="Calculation 3 2 2 3" xfId="15601" xr:uid="{00000000-0005-0000-0000-000068290000}"/>
    <cellStyle name="Calculation 3 2 2 3 2" xfId="7303" xr:uid="{00000000-0005-0000-0000-000069290000}"/>
    <cellStyle name="Calculation 3 2 2 3 3" xfId="8089" xr:uid="{00000000-0005-0000-0000-00006A290000}"/>
    <cellStyle name="Calculation 3 2 2 3 4" xfId="10762" xr:uid="{00000000-0005-0000-0000-00006B290000}"/>
    <cellStyle name="Calculation 3 2 2 3 5" xfId="5466" xr:uid="{00000000-0005-0000-0000-00006C290000}"/>
    <cellStyle name="Calculation 3 2 2 4" xfId="15602" xr:uid="{00000000-0005-0000-0000-00006D290000}"/>
    <cellStyle name="Calculation 3 2 2 4 2" xfId="15603" xr:uid="{00000000-0005-0000-0000-00006E290000}"/>
    <cellStyle name="Calculation 3 2 2 4 3" xfId="15604" xr:uid="{00000000-0005-0000-0000-00006F290000}"/>
    <cellStyle name="Calculation 3 2 2 4 4" xfId="15605" xr:uid="{00000000-0005-0000-0000-000070290000}"/>
    <cellStyle name="Calculation 3 2 2 4 5" xfId="3725" xr:uid="{00000000-0005-0000-0000-000071290000}"/>
    <cellStyle name="Calculation 3 2 2 5" xfId="15606" xr:uid="{00000000-0005-0000-0000-000072290000}"/>
    <cellStyle name="Calculation 3 2 2 5 2" xfId="12598" xr:uid="{00000000-0005-0000-0000-000073290000}"/>
    <cellStyle name="Calculation 3 2 2 5 3" xfId="12603" xr:uid="{00000000-0005-0000-0000-000074290000}"/>
    <cellStyle name="Calculation 3 2 2 5 4" xfId="12605" xr:uid="{00000000-0005-0000-0000-000075290000}"/>
    <cellStyle name="Calculation 3 2 2 5 5" xfId="5488" xr:uid="{00000000-0005-0000-0000-000076290000}"/>
    <cellStyle name="Calculation 3 2 2 6" xfId="1322" xr:uid="{00000000-0005-0000-0000-000077290000}"/>
    <cellStyle name="Calculation 3 2 2 7" xfId="5629" xr:uid="{00000000-0005-0000-0000-000078290000}"/>
    <cellStyle name="Calculation 3 2 2 8" xfId="15607" xr:uid="{00000000-0005-0000-0000-000079290000}"/>
    <cellStyle name="Calculation 3 2 2 9" xfId="15608" xr:uid="{00000000-0005-0000-0000-00007A290000}"/>
    <cellStyle name="Calculation 3 2 3" xfId="15609" xr:uid="{00000000-0005-0000-0000-00007B290000}"/>
    <cellStyle name="Calculation 3 2 3 2" xfId="15610" xr:uid="{00000000-0005-0000-0000-00007C290000}"/>
    <cellStyle name="Calculation 3 2 3 2 2" xfId="7882" xr:uid="{00000000-0005-0000-0000-00007D290000}"/>
    <cellStyle name="Calculation 3 2 3 2 3" xfId="15611" xr:uid="{00000000-0005-0000-0000-00007E290000}"/>
    <cellStyle name="Calculation 3 2 3 2 4" xfId="4365" xr:uid="{00000000-0005-0000-0000-00007F290000}"/>
    <cellStyle name="Calculation 3 2 3 2 5" xfId="2110" xr:uid="{00000000-0005-0000-0000-000080290000}"/>
    <cellStyle name="Calculation 3 2 3 3" xfId="15612" xr:uid="{00000000-0005-0000-0000-000081290000}"/>
    <cellStyle name="Calculation 3 2 3 3 2" xfId="7213" xr:uid="{00000000-0005-0000-0000-000082290000}"/>
    <cellStyle name="Calculation 3 2 3 3 3" xfId="10802" xr:uid="{00000000-0005-0000-0000-000083290000}"/>
    <cellStyle name="Calculation 3 2 3 3 4" xfId="3903" xr:uid="{00000000-0005-0000-0000-000084290000}"/>
    <cellStyle name="Calculation 3 2 3 3 5" xfId="4644" xr:uid="{00000000-0005-0000-0000-000085290000}"/>
    <cellStyle name="Calculation 3 2 3 4" xfId="1676" xr:uid="{00000000-0005-0000-0000-000086290000}"/>
    <cellStyle name="Calculation 3 2 3 4 2" xfId="15613" xr:uid="{00000000-0005-0000-0000-000087290000}"/>
    <cellStyle name="Calculation 3 2 3 4 3" xfId="15614" xr:uid="{00000000-0005-0000-0000-000088290000}"/>
    <cellStyle name="Calculation 3 2 3 4 4" xfId="12339" xr:uid="{00000000-0005-0000-0000-000089290000}"/>
    <cellStyle name="Calculation 3 2 3 4 5" xfId="12341" xr:uid="{00000000-0005-0000-0000-00008A290000}"/>
    <cellStyle name="Calculation 3 2 3 5" xfId="963" xr:uid="{00000000-0005-0000-0000-00008B290000}"/>
    <cellStyle name="Calculation 3 2 3 6" xfId="15615" xr:uid="{00000000-0005-0000-0000-00008C290000}"/>
    <cellStyle name="Calculation 3 2 3 7" xfId="15616" xr:uid="{00000000-0005-0000-0000-00008D290000}"/>
    <cellStyle name="Calculation 3 2 3 8" xfId="15617" xr:uid="{00000000-0005-0000-0000-00008E290000}"/>
    <cellStyle name="Calculation 3 2 4" xfId="15618" xr:uid="{00000000-0005-0000-0000-00008F290000}"/>
    <cellStyle name="Calculation 3 2 5" xfId="15620" xr:uid="{00000000-0005-0000-0000-000090290000}"/>
    <cellStyle name="Calculation 3 2 6" xfId="15621" xr:uid="{00000000-0005-0000-0000-000091290000}"/>
    <cellStyle name="Calculation 3 2 7" xfId="15622" xr:uid="{00000000-0005-0000-0000-000092290000}"/>
    <cellStyle name="Calculation 3 3" xfId="15623" xr:uid="{00000000-0005-0000-0000-000093290000}"/>
    <cellStyle name="Calculation 3 3 2" xfId="9806" xr:uid="{00000000-0005-0000-0000-000094290000}"/>
    <cellStyle name="Calculation 3 3 2 2" xfId="12535" xr:uid="{00000000-0005-0000-0000-000095290000}"/>
    <cellStyle name="Calculation 3 3 2 2 2" xfId="6426" xr:uid="{00000000-0005-0000-0000-000096290000}"/>
    <cellStyle name="Calculation 3 3 2 2 3" xfId="12537" xr:uid="{00000000-0005-0000-0000-000097290000}"/>
    <cellStyle name="Calculation 3 3 2 2 4" xfId="12539" xr:uid="{00000000-0005-0000-0000-000098290000}"/>
    <cellStyle name="Calculation 3 3 2 2 5" xfId="15624" xr:uid="{00000000-0005-0000-0000-000099290000}"/>
    <cellStyle name="Calculation 3 3 2 3" xfId="12543" xr:uid="{00000000-0005-0000-0000-00009A290000}"/>
    <cellStyle name="Calculation 3 3 2 3 2" xfId="12545" xr:uid="{00000000-0005-0000-0000-00009B290000}"/>
    <cellStyle name="Calculation 3 3 2 3 3" xfId="12548" xr:uid="{00000000-0005-0000-0000-00009C290000}"/>
    <cellStyle name="Calculation 3 3 2 3 4" xfId="12551" xr:uid="{00000000-0005-0000-0000-00009D290000}"/>
    <cellStyle name="Calculation 3 3 2 3 5" xfId="15625" xr:uid="{00000000-0005-0000-0000-00009E290000}"/>
    <cellStyle name="Calculation 3 3 2 4" xfId="7537" xr:uid="{00000000-0005-0000-0000-00009F290000}"/>
    <cellStyle name="Calculation 3 3 2 4 2" xfId="3160" xr:uid="{00000000-0005-0000-0000-0000A0290000}"/>
    <cellStyle name="Calculation 3 3 2 4 3" xfId="12553" xr:uid="{00000000-0005-0000-0000-0000A1290000}"/>
    <cellStyle name="Calculation 3 3 2 4 4" xfId="12555" xr:uid="{00000000-0005-0000-0000-0000A2290000}"/>
    <cellStyle name="Calculation 3 3 2 4 5" xfId="15626" xr:uid="{00000000-0005-0000-0000-0000A3290000}"/>
    <cellStyle name="Calculation 3 3 2 5" xfId="12561" xr:uid="{00000000-0005-0000-0000-0000A4290000}"/>
    <cellStyle name="Calculation 3 3 2 5 2" xfId="12563" xr:uid="{00000000-0005-0000-0000-0000A5290000}"/>
    <cellStyle name="Calculation 3 3 2 5 3" xfId="749" xr:uid="{00000000-0005-0000-0000-0000A6290000}"/>
    <cellStyle name="Calculation 3 3 2 5 4" xfId="763" xr:uid="{00000000-0005-0000-0000-0000A7290000}"/>
    <cellStyle name="Calculation 3 3 2 5 5" xfId="781" xr:uid="{00000000-0005-0000-0000-0000A8290000}"/>
    <cellStyle name="Calculation 3 3 2 6" xfId="12567" xr:uid="{00000000-0005-0000-0000-0000A9290000}"/>
    <cellStyle name="Calculation 3 3 2 7" xfId="15627" xr:uid="{00000000-0005-0000-0000-0000AA290000}"/>
    <cellStyle name="Calculation 3 3 2 8" xfId="15628" xr:uid="{00000000-0005-0000-0000-0000AB290000}"/>
    <cellStyle name="Calculation 3 3 2 9" xfId="15629" xr:uid="{00000000-0005-0000-0000-0000AC290000}"/>
    <cellStyle name="Calculation 3 3 3" xfId="15630" xr:uid="{00000000-0005-0000-0000-0000AD290000}"/>
    <cellStyle name="Calculation 3 3 3 2" xfId="15633" xr:uid="{00000000-0005-0000-0000-0000AE290000}"/>
    <cellStyle name="Calculation 3 3 3 2 2" xfId="15634" xr:uid="{00000000-0005-0000-0000-0000AF290000}"/>
    <cellStyle name="Calculation 3 3 3 2 3" xfId="15638" xr:uid="{00000000-0005-0000-0000-0000B0290000}"/>
    <cellStyle name="Calculation 3 3 3 2 4" xfId="15639" xr:uid="{00000000-0005-0000-0000-0000B1290000}"/>
    <cellStyle name="Calculation 3 3 3 2 5" xfId="15640" xr:uid="{00000000-0005-0000-0000-0000B2290000}"/>
    <cellStyle name="Calculation 3 3 3 3" xfId="15643" xr:uid="{00000000-0005-0000-0000-0000B3290000}"/>
    <cellStyle name="Calculation 3 3 3 3 2" xfId="15644" xr:uid="{00000000-0005-0000-0000-0000B4290000}"/>
    <cellStyle name="Calculation 3 3 3 3 3" xfId="15646" xr:uid="{00000000-0005-0000-0000-0000B5290000}"/>
    <cellStyle name="Calculation 3 3 3 3 4" xfId="15647" xr:uid="{00000000-0005-0000-0000-0000B6290000}"/>
    <cellStyle name="Calculation 3 3 3 3 5" xfId="15648" xr:uid="{00000000-0005-0000-0000-0000B7290000}"/>
    <cellStyle name="Calculation 3 3 3 4" xfId="15650" xr:uid="{00000000-0005-0000-0000-0000B8290000}"/>
    <cellStyle name="Calculation 3 3 3 4 2" xfId="15651" xr:uid="{00000000-0005-0000-0000-0000B9290000}"/>
    <cellStyle name="Calculation 3 3 3 4 3" xfId="15653" xr:uid="{00000000-0005-0000-0000-0000BA290000}"/>
    <cellStyle name="Calculation 3 3 3 4 4" xfId="7746" xr:uid="{00000000-0005-0000-0000-0000BB290000}"/>
    <cellStyle name="Calculation 3 3 3 4 5" xfId="15654" xr:uid="{00000000-0005-0000-0000-0000BC290000}"/>
    <cellStyle name="Calculation 3 3 3 5" xfId="11050" xr:uid="{00000000-0005-0000-0000-0000BD290000}"/>
    <cellStyle name="Calculation 3 3 3 6" xfId="11052" xr:uid="{00000000-0005-0000-0000-0000BE290000}"/>
    <cellStyle name="Calculation 3 3 3 7" xfId="11054" xr:uid="{00000000-0005-0000-0000-0000BF290000}"/>
    <cellStyle name="Calculation 3 3 3 8" xfId="11056" xr:uid="{00000000-0005-0000-0000-0000C0290000}"/>
    <cellStyle name="Calculation 3 3 4" xfId="5408" xr:uid="{00000000-0005-0000-0000-0000C1290000}"/>
    <cellStyle name="Calculation 3 3 5" xfId="15655" xr:uid="{00000000-0005-0000-0000-0000C2290000}"/>
    <cellStyle name="Calculation 3 3 6" xfId="15656" xr:uid="{00000000-0005-0000-0000-0000C3290000}"/>
    <cellStyle name="Calculation 3 3 7" xfId="15657" xr:uid="{00000000-0005-0000-0000-0000C4290000}"/>
    <cellStyle name="Calculation 3 4" xfId="15658" xr:uid="{00000000-0005-0000-0000-0000C5290000}"/>
    <cellStyle name="Calculation 3 4 2" xfId="12694" xr:uid="{00000000-0005-0000-0000-0000C6290000}"/>
    <cellStyle name="Calculation 3 4 2 2" xfId="3433" xr:uid="{00000000-0005-0000-0000-0000C7290000}"/>
    <cellStyle name="Calculation 3 4 2 2 2" xfId="15661" xr:uid="{00000000-0005-0000-0000-0000C8290000}"/>
    <cellStyle name="Calculation 3 4 2 2 3" xfId="15663" xr:uid="{00000000-0005-0000-0000-0000C9290000}"/>
    <cellStyle name="Calculation 3 4 2 2 4" xfId="15665" xr:uid="{00000000-0005-0000-0000-0000CA290000}"/>
    <cellStyle name="Calculation 3 4 2 2 5" xfId="10914" xr:uid="{00000000-0005-0000-0000-0000CB290000}"/>
    <cellStyle name="Calculation 3 4 2 3" xfId="5564" xr:uid="{00000000-0005-0000-0000-0000CC290000}"/>
    <cellStyle name="Calculation 3 4 2 3 2" xfId="9627" xr:uid="{00000000-0005-0000-0000-0000CD290000}"/>
    <cellStyle name="Calculation 3 4 2 3 3" xfId="9629" xr:uid="{00000000-0005-0000-0000-0000CE290000}"/>
    <cellStyle name="Calculation 3 4 2 3 4" xfId="15666" xr:uid="{00000000-0005-0000-0000-0000CF290000}"/>
    <cellStyle name="Calculation 3 4 2 3 5" xfId="10919" xr:uid="{00000000-0005-0000-0000-0000D0290000}"/>
    <cellStyle name="Calculation 3 4 2 4" xfId="15668" xr:uid="{00000000-0005-0000-0000-0000D1290000}"/>
    <cellStyle name="Calculation 3 4 2 4 2" xfId="15669" xr:uid="{00000000-0005-0000-0000-0000D2290000}"/>
    <cellStyle name="Calculation 3 4 2 4 3" xfId="15670" xr:uid="{00000000-0005-0000-0000-0000D3290000}"/>
    <cellStyle name="Calculation 3 4 2 4 4" xfId="15672" xr:uid="{00000000-0005-0000-0000-0000D4290000}"/>
    <cellStyle name="Calculation 3 4 2 4 5" xfId="10938" xr:uid="{00000000-0005-0000-0000-0000D5290000}"/>
    <cellStyle name="Calculation 3 4 2 5" xfId="15676" xr:uid="{00000000-0005-0000-0000-0000D6290000}"/>
    <cellStyle name="Calculation 3 4 2 5 2" xfId="13522" xr:uid="{00000000-0005-0000-0000-0000D7290000}"/>
    <cellStyle name="Calculation 3 4 2 5 3" xfId="13524" xr:uid="{00000000-0005-0000-0000-0000D8290000}"/>
    <cellStyle name="Calculation 3 4 2 5 4" xfId="13527" xr:uid="{00000000-0005-0000-0000-0000D9290000}"/>
    <cellStyle name="Calculation 3 4 2 5 5" xfId="13530" xr:uid="{00000000-0005-0000-0000-0000DA290000}"/>
    <cellStyle name="Calculation 3 4 2 6" xfId="15679" xr:uid="{00000000-0005-0000-0000-0000DB290000}"/>
    <cellStyle name="Calculation 3 4 2 7" xfId="15681" xr:uid="{00000000-0005-0000-0000-0000DC290000}"/>
    <cellStyle name="Calculation 3 4 2 8" xfId="15682" xr:uid="{00000000-0005-0000-0000-0000DD290000}"/>
    <cellStyle name="Calculation 3 4 2 9" xfId="15683" xr:uid="{00000000-0005-0000-0000-0000DE290000}"/>
    <cellStyle name="Calculation 3 4 3" xfId="10765" xr:uid="{00000000-0005-0000-0000-0000DF290000}"/>
    <cellStyle name="Calculation 3 4 3 2" xfId="15687" xr:uid="{00000000-0005-0000-0000-0000E0290000}"/>
    <cellStyle name="Calculation 3 4 3 2 2" xfId="2883" xr:uid="{00000000-0005-0000-0000-0000E1290000}"/>
    <cellStyle name="Calculation 3 4 3 2 3" xfId="14327" xr:uid="{00000000-0005-0000-0000-0000E2290000}"/>
    <cellStyle name="Calculation 3 4 3 2 4" xfId="5267" xr:uid="{00000000-0005-0000-0000-0000E3290000}"/>
    <cellStyle name="Calculation 3 4 3 2 5" xfId="5277" xr:uid="{00000000-0005-0000-0000-0000E4290000}"/>
    <cellStyle name="Calculation 3 4 3 3" xfId="15690" xr:uid="{00000000-0005-0000-0000-0000E5290000}"/>
    <cellStyle name="Calculation 3 4 3 3 2" xfId="14337" xr:uid="{00000000-0005-0000-0000-0000E6290000}"/>
    <cellStyle name="Calculation 3 4 3 3 3" xfId="14340" xr:uid="{00000000-0005-0000-0000-0000E7290000}"/>
    <cellStyle name="Calculation 3 4 3 3 4" xfId="14343" xr:uid="{00000000-0005-0000-0000-0000E8290000}"/>
    <cellStyle name="Calculation 3 4 3 3 5" xfId="828" xr:uid="{00000000-0005-0000-0000-0000E9290000}"/>
    <cellStyle name="Calculation 3 4 3 4" xfId="15694" xr:uid="{00000000-0005-0000-0000-0000EA290000}"/>
    <cellStyle name="Calculation 3 4 3 4 2" xfId="15696" xr:uid="{00000000-0005-0000-0000-0000EB290000}"/>
    <cellStyle name="Calculation 3 4 3 4 3" xfId="15697" xr:uid="{00000000-0005-0000-0000-0000EC290000}"/>
    <cellStyle name="Calculation 3 4 3 4 4" xfId="15700" xr:uid="{00000000-0005-0000-0000-0000ED290000}"/>
    <cellStyle name="Calculation 3 4 3 4 5" xfId="10953" xr:uid="{00000000-0005-0000-0000-0000EE290000}"/>
    <cellStyle name="Calculation 3 4 3 5" xfId="15706" xr:uid="{00000000-0005-0000-0000-0000EF290000}"/>
    <cellStyle name="Calculation 3 4 3 6" xfId="15709" xr:uid="{00000000-0005-0000-0000-0000F0290000}"/>
    <cellStyle name="Calculation 3 4 3 7" xfId="15711" xr:uid="{00000000-0005-0000-0000-0000F1290000}"/>
    <cellStyle name="Calculation 3 4 3 8" xfId="15712" xr:uid="{00000000-0005-0000-0000-0000F2290000}"/>
    <cellStyle name="Calculation 3 4 4" xfId="10768" xr:uid="{00000000-0005-0000-0000-0000F3290000}"/>
    <cellStyle name="Calculation 3 4 5" xfId="10771" xr:uid="{00000000-0005-0000-0000-0000F4290000}"/>
    <cellStyle name="Calculation 3 4 6" xfId="6170" xr:uid="{00000000-0005-0000-0000-0000F5290000}"/>
    <cellStyle name="Calculation 3 4 7" xfId="10774" xr:uid="{00000000-0005-0000-0000-0000F6290000}"/>
    <cellStyle name="Calculation 3 5" xfId="15713" xr:uid="{00000000-0005-0000-0000-0000F7290000}"/>
    <cellStyle name="Calculation 3 5 2" xfId="12839" xr:uid="{00000000-0005-0000-0000-0000F8290000}"/>
    <cellStyle name="Calculation 3 5 2 2" xfId="15715" xr:uid="{00000000-0005-0000-0000-0000F9290000}"/>
    <cellStyle name="Calculation 3 5 2 2 2" xfId="15717" xr:uid="{00000000-0005-0000-0000-0000FA290000}"/>
    <cellStyle name="Calculation 3 5 2 2 3" xfId="15719" xr:uid="{00000000-0005-0000-0000-0000FB290000}"/>
    <cellStyle name="Calculation 3 5 2 2 4" xfId="15720" xr:uid="{00000000-0005-0000-0000-0000FC290000}"/>
    <cellStyle name="Calculation 3 5 2 2 5" xfId="15722" xr:uid="{00000000-0005-0000-0000-0000FD290000}"/>
    <cellStyle name="Calculation 3 5 2 3" xfId="15723" xr:uid="{00000000-0005-0000-0000-0000FE290000}"/>
    <cellStyle name="Calculation 3 5 2 3 2" xfId="10006" xr:uid="{00000000-0005-0000-0000-0000FF290000}"/>
    <cellStyle name="Calculation 3 5 2 3 3" xfId="10009" xr:uid="{00000000-0005-0000-0000-0000002A0000}"/>
    <cellStyle name="Calculation 3 5 2 3 4" xfId="1458" xr:uid="{00000000-0005-0000-0000-0000012A0000}"/>
    <cellStyle name="Calculation 3 5 2 3 5" xfId="1075" xr:uid="{00000000-0005-0000-0000-0000022A0000}"/>
    <cellStyle name="Calculation 3 5 2 4" xfId="15724" xr:uid="{00000000-0005-0000-0000-0000032A0000}"/>
    <cellStyle name="Calculation 3 5 2 4 2" xfId="15725" xr:uid="{00000000-0005-0000-0000-0000042A0000}"/>
    <cellStyle name="Calculation 3 5 2 4 3" xfId="15726" xr:uid="{00000000-0005-0000-0000-0000052A0000}"/>
    <cellStyle name="Calculation 3 5 2 4 4" xfId="15727" xr:uid="{00000000-0005-0000-0000-0000062A0000}"/>
    <cellStyle name="Calculation 3 5 2 4 5" xfId="1747" xr:uid="{00000000-0005-0000-0000-0000072A0000}"/>
    <cellStyle name="Calculation 3 5 2 5" xfId="15729" xr:uid="{00000000-0005-0000-0000-0000082A0000}"/>
    <cellStyle name="Calculation 3 5 2 5 2" xfId="15731" xr:uid="{00000000-0005-0000-0000-0000092A0000}"/>
    <cellStyle name="Calculation 3 5 2 5 3" xfId="1175" xr:uid="{00000000-0005-0000-0000-00000A2A0000}"/>
    <cellStyle name="Calculation 3 5 2 5 4" xfId="15732" xr:uid="{00000000-0005-0000-0000-00000B2A0000}"/>
    <cellStyle name="Calculation 3 5 2 5 5" xfId="7103" xr:uid="{00000000-0005-0000-0000-00000C2A0000}"/>
    <cellStyle name="Calculation 3 5 2 6" xfId="15733" xr:uid="{00000000-0005-0000-0000-00000D2A0000}"/>
    <cellStyle name="Calculation 3 5 2 7" xfId="15734" xr:uid="{00000000-0005-0000-0000-00000E2A0000}"/>
    <cellStyle name="Calculation 3 5 2 8" xfId="15735" xr:uid="{00000000-0005-0000-0000-00000F2A0000}"/>
    <cellStyle name="Calculation 3 5 2 9" xfId="3577" xr:uid="{00000000-0005-0000-0000-0000102A0000}"/>
    <cellStyle name="Calculation 3 5 3" xfId="12843" xr:uid="{00000000-0005-0000-0000-0000112A0000}"/>
    <cellStyle name="Calculation 3 5 3 2" xfId="5583" xr:uid="{00000000-0005-0000-0000-0000122A0000}"/>
    <cellStyle name="Calculation 3 5 3 2 2" xfId="15739" xr:uid="{00000000-0005-0000-0000-0000132A0000}"/>
    <cellStyle name="Calculation 3 5 3 2 3" xfId="15742" xr:uid="{00000000-0005-0000-0000-0000142A0000}"/>
    <cellStyle name="Calculation 3 5 3 2 4" xfId="15743" xr:uid="{00000000-0005-0000-0000-0000152A0000}"/>
    <cellStyle name="Calculation 3 5 3 2 5" xfId="15744" xr:uid="{00000000-0005-0000-0000-0000162A0000}"/>
    <cellStyle name="Calculation 3 5 3 3" xfId="5589" xr:uid="{00000000-0005-0000-0000-0000172A0000}"/>
    <cellStyle name="Calculation 3 5 3 3 2" xfId="13207" xr:uid="{00000000-0005-0000-0000-0000182A0000}"/>
    <cellStyle name="Calculation 3 5 3 3 3" xfId="2415" xr:uid="{00000000-0005-0000-0000-0000192A0000}"/>
    <cellStyle name="Calculation 3 5 3 3 4" xfId="6946" xr:uid="{00000000-0005-0000-0000-00001A2A0000}"/>
    <cellStyle name="Calculation 3 5 3 3 5" xfId="15746" xr:uid="{00000000-0005-0000-0000-00001B2A0000}"/>
    <cellStyle name="Calculation 3 5 3 4" xfId="15747" xr:uid="{00000000-0005-0000-0000-00001C2A0000}"/>
    <cellStyle name="Calculation 3 5 3 4 2" xfId="15748" xr:uid="{00000000-0005-0000-0000-00001D2A0000}"/>
    <cellStyle name="Calculation 3 5 3 4 3" xfId="1120" xr:uid="{00000000-0005-0000-0000-00001E2A0000}"/>
    <cellStyle name="Calculation 3 5 3 4 4" xfId="15749" xr:uid="{00000000-0005-0000-0000-00001F2A0000}"/>
    <cellStyle name="Calculation 3 5 3 4 5" xfId="15750" xr:uid="{00000000-0005-0000-0000-0000202A0000}"/>
    <cellStyle name="Calculation 3 5 3 5" xfId="309" xr:uid="{00000000-0005-0000-0000-0000212A0000}"/>
    <cellStyle name="Calculation 3 5 3 6" xfId="15751" xr:uid="{00000000-0005-0000-0000-0000222A0000}"/>
    <cellStyle name="Calculation 3 5 3 7" xfId="15752" xr:uid="{00000000-0005-0000-0000-0000232A0000}"/>
    <cellStyle name="Calculation 3 5 3 8" xfId="15753" xr:uid="{00000000-0005-0000-0000-0000242A0000}"/>
    <cellStyle name="Calculation 3 5 4" xfId="12846" xr:uid="{00000000-0005-0000-0000-0000252A0000}"/>
    <cellStyle name="Calculation 3 5 5" xfId="12850" xr:uid="{00000000-0005-0000-0000-0000262A0000}"/>
    <cellStyle name="Calculation 3 5 6" xfId="8049" xr:uid="{00000000-0005-0000-0000-0000272A0000}"/>
    <cellStyle name="Calculation 3 5 7" xfId="15755" xr:uid="{00000000-0005-0000-0000-0000282A0000}"/>
    <cellStyle name="Calculation 3 6" xfId="15756" xr:uid="{00000000-0005-0000-0000-0000292A0000}"/>
    <cellStyle name="Calculation 3 6 2" xfId="12973" xr:uid="{00000000-0005-0000-0000-00002A2A0000}"/>
    <cellStyle name="Calculation 3 6 2 2" xfId="15757" xr:uid="{00000000-0005-0000-0000-00002B2A0000}"/>
    <cellStyle name="Calculation 3 6 2 2 2" xfId="15291" xr:uid="{00000000-0005-0000-0000-00002C2A0000}"/>
    <cellStyle name="Calculation 3 6 2 2 3" xfId="15293" xr:uid="{00000000-0005-0000-0000-00002D2A0000}"/>
    <cellStyle name="Calculation 3 6 2 2 4" xfId="15295" xr:uid="{00000000-0005-0000-0000-00002E2A0000}"/>
    <cellStyle name="Calculation 3 6 2 2 5" xfId="15758" xr:uid="{00000000-0005-0000-0000-00002F2A0000}"/>
    <cellStyle name="Calculation 3 6 2 3" xfId="864" xr:uid="{00000000-0005-0000-0000-0000302A0000}"/>
    <cellStyle name="Calculation 3 6 2 3 2" xfId="2351" xr:uid="{00000000-0005-0000-0000-0000312A0000}"/>
    <cellStyle name="Calculation 3 6 2 3 3" xfId="14751" xr:uid="{00000000-0005-0000-0000-0000322A0000}"/>
    <cellStyle name="Calculation 3 6 2 3 4" xfId="3034" xr:uid="{00000000-0005-0000-0000-0000332A0000}"/>
    <cellStyle name="Calculation 3 6 2 3 5" xfId="14764" xr:uid="{00000000-0005-0000-0000-0000342A0000}"/>
    <cellStyle name="Calculation 3 6 2 4" xfId="15759" xr:uid="{00000000-0005-0000-0000-0000352A0000}"/>
    <cellStyle name="Calculation 3 6 2 4 2" xfId="14780" xr:uid="{00000000-0005-0000-0000-0000362A0000}"/>
    <cellStyle name="Calculation 3 6 2 4 3" xfId="14791" xr:uid="{00000000-0005-0000-0000-0000372A0000}"/>
    <cellStyle name="Calculation 3 6 2 4 4" xfId="2192" xr:uid="{00000000-0005-0000-0000-0000382A0000}"/>
    <cellStyle name="Calculation 3 6 2 4 5" xfId="14793" xr:uid="{00000000-0005-0000-0000-0000392A0000}"/>
    <cellStyle name="Calculation 3 6 2 5" xfId="15760" xr:uid="{00000000-0005-0000-0000-00003A2A0000}"/>
    <cellStyle name="Calculation 3 6 2 5 2" xfId="15761" xr:uid="{00000000-0005-0000-0000-00003B2A0000}"/>
    <cellStyle name="Calculation 3 6 2 5 3" xfId="15762" xr:uid="{00000000-0005-0000-0000-00003C2A0000}"/>
    <cellStyle name="Calculation 3 6 2 5 4" xfId="15763" xr:uid="{00000000-0005-0000-0000-00003D2A0000}"/>
    <cellStyle name="Calculation 3 6 2 5 5" xfId="15764" xr:uid="{00000000-0005-0000-0000-00003E2A0000}"/>
    <cellStyle name="Calculation 3 6 2 6" xfId="15766" xr:uid="{00000000-0005-0000-0000-00003F2A0000}"/>
    <cellStyle name="Calculation 3 6 2 7" xfId="15767" xr:uid="{00000000-0005-0000-0000-0000402A0000}"/>
    <cellStyle name="Calculation 3 6 2 8" xfId="15769" xr:uid="{00000000-0005-0000-0000-0000412A0000}"/>
    <cellStyle name="Calculation 3 6 2 9" xfId="15772" xr:uid="{00000000-0005-0000-0000-0000422A0000}"/>
    <cellStyle name="Calculation 3 6 3" xfId="4050" xr:uid="{00000000-0005-0000-0000-0000432A0000}"/>
    <cellStyle name="Calculation 3 6 3 2" xfId="15774" xr:uid="{00000000-0005-0000-0000-0000442A0000}"/>
    <cellStyle name="Calculation 3 6 3 2 2" xfId="15775" xr:uid="{00000000-0005-0000-0000-0000452A0000}"/>
    <cellStyle name="Calculation 3 6 3 2 3" xfId="15776" xr:uid="{00000000-0005-0000-0000-0000462A0000}"/>
    <cellStyle name="Calculation 3 6 3 2 4" xfId="15777" xr:uid="{00000000-0005-0000-0000-0000472A0000}"/>
    <cellStyle name="Calculation 3 6 3 2 5" xfId="15778" xr:uid="{00000000-0005-0000-0000-0000482A0000}"/>
    <cellStyle name="Calculation 3 6 3 3" xfId="15779" xr:uid="{00000000-0005-0000-0000-0000492A0000}"/>
    <cellStyle name="Calculation 3 6 3 3 2" xfId="15780" xr:uid="{00000000-0005-0000-0000-00004A2A0000}"/>
    <cellStyle name="Calculation 3 6 3 3 3" xfId="15781" xr:uid="{00000000-0005-0000-0000-00004B2A0000}"/>
    <cellStyle name="Calculation 3 6 3 3 4" xfId="15782" xr:uid="{00000000-0005-0000-0000-00004C2A0000}"/>
    <cellStyle name="Calculation 3 6 3 3 5" xfId="15783" xr:uid="{00000000-0005-0000-0000-00004D2A0000}"/>
    <cellStyle name="Calculation 3 6 3 4" xfId="15784" xr:uid="{00000000-0005-0000-0000-00004E2A0000}"/>
    <cellStyle name="Calculation 3 6 3 4 2" xfId="15785" xr:uid="{00000000-0005-0000-0000-00004F2A0000}"/>
    <cellStyle name="Calculation 3 6 3 4 3" xfId="15786" xr:uid="{00000000-0005-0000-0000-0000502A0000}"/>
    <cellStyle name="Calculation 3 6 3 4 4" xfId="15787" xr:uid="{00000000-0005-0000-0000-0000512A0000}"/>
    <cellStyle name="Calculation 3 6 3 4 5" xfId="15788" xr:uid="{00000000-0005-0000-0000-0000522A0000}"/>
    <cellStyle name="Calculation 3 6 3 5" xfId="15789" xr:uid="{00000000-0005-0000-0000-0000532A0000}"/>
    <cellStyle name="Calculation 3 6 3 6" xfId="6186" xr:uid="{00000000-0005-0000-0000-0000542A0000}"/>
    <cellStyle name="Calculation 3 6 3 7" xfId="15790" xr:uid="{00000000-0005-0000-0000-0000552A0000}"/>
    <cellStyle name="Calculation 3 6 3 8" xfId="15792" xr:uid="{00000000-0005-0000-0000-0000562A0000}"/>
    <cellStyle name="Calculation 3 6 4" xfId="12976" xr:uid="{00000000-0005-0000-0000-0000572A0000}"/>
    <cellStyle name="Calculation 3 6 5" xfId="12981" xr:uid="{00000000-0005-0000-0000-0000582A0000}"/>
    <cellStyle name="Calculation 3 6 6" xfId="8416" xr:uid="{00000000-0005-0000-0000-0000592A0000}"/>
    <cellStyle name="Calculation 3 6 7" xfId="15794" xr:uid="{00000000-0005-0000-0000-00005A2A0000}"/>
    <cellStyle name="Calculation 3 7" xfId="15795" xr:uid="{00000000-0005-0000-0000-00005B2A0000}"/>
    <cellStyle name="Calculation 3 7 2" xfId="13057" xr:uid="{00000000-0005-0000-0000-00005C2A0000}"/>
    <cellStyle name="Calculation 3 7 2 2" xfId="15796" xr:uid="{00000000-0005-0000-0000-00005D2A0000}"/>
    <cellStyle name="Calculation 3 7 2 2 2" xfId="2392" xr:uid="{00000000-0005-0000-0000-00005E2A0000}"/>
    <cellStyle name="Calculation 3 7 2 2 3" xfId="15798" xr:uid="{00000000-0005-0000-0000-00005F2A0000}"/>
    <cellStyle name="Calculation 3 7 2 2 4" xfId="15800" xr:uid="{00000000-0005-0000-0000-0000602A0000}"/>
    <cellStyle name="Calculation 3 7 2 2 5" xfId="4541" xr:uid="{00000000-0005-0000-0000-0000612A0000}"/>
    <cellStyle name="Calculation 3 7 2 3" xfId="6797" xr:uid="{00000000-0005-0000-0000-0000622A0000}"/>
    <cellStyle name="Calculation 3 7 2 3 2" xfId="15803" xr:uid="{00000000-0005-0000-0000-0000632A0000}"/>
    <cellStyle name="Calculation 3 7 2 3 3" xfId="15805" xr:uid="{00000000-0005-0000-0000-0000642A0000}"/>
    <cellStyle name="Calculation 3 7 2 3 4" xfId="15806" xr:uid="{00000000-0005-0000-0000-0000652A0000}"/>
    <cellStyle name="Calculation 3 7 2 3 5" xfId="15807" xr:uid="{00000000-0005-0000-0000-0000662A0000}"/>
    <cellStyle name="Calculation 3 7 2 4" xfId="15808" xr:uid="{00000000-0005-0000-0000-0000672A0000}"/>
    <cellStyle name="Calculation 3 7 2 4 2" xfId="2022" xr:uid="{00000000-0005-0000-0000-0000682A0000}"/>
    <cellStyle name="Calculation 3 7 2 4 3" xfId="5456" xr:uid="{00000000-0005-0000-0000-0000692A0000}"/>
    <cellStyle name="Calculation 3 7 2 4 4" xfId="9797" xr:uid="{00000000-0005-0000-0000-00006A2A0000}"/>
    <cellStyle name="Calculation 3 7 2 4 5" xfId="9798" xr:uid="{00000000-0005-0000-0000-00006B2A0000}"/>
    <cellStyle name="Calculation 3 7 2 5" xfId="15809" xr:uid="{00000000-0005-0000-0000-00006C2A0000}"/>
    <cellStyle name="Calculation 3 7 2 5 2" xfId="15810" xr:uid="{00000000-0005-0000-0000-00006D2A0000}"/>
    <cellStyle name="Calculation 3 7 2 5 3" xfId="15814" xr:uid="{00000000-0005-0000-0000-00006E2A0000}"/>
    <cellStyle name="Calculation 3 7 2 5 4" xfId="12051" xr:uid="{00000000-0005-0000-0000-00006F2A0000}"/>
    <cellStyle name="Calculation 3 7 2 5 5" xfId="12058" xr:uid="{00000000-0005-0000-0000-0000702A0000}"/>
    <cellStyle name="Calculation 3 7 2 6" xfId="3601" xr:uid="{00000000-0005-0000-0000-0000712A0000}"/>
    <cellStyle name="Calculation 3 7 2 7" xfId="15818" xr:uid="{00000000-0005-0000-0000-0000722A0000}"/>
    <cellStyle name="Calculation 3 7 2 8" xfId="15820" xr:uid="{00000000-0005-0000-0000-0000732A0000}"/>
    <cellStyle name="Calculation 3 7 2 9" xfId="15822" xr:uid="{00000000-0005-0000-0000-0000742A0000}"/>
    <cellStyle name="Calculation 3 7 3" xfId="2045" xr:uid="{00000000-0005-0000-0000-0000752A0000}"/>
    <cellStyle name="Calculation 3 7 3 2" xfId="15823" xr:uid="{00000000-0005-0000-0000-0000762A0000}"/>
    <cellStyle name="Calculation 3 7 3 2 2" xfId="15825" xr:uid="{00000000-0005-0000-0000-0000772A0000}"/>
    <cellStyle name="Calculation 3 7 3 2 3" xfId="15827" xr:uid="{00000000-0005-0000-0000-0000782A0000}"/>
    <cellStyle name="Calculation 3 7 3 2 4" xfId="15829" xr:uid="{00000000-0005-0000-0000-0000792A0000}"/>
    <cellStyle name="Calculation 3 7 3 2 5" xfId="15832" xr:uid="{00000000-0005-0000-0000-00007A2A0000}"/>
    <cellStyle name="Calculation 3 7 3 3" xfId="15835" xr:uid="{00000000-0005-0000-0000-00007B2A0000}"/>
    <cellStyle name="Calculation 3 7 3 3 2" xfId="15837" xr:uid="{00000000-0005-0000-0000-00007C2A0000}"/>
    <cellStyle name="Calculation 3 7 3 3 3" xfId="15839" xr:uid="{00000000-0005-0000-0000-00007D2A0000}"/>
    <cellStyle name="Calculation 3 7 3 3 4" xfId="15840" xr:uid="{00000000-0005-0000-0000-00007E2A0000}"/>
    <cellStyle name="Calculation 3 7 3 3 5" xfId="15843" xr:uid="{00000000-0005-0000-0000-00007F2A0000}"/>
    <cellStyle name="Calculation 3 7 3 4" xfId="14042" xr:uid="{00000000-0005-0000-0000-0000802A0000}"/>
    <cellStyle name="Calculation 3 7 3 4 2" xfId="10035" xr:uid="{00000000-0005-0000-0000-0000812A0000}"/>
    <cellStyle name="Calculation 3 7 3 4 3" xfId="10037" xr:uid="{00000000-0005-0000-0000-0000822A0000}"/>
    <cellStyle name="Calculation 3 7 3 4 4" xfId="7671" xr:uid="{00000000-0005-0000-0000-0000832A0000}"/>
    <cellStyle name="Calculation 3 7 3 4 5" xfId="1362" xr:uid="{00000000-0005-0000-0000-0000842A0000}"/>
    <cellStyle name="Calculation 3 7 3 5" xfId="14044" xr:uid="{00000000-0005-0000-0000-0000852A0000}"/>
    <cellStyle name="Calculation 3 7 3 6" xfId="14047" xr:uid="{00000000-0005-0000-0000-0000862A0000}"/>
    <cellStyle name="Calculation 3 7 3 7" xfId="14051" xr:uid="{00000000-0005-0000-0000-0000872A0000}"/>
    <cellStyle name="Calculation 3 7 3 8" xfId="7432" xr:uid="{00000000-0005-0000-0000-0000882A0000}"/>
    <cellStyle name="Calculation 3 7 4" xfId="4299" xr:uid="{00000000-0005-0000-0000-0000892A0000}"/>
    <cellStyle name="Calculation 3 7 5" xfId="13061" xr:uid="{00000000-0005-0000-0000-00008A2A0000}"/>
    <cellStyle name="Calculation 3 7 6" xfId="13065" xr:uid="{00000000-0005-0000-0000-00008B2A0000}"/>
    <cellStyle name="Calculation 3 7 7" xfId="15844" xr:uid="{00000000-0005-0000-0000-00008C2A0000}"/>
    <cellStyle name="Calculation 3 8" xfId="15845" xr:uid="{00000000-0005-0000-0000-00008D2A0000}"/>
    <cellStyle name="Calculation 3 8 2" xfId="7427" xr:uid="{00000000-0005-0000-0000-00008E2A0000}"/>
    <cellStyle name="Calculation 3 8 2 2" xfId="15846" xr:uid="{00000000-0005-0000-0000-00008F2A0000}"/>
    <cellStyle name="Calculation 3 8 2 2 2" xfId="11542" xr:uid="{00000000-0005-0000-0000-0000902A0000}"/>
    <cellStyle name="Calculation 3 8 2 2 3" xfId="4030" xr:uid="{00000000-0005-0000-0000-0000912A0000}"/>
    <cellStyle name="Calculation 3 8 2 2 4" xfId="11545" xr:uid="{00000000-0005-0000-0000-0000922A0000}"/>
    <cellStyle name="Calculation 3 8 2 2 5" xfId="11562" xr:uid="{00000000-0005-0000-0000-0000932A0000}"/>
    <cellStyle name="Calculation 3 8 2 3" xfId="15847" xr:uid="{00000000-0005-0000-0000-0000942A0000}"/>
    <cellStyle name="Calculation 3 8 2 3 2" xfId="15848" xr:uid="{00000000-0005-0000-0000-0000952A0000}"/>
    <cellStyle name="Calculation 3 8 2 3 3" xfId="15849" xr:uid="{00000000-0005-0000-0000-0000962A0000}"/>
    <cellStyle name="Calculation 3 8 2 3 4" xfId="15850" xr:uid="{00000000-0005-0000-0000-0000972A0000}"/>
    <cellStyle name="Calculation 3 8 2 3 5" xfId="15851" xr:uid="{00000000-0005-0000-0000-0000982A0000}"/>
    <cellStyle name="Calculation 3 8 2 4" xfId="15853" xr:uid="{00000000-0005-0000-0000-0000992A0000}"/>
    <cellStyle name="Calculation 3 8 2 4 2" xfId="15854" xr:uid="{00000000-0005-0000-0000-00009A2A0000}"/>
    <cellStyle name="Calculation 3 8 2 4 3" xfId="15855" xr:uid="{00000000-0005-0000-0000-00009B2A0000}"/>
    <cellStyle name="Calculation 3 8 2 4 4" xfId="1602" xr:uid="{00000000-0005-0000-0000-00009C2A0000}"/>
    <cellStyle name="Calculation 3 8 2 4 5" xfId="2802" xr:uid="{00000000-0005-0000-0000-00009D2A0000}"/>
    <cellStyle name="Calculation 3 8 2 5" xfId="15856" xr:uid="{00000000-0005-0000-0000-00009E2A0000}"/>
    <cellStyle name="Calculation 3 8 2 5 2" xfId="6991" xr:uid="{00000000-0005-0000-0000-00009F2A0000}"/>
    <cellStyle name="Calculation 3 8 2 5 3" xfId="6059" xr:uid="{00000000-0005-0000-0000-0000A02A0000}"/>
    <cellStyle name="Calculation 3 8 2 5 4" xfId="15857" xr:uid="{00000000-0005-0000-0000-0000A12A0000}"/>
    <cellStyle name="Calculation 3 8 2 5 5" xfId="15858" xr:uid="{00000000-0005-0000-0000-0000A22A0000}"/>
    <cellStyle name="Calculation 3 8 2 6" xfId="7092" xr:uid="{00000000-0005-0000-0000-0000A32A0000}"/>
    <cellStyle name="Calculation 3 8 2 7" xfId="15859" xr:uid="{00000000-0005-0000-0000-0000A42A0000}"/>
    <cellStyle name="Calculation 3 8 2 8" xfId="15860" xr:uid="{00000000-0005-0000-0000-0000A52A0000}"/>
    <cellStyle name="Calculation 3 8 2 9" xfId="7285" xr:uid="{00000000-0005-0000-0000-0000A62A0000}"/>
    <cellStyle name="Calculation 3 8 3" xfId="11649" xr:uid="{00000000-0005-0000-0000-0000A72A0000}"/>
    <cellStyle name="Calculation 3 8 3 2" xfId="15861" xr:uid="{00000000-0005-0000-0000-0000A82A0000}"/>
    <cellStyle name="Calculation 3 8 3 2 2" xfId="15862" xr:uid="{00000000-0005-0000-0000-0000A92A0000}"/>
    <cellStyle name="Calculation 3 8 3 2 3" xfId="15863" xr:uid="{00000000-0005-0000-0000-0000AA2A0000}"/>
    <cellStyle name="Calculation 3 8 3 2 4" xfId="7073" xr:uid="{00000000-0005-0000-0000-0000AB2A0000}"/>
    <cellStyle name="Calculation 3 8 3 2 5" xfId="15864" xr:uid="{00000000-0005-0000-0000-0000AC2A0000}"/>
    <cellStyle name="Calculation 3 8 3 3" xfId="6240" xr:uid="{00000000-0005-0000-0000-0000AD2A0000}"/>
    <cellStyle name="Calculation 3 8 3 3 2" xfId="15865" xr:uid="{00000000-0005-0000-0000-0000AE2A0000}"/>
    <cellStyle name="Calculation 3 8 3 3 3" xfId="15866" xr:uid="{00000000-0005-0000-0000-0000AF2A0000}"/>
    <cellStyle name="Calculation 3 8 3 3 4" xfId="15867" xr:uid="{00000000-0005-0000-0000-0000B02A0000}"/>
    <cellStyle name="Calculation 3 8 3 3 5" xfId="15868" xr:uid="{00000000-0005-0000-0000-0000B12A0000}"/>
    <cellStyle name="Calculation 3 8 3 4" xfId="14072" xr:uid="{00000000-0005-0000-0000-0000B22A0000}"/>
    <cellStyle name="Calculation 3 8 3 4 2" xfId="15869" xr:uid="{00000000-0005-0000-0000-0000B32A0000}"/>
    <cellStyle name="Calculation 3 8 3 4 3" xfId="15872" xr:uid="{00000000-0005-0000-0000-0000B42A0000}"/>
    <cellStyle name="Calculation 3 8 3 4 4" xfId="15875" xr:uid="{00000000-0005-0000-0000-0000B52A0000}"/>
    <cellStyle name="Calculation 3 8 3 4 5" xfId="9301" xr:uid="{00000000-0005-0000-0000-0000B62A0000}"/>
    <cellStyle name="Calculation 3 8 3 5" xfId="14074" xr:uid="{00000000-0005-0000-0000-0000B72A0000}"/>
    <cellStyle name="Calculation 3 8 3 6" xfId="2013" xr:uid="{00000000-0005-0000-0000-0000B82A0000}"/>
    <cellStyle name="Calculation 3 8 3 7" xfId="5718" xr:uid="{00000000-0005-0000-0000-0000B92A0000}"/>
    <cellStyle name="Calculation 3 8 3 8" xfId="14078" xr:uid="{00000000-0005-0000-0000-0000BA2A0000}"/>
    <cellStyle name="Calculation 3 8 4" xfId="11652" xr:uid="{00000000-0005-0000-0000-0000BB2A0000}"/>
    <cellStyle name="Calculation 3 8 5" xfId="13151" xr:uid="{00000000-0005-0000-0000-0000BC2A0000}"/>
    <cellStyle name="Calculation 3 8 6" xfId="13154" xr:uid="{00000000-0005-0000-0000-0000BD2A0000}"/>
    <cellStyle name="Calculation 3 8 7" xfId="3124" xr:uid="{00000000-0005-0000-0000-0000BE2A0000}"/>
    <cellStyle name="Calculation 3 9" xfId="15878" xr:uid="{00000000-0005-0000-0000-0000BF2A0000}"/>
    <cellStyle name="Calculation 3 9 2" xfId="11831" xr:uid="{00000000-0005-0000-0000-0000C02A0000}"/>
    <cellStyle name="Calculation 3 9 2 2" xfId="11834" xr:uid="{00000000-0005-0000-0000-0000C12A0000}"/>
    <cellStyle name="Calculation 3 9 2 2 2" xfId="15879" xr:uid="{00000000-0005-0000-0000-0000C22A0000}"/>
    <cellStyle name="Calculation 3 9 2 2 3" xfId="15880" xr:uid="{00000000-0005-0000-0000-0000C32A0000}"/>
    <cellStyle name="Calculation 3 9 2 2 4" xfId="15881" xr:uid="{00000000-0005-0000-0000-0000C42A0000}"/>
    <cellStyle name="Calculation 3 9 2 2 5" xfId="11109" xr:uid="{00000000-0005-0000-0000-0000C52A0000}"/>
    <cellStyle name="Calculation 3 9 2 3" xfId="15882" xr:uid="{00000000-0005-0000-0000-0000C62A0000}"/>
    <cellStyle name="Calculation 3 9 2 3 2" xfId="7971" xr:uid="{00000000-0005-0000-0000-0000C72A0000}"/>
    <cellStyle name="Calculation 3 9 2 3 3" xfId="10198" xr:uid="{00000000-0005-0000-0000-0000C82A0000}"/>
    <cellStyle name="Calculation 3 9 2 3 4" xfId="4413" xr:uid="{00000000-0005-0000-0000-0000C92A0000}"/>
    <cellStyle name="Calculation 3 9 2 3 5" xfId="7755" xr:uid="{00000000-0005-0000-0000-0000CA2A0000}"/>
    <cellStyle name="Calculation 3 9 2 4" xfId="15883" xr:uid="{00000000-0005-0000-0000-0000CB2A0000}"/>
    <cellStyle name="Calculation 3 9 2 4 2" xfId="2855" xr:uid="{00000000-0005-0000-0000-0000CC2A0000}"/>
    <cellStyle name="Calculation 3 9 2 4 3" xfId="12320" xr:uid="{00000000-0005-0000-0000-0000CD2A0000}"/>
    <cellStyle name="Calculation 3 9 2 4 4" xfId="6720" xr:uid="{00000000-0005-0000-0000-0000CE2A0000}"/>
    <cellStyle name="Calculation 3 9 2 4 5" xfId="7580" xr:uid="{00000000-0005-0000-0000-0000CF2A0000}"/>
    <cellStyle name="Calculation 3 9 2 5" xfId="15884" xr:uid="{00000000-0005-0000-0000-0000D02A0000}"/>
    <cellStyle name="Calculation 3 9 2 5 2" xfId="15885" xr:uid="{00000000-0005-0000-0000-0000D12A0000}"/>
    <cellStyle name="Calculation 3 9 2 5 3" xfId="15887" xr:uid="{00000000-0005-0000-0000-0000D22A0000}"/>
    <cellStyle name="Calculation 3 9 2 5 4" xfId="15889" xr:uid="{00000000-0005-0000-0000-0000D32A0000}"/>
    <cellStyle name="Calculation 3 9 2 5 5" xfId="15890" xr:uid="{00000000-0005-0000-0000-0000D42A0000}"/>
    <cellStyle name="Calculation 3 9 2 6" xfId="15891" xr:uid="{00000000-0005-0000-0000-0000D52A0000}"/>
    <cellStyle name="Calculation 3 9 2 7" xfId="15892" xr:uid="{00000000-0005-0000-0000-0000D62A0000}"/>
    <cellStyle name="Calculation 3 9 2 8" xfId="15893" xr:uid="{00000000-0005-0000-0000-0000D72A0000}"/>
    <cellStyle name="Calculation 3 9 2 9" xfId="15894" xr:uid="{00000000-0005-0000-0000-0000D82A0000}"/>
    <cellStyle name="Calculation 3 9 3" xfId="10804" xr:uid="{00000000-0005-0000-0000-0000D92A0000}"/>
    <cellStyle name="Calculation 3 9 3 2" xfId="11836" xr:uid="{00000000-0005-0000-0000-0000DA2A0000}"/>
    <cellStyle name="Calculation 3 9 3 2 2" xfId="8666" xr:uid="{00000000-0005-0000-0000-0000DB2A0000}"/>
    <cellStyle name="Calculation 3 9 3 2 3" xfId="8682" xr:uid="{00000000-0005-0000-0000-0000DC2A0000}"/>
    <cellStyle name="Calculation 3 9 3 2 4" xfId="8883" xr:uid="{00000000-0005-0000-0000-0000DD2A0000}"/>
    <cellStyle name="Calculation 3 9 3 2 5" xfId="5011" xr:uid="{00000000-0005-0000-0000-0000DE2A0000}"/>
    <cellStyle name="Calculation 3 9 3 3" xfId="5785" xr:uid="{00000000-0005-0000-0000-0000DF2A0000}"/>
    <cellStyle name="Calculation 3 9 3 3 2" xfId="5180" xr:uid="{00000000-0005-0000-0000-0000E02A0000}"/>
    <cellStyle name="Calculation 3 9 3 3 3" xfId="14502" xr:uid="{00000000-0005-0000-0000-0000E12A0000}"/>
    <cellStyle name="Calculation 3 9 3 3 4" xfId="15895" xr:uid="{00000000-0005-0000-0000-0000E22A0000}"/>
    <cellStyle name="Calculation 3 9 3 3 5" xfId="2589" xr:uid="{00000000-0005-0000-0000-0000E32A0000}"/>
    <cellStyle name="Calculation 3 9 3 4" xfId="10111" xr:uid="{00000000-0005-0000-0000-0000E42A0000}"/>
    <cellStyle name="Calculation 3 9 3 4 2" xfId="8711" xr:uid="{00000000-0005-0000-0000-0000E52A0000}"/>
    <cellStyle name="Calculation 3 9 3 4 3" xfId="15897" xr:uid="{00000000-0005-0000-0000-0000E62A0000}"/>
    <cellStyle name="Calculation 3 9 3 4 4" xfId="15899" xr:uid="{00000000-0005-0000-0000-0000E72A0000}"/>
    <cellStyle name="Calculation 3 9 3 4 5" xfId="319" xr:uid="{00000000-0005-0000-0000-0000E82A0000}"/>
    <cellStyle name="Calculation 3 9 3 5" xfId="15901" xr:uid="{00000000-0005-0000-0000-0000E92A0000}"/>
    <cellStyle name="Calculation 3 9 3 6" xfId="15902" xr:uid="{00000000-0005-0000-0000-0000EA2A0000}"/>
    <cellStyle name="Calculation 3 9 3 7" xfId="11943" xr:uid="{00000000-0005-0000-0000-0000EB2A0000}"/>
    <cellStyle name="Calculation 3 9 3 8" xfId="11947" xr:uid="{00000000-0005-0000-0000-0000EC2A0000}"/>
    <cellStyle name="Calculation 3 9 4" xfId="6598" xr:uid="{00000000-0005-0000-0000-0000ED2A0000}"/>
    <cellStyle name="Calculation 3 9 5" xfId="7872" xr:uid="{00000000-0005-0000-0000-0000EE2A0000}"/>
    <cellStyle name="Calculation 3 9 6" xfId="3693" xr:uid="{00000000-0005-0000-0000-0000EF2A0000}"/>
    <cellStyle name="Calculation 3 9 7" xfId="5657" xr:uid="{00000000-0005-0000-0000-0000F02A0000}"/>
    <cellStyle name="Calculation 30" xfId="10926" xr:uid="{00000000-0005-0000-0000-0000F12A0000}"/>
    <cellStyle name="Calculation 30 2" xfId="15526" xr:uid="{00000000-0005-0000-0000-0000F22A0000}"/>
    <cellStyle name="Calculation 30 3" xfId="15528" xr:uid="{00000000-0005-0000-0000-0000F32A0000}"/>
    <cellStyle name="Calculation 30 4" xfId="5965" xr:uid="{00000000-0005-0000-0000-0000F42A0000}"/>
    <cellStyle name="Calculation 30 5" xfId="15530" xr:uid="{00000000-0005-0000-0000-0000F52A0000}"/>
    <cellStyle name="Calculation 31" xfId="10933" xr:uid="{00000000-0005-0000-0000-0000F62A0000}"/>
    <cellStyle name="Calculation 31 2" xfId="5898" xr:uid="{00000000-0005-0000-0000-0000F72A0000}"/>
    <cellStyle name="Calculation 31 3" xfId="15532" xr:uid="{00000000-0005-0000-0000-0000F82A0000}"/>
    <cellStyle name="Calculation 31 4" xfId="15534" xr:uid="{00000000-0005-0000-0000-0000F92A0000}"/>
    <cellStyle name="Calculation 31 5" xfId="15536" xr:uid="{00000000-0005-0000-0000-0000FA2A0000}"/>
    <cellStyle name="Calculation 32" xfId="9721" xr:uid="{00000000-0005-0000-0000-0000FB2A0000}"/>
    <cellStyle name="Calculation 32 2" xfId="2755" xr:uid="{00000000-0005-0000-0000-0000FC2A0000}"/>
    <cellStyle name="Calculation 32 3" xfId="15538" xr:uid="{00000000-0005-0000-0000-0000FD2A0000}"/>
    <cellStyle name="Calculation 32 4" xfId="12193" xr:uid="{00000000-0005-0000-0000-0000FE2A0000}"/>
    <cellStyle name="Calculation 32 5" xfId="1523" xr:uid="{00000000-0005-0000-0000-0000FF2A0000}"/>
    <cellStyle name="Calculation 33" xfId="9731" xr:uid="{00000000-0005-0000-0000-0000002B0000}"/>
    <cellStyle name="Calculation 33 2" xfId="10654" xr:uid="{00000000-0005-0000-0000-0000012B0000}"/>
    <cellStyle name="Calculation 33 3" xfId="10661" xr:uid="{00000000-0005-0000-0000-0000022B0000}"/>
    <cellStyle name="Calculation 33 4" xfId="11671" xr:uid="{00000000-0005-0000-0000-0000032B0000}"/>
    <cellStyle name="Calculation 33 5" xfId="12203" xr:uid="{00000000-0005-0000-0000-0000042B0000}"/>
    <cellStyle name="Calculation 34" xfId="15086" xr:uid="{00000000-0005-0000-0000-0000052B0000}"/>
    <cellStyle name="Calculation 34 2" xfId="11128" xr:uid="{00000000-0005-0000-0000-0000062B0000}"/>
    <cellStyle name="Calculation 34 3" xfId="13831" xr:uid="{00000000-0005-0000-0000-0000072B0000}"/>
    <cellStyle name="Calculation 34 4" xfId="8171" xr:uid="{00000000-0005-0000-0000-0000082B0000}"/>
    <cellStyle name="Calculation 34 5" xfId="12212" xr:uid="{00000000-0005-0000-0000-0000092B0000}"/>
    <cellStyle name="Calculation 35" xfId="15903" xr:uid="{00000000-0005-0000-0000-00000A2B0000}"/>
    <cellStyle name="Calculation 35 2" xfId="11149" xr:uid="{00000000-0005-0000-0000-00000B2B0000}"/>
    <cellStyle name="Calculation 35 3" xfId="13656" xr:uid="{00000000-0005-0000-0000-00000C2B0000}"/>
    <cellStyle name="Calculation 35 4" xfId="13659" xr:uid="{00000000-0005-0000-0000-00000D2B0000}"/>
    <cellStyle name="Calculation 35 5" xfId="3207" xr:uid="{00000000-0005-0000-0000-00000E2B0000}"/>
    <cellStyle name="Calculation 36" xfId="15905" xr:uid="{00000000-0005-0000-0000-00000F2B0000}"/>
    <cellStyle name="Calculation 37" xfId="15908" xr:uid="{00000000-0005-0000-0000-0000102B0000}"/>
    <cellStyle name="Calculation 38" xfId="15912" xr:uid="{00000000-0005-0000-0000-0000112B0000}"/>
    <cellStyle name="Calculation 39" xfId="15917" xr:uid="{00000000-0005-0000-0000-0000122B0000}"/>
    <cellStyle name="Calculation 4" xfId="2599" xr:uid="{00000000-0005-0000-0000-0000132B0000}"/>
    <cellStyle name="Calculation 4 10" xfId="15920" xr:uid="{00000000-0005-0000-0000-0000142B0000}"/>
    <cellStyle name="Calculation 4 11" xfId="15922" xr:uid="{00000000-0005-0000-0000-0000152B0000}"/>
    <cellStyle name="Calculation 4 12" xfId="15924" xr:uid="{00000000-0005-0000-0000-0000162B0000}"/>
    <cellStyle name="Calculation 4 2" xfId="15925" xr:uid="{00000000-0005-0000-0000-0000172B0000}"/>
    <cellStyle name="Calculation 4 2 2" xfId="15926" xr:uid="{00000000-0005-0000-0000-0000182B0000}"/>
    <cellStyle name="Calculation 4 2 2 2" xfId="15928" xr:uid="{00000000-0005-0000-0000-0000192B0000}"/>
    <cellStyle name="Calculation 4 2 2 3" xfId="15930" xr:uid="{00000000-0005-0000-0000-00001A2B0000}"/>
    <cellStyle name="Calculation 4 2 2 4" xfId="15933" xr:uid="{00000000-0005-0000-0000-00001B2B0000}"/>
    <cellStyle name="Calculation 4 2 2 5" xfId="15936" xr:uid="{00000000-0005-0000-0000-00001C2B0000}"/>
    <cellStyle name="Calculation 4 2 3" xfId="1057" xr:uid="{00000000-0005-0000-0000-00001D2B0000}"/>
    <cellStyle name="Calculation 4 2 3 2" xfId="15937" xr:uid="{00000000-0005-0000-0000-00001E2B0000}"/>
    <cellStyle name="Calculation 4 2 3 3" xfId="11743" xr:uid="{00000000-0005-0000-0000-00001F2B0000}"/>
    <cellStyle name="Calculation 4 2 3 4" xfId="11746" xr:uid="{00000000-0005-0000-0000-0000202B0000}"/>
    <cellStyle name="Calculation 4 2 3 5" xfId="11748" xr:uid="{00000000-0005-0000-0000-0000212B0000}"/>
    <cellStyle name="Calculation 4 2 4" xfId="15938" xr:uid="{00000000-0005-0000-0000-0000222B0000}"/>
    <cellStyle name="Calculation 4 2 4 2" xfId="4832" xr:uid="{00000000-0005-0000-0000-0000232B0000}"/>
    <cellStyle name="Calculation 4 2 4 3" xfId="13249" xr:uid="{00000000-0005-0000-0000-0000242B0000}"/>
    <cellStyle name="Calculation 4 2 4 4" xfId="15940" xr:uid="{00000000-0005-0000-0000-0000252B0000}"/>
    <cellStyle name="Calculation 4 2 4 5" xfId="1186" xr:uid="{00000000-0005-0000-0000-0000262B0000}"/>
    <cellStyle name="Calculation 4 2 5" xfId="15941" xr:uid="{00000000-0005-0000-0000-0000272B0000}"/>
    <cellStyle name="Calculation 4 2 5 2" xfId="15943" xr:uid="{00000000-0005-0000-0000-0000282B0000}"/>
    <cellStyle name="Calculation 4 2 5 3" xfId="6312" xr:uid="{00000000-0005-0000-0000-0000292B0000}"/>
    <cellStyle name="Calculation 4 2 5 4" xfId="15946" xr:uid="{00000000-0005-0000-0000-00002A2B0000}"/>
    <cellStyle name="Calculation 4 2 5 5" xfId="15947" xr:uid="{00000000-0005-0000-0000-00002B2B0000}"/>
    <cellStyle name="Calculation 4 2 6" xfId="15948" xr:uid="{00000000-0005-0000-0000-00002C2B0000}"/>
    <cellStyle name="Calculation 4 2 7" xfId="15949" xr:uid="{00000000-0005-0000-0000-00002D2B0000}"/>
    <cellStyle name="Calculation 4 2 8" xfId="15950" xr:uid="{00000000-0005-0000-0000-00002E2B0000}"/>
    <cellStyle name="Calculation 4 2 9" xfId="15951" xr:uid="{00000000-0005-0000-0000-00002F2B0000}"/>
    <cellStyle name="Calculation 4 3" xfId="15952" xr:uid="{00000000-0005-0000-0000-0000302B0000}"/>
    <cellStyle name="Calculation 4 3 2" xfId="15953" xr:uid="{00000000-0005-0000-0000-0000312B0000}"/>
    <cellStyle name="Calculation 4 3 2 2" xfId="15954" xr:uid="{00000000-0005-0000-0000-0000322B0000}"/>
    <cellStyle name="Calculation 4 3 2 3" xfId="4072" xr:uid="{00000000-0005-0000-0000-0000332B0000}"/>
    <cellStyle name="Calculation 4 3 2 4" xfId="15955" xr:uid="{00000000-0005-0000-0000-0000342B0000}"/>
    <cellStyle name="Calculation 4 3 2 5" xfId="15956" xr:uid="{00000000-0005-0000-0000-0000352B0000}"/>
    <cellStyle name="Calculation 4 3 3" xfId="15957" xr:uid="{00000000-0005-0000-0000-0000362B0000}"/>
    <cellStyle name="Calculation 4 3 3 2" xfId="15959" xr:uid="{00000000-0005-0000-0000-0000372B0000}"/>
    <cellStyle name="Calculation 4 3 3 3" xfId="5894" xr:uid="{00000000-0005-0000-0000-0000382B0000}"/>
    <cellStyle name="Calculation 4 3 3 4" xfId="15960" xr:uid="{00000000-0005-0000-0000-0000392B0000}"/>
    <cellStyle name="Calculation 4 3 3 5" xfId="15961" xr:uid="{00000000-0005-0000-0000-00003A2B0000}"/>
    <cellStyle name="Calculation 4 3 4" xfId="2426" xr:uid="{00000000-0005-0000-0000-00003B2B0000}"/>
    <cellStyle name="Calculation 4 3 4 2" xfId="7322" xr:uid="{00000000-0005-0000-0000-00003C2B0000}"/>
    <cellStyle name="Calculation 4 3 4 3" xfId="15964" xr:uid="{00000000-0005-0000-0000-00003D2B0000}"/>
    <cellStyle name="Calculation 4 3 4 4" xfId="15966" xr:uid="{00000000-0005-0000-0000-00003E2B0000}"/>
    <cellStyle name="Calculation 4 3 4 5" xfId="15967" xr:uid="{00000000-0005-0000-0000-00003F2B0000}"/>
    <cellStyle name="Calculation 4 3 5" xfId="15968" xr:uid="{00000000-0005-0000-0000-0000402B0000}"/>
    <cellStyle name="Calculation 4 3 6" xfId="15969" xr:uid="{00000000-0005-0000-0000-0000412B0000}"/>
    <cellStyle name="Calculation 4 3 7" xfId="15970" xr:uid="{00000000-0005-0000-0000-0000422B0000}"/>
    <cellStyle name="Calculation 4 3 8" xfId="15971" xr:uid="{00000000-0005-0000-0000-0000432B0000}"/>
    <cellStyle name="Calculation 4 4" xfId="15972" xr:uid="{00000000-0005-0000-0000-0000442B0000}"/>
    <cellStyle name="Calculation 4 5" xfId="15973" xr:uid="{00000000-0005-0000-0000-0000452B0000}"/>
    <cellStyle name="Calculation 4 6" xfId="15974" xr:uid="{00000000-0005-0000-0000-0000462B0000}"/>
    <cellStyle name="Calculation 4 7" xfId="6522" xr:uid="{00000000-0005-0000-0000-0000472B0000}"/>
    <cellStyle name="Calculation 4 8" xfId="6183" xr:uid="{00000000-0005-0000-0000-0000482B0000}"/>
    <cellStyle name="Calculation 4 9" xfId="2644" xr:uid="{00000000-0005-0000-0000-0000492B0000}"/>
    <cellStyle name="Calculation 5" xfId="15976" xr:uid="{00000000-0005-0000-0000-00004A2B0000}"/>
    <cellStyle name="Calculation 5 10" xfId="6509" xr:uid="{00000000-0005-0000-0000-00004B2B0000}"/>
    <cellStyle name="Calculation 5 11" xfId="14882" xr:uid="{00000000-0005-0000-0000-00004C2B0000}"/>
    <cellStyle name="Calculation 5 12" xfId="15978" xr:uid="{00000000-0005-0000-0000-00004D2B0000}"/>
    <cellStyle name="Calculation 5 2" xfId="15979" xr:uid="{00000000-0005-0000-0000-00004E2B0000}"/>
    <cellStyle name="Calculation 5 2 2" xfId="15982" xr:uid="{00000000-0005-0000-0000-00004F2B0000}"/>
    <cellStyle name="Calculation 5 2 2 2" xfId="15983" xr:uid="{00000000-0005-0000-0000-0000502B0000}"/>
    <cellStyle name="Calculation 5 2 2 3" xfId="15984" xr:uid="{00000000-0005-0000-0000-0000512B0000}"/>
    <cellStyle name="Calculation 5 2 2 4" xfId="15985" xr:uid="{00000000-0005-0000-0000-0000522B0000}"/>
    <cellStyle name="Calculation 5 2 2 5" xfId="15986" xr:uid="{00000000-0005-0000-0000-0000532B0000}"/>
    <cellStyle name="Calculation 5 2 3" xfId="7869" xr:uid="{00000000-0005-0000-0000-0000542B0000}"/>
    <cellStyle name="Calculation 5 2 3 2" xfId="15987" xr:uid="{00000000-0005-0000-0000-0000552B0000}"/>
    <cellStyle name="Calculation 5 2 3 3" xfId="15988" xr:uid="{00000000-0005-0000-0000-0000562B0000}"/>
    <cellStyle name="Calculation 5 2 3 4" xfId="15989" xr:uid="{00000000-0005-0000-0000-0000572B0000}"/>
    <cellStyle name="Calculation 5 2 3 5" xfId="7653" xr:uid="{00000000-0005-0000-0000-0000582B0000}"/>
    <cellStyle name="Calculation 5 2 4" xfId="15990" xr:uid="{00000000-0005-0000-0000-0000592B0000}"/>
    <cellStyle name="Calculation 5 2 4 2" xfId="15991" xr:uid="{00000000-0005-0000-0000-00005A2B0000}"/>
    <cellStyle name="Calculation 5 2 4 3" xfId="15992" xr:uid="{00000000-0005-0000-0000-00005B2B0000}"/>
    <cellStyle name="Calculation 5 2 4 4" xfId="15993" xr:uid="{00000000-0005-0000-0000-00005C2B0000}"/>
    <cellStyle name="Calculation 5 2 4 5" xfId="15994" xr:uid="{00000000-0005-0000-0000-00005D2B0000}"/>
    <cellStyle name="Calculation 5 2 5" xfId="15995" xr:uid="{00000000-0005-0000-0000-00005E2B0000}"/>
    <cellStyle name="Calculation 5 2 5 2" xfId="2682" xr:uid="{00000000-0005-0000-0000-00005F2B0000}"/>
    <cellStyle name="Calculation 5 2 5 3" xfId="15996" xr:uid="{00000000-0005-0000-0000-0000602B0000}"/>
    <cellStyle name="Calculation 5 2 5 4" xfId="15997" xr:uid="{00000000-0005-0000-0000-0000612B0000}"/>
    <cellStyle name="Calculation 5 2 5 5" xfId="15998" xr:uid="{00000000-0005-0000-0000-0000622B0000}"/>
    <cellStyle name="Calculation 5 2 6" xfId="15999" xr:uid="{00000000-0005-0000-0000-0000632B0000}"/>
    <cellStyle name="Calculation 5 2 7" xfId="3615" xr:uid="{00000000-0005-0000-0000-0000642B0000}"/>
    <cellStyle name="Calculation 5 2 8" xfId="16000" xr:uid="{00000000-0005-0000-0000-0000652B0000}"/>
    <cellStyle name="Calculation 5 2 9" xfId="16001" xr:uid="{00000000-0005-0000-0000-0000662B0000}"/>
    <cellStyle name="Calculation 5 3" xfId="16002" xr:uid="{00000000-0005-0000-0000-0000672B0000}"/>
    <cellStyle name="Calculation 5 3 2" xfId="16005" xr:uid="{00000000-0005-0000-0000-0000682B0000}"/>
    <cellStyle name="Calculation 5 3 2 2" xfId="8355" xr:uid="{00000000-0005-0000-0000-0000692B0000}"/>
    <cellStyle name="Calculation 5 3 2 3" xfId="3219" xr:uid="{00000000-0005-0000-0000-00006A2B0000}"/>
    <cellStyle name="Calculation 5 3 2 4" xfId="16006" xr:uid="{00000000-0005-0000-0000-00006B2B0000}"/>
    <cellStyle name="Calculation 5 3 2 5" xfId="4428" xr:uid="{00000000-0005-0000-0000-00006C2B0000}"/>
    <cellStyle name="Calculation 5 3 3" xfId="16007" xr:uid="{00000000-0005-0000-0000-00006D2B0000}"/>
    <cellStyle name="Calculation 5 3 3 2" xfId="6595" xr:uid="{00000000-0005-0000-0000-00006E2B0000}"/>
    <cellStyle name="Calculation 5 3 3 3" xfId="8362" xr:uid="{00000000-0005-0000-0000-00006F2B0000}"/>
    <cellStyle name="Calculation 5 3 3 4" xfId="16008" xr:uid="{00000000-0005-0000-0000-0000702B0000}"/>
    <cellStyle name="Calculation 5 3 3 5" xfId="16009" xr:uid="{00000000-0005-0000-0000-0000712B0000}"/>
    <cellStyle name="Calculation 5 3 4" xfId="16010" xr:uid="{00000000-0005-0000-0000-0000722B0000}"/>
    <cellStyle name="Calculation 5 3 4 2" xfId="253" xr:uid="{00000000-0005-0000-0000-0000732B0000}"/>
    <cellStyle name="Calculation 5 3 4 3" xfId="13084" xr:uid="{00000000-0005-0000-0000-0000742B0000}"/>
    <cellStyle name="Calculation 5 3 4 4" xfId="13087" xr:uid="{00000000-0005-0000-0000-0000752B0000}"/>
    <cellStyle name="Calculation 5 3 4 5" xfId="4599" xr:uid="{00000000-0005-0000-0000-0000762B0000}"/>
    <cellStyle name="Calculation 5 3 5" xfId="16011" xr:uid="{00000000-0005-0000-0000-0000772B0000}"/>
    <cellStyle name="Calculation 5 3 6" xfId="16012" xr:uid="{00000000-0005-0000-0000-0000782B0000}"/>
    <cellStyle name="Calculation 5 3 7" xfId="16013" xr:uid="{00000000-0005-0000-0000-0000792B0000}"/>
    <cellStyle name="Calculation 5 3 8" xfId="16014" xr:uid="{00000000-0005-0000-0000-00007A2B0000}"/>
    <cellStyle name="Calculation 5 4" xfId="16015" xr:uid="{00000000-0005-0000-0000-00007B2B0000}"/>
    <cellStyle name="Calculation 5 5" xfId="16016" xr:uid="{00000000-0005-0000-0000-00007C2B0000}"/>
    <cellStyle name="Calculation 5 6" xfId="16017" xr:uid="{00000000-0005-0000-0000-00007D2B0000}"/>
    <cellStyle name="Calculation 5 7" xfId="16018" xr:uid="{00000000-0005-0000-0000-00007E2B0000}"/>
    <cellStyle name="Calculation 5 8" xfId="390" xr:uid="{00000000-0005-0000-0000-00007F2B0000}"/>
    <cellStyle name="Calculation 5 9" xfId="16019" xr:uid="{00000000-0005-0000-0000-0000802B0000}"/>
    <cellStyle name="Calculation 6" xfId="16020" xr:uid="{00000000-0005-0000-0000-0000812B0000}"/>
    <cellStyle name="Calculation 6 10" xfId="16023" xr:uid="{00000000-0005-0000-0000-0000822B0000}"/>
    <cellStyle name="Calculation 6 11" xfId="16026" xr:uid="{00000000-0005-0000-0000-0000832B0000}"/>
    <cellStyle name="Calculation 6 12" xfId="16029" xr:uid="{00000000-0005-0000-0000-0000842B0000}"/>
    <cellStyle name="Calculation 6 2" xfId="16030" xr:uid="{00000000-0005-0000-0000-0000852B0000}"/>
    <cellStyle name="Calculation 6 2 2" xfId="16031" xr:uid="{00000000-0005-0000-0000-0000862B0000}"/>
    <cellStyle name="Calculation 6 2 3" xfId="15464" xr:uid="{00000000-0005-0000-0000-0000872B0000}"/>
    <cellStyle name="Calculation 6 2 4" xfId="14132" xr:uid="{00000000-0005-0000-0000-0000882B0000}"/>
    <cellStyle name="Calculation 6 3" xfId="16035" xr:uid="{00000000-0005-0000-0000-0000892B0000}"/>
    <cellStyle name="Calculation 6 4" xfId="16036" xr:uid="{00000000-0005-0000-0000-00008A2B0000}"/>
    <cellStyle name="Calculation 6 5" xfId="16037" xr:uid="{00000000-0005-0000-0000-00008B2B0000}"/>
    <cellStyle name="Calculation 6 6" xfId="16038" xr:uid="{00000000-0005-0000-0000-00008C2B0000}"/>
    <cellStyle name="Calculation 6 7" xfId="16039" xr:uid="{00000000-0005-0000-0000-00008D2B0000}"/>
    <cellStyle name="Calculation 6 8" xfId="16040" xr:uid="{00000000-0005-0000-0000-00008E2B0000}"/>
    <cellStyle name="Calculation 6 9" xfId="16041" xr:uid="{00000000-0005-0000-0000-00008F2B0000}"/>
    <cellStyle name="Calculation 7" xfId="16042" xr:uid="{00000000-0005-0000-0000-0000902B0000}"/>
    <cellStyle name="Calculation 7 10" xfId="14356" xr:uid="{00000000-0005-0000-0000-0000912B0000}"/>
    <cellStyle name="Calculation 7 11" xfId="1645" xr:uid="{00000000-0005-0000-0000-0000922B0000}"/>
    <cellStyle name="Calculation 7 12" xfId="14360" xr:uid="{00000000-0005-0000-0000-0000932B0000}"/>
    <cellStyle name="Calculation 7 2" xfId="16043" xr:uid="{00000000-0005-0000-0000-0000942B0000}"/>
    <cellStyle name="Calculation 7 3" xfId="9239" xr:uid="{00000000-0005-0000-0000-0000952B0000}"/>
    <cellStyle name="Calculation 7 4" xfId="12234" xr:uid="{00000000-0005-0000-0000-0000962B0000}"/>
    <cellStyle name="Calculation 7 5" xfId="12239" xr:uid="{00000000-0005-0000-0000-0000972B0000}"/>
    <cellStyle name="Calculation 7 6" xfId="7832" xr:uid="{00000000-0005-0000-0000-0000982B0000}"/>
    <cellStyle name="Calculation 7 7" xfId="725" xr:uid="{00000000-0005-0000-0000-0000992B0000}"/>
    <cellStyle name="Calculation 7 8" xfId="16044" xr:uid="{00000000-0005-0000-0000-00009A2B0000}"/>
    <cellStyle name="Calculation 7 9" xfId="16045" xr:uid="{00000000-0005-0000-0000-00009B2B0000}"/>
    <cellStyle name="Calculation 8" xfId="16046" xr:uid="{00000000-0005-0000-0000-00009C2B0000}"/>
    <cellStyle name="Calculation 8 10" xfId="16047" xr:uid="{00000000-0005-0000-0000-00009D2B0000}"/>
    <cellStyle name="Calculation 8 11" xfId="16048" xr:uid="{00000000-0005-0000-0000-00009E2B0000}"/>
    <cellStyle name="Calculation 8 12" xfId="16049" xr:uid="{00000000-0005-0000-0000-00009F2B0000}"/>
    <cellStyle name="Calculation 8 2" xfId="1081" xr:uid="{00000000-0005-0000-0000-0000A02B0000}"/>
    <cellStyle name="Calculation 8 3" xfId="10682" xr:uid="{00000000-0005-0000-0000-0000A12B0000}"/>
    <cellStyle name="Calculation 8 4" xfId="10685" xr:uid="{00000000-0005-0000-0000-0000A22B0000}"/>
    <cellStyle name="Calculation 8 5" xfId="10688" xr:uid="{00000000-0005-0000-0000-0000A32B0000}"/>
    <cellStyle name="Calculation 8 6" xfId="16050" xr:uid="{00000000-0005-0000-0000-0000A42B0000}"/>
    <cellStyle name="Calculation 8 7" xfId="16051" xr:uid="{00000000-0005-0000-0000-0000A52B0000}"/>
    <cellStyle name="Calculation 8 8" xfId="16052" xr:uid="{00000000-0005-0000-0000-0000A62B0000}"/>
    <cellStyle name="Calculation 8 9" xfId="16053" xr:uid="{00000000-0005-0000-0000-0000A72B0000}"/>
    <cellStyle name="Calculation 9" xfId="3977" xr:uid="{00000000-0005-0000-0000-0000A82B0000}"/>
    <cellStyle name="Calculation 9 10" xfId="16054" xr:uid="{00000000-0005-0000-0000-0000A92B0000}"/>
    <cellStyle name="Calculation 9 11" xfId="16055" xr:uid="{00000000-0005-0000-0000-0000AA2B0000}"/>
    <cellStyle name="Calculation 9 12" xfId="16059" xr:uid="{00000000-0005-0000-0000-0000AB2B0000}"/>
    <cellStyle name="Calculation 9 2" xfId="16060" xr:uid="{00000000-0005-0000-0000-0000AC2B0000}"/>
    <cellStyle name="Calculation 9 3" xfId="16061" xr:uid="{00000000-0005-0000-0000-0000AD2B0000}"/>
    <cellStyle name="Calculation 9 4" xfId="16062" xr:uid="{00000000-0005-0000-0000-0000AE2B0000}"/>
    <cellStyle name="Calculation 9 5" xfId="16063" xr:uid="{00000000-0005-0000-0000-0000AF2B0000}"/>
    <cellStyle name="Calculation 9 6" xfId="16064" xr:uid="{00000000-0005-0000-0000-0000B02B0000}"/>
    <cellStyle name="Calculation 9 7" xfId="16065" xr:uid="{00000000-0005-0000-0000-0000B12B0000}"/>
    <cellStyle name="Calculation 9 8" xfId="16066" xr:uid="{00000000-0005-0000-0000-0000B22B0000}"/>
    <cellStyle name="Calculation 9 9" xfId="16067" xr:uid="{00000000-0005-0000-0000-0000B32B0000}"/>
    <cellStyle name="category" xfId="16068" xr:uid="{00000000-0005-0000-0000-0000B42B0000}"/>
    <cellStyle name="category 1" xfId="9878" xr:uid="{00000000-0005-0000-0000-0000B52B0000}"/>
    <cellStyle name="category 10" xfId="7943" xr:uid="{00000000-0005-0000-0000-0000B62B0000}"/>
    <cellStyle name="category 11" xfId="12575" xr:uid="{00000000-0005-0000-0000-0000B72B0000}"/>
    <cellStyle name="category 12" xfId="16069" xr:uid="{00000000-0005-0000-0000-0000B82B0000}"/>
    <cellStyle name="category 13" xfId="10860" xr:uid="{00000000-0005-0000-0000-0000B92B0000}"/>
    <cellStyle name="category 14" xfId="16070" xr:uid="{00000000-0005-0000-0000-0000BA2B0000}"/>
    <cellStyle name="category 2" xfId="16072" xr:uid="{00000000-0005-0000-0000-0000BB2B0000}"/>
    <cellStyle name="category 2 10" xfId="16074" xr:uid="{00000000-0005-0000-0000-0000BC2B0000}"/>
    <cellStyle name="category 2 11" xfId="16076" xr:uid="{00000000-0005-0000-0000-0000BD2B0000}"/>
    <cellStyle name="category 2 12" xfId="16080" xr:uid="{00000000-0005-0000-0000-0000BE2B0000}"/>
    <cellStyle name="category 2 13" xfId="16084" xr:uid="{00000000-0005-0000-0000-0000BF2B0000}"/>
    <cellStyle name="category 2 14" xfId="16087" xr:uid="{00000000-0005-0000-0000-0000C02B0000}"/>
    <cellStyle name="category 2 2" xfId="15335" xr:uid="{00000000-0005-0000-0000-0000C12B0000}"/>
    <cellStyle name="category 2 2 10" xfId="16089" xr:uid="{00000000-0005-0000-0000-0000C22B0000}"/>
    <cellStyle name="category 2 2 11" xfId="16090" xr:uid="{00000000-0005-0000-0000-0000C32B0000}"/>
    <cellStyle name="category 2 2 12" xfId="16091" xr:uid="{00000000-0005-0000-0000-0000C42B0000}"/>
    <cellStyle name="category 2 2 13" xfId="16092" xr:uid="{00000000-0005-0000-0000-0000C52B0000}"/>
    <cellStyle name="category 2 2 2" xfId="16093" xr:uid="{00000000-0005-0000-0000-0000C62B0000}"/>
    <cellStyle name="category 2 2 3" xfId="7471" xr:uid="{00000000-0005-0000-0000-0000C72B0000}"/>
    <cellStyle name="category 2 2 4" xfId="14467" xr:uid="{00000000-0005-0000-0000-0000C82B0000}"/>
    <cellStyle name="category 2 2 5" xfId="14472" xr:uid="{00000000-0005-0000-0000-0000C92B0000}"/>
    <cellStyle name="category 2 2 6" xfId="16096" xr:uid="{00000000-0005-0000-0000-0000CA2B0000}"/>
    <cellStyle name="category 2 2 7" xfId="2005" xr:uid="{00000000-0005-0000-0000-0000CB2B0000}"/>
    <cellStyle name="category 2 2 8" xfId="16098" xr:uid="{00000000-0005-0000-0000-0000CC2B0000}"/>
    <cellStyle name="category 2 2 9" xfId="16099" xr:uid="{00000000-0005-0000-0000-0000CD2B0000}"/>
    <cellStyle name="category 2 3" xfId="15337" xr:uid="{00000000-0005-0000-0000-0000CE2B0000}"/>
    <cellStyle name="category 2 4" xfId="4975" xr:uid="{00000000-0005-0000-0000-0000CF2B0000}"/>
    <cellStyle name="category 2 5" xfId="16100" xr:uid="{00000000-0005-0000-0000-0000D02B0000}"/>
    <cellStyle name="category 2 6" xfId="16101" xr:uid="{00000000-0005-0000-0000-0000D12B0000}"/>
    <cellStyle name="category 2 7" xfId="16102" xr:uid="{00000000-0005-0000-0000-0000D22B0000}"/>
    <cellStyle name="category 2 8" xfId="16103" xr:uid="{00000000-0005-0000-0000-0000D32B0000}"/>
    <cellStyle name="category 2 9" xfId="14451" xr:uid="{00000000-0005-0000-0000-0000D42B0000}"/>
    <cellStyle name="category 3" xfId="3010" xr:uid="{00000000-0005-0000-0000-0000D52B0000}"/>
    <cellStyle name="category 3 10" xfId="16104" xr:uid="{00000000-0005-0000-0000-0000D62B0000}"/>
    <cellStyle name="category 3 11" xfId="16105" xr:uid="{00000000-0005-0000-0000-0000D72B0000}"/>
    <cellStyle name="category 3 12" xfId="566" xr:uid="{00000000-0005-0000-0000-0000D82B0000}"/>
    <cellStyle name="category 3 13" xfId="5571" xr:uid="{00000000-0005-0000-0000-0000D92B0000}"/>
    <cellStyle name="category 3 2" xfId="4995" xr:uid="{00000000-0005-0000-0000-0000DA2B0000}"/>
    <cellStyle name="category 3 3" xfId="11008" xr:uid="{00000000-0005-0000-0000-0000DB2B0000}"/>
    <cellStyle name="category 3 4" xfId="10535" xr:uid="{00000000-0005-0000-0000-0000DC2B0000}"/>
    <cellStyle name="category 3 5" xfId="10548" xr:uid="{00000000-0005-0000-0000-0000DD2B0000}"/>
    <cellStyle name="category 3 6" xfId="10550" xr:uid="{00000000-0005-0000-0000-0000DE2B0000}"/>
    <cellStyle name="category 3 7" xfId="16106" xr:uid="{00000000-0005-0000-0000-0000DF2B0000}"/>
    <cellStyle name="category 3 8" xfId="4272" xr:uid="{00000000-0005-0000-0000-0000E02B0000}"/>
    <cellStyle name="category 3 9" xfId="14455" xr:uid="{00000000-0005-0000-0000-0000E12B0000}"/>
    <cellStyle name="category 4" xfId="11010" xr:uid="{00000000-0005-0000-0000-0000E22B0000}"/>
    <cellStyle name="category 5" xfId="11012" xr:uid="{00000000-0005-0000-0000-0000E32B0000}"/>
    <cellStyle name="category 6" xfId="1224" xr:uid="{00000000-0005-0000-0000-0000E42B0000}"/>
    <cellStyle name="category 7" xfId="16107" xr:uid="{00000000-0005-0000-0000-0000E52B0000}"/>
    <cellStyle name="category 8" xfId="16108" xr:uid="{00000000-0005-0000-0000-0000E62B0000}"/>
    <cellStyle name="category 9" xfId="11788" xr:uid="{00000000-0005-0000-0000-0000E72B0000}"/>
    <cellStyle name="category_draft resale" xfId="4234" xr:uid="{00000000-0005-0000-0000-0000E82B0000}"/>
    <cellStyle name="Cella collegata" xfId="16109" xr:uid="{00000000-0005-0000-0000-0000E92B0000}"/>
    <cellStyle name="Cella da controllare" xfId="13717" xr:uid="{00000000-0005-0000-0000-0000EA2B0000}"/>
    <cellStyle name="Cgmma [0]_Focus History" xfId="7243" xr:uid="{00000000-0005-0000-0000-0000EB2B0000}"/>
    <cellStyle name="Check Cell 1" xfId="10985" xr:uid="{00000000-0005-0000-0000-0000EC2B0000}"/>
    <cellStyle name="Check Cell 1 10" xfId="11164" xr:uid="{00000000-0005-0000-0000-0000ED2B0000}"/>
    <cellStyle name="Check Cell 1 11" xfId="11166" xr:uid="{00000000-0005-0000-0000-0000EE2B0000}"/>
    <cellStyle name="Check Cell 1 12" xfId="16110" xr:uid="{00000000-0005-0000-0000-0000EF2B0000}"/>
    <cellStyle name="Check Cell 1 13" xfId="7526" xr:uid="{00000000-0005-0000-0000-0000F02B0000}"/>
    <cellStyle name="Check Cell 1 14" xfId="16112" xr:uid="{00000000-0005-0000-0000-0000F12B0000}"/>
    <cellStyle name="Check Cell 1 15" xfId="15037" xr:uid="{00000000-0005-0000-0000-0000F22B0000}"/>
    <cellStyle name="Check Cell 1 16" xfId="10502" xr:uid="{00000000-0005-0000-0000-0000F32B0000}"/>
    <cellStyle name="Check Cell 1 2" xfId="16114" xr:uid="{00000000-0005-0000-0000-0000F42B0000}"/>
    <cellStyle name="Check Cell 1 3" xfId="16115" xr:uid="{00000000-0005-0000-0000-0000F52B0000}"/>
    <cellStyle name="Check Cell 1 4" xfId="16116" xr:uid="{00000000-0005-0000-0000-0000F62B0000}"/>
    <cellStyle name="Check Cell 1 5" xfId="4204" xr:uid="{00000000-0005-0000-0000-0000F72B0000}"/>
    <cellStyle name="Check Cell 1 6" xfId="11667" xr:uid="{00000000-0005-0000-0000-0000F82B0000}"/>
    <cellStyle name="Check Cell 1 7" xfId="4265" xr:uid="{00000000-0005-0000-0000-0000F92B0000}"/>
    <cellStyle name="Check Cell 1 8" xfId="16117" xr:uid="{00000000-0005-0000-0000-0000FA2B0000}"/>
    <cellStyle name="Check Cell 1 9" xfId="16118" xr:uid="{00000000-0005-0000-0000-0000FB2B0000}"/>
    <cellStyle name="Check Cell 10" xfId="16119" xr:uid="{00000000-0005-0000-0000-0000FC2B0000}"/>
    <cellStyle name="Check Cell 10 2" xfId="3967" xr:uid="{00000000-0005-0000-0000-0000FD2B0000}"/>
    <cellStyle name="Check Cell 10 3" xfId="4917" xr:uid="{00000000-0005-0000-0000-0000FE2B0000}"/>
    <cellStyle name="Check Cell 11" xfId="16120" xr:uid="{00000000-0005-0000-0000-0000FF2B0000}"/>
    <cellStyle name="Check Cell 11 2" xfId="9561" xr:uid="{00000000-0005-0000-0000-0000002C0000}"/>
    <cellStyle name="Check Cell 11 3" xfId="9584" xr:uid="{00000000-0005-0000-0000-0000012C0000}"/>
    <cellStyle name="Check Cell 12" xfId="16121" xr:uid="{00000000-0005-0000-0000-0000022C0000}"/>
    <cellStyle name="Check Cell 12 2" xfId="10073" xr:uid="{00000000-0005-0000-0000-0000032C0000}"/>
    <cellStyle name="Check Cell 12 3" xfId="10141" xr:uid="{00000000-0005-0000-0000-0000042C0000}"/>
    <cellStyle name="Check Cell 13" xfId="16123" xr:uid="{00000000-0005-0000-0000-0000052C0000}"/>
    <cellStyle name="Check Cell 14" xfId="15109" xr:uid="{00000000-0005-0000-0000-0000062C0000}"/>
    <cellStyle name="Check Cell 15" xfId="15111" xr:uid="{00000000-0005-0000-0000-0000072C0000}"/>
    <cellStyle name="Check Cell 16" xfId="15114" xr:uid="{00000000-0005-0000-0000-0000082C0000}"/>
    <cellStyle name="Check Cell 17" xfId="15117" xr:uid="{00000000-0005-0000-0000-0000092C0000}"/>
    <cellStyle name="Check Cell 18" xfId="16124" xr:uid="{00000000-0005-0000-0000-00000A2C0000}"/>
    <cellStyle name="Check Cell 19" xfId="16126" xr:uid="{00000000-0005-0000-0000-00000B2C0000}"/>
    <cellStyle name="Check Cell 2" xfId="10988" xr:uid="{00000000-0005-0000-0000-00000C2C0000}"/>
    <cellStyle name="Check Cell 2 10" xfId="16129" xr:uid="{00000000-0005-0000-0000-00000D2C0000}"/>
    <cellStyle name="Check Cell 2 11" xfId="16130" xr:uid="{00000000-0005-0000-0000-00000E2C0000}"/>
    <cellStyle name="Check Cell 2 12" xfId="16131" xr:uid="{00000000-0005-0000-0000-00000F2C0000}"/>
    <cellStyle name="Check Cell 2 13" xfId="16132" xr:uid="{00000000-0005-0000-0000-0000102C0000}"/>
    <cellStyle name="Check Cell 2 14" xfId="16133" xr:uid="{00000000-0005-0000-0000-0000112C0000}"/>
    <cellStyle name="Check Cell 2 15" xfId="16134" xr:uid="{00000000-0005-0000-0000-0000122C0000}"/>
    <cellStyle name="Check Cell 2 16" xfId="12072" xr:uid="{00000000-0005-0000-0000-0000132C0000}"/>
    <cellStyle name="Check Cell 2 17" xfId="12075" xr:uid="{00000000-0005-0000-0000-0000142C0000}"/>
    <cellStyle name="Check Cell 2 18" xfId="6621" xr:uid="{00000000-0005-0000-0000-0000152C0000}"/>
    <cellStyle name="Check Cell 2 19" xfId="6131" xr:uid="{00000000-0005-0000-0000-0000162C0000}"/>
    <cellStyle name="Check Cell 2 2" xfId="16137" xr:uid="{00000000-0005-0000-0000-0000172C0000}"/>
    <cellStyle name="Check Cell 2 2 10" xfId="10187" xr:uid="{00000000-0005-0000-0000-0000182C0000}"/>
    <cellStyle name="Check Cell 2 2 11" xfId="10191" xr:uid="{00000000-0005-0000-0000-0000192C0000}"/>
    <cellStyle name="Check Cell 2 2 12" xfId="10195" xr:uid="{00000000-0005-0000-0000-00001A2C0000}"/>
    <cellStyle name="Check Cell 2 2 13" xfId="1346" xr:uid="{00000000-0005-0000-0000-00001B2C0000}"/>
    <cellStyle name="Check Cell 2 2 14" xfId="10717" xr:uid="{00000000-0005-0000-0000-00001C2C0000}"/>
    <cellStyle name="Check Cell 2 2 2" xfId="10203" xr:uid="{00000000-0005-0000-0000-00001D2C0000}"/>
    <cellStyle name="Check Cell 2 2 2 10" xfId="7727" xr:uid="{00000000-0005-0000-0000-00001E2C0000}"/>
    <cellStyle name="Check Cell 2 2 2 11" xfId="3741" xr:uid="{00000000-0005-0000-0000-00001F2C0000}"/>
    <cellStyle name="Check Cell 2 2 2 12" xfId="6513" xr:uid="{00000000-0005-0000-0000-0000202C0000}"/>
    <cellStyle name="Check Cell 2 2 2 13" xfId="16139" xr:uid="{00000000-0005-0000-0000-0000212C0000}"/>
    <cellStyle name="Check Cell 2 2 2 2" xfId="7741" xr:uid="{00000000-0005-0000-0000-0000222C0000}"/>
    <cellStyle name="Check Cell 2 2 2 3" xfId="16140" xr:uid="{00000000-0005-0000-0000-0000232C0000}"/>
    <cellStyle name="Check Cell 2 2 2 4" xfId="16141" xr:uid="{00000000-0005-0000-0000-0000242C0000}"/>
    <cellStyle name="Check Cell 2 2 2 5" xfId="16142" xr:uid="{00000000-0005-0000-0000-0000252C0000}"/>
    <cellStyle name="Check Cell 2 2 2 6" xfId="16143" xr:uid="{00000000-0005-0000-0000-0000262C0000}"/>
    <cellStyle name="Check Cell 2 2 2 7" xfId="16145" xr:uid="{00000000-0005-0000-0000-0000272C0000}"/>
    <cellStyle name="Check Cell 2 2 2 8" xfId="16147" xr:uid="{00000000-0005-0000-0000-0000282C0000}"/>
    <cellStyle name="Check Cell 2 2 2 9" xfId="16148" xr:uid="{00000000-0005-0000-0000-0000292C0000}"/>
    <cellStyle name="Check Cell 2 2 3" xfId="10206" xr:uid="{00000000-0005-0000-0000-00002A2C0000}"/>
    <cellStyle name="Check Cell 2 2 4" xfId="10209" xr:uid="{00000000-0005-0000-0000-00002B2C0000}"/>
    <cellStyle name="Check Cell 2 2 5" xfId="10213" xr:uid="{00000000-0005-0000-0000-00002C2C0000}"/>
    <cellStyle name="Check Cell 2 2 6" xfId="10216" xr:uid="{00000000-0005-0000-0000-00002D2C0000}"/>
    <cellStyle name="Check Cell 2 2 7" xfId="10219" xr:uid="{00000000-0005-0000-0000-00002E2C0000}"/>
    <cellStyle name="Check Cell 2 2 8" xfId="10223" xr:uid="{00000000-0005-0000-0000-00002F2C0000}"/>
    <cellStyle name="Check Cell 2 2 9" xfId="15480" xr:uid="{00000000-0005-0000-0000-0000302C0000}"/>
    <cellStyle name="Check Cell 2 20" xfId="16135" xr:uid="{00000000-0005-0000-0000-0000312C0000}"/>
    <cellStyle name="Check Cell 2 21" xfId="12073" xr:uid="{00000000-0005-0000-0000-0000322C0000}"/>
    <cellStyle name="Check Cell 2 3" xfId="16149" xr:uid="{00000000-0005-0000-0000-0000332C0000}"/>
    <cellStyle name="Check Cell 2 3 10" xfId="10308" xr:uid="{00000000-0005-0000-0000-0000342C0000}"/>
    <cellStyle name="Check Cell 2 3 11" xfId="10312" xr:uid="{00000000-0005-0000-0000-0000352C0000}"/>
    <cellStyle name="Check Cell 2 3 12" xfId="10316" xr:uid="{00000000-0005-0000-0000-0000362C0000}"/>
    <cellStyle name="Check Cell 2 3 13" xfId="10319" xr:uid="{00000000-0005-0000-0000-0000372C0000}"/>
    <cellStyle name="Check Cell 2 3 14" xfId="10327" xr:uid="{00000000-0005-0000-0000-0000382C0000}"/>
    <cellStyle name="Check Cell 2 3 2" xfId="775" xr:uid="{00000000-0005-0000-0000-0000392C0000}"/>
    <cellStyle name="Check Cell 2 3 2 10" xfId="10357" xr:uid="{00000000-0005-0000-0000-00003A2C0000}"/>
    <cellStyle name="Check Cell 2 3 2 11" xfId="10361" xr:uid="{00000000-0005-0000-0000-00003B2C0000}"/>
    <cellStyle name="Check Cell 2 3 2 12" xfId="5780" xr:uid="{00000000-0005-0000-0000-00003C2C0000}"/>
    <cellStyle name="Check Cell 2 3 2 13" xfId="2983" xr:uid="{00000000-0005-0000-0000-00003D2C0000}"/>
    <cellStyle name="Check Cell 2 3 2 2" xfId="10366" xr:uid="{00000000-0005-0000-0000-00003E2C0000}"/>
    <cellStyle name="Check Cell 2 3 2 3" xfId="10380" xr:uid="{00000000-0005-0000-0000-00003F2C0000}"/>
    <cellStyle name="Check Cell 2 3 2 4" xfId="10385" xr:uid="{00000000-0005-0000-0000-0000402C0000}"/>
    <cellStyle name="Check Cell 2 3 2 5" xfId="7556" xr:uid="{00000000-0005-0000-0000-0000412C0000}"/>
    <cellStyle name="Check Cell 2 3 2 6" xfId="8579" xr:uid="{00000000-0005-0000-0000-0000422C0000}"/>
    <cellStyle name="Check Cell 2 3 2 7" xfId="10391" xr:uid="{00000000-0005-0000-0000-0000432C0000}"/>
    <cellStyle name="Check Cell 2 3 2 8" xfId="10397" xr:uid="{00000000-0005-0000-0000-0000442C0000}"/>
    <cellStyle name="Check Cell 2 3 2 9" xfId="10402" xr:uid="{00000000-0005-0000-0000-0000452C0000}"/>
    <cellStyle name="Check Cell 2 3 3" xfId="9339" xr:uid="{00000000-0005-0000-0000-0000462C0000}"/>
    <cellStyle name="Check Cell 2 3 4" xfId="10409" xr:uid="{00000000-0005-0000-0000-0000472C0000}"/>
    <cellStyle name="Check Cell 2 3 5" xfId="10415" xr:uid="{00000000-0005-0000-0000-0000482C0000}"/>
    <cellStyle name="Check Cell 2 3 6" xfId="10423" xr:uid="{00000000-0005-0000-0000-0000492C0000}"/>
    <cellStyle name="Check Cell 2 3 7" xfId="10431" xr:uid="{00000000-0005-0000-0000-00004A2C0000}"/>
    <cellStyle name="Check Cell 2 3 8" xfId="10437" xr:uid="{00000000-0005-0000-0000-00004B2C0000}"/>
    <cellStyle name="Check Cell 2 3 9" xfId="10837" xr:uid="{00000000-0005-0000-0000-00004C2C0000}"/>
    <cellStyle name="Check Cell 2 4" xfId="9342" xr:uid="{00000000-0005-0000-0000-00004D2C0000}"/>
    <cellStyle name="Check Cell 2 4 2" xfId="10452" xr:uid="{00000000-0005-0000-0000-00004E2C0000}"/>
    <cellStyle name="Check Cell 2 5" xfId="453" xr:uid="{00000000-0005-0000-0000-00004F2C0000}"/>
    <cellStyle name="Check Cell 2 5 2" xfId="10478" xr:uid="{00000000-0005-0000-0000-0000502C0000}"/>
    <cellStyle name="Check Cell 2 6" xfId="11461" xr:uid="{00000000-0005-0000-0000-0000512C0000}"/>
    <cellStyle name="Check Cell 2 6 2" xfId="5837" xr:uid="{00000000-0005-0000-0000-0000522C0000}"/>
    <cellStyle name="Check Cell 2 7" xfId="7153" xr:uid="{00000000-0005-0000-0000-0000532C0000}"/>
    <cellStyle name="Check Cell 2 7 2" xfId="6565" xr:uid="{00000000-0005-0000-0000-0000542C0000}"/>
    <cellStyle name="Check Cell 2 8" xfId="11464" xr:uid="{00000000-0005-0000-0000-0000552C0000}"/>
    <cellStyle name="Check Cell 2 9" xfId="6675" xr:uid="{00000000-0005-0000-0000-0000562C0000}"/>
    <cellStyle name="Check Cell 2_02 FEB 11 REPORT" xfId="16150" xr:uid="{00000000-0005-0000-0000-0000572C0000}"/>
    <cellStyle name="Check Cell 20" xfId="15112" xr:uid="{00000000-0005-0000-0000-0000582C0000}"/>
    <cellStyle name="Check Cell 21" xfId="15115" xr:uid="{00000000-0005-0000-0000-0000592C0000}"/>
    <cellStyle name="Check Cell 22" xfId="15118" xr:uid="{00000000-0005-0000-0000-00005A2C0000}"/>
    <cellStyle name="Check Cell 23" xfId="16125" xr:uid="{00000000-0005-0000-0000-00005B2C0000}"/>
    <cellStyle name="Check Cell 24" xfId="16127" xr:uid="{00000000-0005-0000-0000-00005C2C0000}"/>
    <cellStyle name="Check Cell 25" xfId="16152" xr:uid="{00000000-0005-0000-0000-00005D2C0000}"/>
    <cellStyle name="Check Cell 26" xfId="5853" xr:uid="{00000000-0005-0000-0000-00005E2C0000}"/>
    <cellStyle name="Check Cell 27" xfId="4564" xr:uid="{00000000-0005-0000-0000-00005F2C0000}"/>
    <cellStyle name="Check Cell 28" xfId="8079" xr:uid="{00000000-0005-0000-0000-0000602C0000}"/>
    <cellStyle name="Check Cell 29" xfId="16155" xr:uid="{00000000-0005-0000-0000-0000612C0000}"/>
    <cellStyle name="Check Cell 3" xfId="16158" xr:uid="{00000000-0005-0000-0000-0000622C0000}"/>
    <cellStyle name="Check Cell 3 2" xfId="16161" xr:uid="{00000000-0005-0000-0000-0000632C0000}"/>
    <cellStyle name="Check Cell 3 3" xfId="3371" xr:uid="{00000000-0005-0000-0000-0000642C0000}"/>
    <cellStyle name="Check Cell 3 4" xfId="16163" xr:uid="{00000000-0005-0000-0000-0000652C0000}"/>
    <cellStyle name="Check Cell 3 5" xfId="7820" xr:uid="{00000000-0005-0000-0000-0000662C0000}"/>
    <cellStyle name="Check Cell 3 6" xfId="16164" xr:uid="{00000000-0005-0000-0000-0000672C0000}"/>
    <cellStyle name="Check Cell 3 7" xfId="16166" xr:uid="{00000000-0005-0000-0000-0000682C0000}"/>
    <cellStyle name="Check Cell 3 8" xfId="16170" xr:uid="{00000000-0005-0000-0000-0000692C0000}"/>
    <cellStyle name="Check Cell 3 9" xfId="16175" xr:uid="{00000000-0005-0000-0000-00006A2C0000}"/>
    <cellStyle name="Check Cell 30" xfId="16153" xr:uid="{00000000-0005-0000-0000-00006B2C0000}"/>
    <cellStyle name="Check Cell 31" xfId="5854" xr:uid="{00000000-0005-0000-0000-00006C2C0000}"/>
    <cellStyle name="Check Cell 32" xfId="4565" xr:uid="{00000000-0005-0000-0000-00006D2C0000}"/>
    <cellStyle name="Check Cell 33" xfId="8080" xr:uid="{00000000-0005-0000-0000-00006E2C0000}"/>
    <cellStyle name="Check Cell 34" xfId="16156" xr:uid="{00000000-0005-0000-0000-00006F2C0000}"/>
    <cellStyle name="Check Cell 35" xfId="16180" xr:uid="{00000000-0005-0000-0000-0000702C0000}"/>
    <cellStyle name="Check Cell 4" xfId="16182" xr:uid="{00000000-0005-0000-0000-0000712C0000}"/>
    <cellStyle name="Check Cell 4 2" xfId="16184" xr:uid="{00000000-0005-0000-0000-0000722C0000}"/>
    <cellStyle name="Check Cell 5" xfId="16186" xr:uid="{00000000-0005-0000-0000-0000732C0000}"/>
    <cellStyle name="Check Cell 5 2" xfId="16188" xr:uid="{00000000-0005-0000-0000-0000742C0000}"/>
    <cellStyle name="Check Cell 6" xfId="2082" xr:uid="{00000000-0005-0000-0000-0000752C0000}"/>
    <cellStyle name="Check Cell 7" xfId="16189" xr:uid="{00000000-0005-0000-0000-0000762C0000}"/>
    <cellStyle name="Check Cell 7 2" xfId="16190" xr:uid="{00000000-0005-0000-0000-0000772C0000}"/>
    <cellStyle name="Check Cell 7 3" xfId="16191" xr:uid="{00000000-0005-0000-0000-0000782C0000}"/>
    <cellStyle name="Check Cell 8" xfId="16192" xr:uid="{00000000-0005-0000-0000-0000792C0000}"/>
    <cellStyle name="Check Cell 8 2" xfId="16193" xr:uid="{00000000-0005-0000-0000-00007A2C0000}"/>
    <cellStyle name="Check Cell 8 3" xfId="16194" xr:uid="{00000000-0005-0000-0000-00007B2C0000}"/>
    <cellStyle name="Check Cell 9" xfId="4429" xr:uid="{00000000-0005-0000-0000-00007C2C0000}"/>
    <cellStyle name="Check Cell 9 2" xfId="1951" xr:uid="{00000000-0005-0000-0000-00007D2C0000}"/>
    <cellStyle name="Check Cell 9 3" xfId="16195" xr:uid="{00000000-0005-0000-0000-00007E2C0000}"/>
    <cellStyle name="col head" xfId="7444" xr:uid="{00000000-0005-0000-0000-00007F2C0000}"/>
    <cellStyle name="col headu" xfId="16196" xr:uid="{00000000-0005-0000-0000-0000802C0000}"/>
    <cellStyle name="col headu 2" xfId="2298" xr:uid="{00000000-0005-0000-0000-0000812C0000}"/>
    <cellStyle name="col headu 3" xfId="16197" xr:uid="{00000000-0005-0000-0000-0000822C0000}"/>
    <cellStyle name="Collegamento ipertestuale" xfId="16198" xr:uid="{00000000-0005-0000-0000-0000832C0000}"/>
    <cellStyle name="Collegamento ipertestuale visitato" xfId="14028" xr:uid="{00000000-0005-0000-0000-0000842C0000}"/>
    <cellStyle name="Colore 1" xfId="16199" xr:uid="{00000000-0005-0000-0000-0000852C0000}"/>
    <cellStyle name="Colore 2" xfId="10831" xr:uid="{00000000-0005-0000-0000-0000862C0000}"/>
    <cellStyle name="Colore 3" xfId="10836" xr:uid="{00000000-0005-0000-0000-0000872C0000}"/>
    <cellStyle name="Colore 4" xfId="10845" xr:uid="{00000000-0005-0000-0000-0000882C0000}"/>
    <cellStyle name="Colore 5" xfId="10852" xr:uid="{00000000-0005-0000-0000-0000892C0000}"/>
    <cellStyle name="Colore 6" xfId="10855" xr:uid="{00000000-0005-0000-0000-00008A2C0000}"/>
    <cellStyle name="CombinedVol_Data" xfId="16200" xr:uid="{00000000-0005-0000-0000-00008B2C0000}"/>
    <cellStyle name="Comma  - Style1" xfId="15321" xr:uid="{00000000-0005-0000-0000-00008C2C0000}"/>
    <cellStyle name="Comma  - Style2" xfId="15339" xr:uid="{00000000-0005-0000-0000-00008D2C0000}"/>
    <cellStyle name="Comma  - Style3" xfId="6377" xr:uid="{00000000-0005-0000-0000-00008E2C0000}"/>
    <cellStyle name="Comma  - Style4" xfId="15342" xr:uid="{00000000-0005-0000-0000-00008F2C0000}"/>
    <cellStyle name="Comma  - Style5" xfId="15344" xr:uid="{00000000-0005-0000-0000-0000902C0000}"/>
    <cellStyle name="Comma  - Style6" xfId="14634" xr:uid="{00000000-0005-0000-0000-0000912C0000}"/>
    <cellStyle name="Comma  - Style7" xfId="14637" xr:uid="{00000000-0005-0000-0000-0000922C0000}"/>
    <cellStyle name="Comma  - Style8" xfId="14640" xr:uid="{00000000-0005-0000-0000-0000932C0000}"/>
    <cellStyle name="Comma (1)" xfId="16201" xr:uid="{00000000-0005-0000-0000-0000942C0000}"/>
    <cellStyle name="Comma (2)" xfId="7385" xr:uid="{00000000-0005-0000-0000-0000952C0000}"/>
    <cellStyle name="Comma [0]" xfId="43" builtinId="6"/>
    <cellStyle name="Comma [0] 10" xfId="16204" xr:uid="{00000000-0005-0000-0000-0000972C0000}"/>
    <cellStyle name="Comma [0] 10 2" xfId="12707" xr:uid="{00000000-0005-0000-0000-0000982C0000}"/>
    <cellStyle name="Comma [0] 10 3" xfId="3637" xr:uid="{00000000-0005-0000-0000-0000992C0000}"/>
    <cellStyle name="Comma [0] 11" xfId="16205" xr:uid="{00000000-0005-0000-0000-00009A2C0000}"/>
    <cellStyle name="Comma [0] 11 2" xfId="12711" xr:uid="{00000000-0005-0000-0000-00009B2C0000}"/>
    <cellStyle name="Comma [0] 11 3" xfId="16206" xr:uid="{00000000-0005-0000-0000-00009C2C0000}"/>
    <cellStyle name="Comma [0] 12" xfId="16207" xr:uid="{00000000-0005-0000-0000-00009D2C0000}"/>
    <cellStyle name="Comma [0] 12 2" xfId="12716" xr:uid="{00000000-0005-0000-0000-00009E2C0000}"/>
    <cellStyle name="Comma [0] 12 2 2" xfId="16208" xr:uid="{00000000-0005-0000-0000-00009F2C0000}"/>
    <cellStyle name="Comma [0] 12 3" xfId="16210" xr:uid="{00000000-0005-0000-0000-0000A02C0000}"/>
    <cellStyle name="Comma [0] 12 4" xfId="16212" xr:uid="{00000000-0005-0000-0000-0000A12C0000}"/>
    <cellStyle name="Comma [0] 12 5" xfId="2674" xr:uid="{00000000-0005-0000-0000-0000A22C0000}"/>
    <cellStyle name="Comma [0] 13" xfId="16213" xr:uid="{00000000-0005-0000-0000-0000A32C0000}"/>
    <cellStyle name="Comma [0] 13 2" xfId="16214" xr:uid="{00000000-0005-0000-0000-0000A42C0000}"/>
    <cellStyle name="Comma [0] 13 2 2" xfId="16215" xr:uid="{00000000-0005-0000-0000-0000A52C0000}"/>
    <cellStyle name="Comma [0] 13 3" xfId="16217" xr:uid="{00000000-0005-0000-0000-0000A62C0000}"/>
    <cellStyle name="Comma [0] 13 4" xfId="16220" xr:uid="{00000000-0005-0000-0000-0000A72C0000}"/>
    <cellStyle name="Comma [0] 14" xfId="16221" xr:uid="{00000000-0005-0000-0000-0000A82C0000}"/>
    <cellStyle name="Comma [0] 14 2" xfId="16222" xr:uid="{00000000-0005-0000-0000-0000A92C0000}"/>
    <cellStyle name="Comma [0] 14 2 2" xfId="13862" xr:uid="{00000000-0005-0000-0000-0000AA2C0000}"/>
    <cellStyle name="Comma [0] 14 2 2 2" xfId="16224" xr:uid="{00000000-0005-0000-0000-0000AB2C0000}"/>
    <cellStyle name="Comma [0] 14 2 2 2 2" xfId="16226" xr:uid="{00000000-0005-0000-0000-0000AC2C0000}"/>
    <cellStyle name="Comma [0] 14 2 2 2 3" xfId="16227" xr:uid="{00000000-0005-0000-0000-0000AD2C0000}"/>
    <cellStyle name="Comma [0] 14 2 2 3" xfId="16228" xr:uid="{00000000-0005-0000-0000-0000AE2C0000}"/>
    <cellStyle name="Comma [0] 14 2 2 4" xfId="16230" xr:uid="{00000000-0005-0000-0000-0000AF2C0000}"/>
    <cellStyle name="Comma [0] 14 2 3" xfId="13865" xr:uid="{00000000-0005-0000-0000-0000B02C0000}"/>
    <cellStyle name="Comma [0] 14 2 4" xfId="8240" xr:uid="{00000000-0005-0000-0000-0000B12C0000}"/>
    <cellStyle name="Comma [0] 14 3" xfId="16232" xr:uid="{00000000-0005-0000-0000-0000B22C0000}"/>
    <cellStyle name="Comma [0] 14 4" xfId="16234" xr:uid="{00000000-0005-0000-0000-0000B32C0000}"/>
    <cellStyle name="Comma [0] 15" xfId="511" xr:uid="{00000000-0005-0000-0000-0000B42C0000}"/>
    <cellStyle name="Comma [0] 15 2" xfId="16236" xr:uid="{00000000-0005-0000-0000-0000B52C0000}"/>
    <cellStyle name="Comma [0] 16" xfId="573" xr:uid="{00000000-0005-0000-0000-0000B62C0000}"/>
    <cellStyle name="Comma [0] 16 2" xfId="16240" xr:uid="{00000000-0005-0000-0000-0000B72C0000}"/>
    <cellStyle name="Comma [0] 16 3" xfId="16242" xr:uid="{00000000-0005-0000-0000-0000B82C0000}"/>
    <cellStyle name="Comma [0] 17" xfId="16243" xr:uid="{00000000-0005-0000-0000-0000B92C0000}"/>
    <cellStyle name="Comma [0] 17 2" xfId="16246" xr:uid="{00000000-0005-0000-0000-0000BA2C0000}"/>
    <cellStyle name="Comma [0] 18" xfId="16247" xr:uid="{00000000-0005-0000-0000-0000BB2C0000}"/>
    <cellStyle name="Comma [0] 18 2" xfId="5699" xr:uid="{00000000-0005-0000-0000-0000BC2C0000}"/>
    <cellStyle name="Comma [0] 18 3" xfId="3881" xr:uid="{00000000-0005-0000-0000-0000BD2C0000}"/>
    <cellStyle name="Comma [0] 19" xfId="16249" xr:uid="{00000000-0005-0000-0000-0000BE2C0000}"/>
    <cellStyle name="Comma [0] 19 2" xfId="16251" xr:uid="{00000000-0005-0000-0000-0000BF2C0000}"/>
    <cellStyle name="Comma [0] 19 3" xfId="16252" xr:uid="{00000000-0005-0000-0000-0000C02C0000}"/>
    <cellStyle name="Comma [0] 2" xfId="5715" xr:uid="{00000000-0005-0000-0000-0000C12C0000}"/>
    <cellStyle name="Comma [0] 2 1" xfId="6693" xr:uid="{00000000-0005-0000-0000-0000C22C0000}"/>
    <cellStyle name="Comma [0] 2 1 2" xfId="16253" xr:uid="{00000000-0005-0000-0000-0000C32C0000}"/>
    <cellStyle name="Comma [0] 2 1 3" xfId="16255" xr:uid="{00000000-0005-0000-0000-0000C42C0000}"/>
    <cellStyle name="Comma [0] 2 10" xfId="16256" xr:uid="{00000000-0005-0000-0000-0000C52C0000}"/>
    <cellStyle name="Comma [0] 2 10 2" xfId="16257" xr:uid="{00000000-0005-0000-0000-0000C62C0000}"/>
    <cellStyle name="Comma [0] 2 10 3" xfId="12437" xr:uid="{00000000-0005-0000-0000-0000C72C0000}"/>
    <cellStyle name="Comma [0] 2 11" xfId="16261" xr:uid="{00000000-0005-0000-0000-0000C82C0000}"/>
    <cellStyle name="Comma [0] 2 2" xfId="16262" xr:uid="{00000000-0005-0000-0000-0000C92C0000}"/>
    <cellStyle name="Comma [0] 2 2 2" xfId="12775" xr:uid="{00000000-0005-0000-0000-0000CA2C0000}"/>
    <cellStyle name="Comma [0] 2 2 2 2" xfId="16263" xr:uid="{00000000-0005-0000-0000-0000CB2C0000}"/>
    <cellStyle name="Comma [0] 2 2 3" xfId="2841" xr:uid="{00000000-0005-0000-0000-0000CC2C0000}"/>
    <cellStyle name="Comma [0] 2 2 3 2" xfId="6158" xr:uid="{00000000-0005-0000-0000-0000CD2C0000}"/>
    <cellStyle name="Comma [0] 2 2 4" xfId="6393" xr:uid="{00000000-0005-0000-0000-0000CE2C0000}"/>
    <cellStyle name="Comma [0] 2 2 5" xfId="5744" xr:uid="{00000000-0005-0000-0000-0000CF2C0000}"/>
    <cellStyle name="Comma [0] 2 2 6" xfId="11572" xr:uid="{00000000-0005-0000-0000-0000D02C0000}"/>
    <cellStyle name="Comma [0] 2 2_8Export2010" xfId="11485" xr:uid="{00000000-0005-0000-0000-0000D12C0000}"/>
    <cellStyle name="Comma [0] 2 3" xfId="16264" xr:uid="{00000000-0005-0000-0000-0000D22C0000}"/>
    <cellStyle name="Comma [0] 2 3 2" xfId="12809" xr:uid="{00000000-0005-0000-0000-0000D32C0000}"/>
    <cellStyle name="Comma [0] 2 3 3" xfId="7368" xr:uid="{00000000-0005-0000-0000-0000D42C0000}"/>
    <cellStyle name="Comma [0] 2 3 4" xfId="12814" xr:uid="{00000000-0005-0000-0000-0000D52C0000}"/>
    <cellStyle name="Comma [0] 2 4" xfId="16265" xr:uid="{00000000-0005-0000-0000-0000D62C0000}"/>
    <cellStyle name="Comma [0] 2 4 2" xfId="5820" xr:uid="{00000000-0005-0000-0000-0000D72C0000}"/>
    <cellStyle name="Comma [0] 2 4 3" xfId="16266" xr:uid="{00000000-0005-0000-0000-0000D82C0000}"/>
    <cellStyle name="Comma [0] 2 5" xfId="16267" xr:uid="{00000000-0005-0000-0000-0000D92C0000}"/>
    <cellStyle name="Comma [0] 2 5 2" xfId="16268" xr:uid="{00000000-0005-0000-0000-0000DA2C0000}"/>
    <cellStyle name="Comma [0] 2 5 3" xfId="16271" xr:uid="{00000000-0005-0000-0000-0000DB2C0000}"/>
    <cellStyle name="Comma [0] 2 6" xfId="16272" xr:uid="{00000000-0005-0000-0000-0000DC2C0000}"/>
    <cellStyle name="Comma [0] 2 6 2" xfId="16273" xr:uid="{00000000-0005-0000-0000-0000DD2C0000}"/>
    <cellStyle name="Comma [0] 2 6 3" xfId="16276" xr:uid="{00000000-0005-0000-0000-0000DE2C0000}"/>
    <cellStyle name="Comma [0] 2 7" xfId="16277" xr:uid="{00000000-0005-0000-0000-0000DF2C0000}"/>
    <cellStyle name="Comma [0] 2 7 2" xfId="11803" xr:uid="{00000000-0005-0000-0000-0000E02C0000}"/>
    <cellStyle name="Comma [0] 2 8" xfId="16278" xr:uid="{00000000-0005-0000-0000-0000E12C0000}"/>
    <cellStyle name="Comma [0] 2 9" xfId="11524" xr:uid="{00000000-0005-0000-0000-0000E22C0000}"/>
    <cellStyle name="Comma [0] 2 9 2" xfId="14362" xr:uid="{00000000-0005-0000-0000-0000E32C0000}"/>
    <cellStyle name="Comma [0] 2 9 2 2" xfId="16279" xr:uid="{00000000-0005-0000-0000-0000E42C0000}"/>
    <cellStyle name="Comma [0] 2 9 3" xfId="312" xr:uid="{00000000-0005-0000-0000-0000E52C0000}"/>
    <cellStyle name="Comma [0] 2_10_Spode (20FT)" xfId="16280" xr:uid="{00000000-0005-0000-0000-0000E62C0000}"/>
    <cellStyle name="Comma [0] 20" xfId="512" xr:uid="{00000000-0005-0000-0000-0000E72C0000}"/>
    <cellStyle name="Comma [0] 20 2" xfId="16237" xr:uid="{00000000-0005-0000-0000-0000E82C0000}"/>
    <cellStyle name="Comma [0] 21" xfId="574" xr:uid="{00000000-0005-0000-0000-0000E92C0000}"/>
    <cellStyle name="Comma [0] 22" xfId="16244" xr:uid="{00000000-0005-0000-0000-0000EA2C0000}"/>
    <cellStyle name="Comma [0] 23" xfId="16248" xr:uid="{00000000-0005-0000-0000-0000EB2C0000}"/>
    <cellStyle name="Comma [0] 23 2" xfId="5700" xr:uid="{00000000-0005-0000-0000-0000EC2C0000}"/>
    <cellStyle name="Comma [0] 23 2 2" xfId="4232" xr:uid="{00000000-0005-0000-0000-0000ED2C0000}"/>
    <cellStyle name="Comma [0] 23 2 2 2" xfId="10920" xr:uid="{00000000-0005-0000-0000-0000EE2C0000}"/>
    <cellStyle name="Comma [0] 23 2 3" xfId="10936" xr:uid="{00000000-0005-0000-0000-0000EF2C0000}"/>
    <cellStyle name="Comma [0] 23 2 3 2" xfId="10939" xr:uid="{00000000-0005-0000-0000-0000F02C0000}"/>
    <cellStyle name="Comma [0] 23 2 4" xfId="8327" xr:uid="{00000000-0005-0000-0000-0000F12C0000}"/>
    <cellStyle name="Comma [0] 3" xfId="13493" xr:uid="{00000000-0005-0000-0000-0000F22C0000}"/>
    <cellStyle name="Comma [0] 3 1" xfId="6281" xr:uid="{00000000-0005-0000-0000-0000F32C0000}"/>
    <cellStyle name="Comma [0] 3 1 2" xfId="4508" xr:uid="{00000000-0005-0000-0000-0000F42C0000}"/>
    <cellStyle name="Comma [0] 3 1 3" xfId="7633" xr:uid="{00000000-0005-0000-0000-0000F52C0000}"/>
    <cellStyle name="Comma [0] 3 2" xfId="1521" xr:uid="{00000000-0005-0000-0000-0000F62C0000}"/>
    <cellStyle name="Comma [0] 3 2 2" xfId="16282" xr:uid="{00000000-0005-0000-0000-0000F72C0000}"/>
    <cellStyle name="Comma [0] 3 2 3" xfId="16285" xr:uid="{00000000-0005-0000-0000-0000F82C0000}"/>
    <cellStyle name="Comma [0] 3 3" xfId="8975" xr:uid="{00000000-0005-0000-0000-0000F92C0000}"/>
    <cellStyle name="Comma [0] 3 3 2" xfId="9961" xr:uid="{00000000-0005-0000-0000-0000FA2C0000}"/>
    <cellStyle name="Comma [0] 3 3 3" xfId="9964" xr:uid="{00000000-0005-0000-0000-0000FB2C0000}"/>
    <cellStyle name="Comma [0] 3 4" xfId="16288" xr:uid="{00000000-0005-0000-0000-0000FC2C0000}"/>
    <cellStyle name="Comma [0] 3 4 2" xfId="16289" xr:uid="{00000000-0005-0000-0000-0000FD2C0000}"/>
    <cellStyle name="Comma [0] 3 4 3" xfId="16290" xr:uid="{00000000-0005-0000-0000-0000FE2C0000}"/>
    <cellStyle name="Comma [0] 3 5" xfId="16293" xr:uid="{00000000-0005-0000-0000-0000FF2C0000}"/>
    <cellStyle name="Comma [0] 3 6" xfId="16296" xr:uid="{00000000-0005-0000-0000-0000002D0000}"/>
    <cellStyle name="Comma [0] 3 7" xfId="16300" xr:uid="{00000000-0005-0000-0000-0000012D0000}"/>
    <cellStyle name="Comma [0] 3_BEG RM SAMI 2011~01 MBM_whs adv mak blom ok" xfId="16301" xr:uid="{00000000-0005-0000-0000-0000022D0000}"/>
    <cellStyle name="Comma [0] 4" xfId="16303" xr:uid="{00000000-0005-0000-0000-0000032D0000}"/>
    <cellStyle name="Comma [0] 4 2" xfId="2913" xr:uid="{00000000-0005-0000-0000-0000042D0000}"/>
    <cellStyle name="Comma [0] 4 2 2" xfId="16304" xr:uid="{00000000-0005-0000-0000-0000052D0000}"/>
    <cellStyle name="Comma [0] 4 2 2 2" xfId="16305" xr:uid="{00000000-0005-0000-0000-0000062D0000}"/>
    <cellStyle name="Comma [0] 4 2 2 2 2" xfId="16307" xr:uid="{00000000-0005-0000-0000-0000072D0000}"/>
    <cellStyle name="Comma [0] 4 2 2 2 2 2" xfId="16308" xr:uid="{00000000-0005-0000-0000-0000082D0000}"/>
    <cellStyle name="Comma [0] 4 2 2 2 3" xfId="16309" xr:uid="{00000000-0005-0000-0000-0000092D0000}"/>
    <cellStyle name="Comma [0] 4 2 2 3" xfId="16310" xr:uid="{00000000-0005-0000-0000-00000A2D0000}"/>
    <cellStyle name="Comma [0] 4 2 2 3 2" xfId="16311" xr:uid="{00000000-0005-0000-0000-00000B2D0000}"/>
    <cellStyle name="Comma [0] 4 2 2 4" xfId="16312" xr:uid="{00000000-0005-0000-0000-00000C2D0000}"/>
    <cellStyle name="Comma [0] 4 2 3" xfId="16313" xr:uid="{00000000-0005-0000-0000-00000D2D0000}"/>
    <cellStyle name="Comma [0] 4 2 3 2" xfId="16314" xr:uid="{00000000-0005-0000-0000-00000E2D0000}"/>
    <cellStyle name="Comma [0] 4 2 3 2 2" xfId="16315" xr:uid="{00000000-0005-0000-0000-00000F2D0000}"/>
    <cellStyle name="Comma [0] 4 2 3 3" xfId="16316" xr:uid="{00000000-0005-0000-0000-0000102D0000}"/>
    <cellStyle name="Comma [0] 4 2 4" xfId="16317" xr:uid="{00000000-0005-0000-0000-0000112D0000}"/>
    <cellStyle name="Comma [0] 4 2 4 2" xfId="16318" xr:uid="{00000000-0005-0000-0000-0000122D0000}"/>
    <cellStyle name="Comma [0] 4 2 5" xfId="4238" xr:uid="{00000000-0005-0000-0000-0000132D0000}"/>
    <cellStyle name="Comma [0] 4 3" xfId="6918" xr:uid="{00000000-0005-0000-0000-0000142D0000}"/>
    <cellStyle name="Comma [0] 4 4" xfId="16319" xr:uid="{00000000-0005-0000-0000-0000152D0000}"/>
    <cellStyle name="Comma [0] 4 5" xfId="16320" xr:uid="{00000000-0005-0000-0000-0000162D0000}"/>
    <cellStyle name="Comma [0] 5" xfId="16321" xr:uid="{00000000-0005-0000-0000-0000172D0000}"/>
    <cellStyle name="Comma [0] 5 2" xfId="5139" xr:uid="{00000000-0005-0000-0000-0000182D0000}"/>
    <cellStyle name="Comma [0] 5 2 2" xfId="7683" xr:uid="{00000000-0005-0000-0000-0000192D0000}"/>
    <cellStyle name="Comma [0] 5 3" xfId="16324" xr:uid="{00000000-0005-0000-0000-00001A2D0000}"/>
    <cellStyle name="Comma [0] 5 4" xfId="5862" xr:uid="{00000000-0005-0000-0000-00001B2D0000}"/>
    <cellStyle name="Comma [0] 5 5" xfId="6366" xr:uid="{00000000-0005-0000-0000-00001C2D0000}"/>
    <cellStyle name="Comma [0] 5 6" xfId="9003" xr:uid="{00000000-0005-0000-0000-00001D2D0000}"/>
    <cellStyle name="Comma [0] 6" xfId="16325" xr:uid="{00000000-0005-0000-0000-00001E2D0000}"/>
    <cellStyle name="Comma [0] 6 2" xfId="16327" xr:uid="{00000000-0005-0000-0000-00001F2D0000}"/>
    <cellStyle name="Comma [0] 6 2 2" xfId="16328" xr:uid="{00000000-0005-0000-0000-0000202D0000}"/>
    <cellStyle name="Comma [0] 6 2 2 2" xfId="16329" xr:uid="{00000000-0005-0000-0000-0000212D0000}"/>
    <cellStyle name="Comma [0] 6 2 2 2 2" xfId="7768" xr:uid="{00000000-0005-0000-0000-0000222D0000}"/>
    <cellStyle name="Comma [0] 6 2 2 3" xfId="6631" xr:uid="{00000000-0005-0000-0000-0000232D0000}"/>
    <cellStyle name="Comma [0] 6 2 3" xfId="13810" xr:uid="{00000000-0005-0000-0000-0000242D0000}"/>
    <cellStyle name="Comma [0] 6 2 3 2" xfId="16330" xr:uid="{00000000-0005-0000-0000-0000252D0000}"/>
    <cellStyle name="Comma [0] 6 2 4" xfId="13814" xr:uid="{00000000-0005-0000-0000-0000262D0000}"/>
    <cellStyle name="Comma [0] 6 3" xfId="16333" xr:uid="{00000000-0005-0000-0000-0000272D0000}"/>
    <cellStyle name="Comma [0] 6 3 2" xfId="16334" xr:uid="{00000000-0005-0000-0000-0000282D0000}"/>
    <cellStyle name="Comma [0] 6 3 2 2" xfId="13511" xr:uid="{00000000-0005-0000-0000-0000292D0000}"/>
    <cellStyle name="Comma [0] 6 3 3" xfId="16335" xr:uid="{00000000-0005-0000-0000-00002A2D0000}"/>
    <cellStyle name="Comma [0] 6 4" xfId="16336" xr:uid="{00000000-0005-0000-0000-00002B2D0000}"/>
    <cellStyle name="Comma [0] 6 4 2" xfId="16337" xr:uid="{00000000-0005-0000-0000-00002C2D0000}"/>
    <cellStyle name="Comma [0] 6 4 3" xfId="7848" xr:uid="{00000000-0005-0000-0000-00002D2D0000}"/>
    <cellStyle name="Comma [0] 6 5" xfId="16338" xr:uid="{00000000-0005-0000-0000-00002E2D0000}"/>
    <cellStyle name="Comma [0] 7" xfId="16340" xr:uid="{00000000-0005-0000-0000-00002F2D0000}"/>
    <cellStyle name="Comma [0] 7 2" xfId="869" xr:uid="{00000000-0005-0000-0000-0000302D0000}"/>
    <cellStyle name="Comma [0] 7 2 2" xfId="16342" xr:uid="{00000000-0005-0000-0000-0000312D0000}"/>
    <cellStyle name="Comma [0] 7 2 2 2" xfId="7198" xr:uid="{00000000-0005-0000-0000-0000322D0000}"/>
    <cellStyle name="Comma [0] 7 2 2 2 2" xfId="16345" xr:uid="{00000000-0005-0000-0000-0000332D0000}"/>
    <cellStyle name="Comma [0] 7 2 2 3" xfId="16347" xr:uid="{00000000-0005-0000-0000-0000342D0000}"/>
    <cellStyle name="Comma [0] 7 2 3" xfId="16350" xr:uid="{00000000-0005-0000-0000-0000352D0000}"/>
    <cellStyle name="Comma [0] 7 2 3 2" xfId="8150" xr:uid="{00000000-0005-0000-0000-0000362D0000}"/>
    <cellStyle name="Comma [0] 7 2 4" xfId="16355" xr:uid="{00000000-0005-0000-0000-0000372D0000}"/>
    <cellStyle name="Comma [0] 7 3" xfId="16360" xr:uid="{00000000-0005-0000-0000-0000382D0000}"/>
    <cellStyle name="Comma [0] 7 3 2" xfId="16362" xr:uid="{00000000-0005-0000-0000-0000392D0000}"/>
    <cellStyle name="Comma [0] 7 3 3" xfId="7125" xr:uid="{00000000-0005-0000-0000-00003A2D0000}"/>
    <cellStyle name="Comma [0] 7 3 3 2" xfId="16365" xr:uid="{00000000-0005-0000-0000-00003B2D0000}"/>
    <cellStyle name="Comma [0] 7 3 4" xfId="16368" xr:uid="{00000000-0005-0000-0000-00003C2D0000}"/>
    <cellStyle name="Comma [0] 7 4" xfId="16370" xr:uid="{00000000-0005-0000-0000-00003D2D0000}"/>
    <cellStyle name="Comma [0] 7 5" xfId="7681" xr:uid="{00000000-0005-0000-0000-00003E2D0000}"/>
    <cellStyle name="Comma [0] 7 5 2" xfId="16372" xr:uid="{00000000-0005-0000-0000-00003F2D0000}"/>
    <cellStyle name="Comma [0] 7 5 3" xfId="16374" xr:uid="{00000000-0005-0000-0000-0000402D0000}"/>
    <cellStyle name="Comma [0] 7 6" xfId="9030" xr:uid="{00000000-0005-0000-0000-0000412D0000}"/>
    <cellStyle name="Comma [0] 8" xfId="16376" xr:uid="{00000000-0005-0000-0000-0000422D0000}"/>
    <cellStyle name="Comma [0] 8 2" xfId="6956" xr:uid="{00000000-0005-0000-0000-0000432D0000}"/>
    <cellStyle name="Comma [0] 8 2 2" xfId="16378" xr:uid="{00000000-0005-0000-0000-0000442D0000}"/>
    <cellStyle name="Comma [0] 8 2 2 2" xfId="16380" xr:uid="{00000000-0005-0000-0000-0000452D0000}"/>
    <cellStyle name="Comma [0] 8 2 2 2 2" xfId="16382" xr:uid="{00000000-0005-0000-0000-0000462D0000}"/>
    <cellStyle name="Comma [0] 8 2 2 3" xfId="4289" xr:uid="{00000000-0005-0000-0000-0000472D0000}"/>
    <cellStyle name="Comma [0] 8 2 3" xfId="16385" xr:uid="{00000000-0005-0000-0000-0000482D0000}"/>
    <cellStyle name="Comma [0] 8 2 3 2" xfId="16388" xr:uid="{00000000-0005-0000-0000-0000492D0000}"/>
    <cellStyle name="Comma [0] 8 2 4" xfId="15373" xr:uid="{00000000-0005-0000-0000-00004A2D0000}"/>
    <cellStyle name="Comma [0] 8 3" xfId="16391" xr:uid="{00000000-0005-0000-0000-00004B2D0000}"/>
    <cellStyle name="Comma [0] 8 3 2" xfId="16396" xr:uid="{00000000-0005-0000-0000-00004C2D0000}"/>
    <cellStyle name="Comma [0] 8 3 2 2" xfId="16399" xr:uid="{00000000-0005-0000-0000-00004D2D0000}"/>
    <cellStyle name="Comma [0] 8 3 3" xfId="16403" xr:uid="{00000000-0005-0000-0000-00004E2D0000}"/>
    <cellStyle name="Comma [0] 8 4" xfId="16405" xr:uid="{00000000-0005-0000-0000-00004F2D0000}"/>
    <cellStyle name="Comma [0] 8 4 2" xfId="16409" xr:uid="{00000000-0005-0000-0000-0000502D0000}"/>
    <cellStyle name="Comma [0] 8 4 3" xfId="16413" xr:uid="{00000000-0005-0000-0000-0000512D0000}"/>
    <cellStyle name="Comma [0] 8 5" xfId="16416" xr:uid="{00000000-0005-0000-0000-0000522D0000}"/>
    <cellStyle name="Comma [0] 9" xfId="3430" xr:uid="{00000000-0005-0000-0000-0000532D0000}"/>
    <cellStyle name="Comma [0] 9 2" xfId="16421" xr:uid="{00000000-0005-0000-0000-0000542D0000}"/>
    <cellStyle name="Comma [0] 9 2 2" xfId="16423" xr:uid="{00000000-0005-0000-0000-0000552D0000}"/>
    <cellStyle name="Comma [0] 9 2 2 2" xfId="16425" xr:uid="{00000000-0005-0000-0000-0000562D0000}"/>
    <cellStyle name="Comma [0] 9 2 2 2 2" xfId="16427" xr:uid="{00000000-0005-0000-0000-0000572D0000}"/>
    <cellStyle name="Comma [0] 9 2 2 3" xfId="16429" xr:uid="{00000000-0005-0000-0000-0000582D0000}"/>
    <cellStyle name="Comma [0] 9 2 3" xfId="16433" xr:uid="{00000000-0005-0000-0000-0000592D0000}"/>
    <cellStyle name="Comma [0] 9 2 3 2" xfId="16437" xr:uid="{00000000-0005-0000-0000-00005A2D0000}"/>
    <cellStyle name="Comma [0] 9 2 4" xfId="15395" xr:uid="{00000000-0005-0000-0000-00005B2D0000}"/>
    <cellStyle name="Comma [0] 9 3" xfId="16442" xr:uid="{00000000-0005-0000-0000-00005C2D0000}"/>
    <cellStyle name="Comma [0] 9 3 2" xfId="16446" xr:uid="{00000000-0005-0000-0000-00005D2D0000}"/>
    <cellStyle name="Comma [0] 9 3 2 2" xfId="16449" xr:uid="{00000000-0005-0000-0000-00005E2D0000}"/>
    <cellStyle name="Comma [0] 9 3 3" xfId="16453" xr:uid="{00000000-0005-0000-0000-00005F2D0000}"/>
    <cellStyle name="Comma [0] 9 4" xfId="4423" xr:uid="{00000000-0005-0000-0000-0000602D0000}"/>
    <cellStyle name="Comma [0] 9 4 2" xfId="6253" xr:uid="{00000000-0005-0000-0000-0000612D0000}"/>
    <cellStyle name="Comma [0] 9 5" xfId="16456" xr:uid="{00000000-0005-0000-0000-0000622D0000}"/>
    <cellStyle name="Comma [00]" xfId="16458" xr:uid="{00000000-0005-0000-0000-0000632D0000}"/>
    <cellStyle name="Comma 10" xfId="9229" xr:uid="{00000000-0005-0000-0000-0000642D0000}"/>
    <cellStyle name="Comma 10 10" xfId="16459" xr:uid="{00000000-0005-0000-0000-0000652D0000}"/>
    <cellStyle name="Comma 10 11" xfId="16460" xr:uid="{00000000-0005-0000-0000-0000662D0000}"/>
    <cellStyle name="Comma 10 12" xfId="16461" xr:uid="{00000000-0005-0000-0000-0000672D0000}"/>
    <cellStyle name="Comma 10 2" xfId="16463" xr:uid="{00000000-0005-0000-0000-0000682D0000}"/>
    <cellStyle name="Comma 10 3" xfId="16465" xr:uid="{00000000-0005-0000-0000-0000692D0000}"/>
    <cellStyle name="Comma 10 3 2" xfId="16467" xr:uid="{00000000-0005-0000-0000-00006A2D0000}"/>
    <cellStyle name="Comma 10 4" xfId="2279" xr:uid="{00000000-0005-0000-0000-00006B2D0000}"/>
    <cellStyle name="Comma 10 5" xfId="16469" xr:uid="{00000000-0005-0000-0000-00006C2D0000}"/>
    <cellStyle name="Comma 10 6" xfId="16471" xr:uid="{00000000-0005-0000-0000-00006D2D0000}"/>
    <cellStyle name="Comma 10 7" xfId="16473" xr:uid="{00000000-0005-0000-0000-00006E2D0000}"/>
    <cellStyle name="Comma 10 8" xfId="16474" xr:uid="{00000000-0005-0000-0000-00006F2D0000}"/>
    <cellStyle name="Comma 10 9" xfId="16475" xr:uid="{00000000-0005-0000-0000-0000702D0000}"/>
    <cellStyle name="Comma 11" xfId="1694" xr:uid="{00000000-0005-0000-0000-0000712D0000}"/>
    <cellStyle name="Comma 11 2" xfId="16477" xr:uid="{00000000-0005-0000-0000-0000722D0000}"/>
    <cellStyle name="Comma 11 3" xfId="16479" xr:uid="{00000000-0005-0000-0000-0000732D0000}"/>
    <cellStyle name="Comma 11 4" xfId="2390" xr:uid="{00000000-0005-0000-0000-0000742D0000}"/>
    <cellStyle name="Comma 12" xfId="4002" xr:uid="{00000000-0005-0000-0000-0000752D0000}"/>
    <cellStyle name="Comma 12 2" xfId="16481" xr:uid="{00000000-0005-0000-0000-0000762D0000}"/>
    <cellStyle name="Comma 12 3" xfId="16483" xr:uid="{00000000-0005-0000-0000-0000772D0000}"/>
    <cellStyle name="Comma 12 4" xfId="15801" xr:uid="{00000000-0005-0000-0000-0000782D0000}"/>
    <cellStyle name="Comma 13" xfId="16484" xr:uid="{00000000-0005-0000-0000-0000792D0000}"/>
    <cellStyle name="Comma 13 2" xfId="9793" xr:uid="{00000000-0005-0000-0000-00007A2D0000}"/>
    <cellStyle name="Comma 13 3" xfId="5983" xr:uid="{00000000-0005-0000-0000-00007B2D0000}"/>
    <cellStyle name="Comma 13 4" xfId="2021" xr:uid="{00000000-0005-0000-0000-00007C2D0000}"/>
    <cellStyle name="Comma 13 5" xfId="5455" xr:uid="{00000000-0005-0000-0000-00007D2D0000}"/>
    <cellStyle name="Comma 13 6" xfId="9796" xr:uid="{00000000-0005-0000-0000-00007E2D0000}"/>
    <cellStyle name="Comma 14" xfId="16485" xr:uid="{00000000-0005-0000-0000-00007F2D0000}"/>
    <cellStyle name="Comma 14 2" xfId="16487" xr:uid="{00000000-0005-0000-0000-0000802D0000}"/>
    <cellStyle name="Comma 14 2 2" xfId="16488" xr:uid="{00000000-0005-0000-0000-0000812D0000}"/>
    <cellStyle name="Comma 14 3" xfId="16494" xr:uid="{00000000-0005-0000-0000-0000822D0000}"/>
    <cellStyle name="Comma 14 4" xfId="15813" xr:uid="{00000000-0005-0000-0000-0000832D0000}"/>
    <cellStyle name="Comma 14 5" xfId="15817" xr:uid="{00000000-0005-0000-0000-0000842D0000}"/>
    <cellStyle name="Comma 14 6" xfId="12055" xr:uid="{00000000-0005-0000-0000-0000852D0000}"/>
    <cellStyle name="Comma 14 7" xfId="12062" xr:uid="{00000000-0005-0000-0000-0000862D0000}"/>
    <cellStyle name="Comma 15" xfId="16495" xr:uid="{00000000-0005-0000-0000-0000872D0000}"/>
    <cellStyle name="Comma 15 2" xfId="16498" xr:uid="{00000000-0005-0000-0000-0000882D0000}"/>
    <cellStyle name="Comma 15 3" xfId="16500" xr:uid="{00000000-0005-0000-0000-0000892D0000}"/>
    <cellStyle name="Comma 15 4" xfId="16503" xr:uid="{00000000-0005-0000-0000-00008A2D0000}"/>
    <cellStyle name="Comma 15 5" xfId="16506" xr:uid="{00000000-0005-0000-0000-00008B2D0000}"/>
    <cellStyle name="Comma 15 6" xfId="12699" xr:uid="{00000000-0005-0000-0000-00008C2D0000}"/>
    <cellStyle name="Comma 15 7" xfId="12735" xr:uid="{00000000-0005-0000-0000-00008D2D0000}"/>
    <cellStyle name="Comma 16" xfId="16507" xr:uid="{00000000-0005-0000-0000-00008E2D0000}"/>
    <cellStyle name="Comma 16 2" xfId="16510" xr:uid="{00000000-0005-0000-0000-00008F2D0000}"/>
    <cellStyle name="Comma 16 2 2" xfId="1246" xr:uid="{00000000-0005-0000-0000-0000902D0000}"/>
    <cellStyle name="Comma 16 2 2 2" xfId="16512" xr:uid="{00000000-0005-0000-0000-0000912D0000}"/>
    <cellStyle name="Comma 16 2 2 2 2" xfId="16513" xr:uid="{00000000-0005-0000-0000-0000922D0000}"/>
    <cellStyle name="Comma 16 2 2 2 3" xfId="16514" xr:uid="{00000000-0005-0000-0000-0000932D0000}"/>
    <cellStyle name="Comma 16 2 2 3" xfId="16515" xr:uid="{00000000-0005-0000-0000-0000942D0000}"/>
    <cellStyle name="Comma 16 2 2 4" xfId="16516" xr:uid="{00000000-0005-0000-0000-0000952D0000}"/>
    <cellStyle name="Comma 16 2 2 5" xfId="16517" xr:uid="{00000000-0005-0000-0000-0000962D0000}"/>
    <cellStyle name="Comma 16 2 2 6" xfId="16518" xr:uid="{00000000-0005-0000-0000-0000972D0000}"/>
    <cellStyle name="Comma 16 2 3" xfId="7796" xr:uid="{00000000-0005-0000-0000-0000982D0000}"/>
    <cellStyle name="Comma 16 2 4" xfId="16519" xr:uid="{00000000-0005-0000-0000-0000992D0000}"/>
    <cellStyle name="Comma 16 3" xfId="16521" xr:uid="{00000000-0005-0000-0000-00009A2D0000}"/>
    <cellStyle name="Comma 16 4" xfId="962" xr:uid="{00000000-0005-0000-0000-00009B2D0000}"/>
    <cellStyle name="Comma 16 5" xfId="16524" xr:uid="{00000000-0005-0000-0000-00009C2D0000}"/>
    <cellStyle name="Comma 17" xfId="16525" xr:uid="{00000000-0005-0000-0000-00009D2D0000}"/>
    <cellStyle name="Comma 17 2" xfId="16528" xr:uid="{00000000-0005-0000-0000-00009E2D0000}"/>
    <cellStyle name="Comma 17 3" xfId="16530" xr:uid="{00000000-0005-0000-0000-00009F2D0000}"/>
    <cellStyle name="Comma 17 4" xfId="1988" xr:uid="{00000000-0005-0000-0000-0000A02D0000}"/>
    <cellStyle name="Comma 18" xfId="16531" xr:uid="{00000000-0005-0000-0000-0000A12D0000}"/>
    <cellStyle name="Comma 19" xfId="16533" xr:uid="{00000000-0005-0000-0000-0000A22D0000}"/>
    <cellStyle name="Comma 2" xfId="16535" xr:uid="{00000000-0005-0000-0000-0000A32D0000}"/>
    <cellStyle name="Comma 2 1" xfId="16537" xr:uid="{00000000-0005-0000-0000-0000A42D0000}"/>
    <cellStyle name="Comma 2 1 2" xfId="16144" xr:uid="{00000000-0005-0000-0000-0000A52D0000}"/>
    <cellStyle name="Comma 2 1 3" xfId="16146" xr:uid="{00000000-0005-0000-0000-0000A62D0000}"/>
    <cellStyle name="Comma 2 10" xfId="12588" xr:uid="{00000000-0005-0000-0000-0000A72D0000}"/>
    <cellStyle name="Comma 2 10 2" xfId="16538" xr:uid="{00000000-0005-0000-0000-0000A82D0000}"/>
    <cellStyle name="Comma 2 10 3" xfId="16539" xr:uid="{00000000-0005-0000-0000-0000A92D0000}"/>
    <cellStyle name="Comma 2 11" xfId="12272" xr:uid="{00000000-0005-0000-0000-0000AA2D0000}"/>
    <cellStyle name="Comma 2 11 2" xfId="11083" xr:uid="{00000000-0005-0000-0000-0000AB2D0000}"/>
    <cellStyle name="Comma 2 11 3" xfId="11090" xr:uid="{00000000-0005-0000-0000-0000AC2D0000}"/>
    <cellStyle name="Comma 2 12" xfId="3418" xr:uid="{00000000-0005-0000-0000-0000AD2D0000}"/>
    <cellStyle name="Comma 2 12 2" xfId="758" xr:uid="{00000000-0005-0000-0000-0000AE2D0000}"/>
    <cellStyle name="Comma 2 12 3" xfId="10824" xr:uid="{00000000-0005-0000-0000-0000AF2D0000}"/>
    <cellStyle name="Comma 2 13" xfId="363" xr:uid="{00000000-0005-0000-0000-0000B02D0000}"/>
    <cellStyle name="Comma 2 14" xfId="3568" xr:uid="{00000000-0005-0000-0000-0000B12D0000}"/>
    <cellStyle name="Comma 2 15" xfId="3057" xr:uid="{00000000-0005-0000-0000-0000B22D0000}"/>
    <cellStyle name="Comma 2 16" xfId="16541" xr:uid="{00000000-0005-0000-0000-0000B32D0000}"/>
    <cellStyle name="Comma 2 17" xfId="2948" xr:uid="{00000000-0005-0000-0000-0000B42D0000}"/>
    <cellStyle name="Comma 2 2" xfId="16543" xr:uid="{00000000-0005-0000-0000-0000B52D0000}"/>
    <cellStyle name="Comma 2 2 10" xfId="13047" xr:uid="{00000000-0005-0000-0000-0000B62D0000}"/>
    <cellStyle name="Comma 2 2 10 7 2 2 2 2 2 2 2 2 2 2 2 2 2 2" xfId="11784" xr:uid="{00000000-0005-0000-0000-0000B72D0000}"/>
    <cellStyle name="Comma 2 2 11" xfId="16545" xr:uid="{00000000-0005-0000-0000-0000B82D0000}"/>
    <cellStyle name="Comma 2 2 12" xfId="16546" xr:uid="{00000000-0005-0000-0000-0000B92D0000}"/>
    <cellStyle name="Comma 2 2 13" xfId="932" xr:uid="{00000000-0005-0000-0000-0000BA2D0000}"/>
    <cellStyle name="Comma 2 2 14" xfId="7061" xr:uid="{00000000-0005-0000-0000-0000BB2D0000}"/>
    <cellStyle name="Comma 2 2 15" xfId="16547" xr:uid="{00000000-0005-0000-0000-0000BC2D0000}"/>
    <cellStyle name="Comma 2 2 16" xfId="14563" xr:uid="{00000000-0005-0000-0000-0000BD2D0000}"/>
    <cellStyle name="Comma 2 2 17" xfId="14578" xr:uid="{00000000-0005-0000-0000-0000BE2D0000}"/>
    <cellStyle name="Comma 2 2 18" xfId="14582" xr:uid="{00000000-0005-0000-0000-0000BF2D0000}"/>
    <cellStyle name="Comma 2 2 19" xfId="3776" xr:uid="{00000000-0005-0000-0000-0000C02D0000}"/>
    <cellStyle name="Comma 2 2 2" xfId="16550" xr:uid="{00000000-0005-0000-0000-0000C12D0000}"/>
    <cellStyle name="Comma 2 2 2 10" xfId="4096" xr:uid="{00000000-0005-0000-0000-0000C22D0000}"/>
    <cellStyle name="Comma 2 2 2 10 2" xfId="6357" xr:uid="{00000000-0005-0000-0000-0000C32D0000}"/>
    <cellStyle name="Comma 2 2 2 11" xfId="2547" xr:uid="{00000000-0005-0000-0000-0000C42D0000}"/>
    <cellStyle name="Comma 2 2 2 11 2" xfId="9527" xr:uid="{00000000-0005-0000-0000-0000C52D0000}"/>
    <cellStyle name="Comma 2 2 2 12" xfId="9558" xr:uid="{00000000-0005-0000-0000-0000C62D0000}"/>
    <cellStyle name="Comma 2 2 2 12 2" xfId="9563" xr:uid="{00000000-0005-0000-0000-0000C72D0000}"/>
    <cellStyle name="Comma 2 2 2 13" xfId="9581" xr:uid="{00000000-0005-0000-0000-0000C82D0000}"/>
    <cellStyle name="Comma 2 2 2 13 2" xfId="9586" xr:uid="{00000000-0005-0000-0000-0000C92D0000}"/>
    <cellStyle name="Comma 2 2 2 14" xfId="12669" xr:uid="{00000000-0005-0000-0000-0000CA2D0000}"/>
    <cellStyle name="Comma 2 2 2 14 2" xfId="12672" xr:uid="{00000000-0005-0000-0000-0000CB2D0000}"/>
    <cellStyle name="Comma 2 2 2 15" xfId="12674" xr:uid="{00000000-0005-0000-0000-0000CC2D0000}"/>
    <cellStyle name="Comma 2 2 2 15 2" xfId="8806" xr:uid="{00000000-0005-0000-0000-0000CD2D0000}"/>
    <cellStyle name="Comma 2 2 2 16" xfId="12677" xr:uid="{00000000-0005-0000-0000-0000CE2D0000}"/>
    <cellStyle name="Comma 2 2 2 16 2" xfId="12680" xr:uid="{00000000-0005-0000-0000-0000CF2D0000}"/>
    <cellStyle name="Comma 2 2 2 17" xfId="7842" xr:uid="{00000000-0005-0000-0000-0000D02D0000}"/>
    <cellStyle name="Comma 2 2 2 17 2" xfId="16551" xr:uid="{00000000-0005-0000-0000-0000D12D0000}"/>
    <cellStyle name="Comma 2 2 2 18" xfId="16553" xr:uid="{00000000-0005-0000-0000-0000D22D0000}"/>
    <cellStyle name="Comma 2 2 2 18 2" xfId="15830" xr:uid="{00000000-0005-0000-0000-0000D32D0000}"/>
    <cellStyle name="Comma 2 2 2 19" xfId="16555" xr:uid="{00000000-0005-0000-0000-0000D42D0000}"/>
    <cellStyle name="Comma 2 2 2 19 2" xfId="15841" xr:uid="{00000000-0005-0000-0000-0000D52D0000}"/>
    <cellStyle name="Comma 2 2 2 2" xfId="16557" xr:uid="{00000000-0005-0000-0000-0000D62D0000}"/>
    <cellStyle name="Comma 2 2 2 2 2" xfId="16559" xr:uid="{00000000-0005-0000-0000-0000D72D0000}"/>
    <cellStyle name="Comma 2 2 2 20" xfId="12675" xr:uid="{00000000-0005-0000-0000-0000D82D0000}"/>
    <cellStyle name="Comma 2 2 2 20 2" xfId="8807" xr:uid="{00000000-0005-0000-0000-0000D92D0000}"/>
    <cellStyle name="Comma 2 2 2 21" xfId="12678" xr:uid="{00000000-0005-0000-0000-0000DA2D0000}"/>
    <cellStyle name="Comma 2 2 2 21 2" xfId="12681" xr:uid="{00000000-0005-0000-0000-0000DB2D0000}"/>
    <cellStyle name="Comma 2 2 2 22" xfId="7843" xr:uid="{00000000-0005-0000-0000-0000DC2D0000}"/>
    <cellStyle name="Comma 2 2 2 22 2" xfId="16552" xr:uid="{00000000-0005-0000-0000-0000DD2D0000}"/>
    <cellStyle name="Comma 2 2 2 23" xfId="16554" xr:uid="{00000000-0005-0000-0000-0000DE2D0000}"/>
    <cellStyle name="Comma 2 2 2 23 2" xfId="15831" xr:uid="{00000000-0005-0000-0000-0000DF2D0000}"/>
    <cellStyle name="Comma 2 2 2 24" xfId="16556" xr:uid="{00000000-0005-0000-0000-0000E02D0000}"/>
    <cellStyle name="Comma 2 2 2 24 2" xfId="15842" xr:uid="{00000000-0005-0000-0000-0000E12D0000}"/>
    <cellStyle name="Comma 2 2 2 25" xfId="16560" xr:uid="{00000000-0005-0000-0000-0000E22D0000}"/>
    <cellStyle name="Comma 2 2 2 25 2" xfId="7672" xr:uid="{00000000-0005-0000-0000-0000E32D0000}"/>
    <cellStyle name="Comma 2 2 2 26" xfId="16562" xr:uid="{00000000-0005-0000-0000-0000E42D0000}"/>
    <cellStyle name="Comma 2 2 2 26 2" xfId="6785" xr:uid="{00000000-0005-0000-0000-0000E52D0000}"/>
    <cellStyle name="Comma 2 2 2 27" xfId="16564" xr:uid="{00000000-0005-0000-0000-0000E62D0000}"/>
    <cellStyle name="Comma 2 2 2 27 2" xfId="14721" xr:uid="{00000000-0005-0000-0000-0000E72D0000}"/>
    <cellStyle name="Comma 2 2 2 28" xfId="6229" xr:uid="{00000000-0005-0000-0000-0000E82D0000}"/>
    <cellStyle name="Comma 2 2 2 28 2" xfId="14726" xr:uid="{00000000-0005-0000-0000-0000E92D0000}"/>
    <cellStyle name="Comma 2 2 2 29" xfId="16566" xr:uid="{00000000-0005-0000-0000-0000EA2D0000}"/>
    <cellStyle name="Comma 2 2 2 29 2" xfId="14732" xr:uid="{00000000-0005-0000-0000-0000EB2D0000}"/>
    <cellStyle name="Comma 2 2 2 3" xfId="7347" xr:uid="{00000000-0005-0000-0000-0000EC2D0000}"/>
    <cellStyle name="Comma 2 2 2 3 2" xfId="1021" xr:uid="{00000000-0005-0000-0000-0000ED2D0000}"/>
    <cellStyle name="Comma 2 2 2 30" xfId="16561" xr:uid="{00000000-0005-0000-0000-0000EE2D0000}"/>
    <cellStyle name="Comma 2 2 2 30 2" xfId="7673" xr:uid="{00000000-0005-0000-0000-0000EF2D0000}"/>
    <cellStyle name="Comma 2 2 2 31" xfId="16563" xr:uid="{00000000-0005-0000-0000-0000F02D0000}"/>
    <cellStyle name="Comma 2 2 2 31 2" xfId="6786" xr:uid="{00000000-0005-0000-0000-0000F12D0000}"/>
    <cellStyle name="Comma 2 2 2 32" xfId="16565" xr:uid="{00000000-0005-0000-0000-0000F22D0000}"/>
    <cellStyle name="Comma 2 2 2 32 2" xfId="14722" xr:uid="{00000000-0005-0000-0000-0000F32D0000}"/>
    <cellStyle name="Comma 2 2 2 33" xfId="6230" xr:uid="{00000000-0005-0000-0000-0000F42D0000}"/>
    <cellStyle name="Comma 2 2 2 33 2" xfId="14727" xr:uid="{00000000-0005-0000-0000-0000F52D0000}"/>
    <cellStyle name="Comma 2 2 2 34" xfId="16567" xr:uid="{00000000-0005-0000-0000-0000F62D0000}"/>
    <cellStyle name="Comma 2 2 2 34 2" xfId="14733" xr:uid="{00000000-0005-0000-0000-0000F72D0000}"/>
    <cellStyle name="Comma 2 2 2 35" xfId="16568" xr:uid="{00000000-0005-0000-0000-0000F82D0000}"/>
    <cellStyle name="Comma 2 2 2 35 2" xfId="1770" xr:uid="{00000000-0005-0000-0000-0000F92D0000}"/>
    <cellStyle name="Comma 2 2 2 36" xfId="16570" xr:uid="{00000000-0005-0000-0000-0000FA2D0000}"/>
    <cellStyle name="Comma 2 2 2 36 2" xfId="11614" xr:uid="{00000000-0005-0000-0000-0000FB2D0000}"/>
    <cellStyle name="Comma 2 2 2 37" xfId="16572" xr:uid="{00000000-0005-0000-0000-0000FC2D0000}"/>
    <cellStyle name="Comma 2 2 2 37 2" xfId="12116" xr:uid="{00000000-0005-0000-0000-0000FD2D0000}"/>
    <cellStyle name="Comma 2 2 2 38" xfId="14822" xr:uid="{00000000-0005-0000-0000-0000FE2D0000}"/>
    <cellStyle name="Comma 2 2 2 38 2" xfId="2374" xr:uid="{00000000-0005-0000-0000-0000FF2D0000}"/>
    <cellStyle name="Comma 2 2 2 39" xfId="14825" xr:uid="{00000000-0005-0000-0000-0000002E0000}"/>
    <cellStyle name="Comma 2 2 2 39 2" xfId="8930" xr:uid="{00000000-0005-0000-0000-0000012E0000}"/>
    <cellStyle name="Comma 2 2 2 4" xfId="16574" xr:uid="{00000000-0005-0000-0000-0000022E0000}"/>
    <cellStyle name="Comma 2 2 2 4 2" xfId="12622" xr:uid="{00000000-0005-0000-0000-0000032E0000}"/>
    <cellStyle name="Comma 2 2 2 40" xfId="16569" xr:uid="{00000000-0005-0000-0000-0000042E0000}"/>
    <cellStyle name="Comma 2 2 2 40 2" xfId="1771" xr:uid="{00000000-0005-0000-0000-0000052E0000}"/>
    <cellStyle name="Comma 2 2 2 41" xfId="16571" xr:uid="{00000000-0005-0000-0000-0000062E0000}"/>
    <cellStyle name="Comma 2 2 2 41 2" xfId="11615" xr:uid="{00000000-0005-0000-0000-0000072E0000}"/>
    <cellStyle name="Comma 2 2 2 42" xfId="16573" xr:uid="{00000000-0005-0000-0000-0000082E0000}"/>
    <cellStyle name="Comma 2 2 2 42 2" xfId="12117" xr:uid="{00000000-0005-0000-0000-0000092E0000}"/>
    <cellStyle name="Comma 2 2 2 43" xfId="14823" xr:uid="{00000000-0005-0000-0000-00000A2E0000}"/>
    <cellStyle name="Comma 2 2 2 43 2" xfId="2375" xr:uid="{00000000-0005-0000-0000-00000B2E0000}"/>
    <cellStyle name="Comma 2 2 2 44" xfId="14826" xr:uid="{00000000-0005-0000-0000-00000C2E0000}"/>
    <cellStyle name="Comma 2 2 2 44 2" xfId="8931" xr:uid="{00000000-0005-0000-0000-00000D2E0000}"/>
    <cellStyle name="Comma 2 2 2 45" xfId="14833" xr:uid="{00000000-0005-0000-0000-00000E2E0000}"/>
    <cellStyle name="Comma 2 2 2 45 2" xfId="8942" xr:uid="{00000000-0005-0000-0000-00000F2E0000}"/>
    <cellStyle name="Comma 2 2 2 46" xfId="14837" xr:uid="{00000000-0005-0000-0000-0000102E0000}"/>
    <cellStyle name="Comma 2 2 2 46 2" xfId="8192" xr:uid="{00000000-0005-0000-0000-0000112E0000}"/>
    <cellStyle name="Comma 2 2 2 47" xfId="2142" xr:uid="{00000000-0005-0000-0000-0000122E0000}"/>
    <cellStyle name="Comma 2 2 2 47 2" xfId="8727" xr:uid="{00000000-0005-0000-0000-0000132E0000}"/>
    <cellStyle name="Comma 2 2 2 48" xfId="5542" xr:uid="{00000000-0005-0000-0000-0000142E0000}"/>
    <cellStyle name="Comma 2 2 2 48 2" xfId="7081" xr:uid="{00000000-0005-0000-0000-0000152E0000}"/>
    <cellStyle name="Comma 2 2 2 49" xfId="1406" xr:uid="{00000000-0005-0000-0000-0000162E0000}"/>
    <cellStyle name="Comma 2 2 2 49 2" xfId="9985" xr:uid="{00000000-0005-0000-0000-0000172E0000}"/>
    <cellStyle name="Comma 2 2 2 5" xfId="16576" xr:uid="{00000000-0005-0000-0000-0000182E0000}"/>
    <cellStyle name="Comma 2 2 2 5 2" xfId="16577" xr:uid="{00000000-0005-0000-0000-0000192E0000}"/>
    <cellStyle name="Comma 2 2 2 50" xfId="14834" xr:uid="{00000000-0005-0000-0000-00001A2E0000}"/>
    <cellStyle name="Comma 2 2 2 50 2" xfId="8943" xr:uid="{00000000-0005-0000-0000-00001B2E0000}"/>
    <cellStyle name="Comma 2 2 2 51" xfId="14838" xr:uid="{00000000-0005-0000-0000-00001C2E0000}"/>
    <cellStyle name="Comma 2 2 2 51 2" xfId="8193" xr:uid="{00000000-0005-0000-0000-00001D2E0000}"/>
    <cellStyle name="Comma 2 2 2 52" xfId="2143" xr:uid="{00000000-0005-0000-0000-00001E2E0000}"/>
    <cellStyle name="Comma 2 2 2 52 2" xfId="8728" xr:uid="{00000000-0005-0000-0000-00001F2E0000}"/>
    <cellStyle name="Comma 2 2 2 53" xfId="5543" xr:uid="{00000000-0005-0000-0000-0000202E0000}"/>
    <cellStyle name="Comma 2 2 2 53 2" xfId="7082" xr:uid="{00000000-0005-0000-0000-0000212E0000}"/>
    <cellStyle name="Comma 2 2 2 54" xfId="1407" xr:uid="{00000000-0005-0000-0000-0000222E0000}"/>
    <cellStyle name="Comma 2 2 2 55" xfId="5549" xr:uid="{00000000-0005-0000-0000-0000232E0000}"/>
    <cellStyle name="Comma 2 2 2 56" xfId="10029" xr:uid="{00000000-0005-0000-0000-0000242E0000}"/>
    <cellStyle name="Comma 2 2 2 57" xfId="10070" xr:uid="{00000000-0005-0000-0000-0000252E0000}"/>
    <cellStyle name="Comma 2 2 2 6" xfId="4490" xr:uid="{00000000-0005-0000-0000-0000262E0000}"/>
    <cellStyle name="Comma 2 2 2 6 2" xfId="16578" xr:uid="{00000000-0005-0000-0000-0000272E0000}"/>
    <cellStyle name="Comma 2 2 2 7" xfId="16579" xr:uid="{00000000-0005-0000-0000-0000282E0000}"/>
    <cellStyle name="Comma 2 2 2 7 2" xfId="16580" xr:uid="{00000000-0005-0000-0000-0000292E0000}"/>
    <cellStyle name="Comma 2 2 2 8" xfId="16583" xr:uid="{00000000-0005-0000-0000-00002A2E0000}"/>
    <cellStyle name="Comma 2 2 2 8 2" xfId="232" xr:uid="{00000000-0005-0000-0000-00002B2E0000}"/>
    <cellStyle name="Comma 2 2 2 9" xfId="16584" xr:uid="{00000000-0005-0000-0000-00002C2E0000}"/>
    <cellStyle name="Comma 2 2 2 9 2" xfId="16585" xr:uid="{00000000-0005-0000-0000-00002D2E0000}"/>
    <cellStyle name="Comma 2 2 20" xfId="16548" xr:uid="{00000000-0005-0000-0000-00002E2E0000}"/>
    <cellStyle name="Comma 2 2 21" xfId="14564" xr:uid="{00000000-0005-0000-0000-00002F2E0000}"/>
    <cellStyle name="Comma 2 2 22" xfId="14579" xr:uid="{00000000-0005-0000-0000-0000302E0000}"/>
    <cellStyle name="Comma 2 2 23" xfId="14583" xr:uid="{00000000-0005-0000-0000-0000312E0000}"/>
    <cellStyle name="Comma 2 2 24" xfId="3777" xr:uid="{00000000-0005-0000-0000-0000322E0000}"/>
    <cellStyle name="Comma 2 2 25" xfId="14588" xr:uid="{00000000-0005-0000-0000-0000332E0000}"/>
    <cellStyle name="Comma 2 2 26" xfId="14593" xr:uid="{00000000-0005-0000-0000-0000342E0000}"/>
    <cellStyle name="Comma 2 2 27" xfId="13095" xr:uid="{00000000-0005-0000-0000-0000352E0000}"/>
    <cellStyle name="Comma 2 2 28" xfId="14597" xr:uid="{00000000-0005-0000-0000-0000362E0000}"/>
    <cellStyle name="Comma 2 2 29" xfId="16586" xr:uid="{00000000-0005-0000-0000-0000372E0000}"/>
    <cellStyle name="Comma 2 2 3" xfId="6218" xr:uid="{00000000-0005-0000-0000-0000382E0000}"/>
    <cellStyle name="Comma 2 2 30" xfId="14589" xr:uid="{00000000-0005-0000-0000-0000392E0000}"/>
    <cellStyle name="Comma 2 2 31" xfId="14594" xr:uid="{00000000-0005-0000-0000-00003A2E0000}"/>
    <cellStyle name="Comma 2 2 32" xfId="13096" xr:uid="{00000000-0005-0000-0000-00003B2E0000}"/>
    <cellStyle name="Comma 2 2 33" xfId="14598" xr:uid="{00000000-0005-0000-0000-00003C2E0000}"/>
    <cellStyle name="Comma 2 2 34" xfId="16587" xr:uid="{00000000-0005-0000-0000-00003D2E0000}"/>
    <cellStyle name="Comma 2 2 35" xfId="16588" xr:uid="{00000000-0005-0000-0000-00003E2E0000}"/>
    <cellStyle name="Comma 2 2 36" xfId="16590" xr:uid="{00000000-0005-0000-0000-00003F2E0000}"/>
    <cellStyle name="Comma 2 2 37" xfId="3917" xr:uid="{00000000-0005-0000-0000-0000402E0000}"/>
    <cellStyle name="Comma 2 2 38" xfId="16592" xr:uid="{00000000-0005-0000-0000-0000412E0000}"/>
    <cellStyle name="Comma 2 2 39" xfId="16594" xr:uid="{00000000-0005-0000-0000-0000422E0000}"/>
    <cellStyle name="Comma 2 2 4" xfId="16596" xr:uid="{00000000-0005-0000-0000-0000432E0000}"/>
    <cellStyle name="Comma 2 2 40" xfId="16589" xr:uid="{00000000-0005-0000-0000-0000442E0000}"/>
    <cellStyle name="Comma 2 2 41" xfId="16591" xr:uid="{00000000-0005-0000-0000-0000452E0000}"/>
    <cellStyle name="Comma 2 2 42" xfId="3918" xr:uid="{00000000-0005-0000-0000-0000462E0000}"/>
    <cellStyle name="Comma 2 2 43" xfId="16593" xr:uid="{00000000-0005-0000-0000-0000472E0000}"/>
    <cellStyle name="Comma 2 2 44" xfId="16595" xr:uid="{00000000-0005-0000-0000-0000482E0000}"/>
    <cellStyle name="Comma 2 2 45" xfId="16598" xr:uid="{00000000-0005-0000-0000-0000492E0000}"/>
    <cellStyle name="Comma 2 2 46" xfId="16602" xr:uid="{00000000-0005-0000-0000-00004A2E0000}"/>
    <cellStyle name="Comma 2 2 47" xfId="16605" xr:uid="{00000000-0005-0000-0000-00004B2E0000}"/>
    <cellStyle name="Comma 2 2 48" xfId="16608" xr:uid="{00000000-0005-0000-0000-00004C2E0000}"/>
    <cellStyle name="Comma 2 2 49" xfId="16610" xr:uid="{00000000-0005-0000-0000-00004D2E0000}"/>
    <cellStyle name="Comma 2 2 5" xfId="7913" xr:uid="{00000000-0005-0000-0000-00004E2E0000}"/>
    <cellStyle name="Comma 2 2 50" xfId="16599" xr:uid="{00000000-0005-0000-0000-00004F2E0000}"/>
    <cellStyle name="Comma 2 2 51" xfId="16603" xr:uid="{00000000-0005-0000-0000-0000502E0000}"/>
    <cellStyle name="Comma 2 2 52" xfId="16606" xr:uid="{00000000-0005-0000-0000-0000512E0000}"/>
    <cellStyle name="Comma 2 2 53" xfId="16609" xr:uid="{00000000-0005-0000-0000-0000522E0000}"/>
    <cellStyle name="Comma 2 2 54" xfId="16611" xr:uid="{00000000-0005-0000-0000-0000532E0000}"/>
    <cellStyle name="Comma 2 2 54 2" xfId="11085" xr:uid="{00000000-0005-0000-0000-0000542E0000}"/>
    <cellStyle name="Comma 2 2 55" xfId="13049" xr:uid="{00000000-0005-0000-0000-0000552E0000}"/>
    <cellStyle name="Comma 2 2 56" xfId="1342" xr:uid="{00000000-0005-0000-0000-0000562E0000}"/>
    <cellStyle name="Comma 2 2 57" xfId="16612" xr:uid="{00000000-0005-0000-0000-0000572E0000}"/>
    <cellStyle name="Comma 2 2 6" xfId="16613" xr:uid="{00000000-0005-0000-0000-0000582E0000}"/>
    <cellStyle name="Comma 2 2 7" xfId="16614" xr:uid="{00000000-0005-0000-0000-0000592E0000}"/>
    <cellStyle name="Comma 2 2 8" xfId="3022" xr:uid="{00000000-0005-0000-0000-00005A2E0000}"/>
    <cellStyle name="Comma 2 2 9" xfId="16615" xr:uid="{00000000-0005-0000-0000-00005B2E0000}"/>
    <cellStyle name="Comma 2 2_Laporan Produksi Bulan Oktober 2010" xfId="16616" xr:uid="{00000000-0005-0000-0000-00005C2E0000}"/>
    <cellStyle name="Comma 2 3" xfId="16617" xr:uid="{00000000-0005-0000-0000-00005D2E0000}"/>
    <cellStyle name="Comma 2 3 2" xfId="16620" xr:uid="{00000000-0005-0000-0000-00005E2E0000}"/>
    <cellStyle name="Comma 2 3 2 2" xfId="16623" xr:uid="{00000000-0005-0000-0000-00005F2E0000}"/>
    <cellStyle name="Comma 2 3 2 3" xfId="1633" xr:uid="{00000000-0005-0000-0000-0000602E0000}"/>
    <cellStyle name="Comma 2 3 3" xfId="16627" xr:uid="{00000000-0005-0000-0000-0000612E0000}"/>
    <cellStyle name="Comma 2 3 3 2" xfId="16629" xr:uid="{00000000-0005-0000-0000-0000622E0000}"/>
    <cellStyle name="Comma 2 3 3 3" xfId="16631" xr:uid="{00000000-0005-0000-0000-0000632E0000}"/>
    <cellStyle name="Comma 2 3 4" xfId="16634" xr:uid="{00000000-0005-0000-0000-0000642E0000}"/>
    <cellStyle name="Comma 2 3_PENDAFTARAN JAMSOSTEK MARET'08" xfId="5966" xr:uid="{00000000-0005-0000-0000-0000652E0000}"/>
    <cellStyle name="Comma 2 4" xfId="16635" xr:uid="{00000000-0005-0000-0000-0000662E0000}"/>
    <cellStyle name="Comma 2 4 2" xfId="16637" xr:uid="{00000000-0005-0000-0000-0000672E0000}"/>
    <cellStyle name="Comma 2 4 3" xfId="16639" xr:uid="{00000000-0005-0000-0000-0000682E0000}"/>
    <cellStyle name="Comma 2 4 4" xfId="2912" xr:uid="{00000000-0005-0000-0000-0000692E0000}"/>
    <cellStyle name="Comma 2 5" xfId="6865" xr:uid="{00000000-0005-0000-0000-00006A2E0000}"/>
    <cellStyle name="Comma 2 5 2" xfId="16641" xr:uid="{00000000-0005-0000-0000-00006B2E0000}"/>
    <cellStyle name="Comma 2 5 2 2" xfId="4631" xr:uid="{00000000-0005-0000-0000-00006C2E0000}"/>
    <cellStyle name="Comma 2 5 2 3" xfId="4654" xr:uid="{00000000-0005-0000-0000-00006D2E0000}"/>
    <cellStyle name="Comma 2 5 3" xfId="16643" xr:uid="{00000000-0005-0000-0000-00006E2E0000}"/>
    <cellStyle name="Comma 2 5 3 2" xfId="4671" xr:uid="{00000000-0005-0000-0000-00006F2E0000}"/>
    <cellStyle name="Comma 2 5 4" xfId="15565" xr:uid="{00000000-0005-0000-0000-0000702E0000}"/>
    <cellStyle name="Comma 2 5_BEG RM SAMI 2011~01 MBM_whs adv mak blom ok" xfId="15944" xr:uid="{00000000-0005-0000-0000-0000712E0000}"/>
    <cellStyle name="Comma 2 6" xfId="6445" xr:uid="{00000000-0005-0000-0000-0000722E0000}"/>
    <cellStyle name="Comma 2 6 2" xfId="16645" xr:uid="{00000000-0005-0000-0000-0000732E0000}"/>
    <cellStyle name="Comma 2 6 3" xfId="16647" xr:uid="{00000000-0005-0000-0000-0000742E0000}"/>
    <cellStyle name="Comma 2 6 4" xfId="15574" xr:uid="{00000000-0005-0000-0000-0000752E0000}"/>
    <cellStyle name="Comma 2 7" xfId="13637" xr:uid="{00000000-0005-0000-0000-0000762E0000}"/>
    <cellStyle name="Comma 2 7 2" xfId="16649" xr:uid="{00000000-0005-0000-0000-0000772E0000}"/>
    <cellStyle name="Comma 2 7 3" xfId="16651" xr:uid="{00000000-0005-0000-0000-0000782E0000}"/>
    <cellStyle name="Comma 2 8" xfId="13639" xr:uid="{00000000-0005-0000-0000-0000792E0000}"/>
    <cellStyle name="Comma 2 8 2" xfId="16653" xr:uid="{00000000-0005-0000-0000-00007A2E0000}"/>
    <cellStyle name="Comma 2 8 3" xfId="4443" xr:uid="{00000000-0005-0000-0000-00007B2E0000}"/>
    <cellStyle name="Comma 2 9" xfId="13641" xr:uid="{00000000-0005-0000-0000-00007C2E0000}"/>
    <cellStyle name="Comma 2 9 2" xfId="16655" xr:uid="{00000000-0005-0000-0000-00007D2E0000}"/>
    <cellStyle name="Comma 2 9 3" xfId="12090" xr:uid="{00000000-0005-0000-0000-00007E2E0000}"/>
    <cellStyle name="Comma 2_02 FEB 11 REPORT" xfId="5506" xr:uid="{00000000-0005-0000-0000-00007F2E0000}"/>
    <cellStyle name="Comma 20" xfId="16496" xr:uid="{00000000-0005-0000-0000-0000802E0000}"/>
    <cellStyle name="Comma 21" xfId="16508" xr:uid="{00000000-0005-0000-0000-0000812E0000}"/>
    <cellStyle name="Comma 22" xfId="16526" xr:uid="{00000000-0005-0000-0000-0000822E0000}"/>
    <cellStyle name="Comma 23" xfId="16532" xr:uid="{00000000-0005-0000-0000-0000832E0000}"/>
    <cellStyle name="Comma 24" xfId="16534" xr:uid="{00000000-0005-0000-0000-0000842E0000}"/>
    <cellStyle name="Comma 25" xfId="16656" xr:uid="{00000000-0005-0000-0000-0000852E0000}"/>
    <cellStyle name="Comma 26" xfId="6279" xr:uid="{00000000-0005-0000-0000-0000862E0000}"/>
    <cellStyle name="Comma 27" xfId="1517" xr:uid="{00000000-0005-0000-0000-0000872E0000}"/>
    <cellStyle name="Comma 28" xfId="8973" xr:uid="{00000000-0005-0000-0000-0000882E0000}"/>
    <cellStyle name="Comma 29" xfId="16286" xr:uid="{00000000-0005-0000-0000-0000892E0000}"/>
    <cellStyle name="Comma 3" xfId="16658" xr:uid="{00000000-0005-0000-0000-00008A2E0000}"/>
    <cellStyle name="Comma 3 1" xfId="16660" xr:uid="{00000000-0005-0000-0000-00008B2E0000}"/>
    <cellStyle name="Comma 3 1 2" xfId="8580" xr:uid="{00000000-0005-0000-0000-00008C2E0000}"/>
    <cellStyle name="Comma 3 1 3" xfId="10392" xr:uid="{00000000-0005-0000-0000-00008D2E0000}"/>
    <cellStyle name="Comma 3 10" xfId="16662" xr:uid="{00000000-0005-0000-0000-00008E2E0000}"/>
    <cellStyle name="Comma 3 11" xfId="16664" xr:uid="{00000000-0005-0000-0000-00008F2E0000}"/>
    <cellStyle name="Comma 3 12" xfId="16666" xr:uid="{00000000-0005-0000-0000-0000902E0000}"/>
    <cellStyle name="Comma 3 13" xfId="16667" xr:uid="{00000000-0005-0000-0000-0000912E0000}"/>
    <cellStyle name="Comma 3 14" xfId="16668" xr:uid="{00000000-0005-0000-0000-0000922E0000}"/>
    <cellStyle name="Comma 3 15" xfId="5856" xr:uid="{00000000-0005-0000-0000-0000932E0000}"/>
    <cellStyle name="Comma 3 16" xfId="16669" xr:uid="{00000000-0005-0000-0000-0000942E0000}"/>
    <cellStyle name="Comma 3 17" xfId="16671" xr:uid="{00000000-0005-0000-0000-0000952E0000}"/>
    <cellStyle name="Comma 3 18" xfId="16673" xr:uid="{00000000-0005-0000-0000-0000962E0000}"/>
    <cellStyle name="Comma 3 19" xfId="4458" xr:uid="{00000000-0005-0000-0000-0000972E0000}"/>
    <cellStyle name="Comma 3 2" xfId="16675" xr:uid="{00000000-0005-0000-0000-0000982E0000}"/>
    <cellStyle name="Comma 3 2 10" xfId="16676" xr:uid="{00000000-0005-0000-0000-0000992E0000}"/>
    <cellStyle name="Comma 3 2 11" xfId="16677" xr:uid="{00000000-0005-0000-0000-00009A2E0000}"/>
    <cellStyle name="Comma 3 2 12" xfId="16678" xr:uid="{00000000-0005-0000-0000-00009B2E0000}"/>
    <cellStyle name="Comma 3 2 13" xfId="16680" xr:uid="{00000000-0005-0000-0000-00009C2E0000}"/>
    <cellStyle name="Comma 3 2 14" xfId="16682" xr:uid="{00000000-0005-0000-0000-00009D2E0000}"/>
    <cellStyle name="Comma 3 2 15" xfId="16685" xr:uid="{00000000-0005-0000-0000-00009E2E0000}"/>
    <cellStyle name="Comma 3 2 16" xfId="16033" xr:uid="{00000000-0005-0000-0000-00009F2E0000}"/>
    <cellStyle name="Comma 3 2 17" xfId="15461" xr:uid="{00000000-0005-0000-0000-0000A02E0000}"/>
    <cellStyle name="Comma 3 2 18" xfId="14129" xr:uid="{00000000-0005-0000-0000-0000A12E0000}"/>
    <cellStyle name="Comma 3 2 19" xfId="15465" xr:uid="{00000000-0005-0000-0000-0000A22E0000}"/>
    <cellStyle name="Comma 3 2 2" xfId="16688" xr:uid="{00000000-0005-0000-0000-0000A32E0000}"/>
    <cellStyle name="Comma 3 2 20" xfId="16686" xr:uid="{00000000-0005-0000-0000-0000A42E0000}"/>
    <cellStyle name="Comma 3 2 21" xfId="16034" xr:uid="{00000000-0005-0000-0000-0000A52E0000}"/>
    <cellStyle name="Comma 3 2 22" xfId="15462" xr:uid="{00000000-0005-0000-0000-0000A62E0000}"/>
    <cellStyle name="Comma 3 2 23" xfId="14130" xr:uid="{00000000-0005-0000-0000-0000A72E0000}"/>
    <cellStyle name="Comma 3 2 24" xfId="15466" xr:uid="{00000000-0005-0000-0000-0000A82E0000}"/>
    <cellStyle name="Comma 3 2 25" xfId="15468" xr:uid="{00000000-0005-0000-0000-0000A92E0000}"/>
    <cellStyle name="Comma 3 2 26" xfId="16258" xr:uid="{00000000-0005-0000-0000-0000AA2E0000}"/>
    <cellStyle name="Comma 3 2 27" xfId="12438" xr:uid="{00000000-0005-0000-0000-0000AB2E0000}"/>
    <cellStyle name="Comma 3 2 28" xfId="12444" xr:uid="{00000000-0005-0000-0000-0000AC2E0000}"/>
    <cellStyle name="Comma 3 2 29" xfId="12448" xr:uid="{00000000-0005-0000-0000-0000AD2E0000}"/>
    <cellStyle name="Comma 3 2 3" xfId="1160" xr:uid="{00000000-0005-0000-0000-0000AE2E0000}"/>
    <cellStyle name="Comma 3 2 3 2" xfId="1169" xr:uid="{00000000-0005-0000-0000-0000AF2E0000}"/>
    <cellStyle name="Comma 3 2 30" xfId="15469" xr:uid="{00000000-0005-0000-0000-0000B02E0000}"/>
    <cellStyle name="Comma 3 2 31" xfId="16259" xr:uid="{00000000-0005-0000-0000-0000B12E0000}"/>
    <cellStyle name="Comma 3 2 32" xfId="12439" xr:uid="{00000000-0005-0000-0000-0000B22E0000}"/>
    <cellStyle name="Comma 3 2 33" xfId="12445" xr:uid="{00000000-0005-0000-0000-0000B32E0000}"/>
    <cellStyle name="Comma 3 2 34" xfId="12449" xr:uid="{00000000-0005-0000-0000-0000B42E0000}"/>
    <cellStyle name="Comma 3 2 35" xfId="12453" xr:uid="{00000000-0005-0000-0000-0000B52E0000}"/>
    <cellStyle name="Comma 3 2 36" xfId="12458" xr:uid="{00000000-0005-0000-0000-0000B62E0000}"/>
    <cellStyle name="Comma 3 2 37" xfId="10170" xr:uid="{00000000-0005-0000-0000-0000B72E0000}"/>
    <cellStyle name="Comma 3 2 38" xfId="10177" xr:uid="{00000000-0005-0000-0000-0000B82E0000}"/>
    <cellStyle name="Comma 3 2 39" xfId="12463" xr:uid="{00000000-0005-0000-0000-0000B92E0000}"/>
    <cellStyle name="Comma 3 2 4" xfId="16690" xr:uid="{00000000-0005-0000-0000-0000BA2E0000}"/>
    <cellStyle name="Comma 3 2 40" xfId="12454" xr:uid="{00000000-0005-0000-0000-0000BB2E0000}"/>
    <cellStyle name="Comma 3 2 41" xfId="12459" xr:uid="{00000000-0005-0000-0000-0000BC2E0000}"/>
    <cellStyle name="Comma 3 2 42" xfId="10171" xr:uid="{00000000-0005-0000-0000-0000BD2E0000}"/>
    <cellStyle name="Comma 3 2 43" xfId="10178" xr:uid="{00000000-0005-0000-0000-0000BE2E0000}"/>
    <cellStyle name="Comma 3 2 44" xfId="12464" xr:uid="{00000000-0005-0000-0000-0000BF2E0000}"/>
    <cellStyle name="Comma 3 2 44 2" xfId="16691" xr:uid="{00000000-0005-0000-0000-0000C02E0000}"/>
    <cellStyle name="Comma 3 2 44 3" xfId="15436" xr:uid="{00000000-0005-0000-0000-0000C12E0000}"/>
    <cellStyle name="Comma 3 2 44 4" xfId="15438" xr:uid="{00000000-0005-0000-0000-0000C22E0000}"/>
    <cellStyle name="Comma 3 2 44 5" xfId="15440" xr:uid="{00000000-0005-0000-0000-0000C32E0000}"/>
    <cellStyle name="Comma 3 2 44 6" xfId="15442" xr:uid="{00000000-0005-0000-0000-0000C42E0000}"/>
    <cellStyle name="Comma 3 2 44 7" xfId="16692" xr:uid="{00000000-0005-0000-0000-0000C52E0000}"/>
    <cellStyle name="Comma 3 2 44 7 2" xfId="6453" xr:uid="{00000000-0005-0000-0000-0000C62E0000}"/>
    <cellStyle name="Comma 3 2 44 7 3" xfId="7140" xr:uid="{00000000-0005-0000-0000-0000C72E0000}"/>
    <cellStyle name="Comma 3 2 44 8" xfId="16693" xr:uid="{00000000-0005-0000-0000-0000C82E0000}"/>
    <cellStyle name="Comma 3 2 44 9" xfId="16694" xr:uid="{00000000-0005-0000-0000-0000C92E0000}"/>
    <cellStyle name="Comma 3 2 5" xfId="13273" xr:uid="{00000000-0005-0000-0000-0000CA2E0000}"/>
    <cellStyle name="Comma 3 2 6" xfId="16695" xr:uid="{00000000-0005-0000-0000-0000CB2E0000}"/>
    <cellStyle name="Comma 3 2 7" xfId="16696" xr:uid="{00000000-0005-0000-0000-0000CC2E0000}"/>
    <cellStyle name="Comma 3 2 8" xfId="6532" xr:uid="{00000000-0005-0000-0000-0000CD2E0000}"/>
    <cellStyle name="Comma 3 2 9" xfId="16697" xr:uid="{00000000-0005-0000-0000-0000CE2E0000}"/>
    <cellStyle name="Comma 3 20" xfId="5857" xr:uid="{00000000-0005-0000-0000-0000CF2E0000}"/>
    <cellStyle name="Comma 3 21" xfId="16670" xr:uid="{00000000-0005-0000-0000-0000D02E0000}"/>
    <cellStyle name="Comma 3 22" xfId="16672" xr:uid="{00000000-0005-0000-0000-0000D12E0000}"/>
    <cellStyle name="Comma 3 23" xfId="16674" xr:uid="{00000000-0005-0000-0000-0000D22E0000}"/>
    <cellStyle name="Comma 3 24" xfId="4459" xr:uid="{00000000-0005-0000-0000-0000D32E0000}"/>
    <cellStyle name="Comma 3 25" xfId="15870" xr:uid="{00000000-0005-0000-0000-0000D42E0000}"/>
    <cellStyle name="Comma 3 26" xfId="15873" xr:uid="{00000000-0005-0000-0000-0000D52E0000}"/>
    <cellStyle name="Comma 3 27" xfId="15876" xr:uid="{00000000-0005-0000-0000-0000D62E0000}"/>
    <cellStyle name="Comma 3 28" xfId="9302" xr:uid="{00000000-0005-0000-0000-0000D72E0000}"/>
    <cellStyle name="Comma 3 29" xfId="3988" xr:uid="{00000000-0005-0000-0000-0000D82E0000}"/>
    <cellStyle name="Comma 3 3" xfId="16698" xr:uid="{00000000-0005-0000-0000-0000D92E0000}"/>
    <cellStyle name="Comma 3 3 2" xfId="1564" xr:uid="{00000000-0005-0000-0000-0000DA2E0000}"/>
    <cellStyle name="Comma 3 3 3" xfId="16701" xr:uid="{00000000-0005-0000-0000-0000DB2E0000}"/>
    <cellStyle name="Comma 3 30" xfId="15871" xr:uid="{00000000-0005-0000-0000-0000DC2E0000}"/>
    <cellStyle name="Comma 3 31" xfId="15874" xr:uid="{00000000-0005-0000-0000-0000DD2E0000}"/>
    <cellStyle name="Comma 3 32" xfId="15877" xr:uid="{00000000-0005-0000-0000-0000DE2E0000}"/>
    <cellStyle name="Comma 3 33" xfId="9303" xr:uid="{00000000-0005-0000-0000-0000DF2E0000}"/>
    <cellStyle name="Comma 3 34" xfId="3989" xr:uid="{00000000-0005-0000-0000-0000E02E0000}"/>
    <cellStyle name="Comma 3 35" xfId="16702" xr:uid="{00000000-0005-0000-0000-0000E12E0000}"/>
    <cellStyle name="Comma 3 36" xfId="27" xr:uid="{00000000-0005-0000-0000-0000E22E0000}"/>
    <cellStyle name="Comma 3 37" xfId="9609" xr:uid="{00000000-0005-0000-0000-0000E32E0000}"/>
    <cellStyle name="Comma 3 38" xfId="9612" xr:uid="{00000000-0005-0000-0000-0000E42E0000}"/>
    <cellStyle name="Comma 3 39" xfId="9616" xr:uid="{00000000-0005-0000-0000-0000E52E0000}"/>
    <cellStyle name="Comma 3 4" xfId="12513" xr:uid="{00000000-0005-0000-0000-0000E62E0000}"/>
    <cellStyle name="Comma 3 4 2" xfId="12519" xr:uid="{00000000-0005-0000-0000-0000E72E0000}"/>
    <cellStyle name="Comma 3 4 3" xfId="12524" xr:uid="{00000000-0005-0000-0000-0000E82E0000}"/>
    <cellStyle name="Comma 3 40" xfId="16703" xr:uid="{00000000-0005-0000-0000-0000E92E0000}"/>
    <cellStyle name="Comma 3 41" xfId="28" xr:uid="{00000000-0005-0000-0000-0000EA2E0000}"/>
    <cellStyle name="Comma 3 42" xfId="9610" xr:uid="{00000000-0005-0000-0000-0000EB2E0000}"/>
    <cellStyle name="Comma 3 43" xfId="9613" xr:uid="{00000000-0005-0000-0000-0000EC2E0000}"/>
    <cellStyle name="Comma 3 44" xfId="9617" xr:uid="{00000000-0005-0000-0000-0000ED2E0000}"/>
    <cellStyle name="Comma 3 45" xfId="9620" xr:uid="{00000000-0005-0000-0000-0000EE2E0000}"/>
    <cellStyle name="Comma 3 46" xfId="597" xr:uid="{00000000-0005-0000-0000-0000EF2E0000}"/>
    <cellStyle name="Comma 3 47" xfId="3495" xr:uid="{00000000-0005-0000-0000-0000F02E0000}"/>
    <cellStyle name="Comma 3 48" xfId="9624" xr:uid="{00000000-0005-0000-0000-0000F12E0000}"/>
    <cellStyle name="Comma 3 49" xfId="10676" xr:uid="{00000000-0005-0000-0000-0000F22E0000}"/>
    <cellStyle name="Comma 3 5" xfId="12533" xr:uid="{00000000-0005-0000-0000-0000F32E0000}"/>
    <cellStyle name="Comma 3 50" xfId="9621" xr:uid="{00000000-0005-0000-0000-0000F42E0000}"/>
    <cellStyle name="Comma 3 51" xfId="598" xr:uid="{00000000-0005-0000-0000-0000F52E0000}"/>
    <cellStyle name="Comma 3 52" xfId="3496" xr:uid="{00000000-0005-0000-0000-0000F62E0000}"/>
    <cellStyle name="Comma 3 52 2" xfId="15423" xr:uid="{00000000-0005-0000-0000-0000F72E0000}"/>
    <cellStyle name="Comma 3 52 3" xfId="15425" xr:uid="{00000000-0005-0000-0000-0000F82E0000}"/>
    <cellStyle name="Comma 3 52 4" xfId="15427" xr:uid="{00000000-0005-0000-0000-0000F92E0000}"/>
    <cellStyle name="Comma 3 52 5" xfId="16704" xr:uid="{00000000-0005-0000-0000-0000FA2E0000}"/>
    <cellStyle name="Comma 3 52 6" xfId="16706" xr:uid="{00000000-0005-0000-0000-0000FB2E0000}"/>
    <cellStyle name="Comma 3 52 7" xfId="6216" xr:uid="{00000000-0005-0000-0000-0000FC2E0000}"/>
    <cellStyle name="Comma 3 52 8" xfId="16709" xr:uid="{00000000-0005-0000-0000-0000FD2E0000}"/>
    <cellStyle name="Comma 3 52 9" xfId="16712" xr:uid="{00000000-0005-0000-0000-0000FE2E0000}"/>
    <cellStyle name="Comma 3 53" xfId="9625" xr:uid="{00000000-0005-0000-0000-0000FF2E0000}"/>
    <cellStyle name="Comma 3 6" xfId="12541" xr:uid="{00000000-0005-0000-0000-0000002F0000}"/>
    <cellStyle name="Comma 3 7" xfId="7535" xr:uid="{00000000-0005-0000-0000-0000012F0000}"/>
    <cellStyle name="Comma 3 8" xfId="12559" xr:uid="{00000000-0005-0000-0000-0000022F0000}"/>
    <cellStyle name="Comma 3 9" xfId="12565" xr:uid="{00000000-0005-0000-0000-0000032F0000}"/>
    <cellStyle name="Comma 3_12 DRAFT DEC 10" xfId="5197" xr:uid="{00000000-0005-0000-0000-0000042F0000}"/>
    <cellStyle name="Comma 30" xfId="16657" xr:uid="{00000000-0005-0000-0000-0000052F0000}"/>
    <cellStyle name="Comma 31" xfId="6280" xr:uid="{00000000-0005-0000-0000-0000062F0000}"/>
    <cellStyle name="Comma 32" xfId="1518" xr:uid="{00000000-0005-0000-0000-0000072F0000}"/>
    <cellStyle name="Comma 33" xfId="8974" xr:uid="{00000000-0005-0000-0000-0000082F0000}"/>
    <cellStyle name="Comma 34" xfId="16287" xr:uid="{00000000-0005-0000-0000-0000092F0000}"/>
    <cellStyle name="Comma 35" xfId="16291" xr:uid="{00000000-0005-0000-0000-00000A2F0000}"/>
    <cellStyle name="Comma 36" xfId="16294" xr:uid="{00000000-0005-0000-0000-00000B2F0000}"/>
    <cellStyle name="Comma 37" xfId="16297" xr:uid="{00000000-0005-0000-0000-00000C2F0000}"/>
    <cellStyle name="Comma 38" xfId="16713" xr:uid="{00000000-0005-0000-0000-00000D2F0000}"/>
    <cellStyle name="Comma 39" xfId="11528" xr:uid="{00000000-0005-0000-0000-00000E2F0000}"/>
    <cellStyle name="Comma 4" xfId="16715" xr:uid="{00000000-0005-0000-0000-00000F2F0000}"/>
    <cellStyle name="Comma 4 1" xfId="16717" xr:uid="{00000000-0005-0000-0000-0000102F0000}"/>
    <cellStyle name="Comma 4 1 2" xfId="16718" xr:uid="{00000000-0005-0000-0000-0000112F0000}"/>
    <cellStyle name="Comma 4 1 3" xfId="16719" xr:uid="{00000000-0005-0000-0000-0000122F0000}"/>
    <cellStyle name="Comma 4 2" xfId="2760" xr:uid="{00000000-0005-0000-0000-0000132F0000}"/>
    <cellStyle name="Comma 4 2 2" xfId="16720" xr:uid="{00000000-0005-0000-0000-0000142F0000}"/>
    <cellStyle name="Comma 4 2 3" xfId="16721" xr:uid="{00000000-0005-0000-0000-0000152F0000}"/>
    <cellStyle name="Comma 4 2 4" xfId="16723" xr:uid="{00000000-0005-0000-0000-0000162F0000}"/>
    <cellStyle name="Comma 4 2 5" xfId="10289" xr:uid="{00000000-0005-0000-0000-0000172F0000}"/>
    <cellStyle name="Comma 4 3" xfId="16724" xr:uid="{00000000-0005-0000-0000-0000182F0000}"/>
    <cellStyle name="Comma 4 3 2" xfId="5232" xr:uid="{00000000-0005-0000-0000-0000192F0000}"/>
    <cellStyle name="Comma 4 3 3" xfId="2514" xr:uid="{00000000-0005-0000-0000-00001A2F0000}"/>
    <cellStyle name="Comma 4 3 4" xfId="16727" xr:uid="{00000000-0005-0000-0000-00001B2F0000}"/>
    <cellStyle name="Comma 4 4" xfId="16728" xr:uid="{00000000-0005-0000-0000-00001C2F0000}"/>
    <cellStyle name="Comma 4 4 2" xfId="16731" xr:uid="{00000000-0005-0000-0000-00001D2F0000}"/>
    <cellStyle name="Comma 4 4 3" xfId="16733" xr:uid="{00000000-0005-0000-0000-00001E2F0000}"/>
    <cellStyle name="Comma 4 5" xfId="15631" xr:uid="{00000000-0005-0000-0000-00001F2F0000}"/>
    <cellStyle name="Comma 4 5 2" xfId="15636" xr:uid="{00000000-0005-0000-0000-0000202F0000}"/>
    <cellStyle name="Comma 4 5 3" xfId="15637" xr:uid="{00000000-0005-0000-0000-0000212F0000}"/>
    <cellStyle name="Comma 4 6" xfId="15641" xr:uid="{00000000-0005-0000-0000-0000222F0000}"/>
    <cellStyle name="Comma 4 7" xfId="15649" xr:uid="{00000000-0005-0000-0000-0000232F0000}"/>
    <cellStyle name="Comma 4 8" xfId="11048" xr:uid="{00000000-0005-0000-0000-0000242F0000}"/>
    <cellStyle name="Comma 4_12 DRAFT DEC 10" xfId="1438" xr:uid="{00000000-0005-0000-0000-0000252F0000}"/>
    <cellStyle name="Comma 40" xfId="16292" xr:uid="{00000000-0005-0000-0000-0000262F0000}"/>
    <cellStyle name="Comma 41" xfId="16295" xr:uid="{00000000-0005-0000-0000-0000272F0000}"/>
    <cellStyle name="Comma 42" xfId="16298" xr:uid="{00000000-0005-0000-0000-0000282F0000}"/>
    <cellStyle name="Comma 43" xfId="16714" xr:uid="{00000000-0005-0000-0000-0000292F0000}"/>
    <cellStyle name="Comma 44" xfId="11529" xr:uid="{00000000-0005-0000-0000-00002A2F0000}"/>
    <cellStyle name="Comma 44 2" xfId="16734" xr:uid="{00000000-0005-0000-0000-00002B2F0000}"/>
    <cellStyle name="Comma 45" xfId="16735" xr:uid="{00000000-0005-0000-0000-00002C2F0000}"/>
    <cellStyle name="Comma 46" xfId="4526" xr:uid="{00000000-0005-0000-0000-00002D2F0000}"/>
    <cellStyle name="Comma 47" xfId="16738" xr:uid="{00000000-0005-0000-0000-00002E2F0000}"/>
    <cellStyle name="Comma 48" xfId="16741" xr:uid="{00000000-0005-0000-0000-00002F2F0000}"/>
    <cellStyle name="Comma 49" xfId="16745" xr:uid="{00000000-0005-0000-0000-0000302F0000}"/>
    <cellStyle name="Comma 5" xfId="16747" xr:uid="{00000000-0005-0000-0000-0000312F0000}"/>
    <cellStyle name="Comma 5 2" xfId="16748" xr:uid="{00000000-0005-0000-0000-0000322F0000}"/>
    <cellStyle name="Comma 5 2 2" xfId="16749" xr:uid="{00000000-0005-0000-0000-0000332F0000}"/>
    <cellStyle name="Comma 5 2 3" xfId="16751" xr:uid="{00000000-0005-0000-0000-0000342F0000}"/>
    <cellStyle name="Comma 5 2 4" xfId="505" xr:uid="{00000000-0005-0000-0000-0000352F0000}"/>
    <cellStyle name="Comma 5 3" xfId="6307" xr:uid="{00000000-0005-0000-0000-0000362F0000}"/>
    <cellStyle name="Comma 5 4" xfId="16752" xr:uid="{00000000-0005-0000-0000-0000372F0000}"/>
    <cellStyle name="Comma 50" xfId="16736" xr:uid="{00000000-0005-0000-0000-0000382F0000}"/>
    <cellStyle name="Comma 51" xfId="4527" xr:uid="{00000000-0005-0000-0000-0000392F0000}"/>
    <cellStyle name="Comma 52" xfId="16739" xr:uid="{00000000-0005-0000-0000-00003A2F0000}"/>
    <cellStyle name="Comma 53" xfId="16742" xr:uid="{00000000-0005-0000-0000-00003B2F0000}"/>
    <cellStyle name="Comma 54" xfId="16746" xr:uid="{00000000-0005-0000-0000-00003C2F0000}"/>
    <cellStyle name="Comma 55" xfId="16755" xr:uid="{00000000-0005-0000-0000-00003D2F0000}"/>
    <cellStyle name="Comma 56" xfId="16758" xr:uid="{00000000-0005-0000-0000-00003E2F0000}"/>
    <cellStyle name="Comma 57" xfId="16761" xr:uid="{00000000-0005-0000-0000-00003F2F0000}"/>
    <cellStyle name="Comma 58" xfId="16764" xr:uid="{00000000-0005-0000-0000-0000402F0000}"/>
    <cellStyle name="Comma 59" xfId="16767" xr:uid="{00000000-0005-0000-0000-0000412F0000}"/>
    <cellStyle name="Comma 6" xfId="16769" xr:uid="{00000000-0005-0000-0000-0000422F0000}"/>
    <cellStyle name="Comma 6 10" xfId="16772" xr:uid="{00000000-0005-0000-0000-0000432F0000}"/>
    <cellStyle name="Comma 6 2" xfId="16774" xr:uid="{00000000-0005-0000-0000-0000442F0000}"/>
    <cellStyle name="Comma 6 2 2" xfId="16775" xr:uid="{00000000-0005-0000-0000-0000452F0000}"/>
    <cellStyle name="Comma 6 2 2 2 2" xfId="13739" xr:uid="{00000000-0005-0000-0000-0000462F0000}"/>
    <cellStyle name="Comma 6 3" xfId="16776" xr:uid="{00000000-0005-0000-0000-0000472F0000}"/>
    <cellStyle name="Comma 6 3 2" xfId="16778" xr:uid="{00000000-0005-0000-0000-0000482F0000}"/>
    <cellStyle name="Comma 6 4" xfId="16779" xr:uid="{00000000-0005-0000-0000-0000492F0000}"/>
    <cellStyle name="Comma 6 4 2" xfId="16782" xr:uid="{00000000-0005-0000-0000-00004A2F0000}"/>
    <cellStyle name="Comma 6 5" xfId="16783" xr:uid="{00000000-0005-0000-0000-00004B2F0000}"/>
    <cellStyle name="Comma 6 5 2" xfId="16785" xr:uid="{00000000-0005-0000-0000-00004C2F0000}"/>
    <cellStyle name="Comma 6 6" xfId="16786" xr:uid="{00000000-0005-0000-0000-00004D2F0000}"/>
    <cellStyle name="Comma 6 7" xfId="16788" xr:uid="{00000000-0005-0000-0000-00004E2F0000}"/>
    <cellStyle name="Comma 6 8" xfId="16790" xr:uid="{00000000-0005-0000-0000-00004F2F0000}"/>
    <cellStyle name="Comma 6 9" xfId="5483" xr:uid="{00000000-0005-0000-0000-0000502F0000}"/>
    <cellStyle name="Comma 60" xfId="16756" xr:uid="{00000000-0005-0000-0000-0000512F0000}"/>
    <cellStyle name="Comma 61" xfId="16759" xr:uid="{00000000-0005-0000-0000-0000522F0000}"/>
    <cellStyle name="Comma 62" xfId="16762" xr:uid="{00000000-0005-0000-0000-0000532F0000}"/>
    <cellStyle name="Comma 63" xfId="16765" xr:uid="{00000000-0005-0000-0000-0000542F0000}"/>
    <cellStyle name="Comma 64" xfId="16768" xr:uid="{00000000-0005-0000-0000-0000552F0000}"/>
    <cellStyle name="Comma 65" xfId="16792" xr:uid="{00000000-0005-0000-0000-0000562F0000}"/>
    <cellStyle name="Comma 66" xfId="16795" xr:uid="{00000000-0005-0000-0000-0000572F0000}"/>
    <cellStyle name="Comma 67" xfId="16797" xr:uid="{00000000-0005-0000-0000-0000582F0000}"/>
    <cellStyle name="Comma 68" xfId="7225" xr:uid="{00000000-0005-0000-0000-0000592F0000}"/>
    <cellStyle name="Comma 69" xfId="1325" xr:uid="{00000000-0005-0000-0000-00005A2F0000}"/>
    <cellStyle name="Comma 7" xfId="16798" xr:uid="{00000000-0005-0000-0000-00005B2F0000}"/>
    <cellStyle name="Comma 7 2" xfId="16799" xr:uid="{00000000-0005-0000-0000-00005C2F0000}"/>
    <cellStyle name="Comma 7 3" xfId="16800" xr:uid="{00000000-0005-0000-0000-00005D2F0000}"/>
    <cellStyle name="Comma 7 4" xfId="16801" xr:uid="{00000000-0005-0000-0000-00005E2F0000}"/>
    <cellStyle name="Comma 70" xfId="16793" xr:uid="{00000000-0005-0000-0000-00005F2F0000}"/>
    <cellStyle name="Comma 71" xfId="16796" xr:uid="{00000000-0005-0000-0000-0000602F0000}"/>
    <cellStyle name="Comma 8" xfId="16803" xr:uid="{00000000-0005-0000-0000-0000612F0000}"/>
    <cellStyle name="Comma 8 2" xfId="16804" xr:uid="{00000000-0005-0000-0000-0000622F0000}"/>
    <cellStyle name="Comma 8 2 2" xfId="16806" xr:uid="{00000000-0005-0000-0000-0000632F0000}"/>
    <cellStyle name="Comma 8 3" xfId="16807" xr:uid="{00000000-0005-0000-0000-0000642F0000}"/>
    <cellStyle name="Comma 8 4" xfId="16808" xr:uid="{00000000-0005-0000-0000-0000652F0000}"/>
    <cellStyle name="Comma 9" xfId="16203" xr:uid="{00000000-0005-0000-0000-0000662F0000}"/>
    <cellStyle name="Comma 9 10" xfId="15927" xr:uid="{00000000-0005-0000-0000-0000672F0000}"/>
    <cellStyle name="Comma 9 2" xfId="12706" xr:uid="{00000000-0005-0000-0000-0000682F0000}"/>
    <cellStyle name="Comma 9 2 2" xfId="16810" xr:uid="{00000000-0005-0000-0000-0000692F0000}"/>
    <cellStyle name="Comma 9 2 3" xfId="16812" xr:uid="{00000000-0005-0000-0000-00006A2F0000}"/>
    <cellStyle name="Comma 9 2 4" xfId="16426" xr:uid="{00000000-0005-0000-0000-00006B2F0000}"/>
    <cellStyle name="Comma 9 2 5" xfId="16430" xr:uid="{00000000-0005-0000-0000-00006C2F0000}"/>
    <cellStyle name="Comma 9 3" xfId="3636" xr:uid="{00000000-0005-0000-0000-00006D2F0000}"/>
    <cellStyle name="Comma 9 3 2" xfId="14573" xr:uid="{00000000-0005-0000-0000-00006E2F0000}"/>
    <cellStyle name="Comma 9 3 3" xfId="14577" xr:uid="{00000000-0005-0000-0000-00006F2F0000}"/>
    <cellStyle name="Comma 9 3 4" xfId="16438" xr:uid="{00000000-0005-0000-0000-0000702F0000}"/>
    <cellStyle name="Comma 9 3 5" xfId="16816" xr:uid="{00000000-0005-0000-0000-0000712F0000}"/>
    <cellStyle name="Comma 9 4" xfId="1421" xr:uid="{00000000-0005-0000-0000-0000722F0000}"/>
    <cellStyle name="Comma 9 4 2" xfId="16151" xr:uid="{00000000-0005-0000-0000-0000732F0000}"/>
    <cellStyle name="Comma 9 4 3" xfId="16817" xr:uid="{00000000-0005-0000-0000-0000742F0000}"/>
    <cellStyle name="Comma 9 4 4" xfId="5136" xr:uid="{00000000-0005-0000-0000-0000752F0000}"/>
    <cellStyle name="Comma 9 5" xfId="1801" xr:uid="{00000000-0005-0000-0000-0000762F0000}"/>
    <cellStyle name="Comma 9 5 2" xfId="16818" xr:uid="{00000000-0005-0000-0000-0000772F0000}"/>
    <cellStyle name="Comma 9 5 3" xfId="796" xr:uid="{00000000-0005-0000-0000-0000782F0000}"/>
    <cellStyle name="Comma 9 5 4" xfId="16821" xr:uid="{00000000-0005-0000-0000-0000792F0000}"/>
    <cellStyle name="Comma 9 6" xfId="6330" xr:uid="{00000000-0005-0000-0000-00007A2F0000}"/>
    <cellStyle name="Comma 9 6 2" xfId="16823" xr:uid="{00000000-0005-0000-0000-00007B2F0000}"/>
    <cellStyle name="Comma 9 6 3" xfId="1166" xr:uid="{00000000-0005-0000-0000-00007C2F0000}"/>
    <cellStyle name="Comma 9 7" xfId="8187" xr:uid="{00000000-0005-0000-0000-00007D2F0000}"/>
    <cellStyle name="Comma 9 8" xfId="16825" xr:uid="{00000000-0005-0000-0000-00007E2F0000}"/>
    <cellStyle name="Comma 9 9" xfId="16826" xr:uid="{00000000-0005-0000-0000-00007F2F0000}"/>
    <cellStyle name="comma zerodec" xfId="16827" xr:uid="{00000000-0005-0000-0000-0000802F0000}"/>
    <cellStyle name="Comma, 0" xfId="16829" xr:uid="{00000000-0005-0000-0000-0000812F0000}"/>
    <cellStyle name="Comma[2]" xfId="16830" xr:uid="{00000000-0005-0000-0000-0000822F0000}"/>
    <cellStyle name="Comma0" xfId="16831" xr:uid="{00000000-0005-0000-0000-0000832F0000}"/>
    <cellStyle name="Comma0 - Style3" xfId="16832" xr:uid="{00000000-0005-0000-0000-0000842F0000}"/>
    <cellStyle name="Comma0 2" xfId="16834" xr:uid="{00000000-0005-0000-0000-0000852F0000}"/>
    <cellStyle name="Comma1 - Style1" xfId="286" xr:uid="{00000000-0005-0000-0000-0000862F0000}"/>
    <cellStyle name="Copied" xfId="16683" xr:uid="{00000000-0005-0000-0000-0000872F0000}"/>
    <cellStyle name="COST1" xfId="1284" xr:uid="{00000000-0005-0000-0000-0000882F0000}"/>
    <cellStyle name="Cu2rency [0]_CAPEX94" xfId="16835" xr:uid="{00000000-0005-0000-0000-0000892F0000}"/>
    <cellStyle name="Curren - Style4" xfId="16838" xr:uid="{00000000-0005-0000-0000-00008A2F0000}"/>
    <cellStyle name="Currency $" xfId="4498" xr:uid="{00000000-0005-0000-0000-00008B2F0000}"/>
    <cellStyle name="Currency $ 1" xfId="16840" xr:uid="{00000000-0005-0000-0000-00008C2F0000}"/>
    <cellStyle name="Currency $ 2" xfId="1148" xr:uid="{00000000-0005-0000-0000-00008D2F0000}"/>
    <cellStyle name="Currency $ 2 2" xfId="16841" xr:uid="{00000000-0005-0000-0000-00008E2F0000}"/>
    <cellStyle name="Currency $ 2 3" xfId="16842" xr:uid="{00000000-0005-0000-0000-00008F2F0000}"/>
    <cellStyle name="Currency $ 3" xfId="6711" xr:uid="{00000000-0005-0000-0000-0000902F0000}"/>
    <cellStyle name="Currency $ 4" xfId="16843" xr:uid="{00000000-0005-0000-0000-0000912F0000}"/>
    <cellStyle name="Currency $ 5" xfId="16844" xr:uid="{00000000-0005-0000-0000-0000922F0000}"/>
    <cellStyle name="Currency $_RM REPORT SAMI 2009~10" xfId="24" xr:uid="{00000000-0005-0000-0000-0000932F0000}"/>
    <cellStyle name="Currency (0.00)" xfId="16846" xr:uid="{00000000-0005-0000-0000-0000942F0000}"/>
    <cellStyle name="Currency (0.00) 2" xfId="16847" xr:uid="{00000000-0005-0000-0000-0000952F0000}"/>
    <cellStyle name="Currency (0.00) 2 2" xfId="16077" xr:uid="{00000000-0005-0000-0000-0000962F0000}"/>
    <cellStyle name="Currency (0.00) 2 2 2" xfId="2647" xr:uid="{00000000-0005-0000-0000-0000972F0000}"/>
    <cellStyle name="Currency (0.00) 2 3" xfId="16081" xr:uid="{00000000-0005-0000-0000-0000982F0000}"/>
    <cellStyle name="Currency (0.00) 2 3 2" xfId="16849" xr:uid="{00000000-0005-0000-0000-0000992F0000}"/>
    <cellStyle name="Currency (0.00) 2 4" xfId="16085" xr:uid="{00000000-0005-0000-0000-00009A2F0000}"/>
    <cellStyle name="Currency (0.00) 2 4 2" xfId="16851" xr:uid="{00000000-0005-0000-0000-00009B2F0000}"/>
    <cellStyle name="Currency (0.00) 2 5" xfId="16088" xr:uid="{00000000-0005-0000-0000-00009C2F0000}"/>
    <cellStyle name="Currency (0.00) 3" xfId="16854" xr:uid="{00000000-0005-0000-0000-00009D2F0000}"/>
    <cellStyle name="Currency (0.00) 3 2" xfId="1101" xr:uid="{00000000-0005-0000-0000-00009E2F0000}"/>
    <cellStyle name="Currency (0.00) 4" xfId="16857" xr:uid="{00000000-0005-0000-0000-00009F2F0000}"/>
    <cellStyle name="Currency (1)" xfId="16860" xr:uid="{00000000-0005-0000-0000-0000A02F0000}"/>
    <cellStyle name="Currency (2)" xfId="16861" xr:uid="{00000000-0005-0000-0000-0000A12F0000}"/>
    <cellStyle name="Currency [0] 10" xfId="16862" xr:uid="{00000000-0005-0000-0000-0000A22F0000}"/>
    <cellStyle name="Currency [0] 11" xfId="1720" xr:uid="{00000000-0005-0000-0000-0000A32F0000}"/>
    <cellStyle name="Currency [0] 12" xfId="2164" xr:uid="{00000000-0005-0000-0000-0000A42F0000}"/>
    <cellStyle name="Currency [0] 13" xfId="8256" xr:uid="{00000000-0005-0000-0000-0000A52F0000}"/>
    <cellStyle name="Currency [0] 14" xfId="2264" xr:uid="{00000000-0005-0000-0000-0000A62F0000}"/>
    <cellStyle name="Currency [0] 15" xfId="16865" xr:uid="{00000000-0005-0000-0000-0000A72F0000}"/>
    <cellStyle name="Currency [0] 16" xfId="16868" xr:uid="{00000000-0005-0000-0000-0000A82F0000}"/>
    <cellStyle name="Currency [0] 2" xfId="9774" xr:uid="{00000000-0005-0000-0000-0000A92F0000}"/>
    <cellStyle name="Currency [0] 2 2" xfId="9776" xr:uid="{00000000-0005-0000-0000-0000AA2F0000}"/>
    <cellStyle name="Currency [0] 2 2 2" xfId="9778" xr:uid="{00000000-0005-0000-0000-0000AB2F0000}"/>
    <cellStyle name="Currency [0] 2 2_8Export2010" xfId="16871" xr:uid="{00000000-0005-0000-0000-0000AC2F0000}"/>
    <cellStyle name="Currency [0] 2_10_Spode (20FT)" xfId="16873" xr:uid="{00000000-0005-0000-0000-0000AD2F0000}"/>
    <cellStyle name="Currency [0] 3" xfId="3451" xr:uid="{00000000-0005-0000-0000-0000AE2F0000}"/>
    <cellStyle name="Currency [0] 4" xfId="9904" xr:uid="{00000000-0005-0000-0000-0000AF2F0000}"/>
    <cellStyle name="Currency [0] 4 2" xfId="3620" xr:uid="{00000000-0005-0000-0000-0000B02F0000}"/>
    <cellStyle name="Currency [0] 5" xfId="9908" xr:uid="{00000000-0005-0000-0000-0000B12F0000}"/>
    <cellStyle name="Currency [0] 5 2" xfId="11221" xr:uid="{00000000-0005-0000-0000-0000B22F0000}"/>
    <cellStyle name="Currency [0] 6" xfId="9912" xr:uid="{00000000-0005-0000-0000-0000B32F0000}"/>
    <cellStyle name="Currency [0] 6 2" xfId="16875" xr:uid="{00000000-0005-0000-0000-0000B42F0000}"/>
    <cellStyle name="Currency [0] 7" xfId="9916" xr:uid="{00000000-0005-0000-0000-0000B52F0000}"/>
    <cellStyle name="Currency [0] 7 2" xfId="2862" xr:uid="{00000000-0005-0000-0000-0000B62F0000}"/>
    <cellStyle name="Currency [0] 8" xfId="6831" xr:uid="{00000000-0005-0000-0000-0000B72F0000}"/>
    <cellStyle name="Currency [0] 8 2" xfId="16876" xr:uid="{00000000-0005-0000-0000-0000B82F0000}"/>
    <cellStyle name="Currency [0] 9" xfId="11237" xr:uid="{00000000-0005-0000-0000-0000B92F0000}"/>
    <cellStyle name="Currency [00]" xfId="16878" xr:uid="{00000000-0005-0000-0000-0000BA2F0000}"/>
    <cellStyle name="Currency 10" xfId="16879" xr:uid="{00000000-0005-0000-0000-0000BB2F0000}"/>
    <cellStyle name="Currency 10 2" xfId="11540" xr:uid="{00000000-0005-0000-0000-0000BC2F0000}"/>
    <cellStyle name="Currency 2" xfId="6234" xr:uid="{00000000-0005-0000-0000-0000BD2F0000}"/>
    <cellStyle name="Currency 2 2" xfId="16880" xr:uid="{00000000-0005-0000-0000-0000BE2F0000}"/>
    <cellStyle name="Currency 3" xfId="8436" xr:uid="{00000000-0005-0000-0000-0000BF2F0000}"/>
    <cellStyle name="Currency 3 2" xfId="15852" xr:uid="{00000000-0005-0000-0000-0000C02F0000}"/>
    <cellStyle name="Currency 4" xfId="14068" xr:uid="{00000000-0005-0000-0000-0000C12F0000}"/>
    <cellStyle name="Currency 5" xfId="4216" xr:uid="{00000000-0005-0000-0000-0000C22F0000}"/>
    <cellStyle name="Currency 6" xfId="11624" xr:uid="{00000000-0005-0000-0000-0000C32F0000}"/>
    <cellStyle name="Currency 6 2" xfId="16881" xr:uid="{00000000-0005-0000-0000-0000C42F0000}"/>
    <cellStyle name="Currency 6 3" xfId="16882" xr:uid="{00000000-0005-0000-0000-0000C52F0000}"/>
    <cellStyle name="Currency 7" xfId="11628" xr:uid="{00000000-0005-0000-0000-0000C62F0000}"/>
    <cellStyle name="Currency 8" xfId="14087" xr:uid="{00000000-0005-0000-0000-0000C72F0000}"/>
    <cellStyle name="Currency 8 2" xfId="8933" xr:uid="{00000000-0005-0000-0000-0000C82F0000}"/>
    <cellStyle name="Currency 9" xfId="6384" xr:uid="{00000000-0005-0000-0000-0000C92F0000}"/>
    <cellStyle name="Currency 9 2" xfId="8946" xr:uid="{00000000-0005-0000-0000-0000CA2F0000}"/>
    <cellStyle name="Currency[2]" xfId="12141" xr:uid="{00000000-0005-0000-0000-0000CB2F0000}"/>
    <cellStyle name="Currency0" xfId="6419" xr:uid="{00000000-0005-0000-0000-0000CC2F0000}"/>
    <cellStyle name="Currency0 2" xfId="16884" xr:uid="{00000000-0005-0000-0000-0000CD2F0000}"/>
    <cellStyle name="Currency1" xfId="16885" xr:uid="{00000000-0005-0000-0000-0000CE2F0000}"/>
    <cellStyle name="custom" xfId="16886" xr:uid="{00000000-0005-0000-0000-0000CF2F0000}"/>
    <cellStyle name="DataPilot Category" xfId="14453" xr:uid="{00000000-0005-0000-0000-0000D02F0000}"/>
    <cellStyle name="DataPilot Category 2" xfId="14456" xr:uid="{00000000-0005-0000-0000-0000D12F0000}"/>
    <cellStyle name="DataPilot Corner" xfId="11272" xr:uid="{00000000-0005-0000-0000-0000D22F0000}"/>
    <cellStyle name="DataPilot Corner 2" xfId="16888" xr:uid="{00000000-0005-0000-0000-0000D32F0000}"/>
    <cellStyle name="DataPilot Field" xfId="16889" xr:uid="{00000000-0005-0000-0000-0000D42F0000}"/>
    <cellStyle name="DataPilot Field 2" xfId="16891" xr:uid="{00000000-0005-0000-0000-0000D52F0000}"/>
    <cellStyle name="DataPilot Result" xfId="16894" xr:uid="{00000000-0005-0000-0000-0000D62F0000}"/>
    <cellStyle name="DataPilot Result 2" xfId="16895" xr:uid="{00000000-0005-0000-0000-0000D72F0000}"/>
    <cellStyle name="DataPilot Title" xfId="7561" xr:uid="{00000000-0005-0000-0000-0000D82F0000}"/>
    <cellStyle name="DataPilot Title 2" xfId="3717" xr:uid="{00000000-0005-0000-0000-0000D92F0000}"/>
    <cellStyle name="DataPilot Value" xfId="16896" xr:uid="{00000000-0005-0000-0000-0000DA2F0000}"/>
    <cellStyle name="DataPilot Value 2" xfId="15104" xr:uid="{00000000-0005-0000-0000-0000DB2F0000}"/>
    <cellStyle name="Date" xfId="16897" xr:uid="{00000000-0005-0000-0000-0000DC2F0000}"/>
    <cellStyle name="Date 2" xfId="16898" xr:uid="{00000000-0005-0000-0000-0000DD2F0000}"/>
    <cellStyle name="Date Short" xfId="8173" xr:uid="{00000000-0005-0000-0000-0000DE2F0000}"/>
    <cellStyle name="Date(d-mmm-yy)" xfId="16813" xr:uid="{00000000-0005-0000-0000-0000DF2F0000}"/>
    <cellStyle name="Date(mm/dd/yy)" xfId="16900" xr:uid="{00000000-0005-0000-0000-0000E02F0000}"/>
    <cellStyle name="Date_#677latest" xfId="10734" xr:uid="{00000000-0005-0000-0000-0000E12F0000}"/>
    <cellStyle name="Decimal (0)" xfId="8840" xr:uid="{00000000-0005-0000-0000-0000E22F0000}"/>
    <cellStyle name="Decimal (1)" xfId="12167" xr:uid="{00000000-0005-0000-0000-0000E32F0000}"/>
    <cellStyle name="Decimal (2)" xfId="16903" xr:uid="{00000000-0005-0000-0000-0000E42F0000}"/>
    <cellStyle name="DELTA" xfId="15137" xr:uid="{00000000-0005-0000-0000-0000E52F0000}"/>
    <cellStyle name="Dezimal [0]_!!!GO" xfId="16906" xr:uid="{00000000-0005-0000-0000-0000E62F0000}"/>
    <cellStyle name="Dezimal 2" xfId="764" xr:uid="{00000000-0005-0000-0000-0000E72F0000}"/>
    <cellStyle name="Dezimal_!!!GO" xfId="7059" xr:uid="{00000000-0005-0000-0000-0000E82F0000}"/>
    <cellStyle name="dialog" xfId="845" xr:uid="{00000000-0005-0000-0000-0000E92F0000}"/>
    <cellStyle name="Dialog / Menu / Toolbar" xfId="16907" xr:uid="{00000000-0005-0000-0000-0000EA2F0000}"/>
    <cellStyle name="Dialog / Menu / Toolbar 2" xfId="16908" xr:uid="{00000000-0005-0000-0000-0000EB2F0000}"/>
    <cellStyle name="Dialog / Menu / Toolbar 2 2" xfId="16910" xr:uid="{00000000-0005-0000-0000-0000EC2F0000}"/>
    <cellStyle name="Dialog / Menu / Toolbar 2 2 2" xfId="16915" xr:uid="{00000000-0005-0000-0000-0000ED2F0000}"/>
    <cellStyle name="Dialog / Menu / Toolbar 2 3" xfId="16917" xr:uid="{00000000-0005-0000-0000-0000EE2F0000}"/>
    <cellStyle name="Dialog / Menu / Toolbar 2 3 2" xfId="16921" xr:uid="{00000000-0005-0000-0000-0000EF2F0000}"/>
    <cellStyle name="Dialog / Menu / Toolbar 2 4" xfId="16923" xr:uid="{00000000-0005-0000-0000-0000F02F0000}"/>
    <cellStyle name="Dialog / Menu / Toolbar 2 4 2" xfId="16924" xr:uid="{00000000-0005-0000-0000-0000F12F0000}"/>
    <cellStyle name="Dialog / Menu / Toolbar 2 5" xfId="16925" xr:uid="{00000000-0005-0000-0000-0000F22F0000}"/>
    <cellStyle name="Dialog / Menu / Toolbar 3" xfId="16926" xr:uid="{00000000-0005-0000-0000-0000F32F0000}"/>
    <cellStyle name="Dialog / Menu / Toolbar 3 2" xfId="7147" xr:uid="{00000000-0005-0000-0000-0000F42F0000}"/>
    <cellStyle name="Dialog / Menu / Toolbar 4" xfId="16927" xr:uid="{00000000-0005-0000-0000-0000F52F0000}"/>
    <cellStyle name="dlrs_no_decimal" xfId="3094" xr:uid="{00000000-0005-0000-0000-0000F62F0000}"/>
    <cellStyle name="Dollar (zero dec)" xfId="16928" xr:uid="{00000000-0005-0000-0000-0000F72F0000}"/>
    <cellStyle name="Dollars" xfId="15162" xr:uid="{00000000-0005-0000-0000-0000F82F0000}"/>
    <cellStyle name="Edited_Data" xfId="7922" xr:uid="{00000000-0005-0000-0000-0000F92F0000}"/>
    <cellStyle name="Eingabe" xfId="4593" xr:uid="{00000000-0005-0000-0000-0000FA2F0000}"/>
    <cellStyle name="Eingabe 2" xfId="16929" xr:uid="{00000000-0005-0000-0000-0000FB2F0000}"/>
    <cellStyle name="Eingabe 3" xfId="14366" xr:uid="{00000000-0005-0000-0000-0000FC2F0000}"/>
    <cellStyle name="Eingabe 4" xfId="14405" xr:uid="{00000000-0005-0000-0000-0000FD2F0000}"/>
    <cellStyle name="Eingabe 5" xfId="14410" xr:uid="{00000000-0005-0000-0000-0000FE2F0000}"/>
    <cellStyle name="Emphasis 1" xfId="3459" xr:uid="{00000000-0005-0000-0000-0000FF2F0000}"/>
    <cellStyle name="Emphasis 1 2" xfId="6718" xr:uid="{00000000-0005-0000-0000-000000300000}"/>
    <cellStyle name="Emphasis 2" xfId="14628" xr:uid="{00000000-0005-0000-0000-000001300000}"/>
    <cellStyle name="Emphasis 2 2" xfId="16930" xr:uid="{00000000-0005-0000-0000-000002300000}"/>
    <cellStyle name="Emphasis 3" xfId="14631" xr:uid="{00000000-0005-0000-0000-000003300000}"/>
    <cellStyle name="Emphasis 3 2" xfId="16934" xr:uid="{00000000-0005-0000-0000-000004300000}"/>
    <cellStyle name="End of Section" xfId="16935" xr:uid="{00000000-0005-0000-0000-000005300000}"/>
    <cellStyle name="End of Section 2" xfId="16937" xr:uid="{00000000-0005-0000-0000-000006300000}"/>
    <cellStyle name="End of Section 2 2" xfId="4941" xr:uid="{00000000-0005-0000-0000-000007300000}"/>
    <cellStyle name="End of Section 2 2 2" xfId="5354" xr:uid="{00000000-0005-0000-0000-000008300000}"/>
    <cellStyle name="End of Section 2 2 2 2" xfId="15548" xr:uid="{00000000-0005-0000-0000-000009300000}"/>
    <cellStyle name="End of Section 2 2 3" xfId="15552" xr:uid="{00000000-0005-0000-0000-00000A300000}"/>
    <cellStyle name="End of Section 2 3" xfId="9990" xr:uid="{00000000-0005-0000-0000-00000B300000}"/>
    <cellStyle name="End of Section 2 3 2" xfId="15578" xr:uid="{00000000-0005-0000-0000-00000C300000}"/>
    <cellStyle name="End of Section 2 4" xfId="9993" xr:uid="{00000000-0005-0000-0000-00000D300000}"/>
    <cellStyle name="End of Section 2 4 2" xfId="12615" xr:uid="{00000000-0005-0000-0000-00000E300000}"/>
    <cellStyle name="End of Section 2 5" xfId="5110" xr:uid="{00000000-0005-0000-0000-00000F300000}"/>
    <cellStyle name="End of Section 2 5 2" xfId="4733" xr:uid="{00000000-0005-0000-0000-000010300000}"/>
    <cellStyle name="End of Section 2 6" xfId="9847" xr:uid="{00000000-0005-0000-0000-000011300000}"/>
    <cellStyle name="End of Section 2 6 2" xfId="1196" xr:uid="{00000000-0005-0000-0000-000012300000}"/>
    <cellStyle name="End of Section 2 7" xfId="9850" xr:uid="{00000000-0005-0000-0000-000013300000}"/>
    <cellStyle name="End of Section 3" xfId="16938" xr:uid="{00000000-0005-0000-0000-000014300000}"/>
    <cellStyle name="End of Section 3 2" xfId="4958" xr:uid="{00000000-0005-0000-0000-000015300000}"/>
    <cellStyle name="End of Section 4" xfId="13017" xr:uid="{00000000-0005-0000-0000-000016300000}"/>
    <cellStyle name="End of Section 4 2" xfId="16939" xr:uid="{00000000-0005-0000-0000-000017300000}"/>
    <cellStyle name="End of Section 5" xfId="13020" xr:uid="{00000000-0005-0000-0000-000018300000}"/>
    <cellStyle name="English" xfId="16940" xr:uid="{00000000-0005-0000-0000-000019300000}"/>
    <cellStyle name="Enter Currency (0)" xfId="16942" xr:uid="{00000000-0005-0000-0000-00001A300000}"/>
    <cellStyle name="Enter Currency (2)" xfId="16944" xr:uid="{00000000-0005-0000-0000-00001B300000}"/>
    <cellStyle name="Enter Units (0)" xfId="7967" xr:uid="{00000000-0005-0000-0000-00001C300000}"/>
    <cellStyle name="Enter Units (1)" xfId="16946" xr:uid="{00000000-0005-0000-0000-00001D300000}"/>
    <cellStyle name="Enter Units (2)" xfId="16947" xr:uid="{00000000-0005-0000-0000-00001E300000}"/>
    <cellStyle name="Entered" xfId="16948" xr:uid="{00000000-0005-0000-0000-00001F300000}"/>
    <cellStyle name="entry" xfId="16949" xr:uid="{00000000-0005-0000-0000-000020300000}"/>
    <cellStyle name="E-Request" xfId="305" xr:uid="{00000000-0005-0000-0000-000021300000}"/>
    <cellStyle name="Ergebnis" xfId="16950" xr:uid="{00000000-0005-0000-0000-000022300000}"/>
    <cellStyle name="Ergebnis 2" xfId="6921" xr:uid="{00000000-0005-0000-0000-000023300000}"/>
    <cellStyle name="Ergebnis 3" xfId="16951" xr:uid="{00000000-0005-0000-0000-000024300000}"/>
    <cellStyle name="Ergebnis 4" xfId="5085" xr:uid="{00000000-0005-0000-0000-000025300000}"/>
    <cellStyle name="Ergebnis 5" xfId="16952" xr:uid="{00000000-0005-0000-0000-000026300000}"/>
    <cellStyle name="Erklärender Text" xfId="16954" xr:uid="{00000000-0005-0000-0000-000027300000}"/>
    <cellStyle name="Estimated_Data" xfId="16956" xr:uid="{00000000-0005-0000-0000-000028300000}"/>
    <cellStyle name="Euro" xfId="11003" xr:uid="{00000000-0005-0000-0000-000029300000}"/>
    <cellStyle name="Euro 2" xfId="3011" xr:uid="{00000000-0005-0000-0000-00002A300000}"/>
    <cellStyle name="Excel Built-in Normal" xfId="5049" xr:uid="{00000000-0005-0000-0000-00002B300000}"/>
    <cellStyle name="Excel_BuiltIn_Comma 1" xfId="16957" xr:uid="{00000000-0005-0000-0000-00002C300000}"/>
    <cellStyle name="Explanatory Text 1" xfId="16958" xr:uid="{00000000-0005-0000-0000-00002D300000}"/>
    <cellStyle name="Explanatory Text 10" xfId="16960" xr:uid="{00000000-0005-0000-0000-00002E300000}"/>
    <cellStyle name="Explanatory Text 10 2" xfId="1675" xr:uid="{00000000-0005-0000-0000-00002F300000}"/>
    <cellStyle name="Explanatory Text 10 3" xfId="16961" xr:uid="{00000000-0005-0000-0000-000030300000}"/>
    <cellStyle name="Explanatory Text 11" xfId="16962" xr:uid="{00000000-0005-0000-0000-000031300000}"/>
    <cellStyle name="Explanatory Text 11 2" xfId="2581" xr:uid="{00000000-0005-0000-0000-000032300000}"/>
    <cellStyle name="Explanatory Text 11 3" xfId="16964" xr:uid="{00000000-0005-0000-0000-000033300000}"/>
    <cellStyle name="Explanatory Text 12" xfId="16965" xr:uid="{00000000-0005-0000-0000-000034300000}"/>
    <cellStyle name="Explanatory Text 12 2" xfId="16968" xr:uid="{00000000-0005-0000-0000-000035300000}"/>
    <cellStyle name="Explanatory Text 12 3" xfId="16970" xr:uid="{00000000-0005-0000-0000-000036300000}"/>
    <cellStyle name="Explanatory Text 13" xfId="16972" xr:uid="{00000000-0005-0000-0000-000037300000}"/>
    <cellStyle name="Explanatory Text 14" xfId="16974" xr:uid="{00000000-0005-0000-0000-000038300000}"/>
    <cellStyle name="Explanatory Text 15" xfId="16976" xr:uid="{00000000-0005-0000-0000-000039300000}"/>
    <cellStyle name="Explanatory Text 16" xfId="16980" xr:uid="{00000000-0005-0000-0000-00003A300000}"/>
    <cellStyle name="Explanatory Text 17" xfId="16983" xr:uid="{00000000-0005-0000-0000-00003B300000}"/>
    <cellStyle name="Explanatory Text 18" xfId="16986" xr:uid="{00000000-0005-0000-0000-00003C300000}"/>
    <cellStyle name="Explanatory Text 19" xfId="16490" xr:uid="{00000000-0005-0000-0000-00003D300000}"/>
    <cellStyle name="Explanatory Text 2" xfId="16988" xr:uid="{00000000-0005-0000-0000-00003E300000}"/>
    <cellStyle name="Explanatory Text 2 10" xfId="11887" xr:uid="{00000000-0005-0000-0000-00003F300000}"/>
    <cellStyle name="Explanatory Text 2 2" xfId="16992" xr:uid="{00000000-0005-0000-0000-000040300000}"/>
    <cellStyle name="Explanatory Text 2 2 2" xfId="16994" xr:uid="{00000000-0005-0000-0000-000041300000}"/>
    <cellStyle name="Explanatory Text 2 2 3" xfId="16995" xr:uid="{00000000-0005-0000-0000-000042300000}"/>
    <cellStyle name="Explanatory Text 2 2 4" xfId="5574" xr:uid="{00000000-0005-0000-0000-000043300000}"/>
    <cellStyle name="Explanatory Text 2 2 5" xfId="16997" xr:uid="{00000000-0005-0000-0000-000044300000}"/>
    <cellStyle name="Explanatory Text 2 2 6" xfId="12855" xr:uid="{00000000-0005-0000-0000-000045300000}"/>
    <cellStyle name="Explanatory Text 2 2 7" xfId="1684" xr:uid="{00000000-0005-0000-0000-000046300000}"/>
    <cellStyle name="Explanatory Text 2 2 8" xfId="12864" xr:uid="{00000000-0005-0000-0000-000047300000}"/>
    <cellStyle name="Explanatory Text 2 2 9" xfId="12868" xr:uid="{00000000-0005-0000-0000-000048300000}"/>
    <cellStyle name="Explanatory Text 2 3" xfId="16998" xr:uid="{00000000-0005-0000-0000-000049300000}"/>
    <cellStyle name="Explanatory Text 2 3 2" xfId="17000" xr:uid="{00000000-0005-0000-0000-00004A300000}"/>
    <cellStyle name="Explanatory Text 2 3 3" xfId="17001" xr:uid="{00000000-0005-0000-0000-00004B300000}"/>
    <cellStyle name="Explanatory Text 2 4" xfId="17002" xr:uid="{00000000-0005-0000-0000-00004C300000}"/>
    <cellStyle name="Explanatory Text 2 5" xfId="17004" xr:uid="{00000000-0005-0000-0000-00004D300000}"/>
    <cellStyle name="Explanatory Text 2 6" xfId="17006" xr:uid="{00000000-0005-0000-0000-00004E300000}"/>
    <cellStyle name="Explanatory Text 2 7" xfId="17007" xr:uid="{00000000-0005-0000-0000-00004F300000}"/>
    <cellStyle name="Explanatory Text 2 8" xfId="7779" xr:uid="{00000000-0005-0000-0000-000050300000}"/>
    <cellStyle name="Explanatory Text 2 9" xfId="17009" xr:uid="{00000000-0005-0000-0000-000051300000}"/>
    <cellStyle name="Explanatory Text 20" xfId="16977" xr:uid="{00000000-0005-0000-0000-000052300000}"/>
    <cellStyle name="Explanatory Text 21" xfId="16981" xr:uid="{00000000-0005-0000-0000-000053300000}"/>
    <cellStyle name="Explanatory Text 22" xfId="16984" xr:uid="{00000000-0005-0000-0000-000054300000}"/>
    <cellStyle name="Explanatory Text 23" xfId="16987" xr:uid="{00000000-0005-0000-0000-000055300000}"/>
    <cellStyle name="Explanatory Text 24" xfId="16491" xr:uid="{00000000-0005-0000-0000-000056300000}"/>
    <cellStyle name="Explanatory Text 25" xfId="10538" xr:uid="{00000000-0005-0000-0000-000057300000}"/>
    <cellStyle name="Explanatory Text 26" xfId="10541" xr:uid="{00000000-0005-0000-0000-000058300000}"/>
    <cellStyle name="Explanatory Text 27" xfId="13306" xr:uid="{00000000-0005-0000-0000-000059300000}"/>
    <cellStyle name="Explanatory Text 28" xfId="17011" xr:uid="{00000000-0005-0000-0000-00005A300000}"/>
    <cellStyle name="Explanatory Text 29" xfId="17016" xr:uid="{00000000-0005-0000-0000-00005B300000}"/>
    <cellStyle name="Explanatory Text 3" xfId="17019" xr:uid="{00000000-0005-0000-0000-00005C300000}"/>
    <cellStyle name="Explanatory Text 3 2" xfId="17021" xr:uid="{00000000-0005-0000-0000-00005D300000}"/>
    <cellStyle name="Explanatory Text 3 3" xfId="17023" xr:uid="{00000000-0005-0000-0000-00005E300000}"/>
    <cellStyle name="Explanatory Text 3 4" xfId="17025" xr:uid="{00000000-0005-0000-0000-00005F300000}"/>
    <cellStyle name="Explanatory Text 3 5" xfId="1827" xr:uid="{00000000-0005-0000-0000-000060300000}"/>
    <cellStyle name="Explanatory Text 3 6" xfId="17027" xr:uid="{00000000-0005-0000-0000-000061300000}"/>
    <cellStyle name="Explanatory Text 3 7" xfId="17028" xr:uid="{00000000-0005-0000-0000-000062300000}"/>
    <cellStyle name="Explanatory Text 3 8" xfId="17030" xr:uid="{00000000-0005-0000-0000-000063300000}"/>
    <cellStyle name="Explanatory Text 3 9" xfId="17032" xr:uid="{00000000-0005-0000-0000-000064300000}"/>
    <cellStyle name="Explanatory Text 30" xfId="10539" xr:uid="{00000000-0005-0000-0000-000065300000}"/>
    <cellStyle name="Explanatory Text 31" xfId="10542" xr:uid="{00000000-0005-0000-0000-000066300000}"/>
    <cellStyle name="Explanatory Text 32" xfId="13307" xr:uid="{00000000-0005-0000-0000-000067300000}"/>
    <cellStyle name="Explanatory Text 33" xfId="17012" xr:uid="{00000000-0005-0000-0000-000068300000}"/>
    <cellStyle name="Explanatory Text 34" xfId="17017" xr:uid="{00000000-0005-0000-0000-000069300000}"/>
    <cellStyle name="Explanatory Text 35" xfId="17034" xr:uid="{00000000-0005-0000-0000-00006A300000}"/>
    <cellStyle name="Explanatory Text 4" xfId="17035" xr:uid="{00000000-0005-0000-0000-00006B300000}"/>
    <cellStyle name="Explanatory Text 5" xfId="13233" xr:uid="{00000000-0005-0000-0000-00006C300000}"/>
    <cellStyle name="Explanatory Text 6" xfId="4314" xr:uid="{00000000-0005-0000-0000-00006D300000}"/>
    <cellStyle name="Explanatory Text 7" xfId="17037" xr:uid="{00000000-0005-0000-0000-00006E300000}"/>
    <cellStyle name="Explanatory Text 7 2" xfId="17039" xr:uid="{00000000-0005-0000-0000-00006F300000}"/>
    <cellStyle name="Explanatory Text 7 3" xfId="17040" xr:uid="{00000000-0005-0000-0000-000070300000}"/>
    <cellStyle name="Explanatory Text 8" xfId="6885" xr:uid="{00000000-0005-0000-0000-000071300000}"/>
    <cellStyle name="Explanatory Text 8 2" xfId="17041" xr:uid="{00000000-0005-0000-0000-000072300000}"/>
    <cellStyle name="Explanatory Text 8 3" xfId="13157" xr:uid="{00000000-0005-0000-0000-000073300000}"/>
    <cellStyle name="Explanatory Text 9" xfId="17042" xr:uid="{00000000-0005-0000-0000-000074300000}"/>
    <cellStyle name="Explanatory Text 9 2" xfId="17043" xr:uid="{00000000-0005-0000-0000-000075300000}"/>
    <cellStyle name="Explanatory Text 9 3" xfId="13161" xr:uid="{00000000-0005-0000-0000-000076300000}"/>
    <cellStyle name="Fill" xfId="16549" xr:uid="{00000000-0005-0000-0000-000077300000}"/>
    <cellStyle name="Fixed" xfId="13913" xr:uid="{00000000-0005-0000-0000-000078300000}"/>
    <cellStyle name="Fixed 2" xfId="17044" xr:uid="{00000000-0005-0000-0000-000079300000}"/>
    <cellStyle name="Flag" xfId="16600" xr:uid="{00000000-0005-0000-0000-00007A300000}"/>
    <cellStyle name="ƒnƒCƒp[ƒŠƒ“ƒN" xfId="7954" xr:uid="{00000000-0005-0000-0000-00007B300000}"/>
    <cellStyle name="FONT9" xfId="12644" xr:uid="{00000000-0005-0000-0000-00007C300000}"/>
    <cellStyle name="font9 center" xfId="17045" xr:uid="{00000000-0005-0000-0000-00007D300000}"/>
    <cellStyle name="font9 center 2" xfId="17047" xr:uid="{00000000-0005-0000-0000-00007E300000}"/>
    <cellStyle name="font9 center 3" xfId="17049" xr:uid="{00000000-0005-0000-0000-00007F300000}"/>
    <cellStyle name="font9 right" xfId="17050" xr:uid="{00000000-0005-0000-0000-000080300000}"/>
    <cellStyle name="Forecast_Data" xfId="5690" xr:uid="{00000000-0005-0000-0000-000081300000}"/>
    <cellStyle name="Formule" xfId="17051" xr:uid="{00000000-0005-0000-0000-000082300000}"/>
    <cellStyle name="Formule%1" xfId="17052" xr:uid="{00000000-0005-0000-0000-000083300000}"/>
    <cellStyle name="FormuleNb0" xfId="14227" xr:uid="{00000000-0005-0000-0000-000084300000}"/>
    <cellStyle name="FormuleNb1" xfId="14232" xr:uid="{00000000-0005-0000-0000-000085300000}"/>
    <cellStyle name="FormuleNb2" xfId="14237" xr:uid="{00000000-0005-0000-0000-000086300000}"/>
    <cellStyle name="ƒp[ƒZƒ“ƒg_!!!GO" xfId="17053" xr:uid="{00000000-0005-0000-0000-000087300000}"/>
    <cellStyle name="fuji" xfId="17056" xr:uid="{00000000-0005-0000-0000-000088300000}"/>
    <cellStyle name="gap9" xfId="17057" xr:uid="{00000000-0005-0000-0000-000089300000}"/>
    <cellStyle name="gap9 2" xfId="17059" xr:uid="{00000000-0005-0000-0000-00008A300000}"/>
    <cellStyle name="gap9 3" xfId="17061" xr:uid="{00000000-0005-0000-0000-00008B300000}"/>
    <cellStyle name="gap9 4" xfId="17063" xr:uid="{00000000-0005-0000-0000-00008C300000}"/>
    <cellStyle name="General" xfId="12466" xr:uid="{00000000-0005-0000-0000-00008D300000}"/>
    <cellStyle name="Good 1" xfId="17064" xr:uid="{00000000-0005-0000-0000-00008E300000}"/>
    <cellStyle name="Good 10" xfId="6212" xr:uid="{00000000-0005-0000-0000-00008F300000}"/>
    <cellStyle name="Good 10 2" xfId="10811" xr:uid="{00000000-0005-0000-0000-000090300000}"/>
    <cellStyle name="Good 10 3" xfId="10816" xr:uid="{00000000-0005-0000-0000-000091300000}"/>
    <cellStyle name="Good 11" xfId="8493" xr:uid="{00000000-0005-0000-0000-000092300000}"/>
    <cellStyle name="Good 11 2" xfId="17066" xr:uid="{00000000-0005-0000-0000-000093300000}"/>
    <cellStyle name="Good 11 3" xfId="17068" xr:uid="{00000000-0005-0000-0000-000094300000}"/>
    <cellStyle name="Good 12" xfId="8499" xr:uid="{00000000-0005-0000-0000-000095300000}"/>
    <cellStyle name="Good 12 2" xfId="17070" xr:uid="{00000000-0005-0000-0000-000096300000}"/>
    <cellStyle name="Good 12 3" xfId="17072" xr:uid="{00000000-0005-0000-0000-000097300000}"/>
    <cellStyle name="Good 13" xfId="17073" xr:uid="{00000000-0005-0000-0000-000098300000}"/>
    <cellStyle name="Good 14" xfId="17074" xr:uid="{00000000-0005-0000-0000-000099300000}"/>
    <cellStyle name="Good 15" xfId="17075" xr:uid="{00000000-0005-0000-0000-00009A300000}"/>
    <cellStyle name="Good 16" xfId="17077" xr:uid="{00000000-0005-0000-0000-00009B300000}"/>
    <cellStyle name="Good 17" xfId="2660" xr:uid="{00000000-0005-0000-0000-00009C300000}"/>
    <cellStyle name="Good 18" xfId="16931" xr:uid="{00000000-0005-0000-0000-00009D300000}"/>
    <cellStyle name="Good 19" xfId="7462" xr:uid="{00000000-0005-0000-0000-00009E300000}"/>
    <cellStyle name="Good 2" xfId="4948" xr:uid="{00000000-0005-0000-0000-00009F300000}"/>
    <cellStyle name="Good 2 10" xfId="5932" xr:uid="{00000000-0005-0000-0000-0000A0300000}"/>
    <cellStyle name="Good 2 2" xfId="13092" xr:uid="{00000000-0005-0000-0000-0000A1300000}"/>
    <cellStyle name="Good 2 2 2" xfId="3340" xr:uid="{00000000-0005-0000-0000-0000A2300000}"/>
    <cellStyle name="Good 2 2 3" xfId="3225" xr:uid="{00000000-0005-0000-0000-0000A3300000}"/>
    <cellStyle name="Good 2 2 4" xfId="4669" xr:uid="{00000000-0005-0000-0000-0000A4300000}"/>
    <cellStyle name="Good 2 2 5" xfId="4676" xr:uid="{00000000-0005-0000-0000-0000A5300000}"/>
    <cellStyle name="Good 2 2 6" xfId="17080" xr:uid="{00000000-0005-0000-0000-0000A6300000}"/>
    <cellStyle name="Good 2 2 7" xfId="17081" xr:uid="{00000000-0005-0000-0000-0000A7300000}"/>
    <cellStyle name="Good 2 2 8" xfId="17082" xr:uid="{00000000-0005-0000-0000-0000A8300000}"/>
    <cellStyle name="Good 2 2 9" xfId="17083" xr:uid="{00000000-0005-0000-0000-0000A9300000}"/>
    <cellStyle name="Good 2 3" xfId="13132" xr:uid="{00000000-0005-0000-0000-0000AA300000}"/>
    <cellStyle name="Good 2 3 2" xfId="4684" xr:uid="{00000000-0005-0000-0000-0000AB300000}"/>
    <cellStyle name="Good 2 3 3" xfId="10120" xr:uid="{00000000-0005-0000-0000-0000AC300000}"/>
    <cellStyle name="Good 2 4" xfId="13135" xr:uid="{00000000-0005-0000-0000-0000AD300000}"/>
    <cellStyle name="Good 2 5" xfId="13138" xr:uid="{00000000-0005-0000-0000-0000AE300000}"/>
    <cellStyle name="Good 2 6" xfId="13141" xr:uid="{00000000-0005-0000-0000-0000AF300000}"/>
    <cellStyle name="Good 2 7" xfId="13144" xr:uid="{00000000-0005-0000-0000-0000B0300000}"/>
    <cellStyle name="Good 2 8" xfId="13148" xr:uid="{00000000-0005-0000-0000-0000B1300000}"/>
    <cellStyle name="Good 2 9" xfId="17085" xr:uid="{00000000-0005-0000-0000-0000B2300000}"/>
    <cellStyle name="Good 20" xfId="17076" xr:uid="{00000000-0005-0000-0000-0000B3300000}"/>
    <cellStyle name="Good 21" xfId="17078" xr:uid="{00000000-0005-0000-0000-0000B4300000}"/>
    <cellStyle name="Good 22" xfId="2661" xr:uid="{00000000-0005-0000-0000-0000B5300000}"/>
    <cellStyle name="Good 23" xfId="16932" xr:uid="{00000000-0005-0000-0000-0000B6300000}"/>
    <cellStyle name="Good 24" xfId="7463" xr:uid="{00000000-0005-0000-0000-0000B7300000}"/>
    <cellStyle name="Good 25" xfId="8453" xr:uid="{00000000-0005-0000-0000-0000B8300000}"/>
    <cellStyle name="Good 26" xfId="17088" xr:uid="{00000000-0005-0000-0000-0000B9300000}"/>
    <cellStyle name="Good 27" xfId="3829" xr:uid="{00000000-0005-0000-0000-0000BA300000}"/>
    <cellStyle name="Good 28" xfId="17090" xr:uid="{00000000-0005-0000-0000-0000BB300000}"/>
    <cellStyle name="Good 29" xfId="17092" xr:uid="{00000000-0005-0000-0000-0000BC300000}"/>
    <cellStyle name="Good 3" xfId="4954" xr:uid="{00000000-0005-0000-0000-0000BD300000}"/>
    <cellStyle name="Good 3 2" xfId="17094" xr:uid="{00000000-0005-0000-0000-0000BE300000}"/>
    <cellStyle name="Good 3 3" xfId="17095" xr:uid="{00000000-0005-0000-0000-0000BF300000}"/>
    <cellStyle name="Good 3 4" xfId="17096" xr:uid="{00000000-0005-0000-0000-0000C0300000}"/>
    <cellStyle name="Good 3 5" xfId="17097" xr:uid="{00000000-0005-0000-0000-0000C1300000}"/>
    <cellStyle name="Good 3 6" xfId="17098" xr:uid="{00000000-0005-0000-0000-0000C2300000}"/>
    <cellStyle name="Good 3 7" xfId="17099" xr:uid="{00000000-0005-0000-0000-0000C3300000}"/>
    <cellStyle name="Good 3 8" xfId="17100" xr:uid="{00000000-0005-0000-0000-0000C4300000}"/>
    <cellStyle name="Good 3 9" xfId="17102" xr:uid="{00000000-0005-0000-0000-0000C5300000}"/>
    <cellStyle name="Good 30" xfId="8454" xr:uid="{00000000-0005-0000-0000-0000C6300000}"/>
    <cellStyle name="Good 31" xfId="17089" xr:uid="{00000000-0005-0000-0000-0000C7300000}"/>
    <cellStyle name="Good 32" xfId="3830" xr:uid="{00000000-0005-0000-0000-0000C8300000}"/>
    <cellStyle name="Good 33" xfId="17091" xr:uid="{00000000-0005-0000-0000-0000C9300000}"/>
    <cellStyle name="Good 34" xfId="17093" xr:uid="{00000000-0005-0000-0000-0000CA300000}"/>
    <cellStyle name="Good 35" xfId="4390" xr:uid="{00000000-0005-0000-0000-0000CB300000}"/>
    <cellStyle name="Good 4" xfId="2308" xr:uid="{00000000-0005-0000-0000-0000CC300000}"/>
    <cellStyle name="Good 5" xfId="4959" xr:uid="{00000000-0005-0000-0000-0000CD300000}"/>
    <cellStyle name="Good 6" xfId="17103" xr:uid="{00000000-0005-0000-0000-0000CE300000}"/>
    <cellStyle name="Good 7" xfId="17104" xr:uid="{00000000-0005-0000-0000-0000CF300000}"/>
    <cellStyle name="Good 7 2" xfId="993" xr:uid="{00000000-0005-0000-0000-0000D0300000}"/>
    <cellStyle name="Good 7 3" xfId="13224" xr:uid="{00000000-0005-0000-0000-0000D1300000}"/>
    <cellStyle name="Good 8" xfId="449" xr:uid="{00000000-0005-0000-0000-0000D2300000}"/>
    <cellStyle name="Good 8 2" xfId="17105" xr:uid="{00000000-0005-0000-0000-0000D3300000}"/>
    <cellStyle name="Good 8 3" xfId="17106" xr:uid="{00000000-0005-0000-0000-0000D4300000}"/>
    <cellStyle name="Good 9" xfId="17107" xr:uid="{00000000-0005-0000-0000-0000D5300000}"/>
    <cellStyle name="Good 9 2" xfId="17108" xr:uid="{00000000-0005-0000-0000-0000D6300000}"/>
    <cellStyle name="Good 9 3" xfId="3005" xr:uid="{00000000-0005-0000-0000-0000D7300000}"/>
    <cellStyle name="GOODNUM" xfId="8934" xr:uid="{00000000-0005-0000-0000-0000D8300000}"/>
    <cellStyle name="GOODPERCENT" xfId="5817" xr:uid="{00000000-0005-0000-0000-0000D9300000}"/>
    <cellStyle name="Grand Total" xfId="6181" xr:uid="{00000000-0005-0000-0000-0000DA300000}"/>
    <cellStyle name="Grey" xfId="8683" xr:uid="{00000000-0005-0000-0000-0000DB300000}"/>
    <cellStyle name="Grey 1" xfId="17109" xr:uid="{00000000-0005-0000-0000-0000DC300000}"/>
    <cellStyle name="Grey 2" xfId="8688" xr:uid="{00000000-0005-0000-0000-0000DD300000}"/>
    <cellStyle name="Grey 2 2" xfId="5160" xr:uid="{00000000-0005-0000-0000-0000DE300000}"/>
    <cellStyle name="Grey 2 3" xfId="3361" xr:uid="{00000000-0005-0000-0000-0000DF300000}"/>
    <cellStyle name="Grey 3" xfId="1980" xr:uid="{00000000-0005-0000-0000-0000E0300000}"/>
    <cellStyle name="Grey 4" xfId="7067" xr:uid="{00000000-0005-0000-0000-0000E1300000}"/>
    <cellStyle name="Grey 5" xfId="12315" xr:uid="{00000000-0005-0000-0000-0000E2300000}"/>
    <cellStyle name="Grey_RM REPORT SAMI 2009~10" xfId="10085" xr:uid="{00000000-0005-0000-0000-0000E3300000}"/>
    <cellStyle name="Gut" xfId="14420" xr:uid="{00000000-0005-0000-0000-0000E4300000}"/>
    <cellStyle name="HEADER" xfId="10089" xr:uid="{00000000-0005-0000-0000-0000E5300000}"/>
    <cellStyle name="HEADER 1" xfId="17110" xr:uid="{00000000-0005-0000-0000-0000E6300000}"/>
    <cellStyle name="HEADER 2" xfId="10107" xr:uid="{00000000-0005-0000-0000-0000E7300000}"/>
    <cellStyle name="HEADER 2 2" xfId="5786" xr:uid="{00000000-0005-0000-0000-0000E8300000}"/>
    <cellStyle name="HEADER 2 3" xfId="10112" xr:uid="{00000000-0005-0000-0000-0000E9300000}"/>
    <cellStyle name="HEADER 3" xfId="10115" xr:uid="{00000000-0005-0000-0000-0000EA300000}"/>
    <cellStyle name="HEADER 4" xfId="10118" xr:uid="{00000000-0005-0000-0000-0000EB300000}"/>
    <cellStyle name="HEADER 5" xfId="8951" xr:uid="{00000000-0005-0000-0000-0000EC300000}"/>
    <cellStyle name="HEADER_draft resale" xfId="8511" xr:uid="{00000000-0005-0000-0000-0000ED300000}"/>
    <cellStyle name="Header1" xfId="10081" xr:uid="{00000000-0005-0000-0000-0000EE300000}"/>
    <cellStyle name="Header1 2" xfId="17111" xr:uid="{00000000-0005-0000-0000-0000EF300000}"/>
    <cellStyle name="Header2" xfId="2010" xr:uid="{00000000-0005-0000-0000-0000F0300000}"/>
    <cellStyle name="Header2 2" xfId="8397" xr:uid="{00000000-0005-0000-0000-0000F1300000}"/>
    <cellStyle name="Header2 2 2" xfId="3525" xr:uid="{00000000-0005-0000-0000-0000F2300000}"/>
    <cellStyle name="Header2 2 2 2" xfId="5399" xr:uid="{00000000-0005-0000-0000-0000F3300000}"/>
    <cellStyle name="Header2 2 2 2 2" xfId="856" xr:uid="{00000000-0005-0000-0000-0000F4300000}"/>
    <cellStyle name="Header2 2 2 3" xfId="12955" xr:uid="{00000000-0005-0000-0000-0000F5300000}"/>
    <cellStyle name="Header2 2 2 4" xfId="11406" xr:uid="{00000000-0005-0000-0000-0000F6300000}"/>
    <cellStyle name="Header2 2 3" xfId="7274" xr:uid="{00000000-0005-0000-0000-0000F7300000}"/>
    <cellStyle name="Header2 2 3 2" xfId="1290" xr:uid="{00000000-0005-0000-0000-0000F8300000}"/>
    <cellStyle name="Header2 2 4" xfId="10968" xr:uid="{00000000-0005-0000-0000-0000F9300000}"/>
    <cellStyle name="Header2 2 4 2" xfId="5430" xr:uid="{00000000-0005-0000-0000-0000FA300000}"/>
    <cellStyle name="Header2 2 5" xfId="9176" xr:uid="{00000000-0005-0000-0000-0000FB300000}"/>
    <cellStyle name="Header2 2 5 2" xfId="4328" xr:uid="{00000000-0005-0000-0000-0000FC300000}"/>
    <cellStyle name="Header2 2 6" xfId="17112" xr:uid="{00000000-0005-0000-0000-0000FD300000}"/>
    <cellStyle name="Header2 2 6 2" xfId="427" xr:uid="{00000000-0005-0000-0000-0000FE300000}"/>
    <cellStyle name="Header2 2 7" xfId="17113" xr:uid="{00000000-0005-0000-0000-0000FF300000}"/>
    <cellStyle name="Header2 3" xfId="4887" xr:uid="{00000000-0005-0000-0000-000000310000}"/>
    <cellStyle name="Header2 3 2" xfId="17114" xr:uid="{00000000-0005-0000-0000-000001310000}"/>
    <cellStyle name="Header2 3 3" xfId="10973" xr:uid="{00000000-0005-0000-0000-000002310000}"/>
    <cellStyle name="Header2 3 4" xfId="10977" xr:uid="{00000000-0005-0000-0000-000003310000}"/>
    <cellStyle name="Header2 4" xfId="17115" xr:uid="{00000000-0005-0000-0000-000004310000}"/>
    <cellStyle name="Header2 4 2" xfId="12138" xr:uid="{00000000-0005-0000-0000-000005310000}"/>
    <cellStyle name="Header2 4 3" xfId="10981" xr:uid="{00000000-0005-0000-0000-000006310000}"/>
    <cellStyle name="Header2 4 4" xfId="10986" xr:uid="{00000000-0005-0000-0000-000007310000}"/>
    <cellStyle name="Header2 5" xfId="3290" xr:uid="{00000000-0005-0000-0000-000008310000}"/>
    <cellStyle name="HEAD'G - BOLD,FONT14,UNDERLINED" xfId="7477" xr:uid="{00000000-0005-0000-0000-000009310000}"/>
    <cellStyle name="Heading" xfId="14284" xr:uid="{00000000-0005-0000-0000-00000A310000}"/>
    <cellStyle name="Heading 1 1" xfId="7484" xr:uid="{00000000-0005-0000-0000-00000B310000}"/>
    <cellStyle name="Heading 1 1 2" xfId="15765" xr:uid="{00000000-0005-0000-0000-00000C310000}"/>
    <cellStyle name="Heading 1 1 3" xfId="17116" xr:uid="{00000000-0005-0000-0000-00000D310000}"/>
    <cellStyle name="Heading 1 10" xfId="17119" xr:uid="{00000000-0005-0000-0000-00000E310000}"/>
    <cellStyle name="Heading 1 10 2" xfId="12281" xr:uid="{00000000-0005-0000-0000-00000F310000}"/>
    <cellStyle name="Heading 1 10 3" xfId="17120" xr:uid="{00000000-0005-0000-0000-000010310000}"/>
    <cellStyle name="Heading 1 11" xfId="6810" xr:uid="{00000000-0005-0000-0000-000011310000}"/>
    <cellStyle name="Heading 1 11 2" xfId="17121" xr:uid="{00000000-0005-0000-0000-000012310000}"/>
    <cellStyle name="Heading 1 11 3" xfId="17122" xr:uid="{00000000-0005-0000-0000-000013310000}"/>
    <cellStyle name="Heading 1 12" xfId="6756" xr:uid="{00000000-0005-0000-0000-000014310000}"/>
    <cellStyle name="Heading 1 12 2" xfId="1925" xr:uid="{00000000-0005-0000-0000-000015310000}"/>
    <cellStyle name="Heading 1 12 3" xfId="17123" xr:uid="{00000000-0005-0000-0000-000016310000}"/>
    <cellStyle name="Heading 1 13" xfId="17126" xr:uid="{00000000-0005-0000-0000-000017310000}"/>
    <cellStyle name="Heading 1 14" xfId="17129" xr:uid="{00000000-0005-0000-0000-000018310000}"/>
    <cellStyle name="Heading 1 15" xfId="8121" xr:uid="{00000000-0005-0000-0000-000019310000}"/>
    <cellStyle name="Heading 1 16" xfId="17132" xr:uid="{00000000-0005-0000-0000-00001A310000}"/>
    <cellStyle name="Heading 1 17" xfId="17134" xr:uid="{00000000-0005-0000-0000-00001B310000}"/>
    <cellStyle name="Heading 1 18" xfId="17136" xr:uid="{00000000-0005-0000-0000-00001C310000}"/>
    <cellStyle name="Heading 1 19" xfId="17138" xr:uid="{00000000-0005-0000-0000-00001D310000}"/>
    <cellStyle name="Heading 1 2" xfId="3135" xr:uid="{00000000-0005-0000-0000-00001E310000}"/>
    <cellStyle name="Heading 1 2 10" xfId="17141" xr:uid="{00000000-0005-0000-0000-00001F310000}"/>
    <cellStyle name="Heading 1 2 11" xfId="17143" xr:uid="{00000000-0005-0000-0000-000020310000}"/>
    <cellStyle name="Heading 1 2 12" xfId="10092" xr:uid="{00000000-0005-0000-0000-000021310000}"/>
    <cellStyle name="Heading 1 2 13" xfId="10096" xr:uid="{00000000-0005-0000-0000-000022310000}"/>
    <cellStyle name="Heading 1 2 14" xfId="10099" xr:uid="{00000000-0005-0000-0000-000023310000}"/>
    <cellStyle name="Heading 1 2 15" xfId="9" xr:uid="{00000000-0005-0000-0000-000024310000}"/>
    <cellStyle name="Heading 1 2 16" xfId="7250" xr:uid="{00000000-0005-0000-0000-000025310000}"/>
    <cellStyle name="Heading 1 2 17" xfId="10104" xr:uid="{00000000-0005-0000-0000-000026310000}"/>
    <cellStyle name="Heading 1 2 2" xfId="1306" xr:uid="{00000000-0005-0000-0000-000027310000}"/>
    <cellStyle name="Heading 1 2 2 10" xfId="12586" xr:uid="{00000000-0005-0000-0000-000028310000}"/>
    <cellStyle name="Heading 1 2 2 11" xfId="17144" xr:uid="{00000000-0005-0000-0000-000029310000}"/>
    <cellStyle name="Heading 1 2 2 12" xfId="17145" xr:uid="{00000000-0005-0000-0000-00002A310000}"/>
    <cellStyle name="Heading 1 2 2 2" xfId="17146" xr:uid="{00000000-0005-0000-0000-00002B310000}"/>
    <cellStyle name="Heading 1 2 2 3" xfId="7112" xr:uid="{00000000-0005-0000-0000-00002C310000}"/>
    <cellStyle name="Heading 1 2 2 4" xfId="9280" xr:uid="{00000000-0005-0000-0000-00002D310000}"/>
    <cellStyle name="Heading 1 2 2 5" xfId="17148" xr:uid="{00000000-0005-0000-0000-00002E310000}"/>
    <cellStyle name="Heading 1 2 2 6" xfId="17150" xr:uid="{00000000-0005-0000-0000-00002F310000}"/>
    <cellStyle name="Heading 1 2 2 7" xfId="17152" xr:uid="{00000000-0005-0000-0000-000030310000}"/>
    <cellStyle name="Heading 1 2 2 8" xfId="13507" xr:uid="{00000000-0005-0000-0000-000031310000}"/>
    <cellStyle name="Heading 1 2 2 9" xfId="13510" xr:uid="{00000000-0005-0000-0000-000032310000}"/>
    <cellStyle name="Heading 1 2 3" xfId="1927" xr:uid="{00000000-0005-0000-0000-000033310000}"/>
    <cellStyle name="Heading 1 2 3 2" xfId="7365" xr:uid="{00000000-0005-0000-0000-000034310000}"/>
    <cellStyle name="Heading 1 2 3 3" xfId="10575" xr:uid="{00000000-0005-0000-0000-000035310000}"/>
    <cellStyle name="Heading 1 2 4" xfId="17154" xr:uid="{00000000-0005-0000-0000-000036310000}"/>
    <cellStyle name="Heading 1 2 5" xfId="17155" xr:uid="{00000000-0005-0000-0000-000037310000}"/>
    <cellStyle name="Heading 1 2 6" xfId="14517" xr:uid="{00000000-0005-0000-0000-000038310000}"/>
    <cellStyle name="Heading 1 2 7" xfId="17156" xr:uid="{00000000-0005-0000-0000-000039310000}"/>
    <cellStyle name="Heading 1 2 8" xfId="17157" xr:uid="{00000000-0005-0000-0000-00003A310000}"/>
    <cellStyle name="Heading 1 2 9" xfId="17158" xr:uid="{00000000-0005-0000-0000-00003B310000}"/>
    <cellStyle name="Heading 1 2_12 DRAFT DEC 10" xfId="17160" xr:uid="{00000000-0005-0000-0000-00003C310000}"/>
    <cellStyle name="Heading 1 20" xfId="8122" xr:uid="{00000000-0005-0000-0000-00003D310000}"/>
    <cellStyle name="Heading 1 21" xfId="17133" xr:uid="{00000000-0005-0000-0000-00003E310000}"/>
    <cellStyle name="Heading 1 22" xfId="17135" xr:uid="{00000000-0005-0000-0000-00003F310000}"/>
    <cellStyle name="Heading 1 23" xfId="17137" xr:uid="{00000000-0005-0000-0000-000040310000}"/>
    <cellStyle name="Heading 1 24" xfId="17139" xr:uid="{00000000-0005-0000-0000-000041310000}"/>
    <cellStyle name="Heading 1 25" xfId="16343" xr:uid="{00000000-0005-0000-0000-000042310000}"/>
    <cellStyle name="Heading 1 26" xfId="16351" xr:uid="{00000000-0005-0000-0000-000043310000}"/>
    <cellStyle name="Heading 1 27" xfId="16356" xr:uid="{00000000-0005-0000-0000-000044310000}"/>
    <cellStyle name="Heading 1 28" xfId="17163" xr:uid="{00000000-0005-0000-0000-000045310000}"/>
    <cellStyle name="Heading 1 29" xfId="14174" xr:uid="{00000000-0005-0000-0000-000046310000}"/>
    <cellStyle name="Heading 1 3" xfId="17165" xr:uid="{00000000-0005-0000-0000-000047310000}"/>
    <cellStyle name="Heading 1 3 10" xfId="17166" xr:uid="{00000000-0005-0000-0000-000048310000}"/>
    <cellStyle name="Heading 1 3 11" xfId="17167" xr:uid="{00000000-0005-0000-0000-000049310000}"/>
    <cellStyle name="Heading 1 3 2" xfId="17168" xr:uid="{00000000-0005-0000-0000-00004A310000}"/>
    <cellStyle name="Heading 1 3 3" xfId="17169" xr:uid="{00000000-0005-0000-0000-00004B310000}"/>
    <cellStyle name="Heading 1 3 4" xfId="17170" xr:uid="{00000000-0005-0000-0000-00004C310000}"/>
    <cellStyle name="Heading 1 3 5" xfId="6341" xr:uid="{00000000-0005-0000-0000-00004D310000}"/>
    <cellStyle name="Heading 1 3 6" xfId="16302" xr:uid="{00000000-0005-0000-0000-00004E310000}"/>
    <cellStyle name="Heading 1 3 7" xfId="2120" xr:uid="{00000000-0005-0000-0000-00004F310000}"/>
    <cellStyle name="Heading 1 3 8" xfId="17171" xr:uid="{00000000-0005-0000-0000-000050310000}"/>
    <cellStyle name="Heading 1 3 9" xfId="17172" xr:uid="{00000000-0005-0000-0000-000051310000}"/>
    <cellStyle name="Heading 1 30" xfId="16344" xr:uid="{00000000-0005-0000-0000-000052310000}"/>
    <cellStyle name="Heading 1 31" xfId="16352" xr:uid="{00000000-0005-0000-0000-000053310000}"/>
    <cellStyle name="Heading 1 32" xfId="16357" xr:uid="{00000000-0005-0000-0000-000054310000}"/>
    <cellStyle name="Heading 1 33" xfId="17164" xr:uid="{00000000-0005-0000-0000-000055310000}"/>
    <cellStyle name="Heading 1 34" xfId="14175" xr:uid="{00000000-0005-0000-0000-000056310000}"/>
    <cellStyle name="Heading 1 35" xfId="231" xr:uid="{00000000-0005-0000-0000-000057310000}"/>
    <cellStyle name="Heading 1 4" xfId="17173" xr:uid="{00000000-0005-0000-0000-000058310000}"/>
    <cellStyle name="Heading 1 4 2" xfId="17174" xr:uid="{00000000-0005-0000-0000-000059310000}"/>
    <cellStyle name="Heading 1 5" xfId="17175" xr:uid="{00000000-0005-0000-0000-00005A310000}"/>
    <cellStyle name="Heading 1 6" xfId="9536" xr:uid="{00000000-0005-0000-0000-00005B310000}"/>
    <cellStyle name="Heading 1 7" xfId="9540" xr:uid="{00000000-0005-0000-0000-00005C310000}"/>
    <cellStyle name="Heading 1 7 2" xfId="139" xr:uid="{00000000-0005-0000-0000-00005D310000}"/>
    <cellStyle name="Heading 1 7 3" xfId="17176" xr:uid="{00000000-0005-0000-0000-00005E310000}"/>
    <cellStyle name="Heading 1 8" xfId="14695" xr:uid="{00000000-0005-0000-0000-00005F310000}"/>
    <cellStyle name="Heading 1 8 2" xfId="1781" xr:uid="{00000000-0005-0000-0000-000060310000}"/>
    <cellStyle name="Heading 1 8 3" xfId="17177" xr:uid="{00000000-0005-0000-0000-000061310000}"/>
    <cellStyle name="Heading 1 9" xfId="14697" xr:uid="{00000000-0005-0000-0000-000062310000}"/>
    <cellStyle name="Heading 1 9 2" xfId="17179" xr:uid="{00000000-0005-0000-0000-000063310000}"/>
    <cellStyle name="Heading 1 9 3" xfId="17181" xr:uid="{00000000-0005-0000-0000-000064310000}"/>
    <cellStyle name="Heading 2 1" xfId="4367" xr:uid="{00000000-0005-0000-0000-000065310000}"/>
    <cellStyle name="Heading 2 1 2" xfId="17183" xr:uid="{00000000-0005-0000-0000-000066310000}"/>
    <cellStyle name="Heading 2 1 3" xfId="17184" xr:uid="{00000000-0005-0000-0000-000067310000}"/>
    <cellStyle name="Heading 2 10" xfId="3923" xr:uid="{00000000-0005-0000-0000-000068310000}"/>
    <cellStyle name="Heading 2 10 2" xfId="10276" xr:uid="{00000000-0005-0000-0000-000069310000}"/>
    <cellStyle name="Heading 2 10 3" xfId="10284" xr:uid="{00000000-0005-0000-0000-00006A310000}"/>
    <cellStyle name="Heading 2 11" xfId="12601" xr:uid="{00000000-0005-0000-0000-00006B310000}"/>
    <cellStyle name="Heading 2 11 2" xfId="10401" xr:uid="{00000000-0005-0000-0000-00006C310000}"/>
    <cellStyle name="Heading 2 11 3" xfId="13278" xr:uid="{00000000-0005-0000-0000-00006D310000}"/>
    <cellStyle name="Heading 2 12" xfId="17185" xr:uid="{00000000-0005-0000-0000-00006E310000}"/>
    <cellStyle name="Heading 2 12 2" xfId="17186" xr:uid="{00000000-0005-0000-0000-00006F310000}"/>
    <cellStyle name="Heading 2 12 3" xfId="17187" xr:uid="{00000000-0005-0000-0000-000070310000}"/>
    <cellStyle name="Heading 2 13" xfId="17188" xr:uid="{00000000-0005-0000-0000-000071310000}"/>
    <cellStyle name="Heading 2 14" xfId="2727" xr:uid="{00000000-0005-0000-0000-000072310000}"/>
    <cellStyle name="Heading 2 15" xfId="17189" xr:uid="{00000000-0005-0000-0000-000073310000}"/>
    <cellStyle name="Heading 2 16" xfId="17191" xr:uid="{00000000-0005-0000-0000-000074310000}"/>
    <cellStyle name="Heading 2 17" xfId="17193" xr:uid="{00000000-0005-0000-0000-000075310000}"/>
    <cellStyle name="Heading 2 18" xfId="14162" xr:uid="{00000000-0005-0000-0000-000076310000}"/>
    <cellStyle name="Heading 2 19" xfId="1336" xr:uid="{00000000-0005-0000-0000-000077310000}"/>
    <cellStyle name="Heading 2 2" xfId="17195" xr:uid="{00000000-0005-0000-0000-000078310000}"/>
    <cellStyle name="Heading 2 2 10" xfId="17196" xr:uid="{00000000-0005-0000-0000-000079310000}"/>
    <cellStyle name="Heading 2 2 11" xfId="17197" xr:uid="{00000000-0005-0000-0000-00007A310000}"/>
    <cellStyle name="Heading 2 2 12" xfId="9657" xr:uid="{00000000-0005-0000-0000-00007B310000}"/>
    <cellStyle name="Heading 2 2 13" xfId="10151" xr:uid="{00000000-0005-0000-0000-00007C310000}"/>
    <cellStyle name="Heading 2 2 14" xfId="7721" xr:uid="{00000000-0005-0000-0000-00007D310000}"/>
    <cellStyle name="Heading 2 2 15" xfId="3744" xr:uid="{00000000-0005-0000-0000-00007E310000}"/>
    <cellStyle name="Heading 2 2 16" xfId="10153" xr:uid="{00000000-0005-0000-0000-00007F310000}"/>
    <cellStyle name="Heading 2 2 17" xfId="10156" xr:uid="{00000000-0005-0000-0000-000080310000}"/>
    <cellStyle name="Heading 2 2 2" xfId="17198" xr:uid="{00000000-0005-0000-0000-000081310000}"/>
    <cellStyle name="Heading 2 2 2 10" xfId="6142" xr:uid="{00000000-0005-0000-0000-000082310000}"/>
    <cellStyle name="Heading 2 2 2 11" xfId="11514" xr:uid="{00000000-0005-0000-0000-000083310000}"/>
    <cellStyle name="Heading 2 2 2 12" xfId="6517" xr:uid="{00000000-0005-0000-0000-000084310000}"/>
    <cellStyle name="Heading 2 2 2 2" xfId="17199" xr:uid="{00000000-0005-0000-0000-000085310000}"/>
    <cellStyle name="Heading 2 2 2 3" xfId="9604" xr:uid="{00000000-0005-0000-0000-000086310000}"/>
    <cellStyle name="Heading 2 2 2 4" xfId="9607" xr:uid="{00000000-0005-0000-0000-000087310000}"/>
    <cellStyle name="Heading 2 2 2 5" xfId="4382" xr:uid="{00000000-0005-0000-0000-000088310000}"/>
    <cellStyle name="Heading 2 2 2 6" xfId="17200" xr:uid="{00000000-0005-0000-0000-000089310000}"/>
    <cellStyle name="Heading 2 2 2 7" xfId="17201" xr:uid="{00000000-0005-0000-0000-00008A310000}"/>
    <cellStyle name="Heading 2 2 2 8" xfId="1733" xr:uid="{00000000-0005-0000-0000-00008B310000}"/>
    <cellStyle name="Heading 2 2 2 9" xfId="17202" xr:uid="{00000000-0005-0000-0000-00008C310000}"/>
    <cellStyle name="Heading 2 2 3" xfId="17203" xr:uid="{00000000-0005-0000-0000-00008D310000}"/>
    <cellStyle name="Heading 2 2 3 2" xfId="17204" xr:uid="{00000000-0005-0000-0000-00008E310000}"/>
    <cellStyle name="Heading 2 2 3 3" xfId="17205" xr:uid="{00000000-0005-0000-0000-00008F310000}"/>
    <cellStyle name="Heading 2 2 4" xfId="17206" xr:uid="{00000000-0005-0000-0000-000090310000}"/>
    <cellStyle name="Heading 2 2 5" xfId="17207" xr:uid="{00000000-0005-0000-0000-000091310000}"/>
    <cellStyle name="Heading 2 2 6" xfId="17208" xr:uid="{00000000-0005-0000-0000-000092310000}"/>
    <cellStyle name="Heading 2 2 7" xfId="17209" xr:uid="{00000000-0005-0000-0000-000093310000}"/>
    <cellStyle name="Heading 2 2 8" xfId="17210" xr:uid="{00000000-0005-0000-0000-000094310000}"/>
    <cellStyle name="Heading 2 2 9" xfId="17211" xr:uid="{00000000-0005-0000-0000-000095310000}"/>
    <cellStyle name="Heading 2 2_12 DRAFT DEC 10" xfId="17212" xr:uid="{00000000-0005-0000-0000-000096310000}"/>
    <cellStyle name="Heading 2 20" xfId="17190" xr:uid="{00000000-0005-0000-0000-000097310000}"/>
    <cellStyle name="Heading 2 21" xfId="17192" xr:uid="{00000000-0005-0000-0000-000098310000}"/>
    <cellStyle name="Heading 2 22" xfId="17194" xr:uid="{00000000-0005-0000-0000-000099310000}"/>
    <cellStyle name="Heading 2 23" xfId="14163" xr:uid="{00000000-0005-0000-0000-00009A310000}"/>
    <cellStyle name="Heading 2 24" xfId="1337" xr:uid="{00000000-0005-0000-0000-00009B310000}"/>
    <cellStyle name="Heading 2 25" xfId="9047" xr:uid="{00000000-0005-0000-0000-00009C310000}"/>
    <cellStyle name="Heading 2 26" xfId="1884" xr:uid="{00000000-0005-0000-0000-00009D310000}"/>
    <cellStyle name="Heading 2 27" xfId="9065" xr:uid="{00000000-0005-0000-0000-00009E310000}"/>
    <cellStyle name="Heading 2 28" xfId="9676" xr:uid="{00000000-0005-0000-0000-00009F310000}"/>
    <cellStyle name="Heading 2 29" xfId="2880" xr:uid="{00000000-0005-0000-0000-0000A0310000}"/>
    <cellStyle name="Heading 2 3" xfId="17213" xr:uid="{00000000-0005-0000-0000-0000A1310000}"/>
    <cellStyle name="Heading 2 3 10" xfId="17215" xr:uid="{00000000-0005-0000-0000-0000A2310000}"/>
    <cellStyle name="Heading 2 3 11" xfId="17217" xr:uid="{00000000-0005-0000-0000-0000A3310000}"/>
    <cellStyle name="Heading 2 3 2" xfId="17218" xr:uid="{00000000-0005-0000-0000-0000A4310000}"/>
    <cellStyle name="Heading 2 3 3" xfId="17219" xr:uid="{00000000-0005-0000-0000-0000A5310000}"/>
    <cellStyle name="Heading 2 3 4" xfId="3386" xr:uid="{00000000-0005-0000-0000-0000A6310000}"/>
    <cellStyle name="Heading 2 3 5" xfId="7733" xr:uid="{00000000-0005-0000-0000-0000A7310000}"/>
    <cellStyle name="Heading 2 3 6" xfId="17220" xr:uid="{00000000-0005-0000-0000-0000A8310000}"/>
    <cellStyle name="Heading 2 3 7" xfId="17221" xr:uid="{00000000-0005-0000-0000-0000A9310000}"/>
    <cellStyle name="Heading 2 3 8" xfId="15716" xr:uid="{00000000-0005-0000-0000-0000AA310000}"/>
    <cellStyle name="Heading 2 3 9" xfId="15718" xr:uid="{00000000-0005-0000-0000-0000AB310000}"/>
    <cellStyle name="Heading 2 30" xfId="9048" xr:uid="{00000000-0005-0000-0000-0000AC310000}"/>
    <cellStyle name="Heading 2 31" xfId="1885" xr:uid="{00000000-0005-0000-0000-0000AD310000}"/>
    <cellStyle name="Heading 2 32" xfId="9066" xr:uid="{00000000-0005-0000-0000-0000AE310000}"/>
    <cellStyle name="Heading 2 33" xfId="9677" xr:uid="{00000000-0005-0000-0000-0000AF310000}"/>
    <cellStyle name="Heading 2 34" xfId="2881" xr:uid="{00000000-0005-0000-0000-0000B0310000}"/>
    <cellStyle name="Heading 2 35" xfId="14326" xr:uid="{00000000-0005-0000-0000-0000B1310000}"/>
    <cellStyle name="Heading 2 4" xfId="7203" xr:uid="{00000000-0005-0000-0000-0000B2310000}"/>
    <cellStyle name="Heading 2 4 2" xfId="13174" xr:uid="{00000000-0005-0000-0000-0000B3310000}"/>
    <cellStyle name="Heading 2 5" xfId="13178" xr:uid="{00000000-0005-0000-0000-0000B4310000}"/>
    <cellStyle name="Heading 2 6" xfId="2457" xr:uid="{00000000-0005-0000-0000-0000B5310000}"/>
    <cellStyle name="Heading 2 7" xfId="11342" xr:uid="{00000000-0005-0000-0000-0000B6310000}"/>
    <cellStyle name="Heading 2 7 2" xfId="3957" xr:uid="{00000000-0005-0000-0000-0000B7310000}"/>
    <cellStyle name="Heading 2 7 3" xfId="17222" xr:uid="{00000000-0005-0000-0000-0000B8310000}"/>
    <cellStyle name="Heading 2 8" xfId="3520" xr:uid="{00000000-0005-0000-0000-0000B9310000}"/>
    <cellStyle name="Heading 2 8 2" xfId="4340" xr:uid="{00000000-0005-0000-0000-0000BA310000}"/>
    <cellStyle name="Heading 2 8 3" xfId="17223" xr:uid="{00000000-0005-0000-0000-0000BB310000}"/>
    <cellStyle name="Heading 2 9" xfId="7976" xr:uid="{00000000-0005-0000-0000-0000BC310000}"/>
    <cellStyle name="Heading 2 9 2" xfId="8521" xr:uid="{00000000-0005-0000-0000-0000BD310000}"/>
    <cellStyle name="Heading 2 9 3" xfId="11767" xr:uid="{00000000-0005-0000-0000-0000BE310000}"/>
    <cellStyle name="Heading 3 1" xfId="17224" xr:uid="{00000000-0005-0000-0000-0000BF310000}"/>
    <cellStyle name="Heading 3 1 2" xfId="17225" xr:uid="{00000000-0005-0000-0000-0000C0310000}"/>
    <cellStyle name="Heading 3 1 2 2" xfId="6689" xr:uid="{00000000-0005-0000-0000-0000C1310000}"/>
    <cellStyle name="Heading 3 1 3" xfId="17226" xr:uid="{00000000-0005-0000-0000-0000C2310000}"/>
    <cellStyle name="Heading 3 1 3 2" xfId="7609" xr:uid="{00000000-0005-0000-0000-0000C3310000}"/>
    <cellStyle name="Heading 3 1 3 3" xfId="3438" xr:uid="{00000000-0005-0000-0000-0000C4310000}"/>
    <cellStyle name="Heading 3 1 4" xfId="756" xr:uid="{00000000-0005-0000-0000-0000C5310000}"/>
    <cellStyle name="Heading 3 10" xfId="12527" xr:uid="{00000000-0005-0000-0000-0000C6310000}"/>
    <cellStyle name="Heading 3 10 2" xfId="17227" xr:uid="{00000000-0005-0000-0000-0000C7310000}"/>
    <cellStyle name="Heading 3 10 3" xfId="666" xr:uid="{00000000-0005-0000-0000-0000C8310000}"/>
    <cellStyle name="Heading 3 10 4" xfId="17229" xr:uid="{00000000-0005-0000-0000-0000C9310000}"/>
    <cellStyle name="Heading 3 11" xfId="17231" xr:uid="{00000000-0005-0000-0000-0000CA310000}"/>
    <cellStyle name="Heading 3 11 2" xfId="17232" xr:uid="{00000000-0005-0000-0000-0000CB310000}"/>
    <cellStyle name="Heading 3 11 3" xfId="17233" xr:uid="{00000000-0005-0000-0000-0000CC310000}"/>
    <cellStyle name="Heading 3 11 4" xfId="34" xr:uid="{00000000-0005-0000-0000-0000CD310000}"/>
    <cellStyle name="Heading 3 12" xfId="17235" xr:uid="{00000000-0005-0000-0000-0000CE310000}"/>
    <cellStyle name="Heading 3 12 2" xfId="17236" xr:uid="{00000000-0005-0000-0000-0000CF310000}"/>
    <cellStyle name="Heading 3 12 3" xfId="17237" xr:uid="{00000000-0005-0000-0000-0000D0310000}"/>
    <cellStyle name="Heading 3 13" xfId="17239" xr:uid="{00000000-0005-0000-0000-0000D1310000}"/>
    <cellStyle name="Heading 3 14" xfId="571" xr:uid="{00000000-0005-0000-0000-0000D2310000}"/>
    <cellStyle name="Heading 3 15" xfId="17240" xr:uid="{00000000-0005-0000-0000-0000D3310000}"/>
    <cellStyle name="Heading 3 16" xfId="17243" xr:uid="{00000000-0005-0000-0000-0000D4310000}"/>
    <cellStyle name="Heading 3 17" xfId="2396" xr:uid="{00000000-0005-0000-0000-0000D5310000}"/>
    <cellStyle name="Heading 3 18" xfId="17246" xr:uid="{00000000-0005-0000-0000-0000D6310000}"/>
    <cellStyle name="Heading 3 19" xfId="17249" xr:uid="{00000000-0005-0000-0000-0000D7310000}"/>
    <cellStyle name="Heading 3 2" xfId="1814" xr:uid="{00000000-0005-0000-0000-0000D8310000}"/>
    <cellStyle name="Heading 3 2 10" xfId="17251" xr:uid="{00000000-0005-0000-0000-0000D9310000}"/>
    <cellStyle name="Heading 3 2 10 2" xfId="4967" xr:uid="{00000000-0005-0000-0000-0000DA310000}"/>
    <cellStyle name="Heading 3 2 10 3" xfId="4980" xr:uid="{00000000-0005-0000-0000-0000DB310000}"/>
    <cellStyle name="Heading 3 2 11" xfId="538" xr:uid="{00000000-0005-0000-0000-0000DC310000}"/>
    <cellStyle name="Heading 3 2 11 2" xfId="17252" xr:uid="{00000000-0005-0000-0000-0000DD310000}"/>
    <cellStyle name="Heading 3 2 11 3" xfId="17255" xr:uid="{00000000-0005-0000-0000-0000DE310000}"/>
    <cellStyle name="Heading 3 2 12" xfId="9268" xr:uid="{00000000-0005-0000-0000-0000DF310000}"/>
    <cellStyle name="Heading 3 2 12 2" xfId="17256" xr:uid="{00000000-0005-0000-0000-0000E0310000}"/>
    <cellStyle name="Heading 3 2 12 3" xfId="17259" xr:uid="{00000000-0005-0000-0000-0000E1310000}"/>
    <cellStyle name="Heading 3 2 13" xfId="9270" xr:uid="{00000000-0005-0000-0000-0000E2310000}"/>
    <cellStyle name="Heading 3 2 13 2" xfId="6727" xr:uid="{00000000-0005-0000-0000-0000E3310000}"/>
    <cellStyle name="Heading 3 2 13 3" xfId="17261" xr:uid="{00000000-0005-0000-0000-0000E4310000}"/>
    <cellStyle name="Heading 3 2 14" xfId="17262" xr:uid="{00000000-0005-0000-0000-0000E5310000}"/>
    <cellStyle name="Heading 3 2 14 2" xfId="4111" xr:uid="{00000000-0005-0000-0000-0000E6310000}"/>
    <cellStyle name="Heading 3 2 14 3" xfId="17264" xr:uid="{00000000-0005-0000-0000-0000E7310000}"/>
    <cellStyle name="Heading 3 2 15" xfId="4025" xr:uid="{00000000-0005-0000-0000-0000E8310000}"/>
    <cellStyle name="Heading 3 2 15 2" xfId="1811" xr:uid="{00000000-0005-0000-0000-0000E9310000}"/>
    <cellStyle name="Heading 3 2 15 3" xfId="17266" xr:uid="{00000000-0005-0000-0000-0000EA310000}"/>
    <cellStyle name="Heading 3 2 16" xfId="5781" xr:uid="{00000000-0005-0000-0000-0000EB310000}"/>
    <cellStyle name="Heading 3 2 16 2" xfId="17267" xr:uid="{00000000-0005-0000-0000-0000EC310000}"/>
    <cellStyle name="Heading 3 2 16 3" xfId="199" xr:uid="{00000000-0005-0000-0000-0000ED310000}"/>
    <cellStyle name="Heading 3 2 17" xfId="17268" xr:uid="{00000000-0005-0000-0000-0000EE310000}"/>
    <cellStyle name="Heading 3 2 17 2" xfId="17269" xr:uid="{00000000-0005-0000-0000-0000EF310000}"/>
    <cellStyle name="Heading 3 2 18" xfId="17270" xr:uid="{00000000-0005-0000-0000-0000F0310000}"/>
    <cellStyle name="Heading 3 2 2" xfId="17271" xr:uid="{00000000-0005-0000-0000-0000F1310000}"/>
    <cellStyle name="Heading 3 2 2 10" xfId="17272" xr:uid="{00000000-0005-0000-0000-0000F2310000}"/>
    <cellStyle name="Heading 3 2 2 10 2" xfId="17273" xr:uid="{00000000-0005-0000-0000-0000F3310000}"/>
    <cellStyle name="Heading 3 2 2 10 3" xfId="13344" xr:uid="{00000000-0005-0000-0000-0000F4310000}"/>
    <cellStyle name="Heading 3 2 2 11" xfId="9139" xr:uid="{00000000-0005-0000-0000-0000F5310000}"/>
    <cellStyle name="Heading 3 2 2 11 2" xfId="17274" xr:uid="{00000000-0005-0000-0000-0000F6310000}"/>
    <cellStyle name="Heading 3 2 2 12" xfId="807" xr:uid="{00000000-0005-0000-0000-0000F7310000}"/>
    <cellStyle name="Heading 3 2 2 12 2" xfId="3734" xr:uid="{00000000-0005-0000-0000-0000F8310000}"/>
    <cellStyle name="Heading 3 2 2 13" xfId="9144" xr:uid="{00000000-0005-0000-0000-0000F9310000}"/>
    <cellStyle name="Heading 3 2 2 2" xfId="17275" xr:uid="{00000000-0005-0000-0000-0000FA310000}"/>
    <cellStyle name="Heading 3 2 2 2 2" xfId="1102" xr:uid="{00000000-0005-0000-0000-0000FB310000}"/>
    <cellStyle name="Heading 3 2 2 2 3" xfId="12411" xr:uid="{00000000-0005-0000-0000-0000FC310000}"/>
    <cellStyle name="Heading 3 2 2 3" xfId="10166" xr:uid="{00000000-0005-0000-0000-0000FD310000}"/>
    <cellStyle name="Heading 3 2 2 3 2" xfId="10174" xr:uid="{00000000-0005-0000-0000-0000FE310000}"/>
    <cellStyle name="Heading 3 2 2 3 3" xfId="10181" xr:uid="{00000000-0005-0000-0000-0000FF310000}"/>
    <cellStyle name="Heading 3 2 2 4" xfId="17276" xr:uid="{00000000-0005-0000-0000-000000320000}"/>
    <cellStyle name="Heading 3 2 2 4 2" xfId="10633" xr:uid="{00000000-0005-0000-0000-000001320000}"/>
    <cellStyle name="Heading 3 2 2 4 3" xfId="10637" xr:uid="{00000000-0005-0000-0000-000002320000}"/>
    <cellStyle name="Heading 3 2 2 5" xfId="17278" xr:uid="{00000000-0005-0000-0000-000003320000}"/>
    <cellStyle name="Heading 3 2 2 5 2" xfId="12501" xr:uid="{00000000-0005-0000-0000-000004320000}"/>
    <cellStyle name="Heading 3 2 2 5 3" xfId="12504" xr:uid="{00000000-0005-0000-0000-000005320000}"/>
    <cellStyle name="Heading 3 2 2 6" xfId="17280" xr:uid="{00000000-0005-0000-0000-000006320000}"/>
    <cellStyle name="Heading 3 2 2 6 2" xfId="7597" xr:uid="{00000000-0005-0000-0000-000007320000}"/>
    <cellStyle name="Heading 3 2 2 6 3" xfId="581" xr:uid="{00000000-0005-0000-0000-000008320000}"/>
    <cellStyle name="Heading 3 2 2 7" xfId="17282" xr:uid="{00000000-0005-0000-0000-000009320000}"/>
    <cellStyle name="Heading 3 2 2 7 2" xfId="17284" xr:uid="{00000000-0005-0000-0000-00000A320000}"/>
    <cellStyle name="Heading 3 2 2 7 3" xfId="17286" xr:uid="{00000000-0005-0000-0000-00000B320000}"/>
    <cellStyle name="Heading 3 2 2 8" xfId="17288" xr:uid="{00000000-0005-0000-0000-00000C320000}"/>
    <cellStyle name="Heading 3 2 2 8 2" xfId="17291" xr:uid="{00000000-0005-0000-0000-00000D320000}"/>
    <cellStyle name="Heading 3 2 2 8 3" xfId="5461" xr:uid="{00000000-0005-0000-0000-00000E320000}"/>
    <cellStyle name="Heading 3 2 2 9" xfId="16397" xr:uid="{00000000-0005-0000-0000-00000F320000}"/>
    <cellStyle name="Heading 3 2 2 9 2" xfId="2246" xr:uid="{00000000-0005-0000-0000-000010320000}"/>
    <cellStyle name="Heading 3 2 2 9 3" xfId="17292" xr:uid="{00000000-0005-0000-0000-000011320000}"/>
    <cellStyle name="Heading 3 2 3" xfId="17294" xr:uid="{00000000-0005-0000-0000-000012320000}"/>
    <cellStyle name="Heading 3 2 3 2" xfId="17295" xr:uid="{00000000-0005-0000-0000-000013320000}"/>
    <cellStyle name="Heading 3 2 3 2 2" xfId="17297" xr:uid="{00000000-0005-0000-0000-000014320000}"/>
    <cellStyle name="Heading 3 2 3 3" xfId="17298" xr:uid="{00000000-0005-0000-0000-000015320000}"/>
    <cellStyle name="Heading 3 2 3 3 2" xfId="9218" xr:uid="{00000000-0005-0000-0000-000016320000}"/>
    <cellStyle name="Heading 3 2 3 4" xfId="17299" xr:uid="{00000000-0005-0000-0000-000017320000}"/>
    <cellStyle name="Heading 3 2 4" xfId="17303" xr:uid="{00000000-0005-0000-0000-000018320000}"/>
    <cellStyle name="Heading 3 2 4 2" xfId="17305" xr:uid="{00000000-0005-0000-0000-000019320000}"/>
    <cellStyle name="Heading 3 2 5" xfId="17308" xr:uid="{00000000-0005-0000-0000-00001A320000}"/>
    <cellStyle name="Heading 3 2 5 2" xfId="17310" xr:uid="{00000000-0005-0000-0000-00001B320000}"/>
    <cellStyle name="Heading 3 2 6" xfId="17314" xr:uid="{00000000-0005-0000-0000-00001C320000}"/>
    <cellStyle name="Heading 3 2 6 2" xfId="17316" xr:uid="{00000000-0005-0000-0000-00001D320000}"/>
    <cellStyle name="Heading 3 2 7" xfId="17320" xr:uid="{00000000-0005-0000-0000-00001E320000}"/>
    <cellStyle name="Heading 3 2 7 2" xfId="16845" xr:uid="{00000000-0005-0000-0000-00001F320000}"/>
    <cellStyle name="Heading 3 2 8" xfId="17323" xr:uid="{00000000-0005-0000-0000-000020320000}"/>
    <cellStyle name="Heading 3 2 8 2" xfId="17324" xr:uid="{00000000-0005-0000-0000-000021320000}"/>
    <cellStyle name="Heading 3 2 8 3" xfId="5985" xr:uid="{00000000-0005-0000-0000-000022320000}"/>
    <cellStyle name="Heading 3 2 9" xfId="17327" xr:uid="{00000000-0005-0000-0000-000023320000}"/>
    <cellStyle name="Heading 3 2 9 2" xfId="14975" xr:uid="{00000000-0005-0000-0000-000024320000}"/>
    <cellStyle name="Heading 3 2 9 3" xfId="14978" xr:uid="{00000000-0005-0000-0000-000025320000}"/>
    <cellStyle name="Heading 3 2_12 DRAFT DEC 10" xfId="17328" xr:uid="{00000000-0005-0000-0000-000026320000}"/>
    <cellStyle name="Heading 3 20" xfId="17241" xr:uid="{00000000-0005-0000-0000-000027320000}"/>
    <cellStyle name="Heading 3 20 2" xfId="17330" xr:uid="{00000000-0005-0000-0000-000028320000}"/>
    <cellStyle name="Heading 3 21" xfId="17244" xr:uid="{00000000-0005-0000-0000-000029320000}"/>
    <cellStyle name="Heading 3 21 2" xfId="17332" xr:uid="{00000000-0005-0000-0000-00002A320000}"/>
    <cellStyle name="Heading 3 22" xfId="2397" xr:uid="{00000000-0005-0000-0000-00002B320000}"/>
    <cellStyle name="Heading 3 22 2" xfId="17335" xr:uid="{00000000-0005-0000-0000-00002C320000}"/>
    <cellStyle name="Heading 3 23" xfId="17247" xr:uid="{00000000-0005-0000-0000-00002D320000}"/>
    <cellStyle name="Heading 3 23 2" xfId="17336" xr:uid="{00000000-0005-0000-0000-00002E320000}"/>
    <cellStyle name="Heading 3 24" xfId="17250" xr:uid="{00000000-0005-0000-0000-00002F320000}"/>
    <cellStyle name="Heading 3 24 2" xfId="17337" xr:uid="{00000000-0005-0000-0000-000030320000}"/>
    <cellStyle name="Heading 3 25" xfId="7604" xr:uid="{00000000-0005-0000-0000-000031320000}"/>
    <cellStyle name="Heading 3 25 2" xfId="17338" xr:uid="{00000000-0005-0000-0000-000032320000}"/>
    <cellStyle name="Heading 3 26" xfId="302" xr:uid="{00000000-0005-0000-0000-000033320000}"/>
    <cellStyle name="Heading 3 26 2" xfId="8366" xr:uid="{00000000-0005-0000-0000-000034320000}"/>
    <cellStyle name="Heading 3 27" xfId="405" xr:uid="{00000000-0005-0000-0000-000035320000}"/>
    <cellStyle name="Heading 3 27 2" xfId="6937" xr:uid="{00000000-0005-0000-0000-000036320000}"/>
    <cellStyle name="Heading 3 28" xfId="472" xr:uid="{00000000-0005-0000-0000-000037320000}"/>
    <cellStyle name="Heading 3 28 2" xfId="9106" xr:uid="{00000000-0005-0000-0000-000038320000}"/>
    <cellStyle name="Heading 3 29" xfId="496" xr:uid="{00000000-0005-0000-0000-000039320000}"/>
    <cellStyle name="Heading 3 29 2" xfId="9374" xr:uid="{00000000-0005-0000-0000-00003A320000}"/>
    <cellStyle name="Heading 3 3" xfId="9117" xr:uid="{00000000-0005-0000-0000-00003B320000}"/>
    <cellStyle name="Heading 3 3 10" xfId="17341" xr:uid="{00000000-0005-0000-0000-00003C320000}"/>
    <cellStyle name="Heading 3 3 10 2" xfId="17342" xr:uid="{00000000-0005-0000-0000-00003D320000}"/>
    <cellStyle name="Heading 3 3 10 3" xfId="17343" xr:uid="{00000000-0005-0000-0000-00003E320000}"/>
    <cellStyle name="Heading 3 3 11" xfId="17345" xr:uid="{00000000-0005-0000-0000-00003F320000}"/>
    <cellStyle name="Heading 3 3 11 2" xfId="17346" xr:uid="{00000000-0005-0000-0000-000040320000}"/>
    <cellStyle name="Heading 3 3 12" xfId="17347" xr:uid="{00000000-0005-0000-0000-000041320000}"/>
    <cellStyle name="Heading 3 3 2" xfId="17350" xr:uid="{00000000-0005-0000-0000-000042320000}"/>
    <cellStyle name="Heading 3 3 2 2" xfId="4987" xr:uid="{00000000-0005-0000-0000-000043320000}"/>
    <cellStyle name="Heading 3 3 2 3" xfId="4998" xr:uid="{00000000-0005-0000-0000-000044320000}"/>
    <cellStyle name="Heading 3 3 3" xfId="17352" xr:uid="{00000000-0005-0000-0000-000045320000}"/>
    <cellStyle name="Heading 3 3 3 2" xfId="3171" xr:uid="{00000000-0005-0000-0000-000046320000}"/>
    <cellStyle name="Heading 3 3 3 3" xfId="3814" xr:uid="{00000000-0005-0000-0000-000047320000}"/>
    <cellStyle name="Heading 3 3 4" xfId="17354" xr:uid="{00000000-0005-0000-0000-000048320000}"/>
    <cellStyle name="Heading 3 3 4 2" xfId="17355" xr:uid="{00000000-0005-0000-0000-000049320000}"/>
    <cellStyle name="Heading 3 3 4 3" xfId="6771" xr:uid="{00000000-0005-0000-0000-00004A320000}"/>
    <cellStyle name="Heading 3 3 5" xfId="1567" xr:uid="{00000000-0005-0000-0000-00004B320000}"/>
    <cellStyle name="Heading 3 3 5 2" xfId="6941" xr:uid="{00000000-0005-0000-0000-00004C320000}"/>
    <cellStyle name="Heading 3 3 5 3" xfId="17357" xr:uid="{00000000-0005-0000-0000-00004D320000}"/>
    <cellStyle name="Heading 3 3 6" xfId="17359" xr:uid="{00000000-0005-0000-0000-00004E320000}"/>
    <cellStyle name="Heading 3 3 6 2" xfId="17360" xr:uid="{00000000-0005-0000-0000-00004F320000}"/>
    <cellStyle name="Heading 3 3 6 3" xfId="17363" xr:uid="{00000000-0005-0000-0000-000050320000}"/>
    <cellStyle name="Heading 3 3 7" xfId="17365" xr:uid="{00000000-0005-0000-0000-000051320000}"/>
    <cellStyle name="Heading 3 3 7 2" xfId="17366" xr:uid="{00000000-0005-0000-0000-000052320000}"/>
    <cellStyle name="Heading 3 3 7 3" xfId="17368" xr:uid="{00000000-0005-0000-0000-000053320000}"/>
    <cellStyle name="Heading 3 3 8" xfId="15738" xr:uid="{00000000-0005-0000-0000-000054320000}"/>
    <cellStyle name="Heading 3 3 8 2" xfId="2840" xr:uid="{00000000-0005-0000-0000-000055320000}"/>
    <cellStyle name="Heading 3 3 8 3" xfId="17370" xr:uid="{00000000-0005-0000-0000-000056320000}"/>
    <cellStyle name="Heading 3 3 9" xfId="15741" xr:uid="{00000000-0005-0000-0000-000057320000}"/>
    <cellStyle name="Heading 3 3 9 2" xfId="15026" xr:uid="{00000000-0005-0000-0000-000058320000}"/>
    <cellStyle name="Heading 3 3 9 3" xfId="15028" xr:uid="{00000000-0005-0000-0000-000059320000}"/>
    <cellStyle name="Heading 3 30" xfId="7605" xr:uid="{00000000-0005-0000-0000-00005A320000}"/>
    <cellStyle name="Heading 3 30 2" xfId="17339" xr:uid="{00000000-0005-0000-0000-00005B320000}"/>
    <cellStyle name="Heading 3 31" xfId="303" xr:uid="{00000000-0005-0000-0000-00005C320000}"/>
    <cellStyle name="Heading 3 31 2" xfId="8367" xr:uid="{00000000-0005-0000-0000-00005D320000}"/>
    <cellStyle name="Heading 3 32" xfId="406" xr:uid="{00000000-0005-0000-0000-00005E320000}"/>
    <cellStyle name="Heading 3 32 2" xfId="6938" xr:uid="{00000000-0005-0000-0000-00005F320000}"/>
    <cellStyle name="Heading 3 33" xfId="473" xr:uid="{00000000-0005-0000-0000-000060320000}"/>
    <cellStyle name="Heading 3 33 2" xfId="9107" xr:uid="{00000000-0005-0000-0000-000061320000}"/>
    <cellStyle name="Heading 3 34" xfId="497" xr:uid="{00000000-0005-0000-0000-000062320000}"/>
    <cellStyle name="Heading 3 34 2" xfId="9375" xr:uid="{00000000-0005-0000-0000-000063320000}"/>
    <cellStyle name="Heading 3 4" xfId="534" xr:uid="{00000000-0005-0000-0000-000064320000}"/>
    <cellStyle name="Heading 3 4 2" xfId="13200" xr:uid="{00000000-0005-0000-0000-000065320000}"/>
    <cellStyle name="Heading 3 4 2 2" xfId="17371" xr:uid="{00000000-0005-0000-0000-000066320000}"/>
    <cellStyle name="Heading 3 4 2 3" xfId="966" xr:uid="{00000000-0005-0000-0000-000067320000}"/>
    <cellStyle name="Heading 3 4 3" xfId="166" xr:uid="{00000000-0005-0000-0000-000068320000}"/>
    <cellStyle name="Heading 3 5" xfId="7522" xr:uid="{00000000-0005-0000-0000-000069320000}"/>
    <cellStyle name="Heading 3 5 2" xfId="17373" xr:uid="{00000000-0005-0000-0000-00006A320000}"/>
    <cellStyle name="Heading 3 6" xfId="9121" xr:uid="{00000000-0005-0000-0000-00006B320000}"/>
    <cellStyle name="Heading 3 6 2" xfId="17375" xr:uid="{00000000-0005-0000-0000-00006C320000}"/>
    <cellStyle name="Heading 3 7" xfId="9127" xr:uid="{00000000-0005-0000-0000-00006D320000}"/>
    <cellStyle name="Heading 3 7 2" xfId="17377" xr:uid="{00000000-0005-0000-0000-00006E320000}"/>
    <cellStyle name="Heading 3 7 3" xfId="17379" xr:uid="{00000000-0005-0000-0000-00006F320000}"/>
    <cellStyle name="Heading 3 7 4" xfId="17380" xr:uid="{00000000-0005-0000-0000-000070320000}"/>
    <cellStyle name="Heading 3 8" xfId="11707" xr:uid="{00000000-0005-0000-0000-000071320000}"/>
    <cellStyle name="Heading 3 8 2" xfId="17381" xr:uid="{00000000-0005-0000-0000-000072320000}"/>
    <cellStyle name="Heading 3 8 3" xfId="17383" xr:uid="{00000000-0005-0000-0000-000073320000}"/>
    <cellStyle name="Heading 3 8 4" xfId="17385" xr:uid="{00000000-0005-0000-0000-000074320000}"/>
    <cellStyle name="Heading 3 9" xfId="6289" xr:uid="{00000000-0005-0000-0000-000075320000}"/>
    <cellStyle name="Heading 3 9 2" xfId="8343" xr:uid="{00000000-0005-0000-0000-000076320000}"/>
    <cellStyle name="Heading 3 9 3" xfId="204" xr:uid="{00000000-0005-0000-0000-000077320000}"/>
    <cellStyle name="Heading 3 9 4" xfId="5902" xr:uid="{00000000-0005-0000-0000-000078320000}"/>
    <cellStyle name="Heading 4 1" xfId="17387" xr:uid="{00000000-0005-0000-0000-000079320000}"/>
    <cellStyle name="Heading 4 1 2" xfId="17389" xr:uid="{00000000-0005-0000-0000-00007A320000}"/>
    <cellStyle name="Heading 4 1 3" xfId="17391" xr:uid="{00000000-0005-0000-0000-00007B320000}"/>
    <cellStyle name="Heading 4 10" xfId="12569" xr:uid="{00000000-0005-0000-0000-00007C320000}"/>
    <cellStyle name="Heading 4 10 2" xfId="17392" xr:uid="{00000000-0005-0000-0000-00007D320000}"/>
    <cellStyle name="Heading 4 10 3" xfId="17393" xr:uid="{00000000-0005-0000-0000-00007E320000}"/>
    <cellStyle name="Heading 4 11" xfId="17394" xr:uid="{00000000-0005-0000-0000-00007F320000}"/>
    <cellStyle name="Heading 4 11 2" xfId="17395" xr:uid="{00000000-0005-0000-0000-000080320000}"/>
    <cellStyle name="Heading 4 11 3" xfId="17396" xr:uid="{00000000-0005-0000-0000-000081320000}"/>
    <cellStyle name="Heading 4 12" xfId="17397" xr:uid="{00000000-0005-0000-0000-000082320000}"/>
    <cellStyle name="Heading 4 12 2" xfId="17398" xr:uid="{00000000-0005-0000-0000-000083320000}"/>
    <cellStyle name="Heading 4 12 3" xfId="17399" xr:uid="{00000000-0005-0000-0000-000084320000}"/>
    <cellStyle name="Heading 4 13" xfId="11299" xr:uid="{00000000-0005-0000-0000-000085320000}"/>
    <cellStyle name="Heading 4 14" xfId="4930" xr:uid="{00000000-0005-0000-0000-000086320000}"/>
    <cellStyle name="Heading 4 15" xfId="17401" xr:uid="{00000000-0005-0000-0000-000087320000}"/>
    <cellStyle name="Heading 4 16" xfId="17403" xr:uid="{00000000-0005-0000-0000-000088320000}"/>
    <cellStyle name="Heading 4 17" xfId="9164" xr:uid="{00000000-0005-0000-0000-000089320000}"/>
    <cellStyle name="Heading 4 18" xfId="17405" xr:uid="{00000000-0005-0000-0000-00008A320000}"/>
    <cellStyle name="Heading 4 19" xfId="5609" xr:uid="{00000000-0005-0000-0000-00008B320000}"/>
    <cellStyle name="Heading 4 2" xfId="17408" xr:uid="{00000000-0005-0000-0000-00008C320000}"/>
    <cellStyle name="Heading 4 2 10" xfId="17409" xr:uid="{00000000-0005-0000-0000-00008D320000}"/>
    <cellStyle name="Heading 4 2 11" xfId="17410" xr:uid="{00000000-0005-0000-0000-00008E320000}"/>
    <cellStyle name="Heading 4 2 12" xfId="17411" xr:uid="{00000000-0005-0000-0000-00008F320000}"/>
    <cellStyle name="Heading 4 2 13" xfId="14738" xr:uid="{00000000-0005-0000-0000-000090320000}"/>
    <cellStyle name="Heading 4 2 14" xfId="2349" xr:uid="{00000000-0005-0000-0000-000091320000}"/>
    <cellStyle name="Heading 4 2 15" xfId="14749" xr:uid="{00000000-0005-0000-0000-000092320000}"/>
    <cellStyle name="Heading 4 2 16" xfId="3032" xr:uid="{00000000-0005-0000-0000-000093320000}"/>
    <cellStyle name="Heading 4 2 17" xfId="14762" xr:uid="{00000000-0005-0000-0000-000094320000}"/>
    <cellStyle name="Heading 4 2 2" xfId="17413" xr:uid="{00000000-0005-0000-0000-000095320000}"/>
    <cellStyle name="Heading 4 2 2 10" xfId="17414" xr:uid="{00000000-0005-0000-0000-000096320000}"/>
    <cellStyle name="Heading 4 2 2 11" xfId="17417" xr:uid="{00000000-0005-0000-0000-000097320000}"/>
    <cellStyle name="Heading 4 2 2 12" xfId="17419" xr:uid="{00000000-0005-0000-0000-000098320000}"/>
    <cellStyle name="Heading 4 2 2 2" xfId="17421" xr:uid="{00000000-0005-0000-0000-000099320000}"/>
    <cellStyle name="Heading 4 2 2 3" xfId="6730" xr:uid="{00000000-0005-0000-0000-00009A320000}"/>
    <cellStyle name="Heading 4 2 2 4" xfId="7501" xr:uid="{00000000-0005-0000-0000-00009B320000}"/>
    <cellStyle name="Heading 4 2 2 5" xfId="1354" xr:uid="{00000000-0005-0000-0000-00009C320000}"/>
    <cellStyle name="Heading 4 2 2 6" xfId="17422" xr:uid="{00000000-0005-0000-0000-00009D320000}"/>
    <cellStyle name="Heading 4 2 2 7" xfId="2744" xr:uid="{00000000-0005-0000-0000-00009E320000}"/>
    <cellStyle name="Heading 4 2 2 8" xfId="14461" xr:uid="{00000000-0005-0000-0000-00009F320000}"/>
    <cellStyle name="Heading 4 2 2 9" xfId="16447" xr:uid="{00000000-0005-0000-0000-0000A0320000}"/>
    <cellStyle name="Heading 4 2 3" xfId="17425" xr:uid="{00000000-0005-0000-0000-0000A1320000}"/>
    <cellStyle name="Heading 4 2 3 2" xfId="17426" xr:uid="{00000000-0005-0000-0000-0000A2320000}"/>
    <cellStyle name="Heading 4 2 3 3" xfId="17427" xr:uid="{00000000-0005-0000-0000-0000A3320000}"/>
    <cellStyle name="Heading 4 2 4" xfId="4014" xr:uid="{00000000-0005-0000-0000-0000A4320000}"/>
    <cellStyle name="Heading 4 2 5" xfId="17430" xr:uid="{00000000-0005-0000-0000-0000A5320000}"/>
    <cellStyle name="Heading 4 2 6" xfId="17432" xr:uid="{00000000-0005-0000-0000-0000A6320000}"/>
    <cellStyle name="Heading 4 2 7" xfId="2576" xr:uid="{00000000-0005-0000-0000-0000A7320000}"/>
    <cellStyle name="Heading 4 2 8" xfId="17434" xr:uid="{00000000-0005-0000-0000-0000A8320000}"/>
    <cellStyle name="Heading 4 2 9" xfId="17436" xr:uid="{00000000-0005-0000-0000-0000A9320000}"/>
    <cellStyle name="Heading 4 20" xfId="17402" xr:uid="{00000000-0005-0000-0000-0000AA320000}"/>
    <cellStyle name="Heading 4 21" xfId="17404" xr:uid="{00000000-0005-0000-0000-0000AB320000}"/>
    <cellStyle name="Heading 4 22" xfId="9165" xr:uid="{00000000-0005-0000-0000-0000AC320000}"/>
    <cellStyle name="Heading 4 23" xfId="17406" xr:uid="{00000000-0005-0000-0000-0000AD320000}"/>
    <cellStyle name="Heading 4 24" xfId="5610" xr:uid="{00000000-0005-0000-0000-0000AE320000}"/>
    <cellStyle name="Heading 4 25" xfId="17438" xr:uid="{00000000-0005-0000-0000-0000AF320000}"/>
    <cellStyle name="Heading 4 26" xfId="17441" xr:uid="{00000000-0005-0000-0000-0000B0320000}"/>
    <cellStyle name="Heading 4 27" xfId="17444" xr:uid="{00000000-0005-0000-0000-0000B1320000}"/>
    <cellStyle name="Heading 4 28" xfId="17447" xr:uid="{00000000-0005-0000-0000-0000B2320000}"/>
    <cellStyle name="Heading 4 29" xfId="17450" xr:uid="{00000000-0005-0000-0000-0000B3320000}"/>
    <cellStyle name="Heading 4 3" xfId="17454" xr:uid="{00000000-0005-0000-0000-0000B4320000}"/>
    <cellStyle name="Heading 4 3 10" xfId="4480" xr:uid="{00000000-0005-0000-0000-0000B5320000}"/>
    <cellStyle name="Heading 4 3 11" xfId="5290" xr:uid="{00000000-0005-0000-0000-0000B6320000}"/>
    <cellStyle name="Heading 4 3 2" xfId="17456" xr:uid="{00000000-0005-0000-0000-0000B7320000}"/>
    <cellStyle name="Heading 4 3 3" xfId="17118" xr:uid="{00000000-0005-0000-0000-0000B8320000}"/>
    <cellStyle name="Heading 4 3 4" xfId="6807" xr:uid="{00000000-0005-0000-0000-0000B9320000}"/>
    <cellStyle name="Heading 4 3 5" xfId="6755" xr:uid="{00000000-0005-0000-0000-0000BA320000}"/>
    <cellStyle name="Heading 4 3 6" xfId="17125" xr:uid="{00000000-0005-0000-0000-0000BB320000}"/>
    <cellStyle name="Heading 4 3 7" xfId="17128" xr:uid="{00000000-0005-0000-0000-0000BC320000}"/>
    <cellStyle name="Heading 4 3 8" xfId="8120" xr:uid="{00000000-0005-0000-0000-0000BD320000}"/>
    <cellStyle name="Heading 4 3 9" xfId="17131" xr:uid="{00000000-0005-0000-0000-0000BE320000}"/>
    <cellStyle name="Heading 4 30" xfId="17439" xr:uid="{00000000-0005-0000-0000-0000BF320000}"/>
    <cellStyle name="Heading 4 31" xfId="17442" xr:uid="{00000000-0005-0000-0000-0000C0320000}"/>
    <cellStyle name="Heading 4 32" xfId="17445" xr:uid="{00000000-0005-0000-0000-0000C1320000}"/>
    <cellStyle name="Heading 4 33" xfId="17448" xr:uid="{00000000-0005-0000-0000-0000C2320000}"/>
    <cellStyle name="Heading 4 34" xfId="17451" xr:uid="{00000000-0005-0000-0000-0000C3320000}"/>
    <cellStyle name="Heading 4 4" xfId="7312" xr:uid="{00000000-0005-0000-0000-0000C4320000}"/>
    <cellStyle name="Heading 4 4 2" xfId="14289" xr:uid="{00000000-0005-0000-0000-0000C5320000}"/>
    <cellStyle name="Heading 4 5" xfId="17459" xr:uid="{00000000-0005-0000-0000-0000C6320000}"/>
    <cellStyle name="Heading 4 6" xfId="17463" xr:uid="{00000000-0005-0000-0000-0000C7320000}"/>
    <cellStyle name="Heading 4 7" xfId="17466" xr:uid="{00000000-0005-0000-0000-0000C8320000}"/>
    <cellStyle name="Heading 4 7 2" xfId="17469" xr:uid="{00000000-0005-0000-0000-0000C9320000}"/>
    <cellStyle name="Heading 4 7 3" xfId="12597" xr:uid="{00000000-0005-0000-0000-0000CA320000}"/>
    <cellStyle name="Heading 4 8" xfId="17472" xr:uid="{00000000-0005-0000-0000-0000CB320000}"/>
    <cellStyle name="Heading 4 8 2" xfId="17475" xr:uid="{00000000-0005-0000-0000-0000CC320000}"/>
    <cellStyle name="Heading 4 8 3" xfId="3922" xr:uid="{00000000-0005-0000-0000-0000CD320000}"/>
    <cellStyle name="Heading 4 9" xfId="7289" xr:uid="{00000000-0005-0000-0000-0000CE320000}"/>
    <cellStyle name="Heading 4 9 2" xfId="6823" xr:uid="{00000000-0005-0000-0000-0000CF320000}"/>
    <cellStyle name="Heading 4 9 3" xfId="10265" xr:uid="{00000000-0005-0000-0000-0000D0320000}"/>
    <cellStyle name="Heading 5" xfId="17477" xr:uid="{00000000-0005-0000-0000-0000D1320000}"/>
    <cellStyle name="Heading 6" xfId="17479" xr:uid="{00000000-0005-0000-0000-0000D2320000}"/>
    <cellStyle name="Heading 7" xfId="17481" xr:uid="{00000000-0005-0000-0000-0000D3320000}"/>
    <cellStyle name="Heading 8" xfId="17485" xr:uid="{00000000-0005-0000-0000-0000D4320000}"/>
    <cellStyle name="Heading 9" xfId="8908" xr:uid="{00000000-0005-0000-0000-0000D5320000}"/>
    <cellStyle name="Heading1" xfId="17486" xr:uid="{00000000-0005-0000-0000-0000D6320000}"/>
    <cellStyle name="HEADING1 2" xfId="15131" xr:uid="{00000000-0005-0000-0000-0000D7320000}"/>
    <cellStyle name="Heading2" xfId="17489" xr:uid="{00000000-0005-0000-0000-0000D8320000}"/>
    <cellStyle name="HEADING2 2" xfId="15141" xr:uid="{00000000-0005-0000-0000-0000D9320000}"/>
    <cellStyle name="Heading3" xfId="17493" xr:uid="{00000000-0005-0000-0000-0000DA320000}"/>
    <cellStyle name="HEADINGS" xfId="17495" xr:uid="{00000000-0005-0000-0000-0000DB320000}"/>
    <cellStyle name="HEADINGS 2" xfId="17496" xr:uid="{00000000-0005-0000-0000-0000DC320000}"/>
    <cellStyle name="HEADINGSTOP" xfId="13767" xr:uid="{00000000-0005-0000-0000-0000DD320000}"/>
    <cellStyle name="hidden" xfId="17498" xr:uid="{00000000-0005-0000-0000-0000DE320000}"/>
    <cellStyle name="HLV24 - Formatvorlage1" xfId="16306" xr:uid="{00000000-0005-0000-0000-0000DF320000}"/>
    <cellStyle name="Horizontal" xfId="17499" xr:uid="{00000000-0005-0000-0000-0000E0320000}"/>
    <cellStyle name="Hyperlink" xfId="25019" builtinId="8"/>
    <cellStyle name="Hyperlink 2" xfId="16167" xr:uid="{00000000-0005-0000-0000-0000E2320000}"/>
    <cellStyle name="Hyperlink 2 2" xfId="14261" xr:uid="{00000000-0005-0000-0000-0000E3320000}"/>
    <cellStyle name="Hyperlink 2 3" xfId="14265" xr:uid="{00000000-0005-0000-0000-0000E4320000}"/>
    <cellStyle name="Hyperlink 3" xfId="16171" xr:uid="{00000000-0005-0000-0000-0000E5320000}"/>
    <cellStyle name="Hyperlink 4" xfId="16176" xr:uid="{00000000-0005-0000-0000-0000E6320000}"/>
    <cellStyle name="IBM(401K)" xfId="17500" xr:uid="{00000000-0005-0000-0000-0000E7320000}"/>
    <cellStyle name="Indice" xfId="17348" xr:uid="{00000000-0005-0000-0000-0000E8320000}"/>
    <cellStyle name="Input [yellow]" xfId="17501" xr:uid="{00000000-0005-0000-0000-0000E9320000}"/>
    <cellStyle name="Input [yellow] 1" xfId="14544" xr:uid="{00000000-0005-0000-0000-0000EA320000}"/>
    <cellStyle name="Input [yellow] 2" xfId="14546" xr:uid="{00000000-0005-0000-0000-0000EB320000}"/>
    <cellStyle name="Input [yellow] 2 2" xfId="17502" xr:uid="{00000000-0005-0000-0000-0000EC320000}"/>
    <cellStyle name="Input [yellow] 2 2 2" xfId="4322" xr:uid="{00000000-0005-0000-0000-0000ED320000}"/>
    <cellStyle name="Input [yellow] 2 2 2 2" xfId="4116" xr:uid="{00000000-0005-0000-0000-0000EE320000}"/>
    <cellStyle name="Input [yellow] 2 2 2 3" xfId="17503" xr:uid="{00000000-0005-0000-0000-0000EF320000}"/>
    <cellStyle name="Input [yellow] 2 2 2 4" xfId="17504" xr:uid="{00000000-0005-0000-0000-0000F0320000}"/>
    <cellStyle name="Input [yellow] 2 2 3" xfId="8399" xr:uid="{00000000-0005-0000-0000-0000F1320000}"/>
    <cellStyle name="Input [yellow] 2 2 4" xfId="4191" xr:uid="{00000000-0005-0000-0000-0000F2320000}"/>
    <cellStyle name="Input [yellow] 2 2 5" xfId="8404" xr:uid="{00000000-0005-0000-0000-0000F3320000}"/>
    <cellStyle name="Input [yellow] 2 3" xfId="1113" xr:uid="{00000000-0005-0000-0000-0000F4320000}"/>
    <cellStyle name="Input [yellow] 2 4" xfId="17505" xr:uid="{00000000-0005-0000-0000-0000F5320000}"/>
    <cellStyle name="Input [yellow] 2 4 2" xfId="8451" xr:uid="{00000000-0005-0000-0000-0000F6320000}"/>
    <cellStyle name="Input [yellow] 2 4 3" xfId="17087" xr:uid="{00000000-0005-0000-0000-0000F7320000}"/>
    <cellStyle name="Input [yellow] 2 4 4" xfId="3828" xr:uid="{00000000-0005-0000-0000-0000F8320000}"/>
    <cellStyle name="Input [yellow] 3" xfId="14548" xr:uid="{00000000-0005-0000-0000-0000F9320000}"/>
    <cellStyle name="Input [yellow] 4" xfId="14550" xr:uid="{00000000-0005-0000-0000-0000FA320000}"/>
    <cellStyle name="Input [yellow] 5" xfId="17506" xr:uid="{00000000-0005-0000-0000-0000FB320000}"/>
    <cellStyle name="Input [yellow] 5 2" xfId="17507" xr:uid="{00000000-0005-0000-0000-0000FC320000}"/>
    <cellStyle name="Input [yellow] 5 2 2" xfId="13476" xr:uid="{00000000-0005-0000-0000-0000FD320000}"/>
    <cellStyle name="Input [yellow] 5 2 3" xfId="13478" xr:uid="{00000000-0005-0000-0000-0000FE320000}"/>
    <cellStyle name="Input [yellow] 5 2 4" xfId="13482" xr:uid="{00000000-0005-0000-0000-0000FF320000}"/>
    <cellStyle name="Input [yellow] 5 3" xfId="17508" xr:uid="{00000000-0005-0000-0000-000000330000}"/>
    <cellStyle name="Input [yellow] 5 4" xfId="17509" xr:uid="{00000000-0005-0000-0000-000001330000}"/>
    <cellStyle name="Input [yellow] 5 5" xfId="17510" xr:uid="{00000000-0005-0000-0000-000002330000}"/>
    <cellStyle name="Input [yellow] 6" xfId="17511" xr:uid="{00000000-0005-0000-0000-000003330000}"/>
    <cellStyle name="Input [yellow] 6 2" xfId="14000" xr:uid="{00000000-0005-0000-0000-000004330000}"/>
    <cellStyle name="Input [yellow] 6 3" xfId="14002" xr:uid="{00000000-0005-0000-0000-000005330000}"/>
    <cellStyle name="Input [yellow] 6 4" xfId="14004" xr:uid="{00000000-0005-0000-0000-000006330000}"/>
    <cellStyle name="Input [yellow]_RM REPORT SAMI 2009~10" xfId="1039" xr:uid="{00000000-0005-0000-0000-000007330000}"/>
    <cellStyle name="Input 1" xfId="7116" xr:uid="{00000000-0005-0000-0000-000008330000}"/>
    <cellStyle name="Input 1 2" xfId="5889" xr:uid="{00000000-0005-0000-0000-000009330000}"/>
    <cellStyle name="Input 1 2 2" xfId="15921" xr:uid="{00000000-0005-0000-0000-00000A330000}"/>
    <cellStyle name="Input 1 2 2 2" xfId="17512" xr:uid="{00000000-0005-0000-0000-00000B330000}"/>
    <cellStyle name="Input 1 2 2 3" xfId="17513" xr:uid="{00000000-0005-0000-0000-00000C330000}"/>
    <cellStyle name="Input 1 2 2 4" xfId="17514" xr:uid="{00000000-0005-0000-0000-00000D330000}"/>
    <cellStyle name="Input 1 2 3" xfId="15923" xr:uid="{00000000-0005-0000-0000-00000E330000}"/>
    <cellStyle name="Input 1 2 4" xfId="17516" xr:uid="{00000000-0005-0000-0000-00000F330000}"/>
    <cellStyle name="Input 1 2 5" xfId="17517" xr:uid="{00000000-0005-0000-0000-000010330000}"/>
    <cellStyle name="Input 1 3" xfId="13933" xr:uid="{00000000-0005-0000-0000-000011330000}"/>
    <cellStyle name="Input 1 3 2" xfId="17518" xr:uid="{00000000-0005-0000-0000-000012330000}"/>
    <cellStyle name="Input 1 3 2 2" xfId="332" xr:uid="{00000000-0005-0000-0000-000013330000}"/>
    <cellStyle name="Input 1 3 2 3" xfId="17519" xr:uid="{00000000-0005-0000-0000-000014330000}"/>
    <cellStyle name="Input 1 3 2 4" xfId="17520" xr:uid="{00000000-0005-0000-0000-000015330000}"/>
    <cellStyle name="Input 1 3 3" xfId="2792" xr:uid="{00000000-0005-0000-0000-000016330000}"/>
    <cellStyle name="Input 1 3 4" xfId="17523" xr:uid="{00000000-0005-0000-0000-000017330000}"/>
    <cellStyle name="Input 1 3 5" xfId="17525" xr:uid="{00000000-0005-0000-0000-000018330000}"/>
    <cellStyle name="Input 1 4" xfId="13935" xr:uid="{00000000-0005-0000-0000-000019330000}"/>
    <cellStyle name="Input 1 4 2" xfId="14849" xr:uid="{00000000-0005-0000-0000-00001A330000}"/>
    <cellStyle name="Input 1 4 3" xfId="17526" xr:uid="{00000000-0005-0000-0000-00001B330000}"/>
    <cellStyle name="Input 1 4 4" xfId="17527" xr:uid="{00000000-0005-0000-0000-00001C330000}"/>
    <cellStyle name="Input 1 5" xfId="13937" xr:uid="{00000000-0005-0000-0000-00001D330000}"/>
    <cellStyle name="Input 1 5 2" xfId="14860" xr:uid="{00000000-0005-0000-0000-00001E330000}"/>
    <cellStyle name="Input 1 5 3" xfId="17529" xr:uid="{00000000-0005-0000-0000-00001F330000}"/>
    <cellStyle name="Input 1 5 4" xfId="17531" xr:uid="{00000000-0005-0000-0000-000020330000}"/>
    <cellStyle name="Input 10" xfId="17534" xr:uid="{00000000-0005-0000-0000-000021330000}"/>
    <cellStyle name="Input 10 2" xfId="14857" xr:uid="{00000000-0005-0000-0000-000022330000}"/>
    <cellStyle name="Input 10 3" xfId="14861" xr:uid="{00000000-0005-0000-0000-000023330000}"/>
    <cellStyle name="Input 10 4" xfId="17530" xr:uid="{00000000-0005-0000-0000-000024330000}"/>
    <cellStyle name="Input 10 5" xfId="17532" xr:uid="{00000000-0005-0000-0000-000025330000}"/>
    <cellStyle name="Input 11" xfId="17535" xr:uid="{00000000-0005-0000-0000-000026330000}"/>
    <cellStyle name="Input 11 2" xfId="14872" xr:uid="{00000000-0005-0000-0000-000027330000}"/>
    <cellStyle name="Input 11 3" xfId="14873" xr:uid="{00000000-0005-0000-0000-000028330000}"/>
    <cellStyle name="Input 11 4" xfId="17536" xr:uid="{00000000-0005-0000-0000-000029330000}"/>
    <cellStyle name="Input 11 5" xfId="17537" xr:uid="{00000000-0005-0000-0000-00002A330000}"/>
    <cellStyle name="Input 12" xfId="17538" xr:uid="{00000000-0005-0000-0000-00002B330000}"/>
    <cellStyle name="Input 12 2" xfId="6506" xr:uid="{00000000-0005-0000-0000-00002C330000}"/>
    <cellStyle name="Input 12 3" xfId="14880" xr:uid="{00000000-0005-0000-0000-00002D330000}"/>
    <cellStyle name="Input 12 4" xfId="15977" xr:uid="{00000000-0005-0000-0000-00002E330000}"/>
    <cellStyle name="Input 12 5" xfId="17539" xr:uid="{00000000-0005-0000-0000-00002F330000}"/>
    <cellStyle name="Input 13" xfId="17540" xr:uid="{00000000-0005-0000-0000-000030330000}"/>
    <cellStyle name="Input 13 2" xfId="17541" xr:uid="{00000000-0005-0000-0000-000031330000}"/>
    <cellStyle name="Input 13 3" xfId="17542" xr:uid="{00000000-0005-0000-0000-000032330000}"/>
    <cellStyle name="Input 13 4" xfId="17543" xr:uid="{00000000-0005-0000-0000-000033330000}"/>
    <cellStyle name="Input 13 5" xfId="17544" xr:uid="{00000000-0005-0000-0000-000034330000}"/>
    <cellStyle name="Input 14" xfId="9502" xr:uid="{00000000-0005-0000-0000-000035330000}"/>
    <cellStyle name="Input 14 2" xfId="17545" xr:uid="{00000000-0005-0000-0000-000036330000}"/>
    <cellStyle name="Input 14 3" xfId="17546" xr:uid="{00000000-0005-0000-0000-000037330000}"/>
    <cellStyle name="Input 14 4" xfId="17547" xr:uid="{00000000-0005-0000-0000-000038330000}"/>
    <cellStyle name="Input 14 5" xfId="16254" xr:uid="{00000000-0005-0000-0000-000039330000}"/>
    <cellStyle name="Input 15" xfId="3585" xr:uid="{00000000-0005-0000-0000-00003A330000}"/>
    <cellStyle name="Input 15 2" xfId="12769" xr:uid="{00000000-0005-0000-0000-00003B330000}"/>
    <cellStyle name="Input 15 3" xfId="12773" xr:uid="{00000000-0005-0000-0000-00003C330000}"/>
    <cellStyle name="Input 15 4" xfId="4045" xr:uid="{00000000-0005-0000-0000-00003D330000}"/>
    <cellStyle name="Input 15 5" xfId="12776" xr:uid="{00000000-0005-0000-0000-00003E330000}"/>
    <cellStyle name="Input 16" xfId="17548" xr:uid="{00000000-0005-0000-0000-00003F330000}"/>
    <cellStyle name="Input 16 2" xfId="12803" xr:uid="{00000000-0005-0000-0000-000040330000}"/>
    <cellStyle name="Input 16 3" xfId="12806" xr:uid="{00000000-0005-0000-0000-000041330000}"/>
    <cellStyle name="Input 16 4" xfId="6153" xr:uid="{00000000-0005-0000-0000-000042330000}"/>
    <cellStyle name="Input 16 5" xfId="12810" xr:uid="{00000000-0005-0000-0000-000043330000}"/>
    <cellStyle name="Input 17" xfId="17550" xr:uid="{00000000-0005-0000-0000-000044330000}"/>
    <cellStyle name="Input 17 2" xfId="16021" xr:uid="{00000000-0005-0000-0000-000045330000}"/>
    <cellStyle name="Input 17 3" xfId="16024" xr:uid="{00000000-0005-0000-0000-000046330000}"/>
    <cellStyle name="Input 17 4" xfId="16027" xr:uid="{00000000-0005-0000-0000-000047330000}"/>
    <cellStyle name="Input 17 5" xfId="5821" xr:uid="{00000000-0005-0000-0000-000048330000}"/>
    <cellStyle name="Input 18" xfId="17552" xr:uid="{00000000-0005-0000-0000-000049330000}"/>
    <cellStyle name="Input 18 2" xfId="17554" xr:uid="{00000000-0005-0000-0000-00004A330000}"/>
    <cellStyle name="Input 18 3" xfId="17556" xr:uid="{00000000-0005-0000-0000-00004B330000}"/>
    <cellStyle name="Input 18 4" xfId="17558" xr:uid="{00000000-0005-0000-0000-00004C330000}"/>
    <cellStyle name="Input 18 5" xfId="16269" xr:uid="{00000000-0005-0000-0000-00004D330000}"/>
    <cellStyle name="Input 19" xfId="17560" xr:uid="{00000000-0005-0000-0000-00004E330000}"/>
    <cellStyle name="Input 19 2" xfId="17562" xr:uid="{00000000-0005-0000-0000-00004F330000}"/>
    <cellStyle name="Input 19 3" xfId="17564" xr:uid="{00000000-0005-0000-0000-000050330000}"/>
    <cellStyle name="Input 19 4" xfId="17566" xr:uid="{00000000-0005-0000-0000-000051330000}"/>
    <cellStyle name="Input 19 5" xfId="16274" xr:uid="{00000000-0005-0000-0000-000052330000}"/>
    <cellStyle name="Input 2" xfId="17568" xr:uid="{00000000-0005-0000-0000-000053330000}"/>
    <cellStyle name="Input 2 10" xfId="17570" xr:uid="{00000000-0005-0000-0000-000054330000}"/>
    <cellStyle name="Input 2 10 2" xfId="15399" xr:uid="{00000000-0005-0000-0000-000055330000}"/>
    <cellStyle name="Input 2 10 2 2" xfId="16822" xr:uid="{00000000-0005-0000-0000-000056330000}"/>
    <cellStyle name="Input 2 10 2 2 2" xfId="17571" xr:uid="{00000000-0005-0000-0000-000057330000}"/>
    <cellStyle name="Input 2 10 2 2 3" xfId="17572" xr:uid="{00000000-0005-0000-0000-000058330000}"/>
    <cellStyle name="Input 2 10 2 2 4" xfId="17573" xr:uid="{00000000-0005-0000-0000-000059330000}"/>
    <cellStyle name="Input 2 10 2 2 5" xfId="17574" xr:uid="{00000000-0005-0000-0000-00005A330000}"/>
    <cellStyle name="Input 2 10 2 3" xfId="17576" xr:uid="{00000000-0005-0000-0000-00005B330000}"/>
    <cellStyle name="Input 2 10 2 3 2" xfId="16737" xr:uid="{00000000-0005-0000-0000-00005C330000}"/>
    <cellStyle name="Input 2 10 2 3 3" xfId="4528" xr:uid="{00000000-0005-0000-0000-00005D330000}"/>
    <cellStyle name="Input 2 10 2 3 4" xfId="16740" xr:uid="{00000000-0005-0000-0000-00005E330000}"/>
    <cellStyle name="Input 2 10 2 3 5" xfId="16743" xr:uid="{00000000-0005-0000-0000-00005F330000}"/>
    <cellStyle name="Input 2 10 2 4" xfId="17578" xr:uid="{00000000-0005-0000-0000-000060330000}"/>
    <cellStyle name="Input 2 10 2 4 2" xfId="15498" xr:uid="{00000000-0005-0000-0000-000061330000}"/>
    <cellStyle name="Input 2 10 2 4 3" xfId="15504" xr:uid="{00000000-0005-0000-0000-000062330000}"/>
    <cellStyle name="Input 2 10 2 4 4" xfId="15510" xr:uid="{00000000-0005-0000-0000-000063330000}"/>
    <cellStyle name="Input 2 10 2 4 5" xfId="168" xr:uid="{00000000-0005-0000-0000-000064330000}"/>
    <cellStyle name="Input 2 10 2 5" xfId="10044" xr:uid="{00000000-0005-0000-0000-000065330000}"/>
    <cellStyle name="Input 2 10 2 5 2" xfId="10046" xr:uid="{00000000-0005-0000-0000-000066330000}"/>
    <cellStyle name="Input 2 10 2 5 3" xfId="10051" xr:uid="{00000000-0005-0000-0000-000067330000}"/>
    <cellStyle name="Input 2 10 2 5 4" xfId="12510" xr:uid="{00000000-0005-0000-0000-000068330000}"/>
    <cellStyle name="Input 2 10 2 5 5" xfId="3423" xr:uid="{00000000-0005-0000-0000-000069330000}"/>
    <cellStyle name="Input 2 10 2 6" xfId="2465" xr:uid="{00000000-0005-0000-0000-00006A330000}"/>
    <cellStyle name="Input 2 10 2 7" xfId="10057" xr:uid="{00000000-0005-0000-0000-00006B330000}"/>
    <cellStyle name="Input 2 10 2 8" xfId="8532" xr:uid="{00000000-0005-0000-0000-00006C330000}"/>
    <cellStyle name="Input 2 10 2 9" xfId="6038" xr:uid="{00000000-0005-0000-0000-00006D330000}"/>
    <cellStyle name="Input 2 10 3" xfId="15402" xr:uid="{00000000-0005-0000-0000-00006E330000}"/>
    <cellStyle name="Input 2 10 3 2" xfId="17580" xr:uid="{00000000-0005-0000-0000-00006F330000}"/>
    <cellStyle name="Input 2 10 3 2 2" xfId="12185" xr:uid="{00000000-0005-0000-0000-000070330000}"/>
    <cellStyle name="Input 2 10 3 2 3" xfId="12191" xr:uid="{00000000-0005-0000-0000-000071330000}"/>
    <cellStyle name="Input 2 10 3 2 4" xfId="17581" xr:uid="{00000000-0005-0000-0000-000072330000}"/>
    <cellStyle name="Input 2 10 3 2 5" xfId="17582" xr:uid="{00000000-0005-0000-0000-000073330000}"/>
    <cellStyle name="Input 2 10 3 3" xfId="17584" xr:uid="{00000000-0005-0000-0000-000074330000}"/>
    <cellStyle name="Input 2 10 3 3 2" xfId="12197" xr:uid="{00000000-0005-0000-0000-000075330000}"/>
    <cellStyle name="Input 2 10 3 3 3" xfId="12208" xr:uid="{00000000-0005-0000-0000-000076330000}"/>
    <cellStyle name="Input 2 10 3 3 4" xfId="17585" xr:uid="{00000000-0005-0000-0000-000077330000}"/>
    <cellStyle name="Input 2 10 3 3 5" xfId="2777" xr:uid="{00000000-0005-0000-0000-000078330000}"/>
    <cellStyle name="Input 2 10 3 4" xfId="17587" xr:uid="{00000000-0005-0000-0000-000079330000}"/>
    <cellStyle name="Input 2 10 3 4 2" xfId="9710" xr:uid="{00000000-0005-0000-0000-00007A330000}"/>
    <cellStyle name="Input 2 10 3 4 3" xfId="3854" xr:uid="{00000000-0005-0000-0000-00007B330000}"/>
    <cellStyle name="Input 2 10 3 4 4" xfId="9745" xr:uid="{00000000-0005-0000-0000-00007C330000}"/>
    <cellStyle name="Input 2 10 3 4 5" xfId="7487" xr:uid="{00000000-0005-0000-0000-00007D330000}"/>
    <cellStyle name="Input 2 10 3 5" xfId="1993" xr:uid="{00000000-0005-0000-0000-00007E330000}"/>
    <cellStyle name="Input 2 10 3 6" xfId="10062" xr:uid="{00000000-0005-0000-0000-00007F330000}"/>
    <cellStyle name="Input 2 10 3 7" xfId="1847" xr:uid="{00000000-0005-0000-0000-000080330000}"/>
    <cellStyle name="Input 2 10 3 8" xfId="8551" xr:uid="{00000000-0005-0000-0000-000081330000}"/>
    <cellStyle name="Input 2 10 4" xfId="4883" xr:uid="{00000000-0005-0000-0000-000082330000}"/>
    <cellStyle name="Input 2 10 5" xfId="17589" xr:uid="{00000000-0005-0000-0000-000083330000}"/>
    <cellStyle name="Input 2 10 6" xfId="17591" xr:uid="{00000000-0005-0000-0000-000084330000}"/>
    <cellStyle name="Input 2 10 7" xfId="17593" xr:uid="{00000000-0005-0000-0000-000085330000}"/>
    <cellStyle name="Input 2 11" xfId="17594" xr:uid="{00000000-0005-0000-0000-000086330000}"/>
    <cellStyle name="Input 2 12" xfId="17595" xr:uid="{00000000-0005-0000-0000-000087330000}"/>
    <cellStyle name="Input 2 13" xfId="7903" xr:uid="{00000000-0005-0000-0000-000088330000}"/>
    <cellStyle name="Input 2 14" xfId="17596" xr:uid="{00000000-0005-0000-0000-000089330000}"/>
    <cellStyle name="Input 2 15" xfId="17597" xr:uid="{00000000-0005-0000-0000-00008A330000}"/>
    <cellStyle name="Input 2 16" xfId="17598" xr:uid="{00000000-0005-0000-0000-00008B330000}"/>
    <cellStyle name="Input 2 17" xfId="11114" xr:uid="{00000000-0005-0000-0000-00008C330000}"/>
    <cellStyle name="Input 2 2" xfId="17600" xr:uid="{00000000-0005-0000-0000-00008D330000}"/>
    <cellStyle name="Input 2 2 10" xfId="7956" xr:uid="{00000000-0005-0000-0000-00008E330000}"/>
    <cellStyle name="Input 2 2 10 2" xfId="13369" xr:uid="{00000000-0005-0000-0000-00008F330000}"/>
    <cellStyle name="Input 2 2 10 2 2" xfId="13372" xr:uid="{00000000-0005-0000-0000-000090330000}"/>
    <cellStyle name="Input 2 2 10 2 3" xfId="17602" xr:uid="{00000000-0005-0000-0000-000091330000}"/>
    <cellStyle name="Input 2 2 10 2 4" xfId="17604" xr:uid="{00000000-0005-0000-0000-000092330000}"/>
    <cellStyle name="Input 2 2 10 2 5" xfId="14151" xr:uid="{00000000-0005-0000-0000-000093330000}"/>
    <cellStyle name="Input 2 2 10 3" xfId="13374" xr:uid="{00000000-0005-0000-0000-000094330000}"/>
    <cellStyle name="Input 2 2 10 3 2" xfId="13378" xr:uid="{00000000-0005-0000-0000-000095330000}"/>
    <cellStyle name="Input 2 2 10 3 3" xfId="17606" xr:uid="{00000000-0005-0000-0000-000096330000}"/>
    <cellStyle name="Input 2 2 10 3 4" xfId="3791" xr:uid="{00000000-0005-0000-0000-000097330000}"/>
    <cellStyle name="Input 2 2 10 3 5" xfId="17608" xr:uid="{00000000-0005-0000-0000-000098330000}"/>
    <cellStyle name="Input 2 2 10 4" xfId="13380" xr:uid="{00000000-0005-0000-0000-000099330000}"/>
    <cellStyle name="Input 2 2 10 4 2" xfId="13383" xr:uid="{00000000-0005-0000-0000-00009A330000}"/>
    <cellStyle name="Input 2 2 10 4 3" xfId="17610" xr:uid="{00000000-0005-0000-0000-00009B330000}"/>
    <cellStyle name="Input 2 2 10 4 4" xfId="17612" xr:uid="{00000000-0005-0000-0000-00009C330000}"/>
    <cellStyle name="Input 2 2 10 4 5" xfId="17614" xr:uid="{00000000-0005-0000-0000-00009D330000}"/>
    <cellStyle name="Input 2 2 10 5" xfId="13386" xr:uid="{00000000-0005-0000-0000-00009E330000}"/>
    <cellStyle name="Input 2 2 10 5 2" xfId="13389" xr:uid="{00000000-0005-0000-0000-00009F330000}"/>
    <cellStyle name="Input 2 2 10 5 3" xfId="17616" xr:uid="{00000000-0005-0000-0000-0000A0330000}"/>
    <cellStyle name="Input 2 2 10 5 4" xfId="17618" xr:uid="{00000000-0005-0000-0000-0000A1330000}"/>
    <cellStyle name="Input 2 2 10 5 5" xfId="17620" xr:uid="{00000000-0005-0000-0000-0000A2330000}"/>
    <cellStyle name="Input 2 2 10 6" xfId="13393" xr:uid="{00000000-0005-0000-0000-0000A3330000}"/>
    <cellStyle name="Input 2 2 10 7" xfId="13397" xr:uid="{00000000-0005-0000-0000-0000A4330000}"/>
    <cellStyle name="Input 2 2 10 8" xfId="17621" xr:uid="{00000000-0005-0000-0000-0000A5330000}"/>
    <cellStyle name="Input 2 2 10 9" xfId="3248" xr:uid="{00000000-0005-0000-0000-0000A6330000}"/>
    <cellStyle name="Input 2 2 11" xfId="17622" xr:uid="{00000000-0005-0000-0000-0000A7330000}"/>
    <cellStyle name="Input 2 2 11 2" xfId="13421" xr:uid="{00000000-0005-0000-0000-0000A8330000}"/>
    <cellStyle name="Input 2 2 11 2 2" xfId="3843" xr:uid="{00000000-0005-0000-0000-0000A9330000}"/>
    <cellStyle name="Input 2 2 11 2 3" xfId="12647" xr:uid="{00000000-0005-0000-0000-0000AA330000}"/>
    <cellStyle name="Input 2 2 11 2 4" xfId="12649" xr:uid="{00000000-0005-0000-0000-0000AB330000}"/>
    <cellStyle name="Input 2 2 11 2 5" xfId="1936" xr:uid="{00000000-0005-0000-0000-0000AC330000}"/>
    <cellStyle name="Input 2 2 11 3" xfId="13423" xr:uid="{00000000-0005-0000-0000-0000AD330000}"/>
    <cellStyle name="Input 2 2 11 3 2" xfId="16202" xr:uid="{00000000-0005-0000-0000-0000AE330000}"/>
    <cellStyle name="Input 2 2 11 3 3" xfId="17623" xr:uid="{00000000-0005-0000-0000-0000AF330000}"/>
    <cellStyle name="Input 2 2 11 3 4" xfId="17624" xr:uid="{00000000-0005-0000-0000-0000B0330000}"/>
    <cellStyle name="Input 2 2 11 3 5" xfId="17625" xr:uid="{00000000-0005-0000-0000-0000B1330000}"/>
    <cellStyle name="Input 2 2 11 4" xfId="6589" xr:uid="{00000000-0005-0000-0000-0000B2330000}"/>
    <cellStyle name="Input 2 2 11 4 2" xfId="17626" xr:uid="{00000000-0005-0000-0000-0000B3330000}"/>
    <cellStyle name="Input 2 2 11 4 3" xfId="17627" xr:uid="{00000000-0005-0000-0000-0000B4330000}"/>
    <cellStyle name="Input 2 2 11 4 4" xfId="1744" xr:uid="{00000000-0005-0000-0000-0000B5330000}"/>
    <cellStyle name="Input 2 2 11 4 5" xfId="17628" xr:uid="{00000000-0005-0000-0000-0000B6330000}"/>
    <cellStyle name="Input 2 2 11 5" xfId="13425" xr:uid="{00000000-0005-0000-0000-0000B7330000}"/>
    <cellStyle name="Input 2 2 11 6" xfId="13427" xr:uid="{00000000-0005-0000-0000-0000B8330000}"/>
    <cellStyle name="Input 2 2 11 7" xfId="13429" xr:uid="{00000000-0005-0000-0000-0000B9330000}"/>
    <cellStyle name="Input 2 2 11 8" xfId="17629" xr:uid="{00000000-0005-0000-0000-0000BA330000}"/>
    <cellStyle name="Input 2 2 12" xfId="17630" xr:uid="{00000000-0005-0000-0000-0000BB330000}"/>
    <cellStyle name="Input 2 2 13" xfId="12152" xr:uid="{00000000-0005-0000-0000-0000BC330000}"/>
    <cellStyle name="Input 2 2 14" xfId="7186" xr:uid="{00000000-0005-0000-0000-0000BD330000}"/>
    <cellStyle name="Input 2 2 15" xfId="17631" xr:uid="{00000000-0005-0000-0000-0000BE330000}"/>
    <cellStyle name="Input 2 2 2" xfId="16057" xr:uid="{00000000-0005-0000-0000-0000BF330000}"/>
    <cellStyle name="Input 2 2 2 2" xfId="17632" xr:uid="{00000000-0005-0000-0000-0000C0330000}"/>
    <cellStyle name="Input 2 2 2 2 2" xfId="17633" xr:uid="{00000000-0005-0000-0000-0000C1330000}"/>
    <cellStyle name="Input 2 2 2 2 2 2" xfId="17635" xr:uid="{00000000-0005-0000-0000-0000C2330000}"/>
    <cellStyle name="Input 2 2 2 2 2 3" xfId="17637" xr:uid="{00000000-0005-0000-0000-0000C3330000}"/>
    <cellStyle name="Input 2 2 2 2 2 4" xfId="16394" xr:uid="{00000000-0005-0000-0000-0000C4330000}"/>
    <cellStyle name="Input 2 2 2 2 2 5" xfId="16400" xr:uid="{00000000-0005-0000-0000-0000C5330000}"/>
    <cellStyle name="Input 2 2 2 2 3" xfId="17638" xr:uid="{00000000-0005-0000-0000-0000C6330000}"/>
    <cellStyle name="Input 2 2 2 2 3 2" xfId="2206" xr:uid="{00000000-0005-0000-0000-0000C7330000}"/>
    <cellStyle name="Input 2 2 2 2 3 3" xfId="17639" xr:uid="{00000000-0005-0000-0000-0000C8330000}"/>
    <cellStyle name="Input 2 2 2 2 3 4" xfId="16407" xr:uid="{00000000-0005-0000-0000-0000C9330000}"/>
    <cellStyle name="Input 2 2 2 2 3 5" xfId="16410" xr:uid="{00000000-0005-0000-0000-0000CA330000}"/>
    <cellStyle name="Input 2 2 2 2 4" xfId="17640" xr:uid="{00000000-0005-0000-0000-0000CB330000}"/>
    <cellStyle name="Input 2 2 2 2 4 2" xfId="17641" xr:uid="{00000000-0005-0000-0000-0000CC330000}"/>
    <cellStyle name="Input 2 2 2 2 4 3" xfId="17642" xr:uid="{00000000-0005-0000-0000-0000CD330000}"/>
    <cellStyle name="Input 2 2 2 2 4 4" xfId="17643" xr:uid="{00000000-0005-0000-0000-0000CE330000}"/>
    <cellStyle name="Input 2 2 2 2 4 5" xfId="17644" xr:uid="{00000000-0005-0000-0000-0000CF330000}"/>
    <cellStyle name="Input 2 2 2 2 5" xfId="17645" xr:uid="{00000000-0005-0000-0000-0000D0330000}"/>
    <cellStyle name="Input 2 2 2 2 5 2" xfId="2573" xr:uid="{00000000-0005-0000-0000-0000D1330000}"/>
    <cellStyle name="Input 2 2 2 2 5 3" xfId="17646" xr:uid="{00000000-0005-0000-0000-0000D2330000}"/>
    <cellStyle name="Input 2 2 2 2 5 4" xfId="9078" xr:uid="{00000000-0005-0000-0000-0000D3330000}"/>
    <cellStyle name="Input 2 2 2 2 5 5" xfId="7887" xr:uid="{00000000-0005-0000-0000-0000D4330000}"/>
    <cellStyle name="Input 2 2 2 2 6" xfId="17647" xr:uid="{00000000-0005-0000-0000-0000D5330000}"/>
    <cellStyle name="Input 2 2 2 2 7" xfId="17648" xr:uid="{00000000-0005-0000-0000-0000D6330000}"/>
    <cellStyle name="Input 2 2 2 2 8" xfId="17649" xr:uid="{00000000-0005-0000-0000-0000D7330000}"/>
    <cellStyle name="Input 2 2 2 2 9" xfId="4132" xr:uid="{00000000-0005-0000-0000-0000D8330000}"/>
    <cellStyle name="Input 2 2 2 3" xfId="17650" xr:uid="{00000000-0005-0000-0000-0000D9330000}"/>
    <cellStyle name="Input 2 2 2 3 2" xfId="17651" xr:uid="{00000000-0005-0000-0000-0000DA330000}"/>
    <cellStyle name="Input 2 2 2 3 2 2" xfId="17652" xr:uid="{00000000-0005-0000-0000-0000DB330000}"/>
    <cellStyle name="Input 2 2 2 3 2 3" xfId="17653" xr:uid="{00000000-0005-0000-0000-0000DC330000}"/>
    <cellStyle name="Input 2 2 2 3 2 4" xfId="16444" xr:uid="{00000000-0005-0000-0000-0000DD330000}"/>
    <cellStyle name="Input 2 2 2 3 2 5" xfId="16450" xr:uid="{00000000-0005-0000-0000-0000DE330000}"/>
    <cellStyle name="Input 2 2 2 3 3" xfId="17654" xr:uid="{00000000-0005-0000-0000-0000DF330000}"/>
    <cellStyle name="Input 2 2 2 3 3 2" xfId="2276" xr:uid="{00000000-0005-0000-0000-0000E0330000}"/>
    <cellStyle name="Input 2 2 2 3 3 3" xfId="17655" xr:uid="{00000000-0005-0000-0000-0000E1330000}"/>
    <cellStyle name="Input 2 2 2 3 3 4" xfId="6251" xr:uid="{00000000-0005-0000-0000-0000E2330000}"/>
    <cellStyle name="Input 2 2 2 3 3 5" xfId="17656" xr:uid="{00000000-0005-0000-0000-0000E3330000}"/>
    <cellStyle name="Input 2 2 2 3 4" xfId="17657" xr:uid="{00000000-0005-0000-0000-0000E4330000}"/>
    <cellStyle name="Input 2 2 2 3 4 2" xfId="17658" xr:uid="{00000000-0005-0000-0000-0000E5330000}"/>
    <cellStyle name="Input 2 2 2 3 4 3" xfId="17659" xr:uid="{00000000-0005-0000-0000-0000E6330000}"/>
    <cellStyle name="Input 2 2 2 3 4 4" xfId="17660" xr:uid="{00000000-0005-0000-0000-0000E7330000}"/>
    <cellStyle name="Input 2 2 2 3 4 5" xfId="17661" xr:uid="{00000000-0005-0000-0000-0000E8330000}"/>
    <cellStyle name="Input 2 2 2 3 5" xfId="17662" xr:uid="{00000000-0005-0000-0000-0000E9330000}"/>
    <cellStyle name="Input 2 2 2 3 6" xfId="17663" xr:uid="{00000000-0005-0000-0000-0000EA330000}"/>
    <cellStyle name="Input 2 2 2 3 7" xfId="17664" xr:uid="{00000000-0005-0000-0000-0000EB330000}"/>
    <cellStyle name="Input 2 2 2 3 8" xfId="17665" xr:uid="{00000000-0005-0000-0000-0000EC330000}"/>
    <cellStyle name="Input 2 2 2 4" xfId="985" xr:uid="{00000000-0005-0000-0000-0000ED330000}"/>
    <cellStyle name="Input 2 2 2 5" xfId="3668" xr:uid="{00000000-0005-0000-0000-0000EE330000}"/>
    <cellStyle name="Input 2 2 2 6" xfId="17666" xr:uid="{00000000-0005-0000-0000-0000EF330000}"/>
    <cellStyle name="Input 2 2 2 7" xfId="17667" xr:uid="{00000000-0005-0000-0000-0000F0330000}"/>
    <cellStyle name="Input 2 2 3" xfId="16058" xr:uid="{00000000-0005-0000-0000-0000F1330000}"/>
    <cellStyle name="Input 2 2 3 2" xfId="17669" xr:uid="{00000000-0005-0000-0000-0000F2330000}"/>
    <cellStyle name="Input 2 2 3 2 2" xfId="17670" xr:uid="{00000000-0005-0000-0000-0000F3330000}"/>
    <cellStyle name="Input 2 2 3 2 2 2" xfId="17671" xr:uid="{00000000-0005-0000-0000-0000F4330000}"/>
    <cellStyle name="Input 2 2 3 2 2 3" xfId="2899" xr:uid="{00000000-0005-0000-0000-0000F5330000}"/>
    <cellStyle name="Input 2 2 3 2 2 4" xfId="3632" xr:uid="{00000000-0005-0000-0000-0000F6330000}"/>
    <cellStyle name="Input 2 2 3 2 2 5" xfId="17672" xr:uid="{00000000-0005-0000-0000-0000F7330000}"/>
    <cellStyle name="Input 2 2 3 2 3" xfId="17673" xr:uid="{00000000-0005-0000-0000-0000F8330000}"/>
    <cellStyle name="Input 2 2 3 2 3 2" xfId="17674" xr:uid="{00000000-0005-0000-0000-0000F9330000}"/>
    <cellStyle name="Input 2 2 3 2 3 3" xfId="17675" xr:uid="{00000000-0005-0000-0000-0000FA330000}"/>
    <cellStyle name="Input 2 2 3 2 3 4" xfId="17676" xr:uid="{00000000-0005-0000-0000-0000FB330000}"/>
    <cellStyle name="Input 2 2 3 2 3 5" xfId="17677" xr:uid="{00000000-0005-0000-0000-0000FC330000}"/>
    <cellStyle name="Input 2 2 3 2 4" xfId="17386" xr:uid="{00000000-0005-0000-0000-0000FD330000}"/>
    <cellStyle name="Input 2 2 3 2 4 2" xfId="17388" xr:uid="{00000000-0005-0000-0000-0000FE330000}"/>
    <cellStyle name="Input 2 2 3 2 4 3" xfId="17390" xr:uid="{00000000-0005-0000-0000-0000FF330000}"/>
    <cellStyle name="Input 2 2 3 2 4 4" xfId="17678" xr:uid="{00000000-0005-0000-0000-000000340000}"/>
    <cellStyle name="Input 2 2 3 2 4 5" xfId="17679" xr:uid="{00000000-0005-0000-0000-000001340000}"/>
    <cellStyle name="Input 2 2 3 2 5" xfId="17407" xr:uid="{00000000-0005-0000-0000-000002340000}"/>
    <cellStyle name="Input 2 2 3 2 5 2" xfId="17412" xr:uid="{00000000-0005-0000-0000-000003340000}"/>
    <cellStyle name="Input 2 2 3 2 5 3" xfId="17424" xr:uid="{00000000-0005-0000-0000-000004340000}"/>
    <cellStyle name="Input 2 2 3 2 5 4" xfId="4013" xr:uid="{00000000-0005-0000-0000-000005340000}"/>
    <cellStyle name="Input 2 2 3 2 5 5" xfId="17428" xr:uid="{00000000-0005-0000-0000-000006340000}"/>
    <cellStyle name="Input 2 2 3 2 6" xfId="17452" xr:uid="{00000000-0005-0000-0000-000007340000}"/>
    <cellStyle name="Input 2 2 3 2 7" xfId="7309" xr:uid="{00000000-0005-0000-0000-000008340000}"/>
    <cellStyle name="Input 2 2 3 2 8" xfId="17457" xr:uid="{00000000-0005-0000-0000-000009340000}"/>
    <cellStyle name="Input 2 2 3 2 9" xfId="17460" xr:uid="{00000000-0005-0000-0000-00000A340000}"/>
    <cellStyle name="Input 2 2 3 3" xfId="17681" xr:uid="{00000000-0005-0000-0000-00000B340000}"/>
    <cellStyle name="Input 2 2 3 3 2" xfId="17682" xr:uid="{00000000-0005-0000-0000-00000C340000}"/>
    <cellStyle name="Input 2 2 3 3 2 2" xfId="17683" xr:uid="{00000000-0005-0000-0000-00000D340000}"/>
    <cellStyle name="Input 2 2 3 3 2 3" xfId="17684" xr:uid="{00000000-0005-0000-0000-00000E340000}"/>
    <cellStyle name="Input 2 2 3 3 2 4" xfId="17685" xr:uid="{00000000-0005-0000-0000-00000F340000}"/>
    <cellStyle name="Input 2 2 3 3 2 5" xfId="17686" xr:uid="{00000000-0005-0000-0000-000010340000}"/>
    <cellStyle name="Input 2 2 3 3 3" xfId="17687" xr:uid="{00000000-0005-0000-0000-000011340000}"/>
    <cellStyle name="Input 2 2 3 3 3 2" xfId="202" xr:uid="{00000000-0005-0000-0000-000012340000}"/>
    <cellStyle name="Input 2 2 3 3 3 3" xfId="17688" xr:uid="{00000000-0005-0000-0000-000013340000}"/>
    <cellStyle name="Input 2 2 3 3 3 4" xfId="17689" xr:uid="{00000000-0005-0000-0000-000014340000}"/>
    <cellStyle name="Input 2 2 3 3 3 5" xfId="17690" xr:uid="{00000000-0005-0000-0000-000015340000}"/>
    <cellStyle name="Input 2 2 3 3 4" xfId="3264" xr:uid="{00000000-0005-0000-0000-000016340000}"/>
    <cellStyle name="Input 2 2 3 3 4 2" xfId="17691" xr:uid="{00000000-0005-0000-0000-000017340000}"/>
    <cellStyle name="Input 2 2 3 3 4 3" xfId="17692" xr:uid="{00000000-0005-0000-0000-000018340000}"/>
    <cellStyle name="Input 2 2 3 3 4 4" xfId="4198" xr:uid="{00000000-0005-0000-0000-000019340000}"/>
    <cellStyle name="Input 2 2 3 3 4 5" xfId="17694" xr:uid="{00000000-0005-0000-0000-00001A340000}"/>
    <cellStyle name="Input 2 2 3 3 5" xfId="17695" xr:uid="{00000000-0005-0000-0000-00001B340000}"/>
    <cellStyle name="Input 2 2 3 3 6" xfId="17696" xr:uid="{00000000-0005-0000-0000-00001C340000}"/>
    <cellStyle name="Input 2 2 3 3 7" xfId="13217" xr:uid="{00000000-0005-0000-0000-00001D340000}"/>
    <cellStyle name="Input 2 2 3 3 8" xfId="17697" xr:uid="{00000000-0005-0000-0000-00001E340000}"/>
    <cellStyle name="Input 2 2 3 4" xfId="17698" xr:uid="{00000000-0005-0000-0000-00001F340000}"/>
    <cellStyle name="Input 2 2 3 5" xfId="17699" xr:uid="{00000000-0005-0000-0000-000020340000}"/>
    <cellStyle name="Input 2 2 3 6" xfId="17701" xr:uid="{00000000-0005-0000-0000-000021340000}"/>
    <cellStyle name="Input 2 2 3 7" xfId="17703" xr:uid="{00000000-0005-0000-0000-000022340000}"/>
    <cellStyle name="Input 2 2 4" xfId="16486" xr:uid="{00000000-0005-0000-0000-000023340000}"/>
    <cellStyle name="Input 2 2 4 2" xfId="16492" xr:uid="{00000000-0005-0000-0000-000024340000}"/>
    <cellStyle name="Input 2 2 4 2 2" xfId="17705" xr:uid="{00000000-0005-0000-0000-000025340000}"/>
    <cellStyle name="Input 2 2 4 2 2 2" xfId="16679" xr:uid="{00000000-0005-0000-0000-000026340000}"/>
    <cellStyle name="Input 2 2 4 2 2 3" xfId="16681" xr:uid="{00000000-0005-0000-0000-000027340000}"/>
    <cellStyle name="Input 2 2 4 2 2 4" xfId="16684" xr:uid="{00000000-0005-0000-0000-000028340000}"/>
    <cellStyle name="Input 2 2 4 2 2 5" xfId="16032" xr:uid="{00000000-0005-0000-0000-000029340000}"/>
    <cellStyle name="Input 2 2 4 2 3" xfId="16959" xr:uid="{00000000-0005-0000-0000-00002A340000}"/>
    <cellStyle name="Input 2 2 4 2 3 2" xfId="7260" xr:uid="{00000000-0005-0000-0000-00002B340000}"/>
    <cellStyle name="Input 2 2 4 2 3 3" xfId="17706" xr:uid="{00000000-0005-0000-0000-00002C340000}"/>
    <cellStyle name="Input 2 2 4 2 3 4" xfId="17707" xr:uid="{00000000-0005-0000-0000-00002D340000}"/>
    <cellStyle name="Input 2 2 4 2 3 5" xfId="17708" xr:uid="{00000000-0005-0000-0000-00002E340000}"/>
    <cellStyle name="Input 2 2 4 2 4" xfId="16989" xr:uid="{00000000-0005-0000-0000-00002F340000}"/>
    <cellStyle name="Input 2 2 4 2 4 2" xfId="16993" xr:uid="{00000000-0005-0000-0000-000030340000}"/>
    <cellStyle name="Input 2 2 4 2 4 3" xfId="16999" xr:uid="{00000000-0005-0000-0000-000031340000}"/>
    <cellStyle name="Input 2 2 4 2 4 4" xfId="17003" xr:uid="{00000000-0005-0000-0000-000032340000}"/>
    <cellStyle name="Input 2 2 4 2 4 5" xfId="17005" xr:uid="{00000000-0005-0000-0000-000033340000}"/>
    <cellStyle name="Input 2 2 4 2 5" xfId="17020" xr:uid="{00000000-0005-0000-0000-000034340000}"/>
    <cellStyle name="Input 2 2 4 2 5 2" xfId="17022" xr:uid="{00000000-0005-0000-0000-000035340000}"/>
    <cellStyle name="Input 2 2 4 2 5 3" xfId="17024" xr:uid="{00000000-0005-0000-0000-000036340000}"/>
    <cellStyle name="Input 2 2 4 2 5 4" xfId="17026" xr:uid="{00000000-0005-0000-0000-000037340000}"/>
    <cellStyle name="Input 2 2 4 2 5 5" xfId="1828" xr:uid="{00000000-0005-0000-0000-000038340000}"/>
    <cellStyle name="Input 2 2 4 2 6" xfId="17036" xr:uid="{00000000-0005-0000-0000-000039340000}"/>
    <cellStyle name="Input 2 2 4 2 7" xfId="13234" xr:uid="{00000000-0005-0000-0000-00003A340000}"/>
    <cellStyle name="Input 2 2 4 2 8" xfId="4315" xr:uid="{00000000-0005-0000-0000-00003B340000}"/>
    <cellStyle name="Input 2 2 4 2 9" xfId="17038" xr:uid="{00000000-0005-0000-0000-00003C340000}"/>
    <cellStyle name="Input 2 2 4 3" xfId="10540" xr:uid="{00000000-0005-0000-0000-00003D340000}"/>
    <cellStyle name="Input 2 2 4 3 2" xfId="17710" xr:uid="{00000000-0005-0000-0000-00003E340000}"/>
    <cellStyle name="Input 2 2 4 3 2 2" xfId="17711" xr:uid="{00000000-0005-0000-0000-00003F340000}"/>
    <cellStyle name="Input 2 2 4 3 2 3" xfId="17712" xr:uid="{00000000-0005-0000-0000-000040340000}"/>
    <cellStyle name="Input 2 2 4 3 2 4" xfId="17713" xr:uid="{00000000-0005-0000-0000-000041340000}"/>
    <cellStyle name="Input 2 2 4 3 2 5" xfId="17714" xr:uid="{00000000-0005-0000-0000-000042340000}"/>
    <cellStyle name="Input 2 2 4 3 3" xfId="17716" xr:uid="{00000000-0005-0000-0000-000043340000}"/>
    <cellStyle name="Input 2 2 4 3 3 2" xfId="1581" xr:uid="{00000000-0005-0000-0000-000044340000}"/>
    <cellStyle name="Input 2 2 4 3 3 3" xfId="17717" xr:uid="{00000000-0005-0000-0000-000045340000}"/>
    <cellStyle name="Input 2 2 4 3 3 4" xfId="17719" xr:uid="{00000000-0005-0000-0000-000046340000}"/>
    <cellStyle name="Input 2 2 4 3 3 5" xfId="17721" xr:uid="{00000000-0005-0000-0000-000047340000}"/>
    <cellStyle name="Input 2 2 4 3 4" xfId="17723" xr:uid="{00000000-0005-0000-0000-000048340000}"/>
    <cellStyle name="Input 2 2 4 3 4 2" xfId="17724" xr:uid="{00000000-0005-0000-0000-000049340000}"/>
    <cellStyle name="Input 2 2 4 3 4 3" xfId="17725" xr:uid="{00000000-0005-0000-0000-00004A340000}"/>
    <cellStyle name="Input 2 2 4 3 4 4" xfId="17727" xr:uid="{00000000-0005-0000-0000-00004B340000}"/>
    <cellStyle name="Input 2 2 4 3 4 5" xfId="17729" xr:uid="{00000000-0005-0000-0000-00004C340000}"/>
    <cellStyle name="Input 2 2 4 3 5" xfId="17731" xr:uid="{00000000-0005-0000-0000-00004D340000}"/>
    <cellStyle name="Input 2 2 4 3 6" xfId="16558" xr:uid="{00000000-0005-0000-0000-00004E340000}"/>
    <cellStyle name="Input 2 2 4 3 7" xfId="7348" xr:uid="{00000000-0005-0000-0000-00004F340000}"/>
    <cellStyle name="Input 2 2 4 3 8" xfId="16575" xr:uid="{00000000-0005-0000-0000-000050340000}"/>
    <cellStyle name="Input 2 2 4 4" xfId="10543" xr:uid="{00000000-0005-0000-0000-000051340000}"/>
    <cellStyle name="Input 2 2 4 5" xfId="13308" xr:uid="{00000000-0005-0000-0000-000052340000}"/>
    <cellStyle name="Input 2 2 4 6" xfId="17013" xr:uid="{00000000-0005-0000-0000-000053340000}"/>
    <cellStyle name="Input 2 2 4 7" xfId="17018" xr:uid="{00000000-0005-0000-0000-000054340000}"/>
    <cellStyle name="Input 2 2 5" xfId="16493" xr:uid="{00000000-0005-0000-0000-000055340000}"/>
    <cellStyle name="Input 2 2 5 2" xfId="17732" xr:uid="{00000000-0005-0000-0000-000056340000}"/>
    <cellStyle name="Input 2 2 5 2 2" xfId="8653" xr:uid="{00000000-0005-0000-0000-000057340000}"/>
    <cellStyle name="Input 2 2 5 2 2 2" xfId="17733" xr:uid="{00000000-0005-0000-0000-000058340000}"/>
    <cellStyle name="Input 2 2 5 2 2 3" xfId="17734" xr:uid="{00000000-0005-0000-0000-000059340000}"/>
    <cellStyle name="Input 2 2 5 2 2 4" xfId="17735" xr:uid="{00000000-0005-0000-0000-00005A340000}"/>
    <cellStyle name="Input 2 2 5 2 2 5" xfId="17736" xr:uid="{00000000-0005-0000-0000-00005B340000}"/>
    <cellStyle name="Input 2 2 5 2 3" xfId="12902" xr:uid="{00000000-0005-0000-0000-00005C340000}"/>
    <cellStyle name="Input 2 2 5 2 3 2" xfId="11261" xr:uid="{00000000-0005-0000-0000-00005D340000}"/>
    <cellStyle name="Input 2 2 5 2 3 3" xfId="11263" xr:uid="{00000000-0005-0000-0000-00005E340000}"/>
    <cellStyle name="Input 2 2 5 2 3 4" xfId="11265" xr:uid="{00000000-0005-0000-0000-00005F340000}"/>
    <cellStyle name="Input 2 2 5 2 3 5" xfId="17737" xr:uid="{00000000-0005-0000-0000-000060340000}"/>
    <cellStyle name="Input 2 2 5 2 4" xfId="17738" xr:uid="{00000000-0005-0000-0000-000061340000}"/>
    <cellStyle name="Input 2 2 5 2 4 2" xfId="17739" xr:uid="{00000000-0005-0000-0000-000062340000}"/>
    <cellStyle name="Input 2 2 5 2 4 3" xfId="17740" xr:uid="{00000000-0005-0000-0000-000063340000}"/>
    <cellStyle name="Input 2 2 5 2 4 4" xfId="17741" xr:uid="{00000000-0005-0000-0000-000064340000}"/>
    <cellStyle name="Input 2 2 5 2 4 5" xfId="17743" xr:uid="{00000000-0005-0000-0000-000065340000}"/>
    <cellStyle name="Input 2 2 5 2 5" xfId="7592" xr:uid="{00000000-0005-0000-0000-000066340000}"/>
    <cellStyle name="Input 2 2 5 2 5 2" xfId="17744" xr:uid="{00000000-0005-0000-0000-000067340000}"/>
    <cellStyle name="Input 2 2 5 2 5 3" xfId="17746" xr:uid="{00000000-0005-0000-0000-000068340000}"/>
    <cellStyle name="Input 2 2 5 2 5 4" xfId="7096" xr:uid="{00000000-0005-0000-0000-000069340000}"/>
    <cellStyle name="Input 2 2 5 2 5 5" xfId="17748" xr:uid="{00000000-0005-0000-0000-00006A340000}"/>
    <cellStyle name="Input 2 2 5 2 6" xfId="13190" xr:uid="{00000000-0005-0000-0000-00006B340000}"/>
    <cellStyle name="Input 2 2 5 2 7" xfId="13195" xr:uid="{00000000-0005-0000-0000-00006C340000}"/>
    <cellStyle name="Input 2 2 5 2 8" xfId="13197" xr:uid="{00000000-0005-0000-0000-00006D340000}"/>
    <cellStyle name="Input 2 2 5 2 9" xfId="17749" xr:uid="{00000000-0005-0000-0000-00006E340000}"/>
    <cellStyle name="Input 2 2 5 3" xfId="17750" xr:uid="{00000000-0005-0000-0000-00006F340000}"/>
    <cellStyle name="Input 2 2 5 3 2" xfId="17751" xr:uid="{00000000-0005-0000-0000-000070340000}"/>
    <cellStyle name="Input 2 2 5 3 2 2" xfId="3241" xr:uid="{00000000-0005-0000-0000-000071340000}"/>
    <cellStyle name="Input 2 2 5 3 2 3" xfId="17752" xr:uid="{00000000-0005-0000-0000-000072340000}"/>
    <cellStyle name="Input 2 2 5 3 2 4" xfId="17753" xr:uid="{00000000-0005-0000-0000-000073340000}"/>
    <cellStyle name="Input 2 2 5 3 2 5" xfId="6495" xr:uid="{00000000-0005-0000-0000-000074340000}"/>
    <cellStyle name="Input 2 2 5 3 3" xfId="1227" xr:uid="{00000000-0005-0000-0000-000075340000}"/>
    <cellStyle name="Input 2 2 5 3 3 2" xfId="6309" xr:uid="{00000000-0005-0000-0000-000076340000}"/>
    <cellStyle name="Input 2 2 5 3 3 3" xfId="17754" xr:uid="{00000000-0005-0000-0000-000077340000}"/>
    <cellStyle name="Input 2 2 5 3 3 4" xfId="2816" xr:uid="{00000000-0005-0000-0000-000078340000}"/>
    <cellStyle name="Input 2 2 5 3 3 5" xfId="17756" xr:uid="{00000000-0005-0000-0000-000079340000}"/>
    <cellStyle name="Input 2 2 5 3 4" xfId="17758" xr:uid="{00000000-0005-0000-0000-00007A340000}"/>
    <cellStyle name="Input 2 2 5 3 4 2" xfId="12367" xr:uid="{00000000-0005-0000-0000-00007B340000}"/>
    <cellStyle name="Input 2 2 5 3 4 3" xfId="12370" xr:uid="{00000000-0005-0000-0000-00007C340000}"/>
    <cellStyle name="Input 2 2 5 3 4 4" xfId="12374" xr:uid="{00000000-0005-0000-0000-00007D340000}"/>
    <cellStyle name="Input 2 2 5 3 4 5" xfId="10295" xr:uid="{00000000-0005-0000-0000-00007E340000}"/>
    <cellStyle name="Input 2 2 5 3 5" xfId="17759" xr:uid="{00000000-0005-0000-0000-00007F340000}"/>
    <cellStyle name="Input 2 2 5 3 6" xfId="16624" xr:uid="{00000000-0005-0000-0000-000080340000}"/>
    <cellStyle name="Input 2 2 5 3 7" xfId="1634" xr:uid="{00000000-0005-0000-0000-000081340000}"/>
    <cellStyle name="Input 2 2 5 3 8" xfId="17762" xr:uid="{00000000-0005-0000-0000-000082340000}"/>
    <cellStyle name="Input 2 2 5 4" xfId="17764" xr:uid="{00000000-0005-0000-0000-000083340000}"/>
    <cellStyle name="Input 2 2 5 5" xfId="17765" xr:uid="{00000000-0005-0000-0000-000084340000}"/>
    <cellStyle name="Input 2 2 5 6" xfId="17767" xr:uid="{00000000-0005-0000-0000-000085340000}"/>
    <cellStyle name="Input 2 2 5 7" xfId="17769" xr:uid="{00000000-0005-0000-0000-000086340000}"/>
    <cellStyle name="Input 2 2 6" xfId="15811" xr:uid="{00000000-0005-0000-0000-000087340000}"/>
    <cellStyle name="Input 2 2 6 2" xfId="17770" xr:uid="{00000000-0005-0000-0000-000088340000}"/>
    <cellStyle name="Input 2 2 6 2 2" xfId="1981" xr:uid="{00000000-0005-0000-0000-000089340000}"/>
    <cellStyle name="Input 2 2 6 2 2 2" xfId="9408" xr:uid="{00000000-0005-0000-0000-00008A340000}"/>
    <cellStyle name="Input 2 2 6 2 2 3" xfId="9411" xr:uid="{00000000-0005-0000-0000-00008B340000}"/>
    <cellStyle name="Input 2 2 6 2 2 4" xfId="13670" xr:uid="{00000000-0005-0000-0000-00008C340000}"/>
    <cellStyle name="Input 2 2 6 2 2 5" xfId="13672" xr:uid="{00000000-0005-0000-0000-00008D340000}"/>
    <cellStyle name="Input 2 2 6 2 3" xfId="7068" xr:uid="{00000000-0005-0000-0000-00008E340000}"/>
    <cellStyle name="Input 2 2 6 2 3 2" xfId="17771" xr:uid="{00000000-0005-0000-0000-00008F340000}"/>
    <cellStyle name="Input 2 2 6 2 3 3" xfId="17773" xr:uid="{00000000-0005-0000-0000-000090340000}"/>
    <cellStyle name="Input 2 2 6 2 3 4" xfId="4828" xr:uid="{00000000-0005-0000-0000-000091340000}"/>
    <cellStyle name="Input 2 2 6 2 3 5" xfId="4152" xr:uid="{00000000-0005-0000-0000-000092340000}"/>
    <cellStyle name="Input 2 2 6 2 4" xfId="12316" xr:uid="{00000000-0005-0000-0000-000093340000}"/>
    <cellStyle name="Input 2 2 6 2 4 2" xfId="17774" xr:uid="{00000000-0005-0000-0000-000094340000}"/>
    <cellStyle name="Input 2 2 6 2 4 3" xfId="17775" xr:uid="{00000000-0005-0000-0000-000095340000}"/>
    <cellStyle name="Input 2 2 6 2 4 4" xfId="17776" xr:uid="{00000000-0005-0000-0000-000096340000}"/>
    <cellStyle name="Input 2 2 6 2 4 5" xfId="17778" xr:uid="{00000000-0005-0000-0000-000097340000}"/>
    <cellStyle name="Input 2 2 6 2 5" xfId="2620" xr:uid="{00000000-0005-0000-0000-000098340000}"/>
    <cellStyle name="Input 2 2 6 2 5 2" xfId="17779" xr:uid="{00000000-0005-0000-0000-000099340000}"/>
    <cellStyle name="Input 2 2 6 2 5 3" xfId="17780" xr:uid="{00000000-0005-0000-0000-00009A340000}"/>
    <cellStyle name="Input 2 2 6 2 5 4" xfId="17782" xr:uid="{00000000-0005-0000-0000-00009B340000}"/>
    <cellStyle name="Input 2 2 6 2 5 5" xfId="17783" xr:uid="{00000000-0005-0000-0000-00009C340000}"/>
    <cellStyle name="Input 2 2 6 2 6" xfId="5752" xr:uid="{00000000-0005-0000-0000-00009D340000}"/>
    <cellStyle name="Input 2 2 6 2 7" xfId="2856" xr:uid="{00000000-0005-0000-0000-00009E340000}"/>
    <cellStyle name="Input 2 2 6 2 8" xfId="12321" xr:uid="{00000000-0005-0000-0000-00009F340000}"/>
    <cellStyle name="Input 2 2 6 2 9" xfId="6721" xr:uid="{00000000-0005-0000-0000-0000A0340000}"/>
    <cellStyle name="Input 2 2 6 3" xfId="6128" xr:uid="{00000000-0005-0000-0000-0000A1340000}"/>
    <cellStyle name="Input 2 2 6 3 2" xfId="8496" xr:uid="{00000000-0005-0000-0000-0000A2340000}"/>
    <cellStyle name="Input 2 2 6 3 2 2" xfId="9446" xr:uid="{00000000-0005-0000-0000-0000A3340000}"/>
    <cellStyle name="Input 2 2 6 3 2 3" xfId="9449" xr:uid="{00000000-0005-0000-0000-0000A4340000}"/>
    <cellStyle name="Input 2 2 6 3 2 4" xfId="1782" xr:uid="{00000000-0005-0000-0000-0000A5340000}"/>
    <cellStyle name="Input 2 2 6 3 2 5" xfId="17178" xr:uid="{00000000-0005-0000-0000-0000A6340000}"/>
    <cellStyle name="Input 2 2 6 3 3" xfId="8498" xr:uid="{00000000-0005-0000-0000-0000A7340000}"/>
    <cellStyle name="Input 2 2 6 3 3 2" xfId="17784" xr:uid="{00000000-0005-0000-0000-0000A8340000}"/>
    <cellStyle name="Input 2 2 6 3 3 3" xfId="17785" xr:uid="{00000000-0005-0000-0000-0000A9340000}"/>
    <cellStyle name="Input 2 2 6 3 3 4" xfId="17180" xr:uid="{00000000-0005-0000-0000-0000AA340000}"/>
    <cellStyle name="Input 2 2 6 3 3 5" xfId="17182" xr:uid="{00000000-0005-0000-0000-0000AB340000}"/>
    <cellStyle name="Input 2 2 6 3 4" xfId="17786" xr:uid="{00000000-0005-0000-0000-0000AC340000}"/>
    <cellStyle name="Input 2 2 6 3 4 2" xfId="17787" xr:uid="{00000000-0005-0000-0000-0000AD340000}"/>
    <cellStyle name="Input 2 2 6 3 4 3" xfId="7923" xr:uid="{00000000-0005-0000-0000-0000AE340000}"/>
    <cellStyle name="Input 2 2 6 3 4 4" xfId="17789" xr:uid="{00000000-0005-0000-0000-0000AF340000}"/>
    <cellStyle name="Input 2 2 6 3 4 5" xfId="17791" xr:uid="{00000000-0005-0000-0000-0000B0340000}"/>
    <cellStyle name="Input 2 2 6 3 5" xfId="17792" xr:uid="{00000000-0005-0000-0000-0000B1340000}"/>
    <cellStyle name="Input 2 2 6 3 6" xfId="17794" xr:uid="{00000000-0005-0000-0000-0000B2340000}"/>
    <cellStyle name="Input 2 2 6 3 7" xfId="15886" xr:uid="{00000000-0005-0000-0000-0000B3340000}"/>
    <cellStyle name="Input 2 2 6 3 8" xfId="15888" xr:uid="{00000000-0005-0000-0000-0000B4340000}"/>
    <cellStyle name="Input 2 2 6 4" xfId="17795" xr:uid="{00000000-0005-0000-0000-0000B5340000}"/>
    <cellStyle name="Input 2 2 6 5" xfId="17796" xr:uid="{00000000-0005-0000-0000-0000B6340000}"/>
    <cellStyle name="Input 2 2 6 6" xfId="17798" xr:uid="{00000000-0005-0000-0000-0000B7340000}"/>
    <cellStyle name="Input 2 2 6 7" xfId="17800" xr:uid="{00000000-0005-0000-0000-0000B8340000}"/>
    <cellStyle name="Input 2 2 7" xfId="15815" xr:uid="{00000000-0005-0000-0000-0000B9340000}"/>
    <cellStyle name="Input 2 2 7 2" xfId="17801" xr:uid="{00000000-0005-0000-0000-0000BA340000}"/>
    <cellStyle name="Input 2 2 7 2 2" xfId="8107" xr:uid="{00000000-0005-0000-0000-0000BB340000}"/>
    <cellStyle name="Input 2 2 7 2 2 2" xfId="11568" xr:uid="{00000000-0005-0000-0000-0000BC340000}"/>
    <cellStyle name="Input 2 2 7 2 2 3" xfId="11570" xr:uid="{00000000-0005-0000-0000-0000BD340000}"/>
    <cellStyle name="Input 2 2 7 2 2 4" xfId="17803" xr:uid="{00000000-0005-0000-0000-0000BE340000}"/>
    <cellStyle name="Input 2 2 7 2 2 5" xfId="1921" xr:uid="{00000000-0005-0000-0000-0000BF340000}"/>
    <cellStyle name="Input 2 2 7 2 3" xfId="839" xr:uid="{00000000-0005-0000-0000-0000C0340000}"/>
    <cellStyle name="Input 2 2 7 2 3 2" xfId="5745" xr:uid="{00000000-0005-0000-0000-0000C1340000}"/>
    <cellStyle name="Input 2 2 7 2 3 3" xfId="11573" xr:uid="{00000000-0005-0000-0000-0000C2340000}"/>
    <cellStyle name="Input 2 2 7 2 3 4" xfId="17804" xr:uid="{00000000-0005-0000-0000-0000C3340000}"/>
    <cellStyle name="Input 2 2 7 2 3 5" xfId="6221" xr:uid="{00000000-0005-0000-0000-0000C4340000}"/>
    <cellStyle name="Input 2 2 7 2 4" xfId="11577" xr:uid="{00000000-0005-0000-0000-0000C5340000}"/>
    <cellStyle name="Input 2 2 7 2 4 2" xfId="8046" xr:uid="{00000000-0005-0000-0000-0000C6340000}"/>
    <cellStyle name="Input 2 2 7 2 4 3" xfId="8990" xr:uid="{00000000-0005-0000-0000-0000C7340000}"/>
    <cellStyle name="Input 2 2 7 2 4 4" xfId="17806" xr:uid="{00000000-0005-0000-0000-0000C8340000}"/>
    <cellStyle name="Input 2 2 7 2 4 5" xfId="17807" xr:uid="{00000000-0005-0000-0000-0000C9340000}"/>
    <cellStyle name="Input 2 2 7 2 5" xfId="11581" xr:uid="{00000000-0005-0000-0000-0000CA340000}"/>
    <cellStyle name="Input 2 2 7 2 5 2" xfId="11583" xr:uid="{00000000-0005-0000-0000-0000CB340000}"/>
    <cellStyle name="Input 2 2 7 2 5 3" xfId="7750" xr:uid="{00000000-0005-0000-0000-0000CC340000}"/>
    <cellStyle name="Input 2 2 7 2 5 4" xfId="6541" xr:uid="{00000000-0005-0000-0000-0000CD340000}"/>
    <cellStyle name="Input 2 2 7 2 5 5" xfId="9197" xr:uid="{00000000-0005-0000-0000-0000CE340000}"/>
    <cellStyle name="Input 2 2 7 2 6" xfId="8704" xr:uid="{00000000-0005-0000-0000-0000CF340000}"/>
    <cellStyle name="Input 2 2 7 2 7" xfId="8712" xr:uid="{00000000-0005-0000-0000-0000D0340000}"/>
    <cellStyle name="Input 2 2 7 2 8" xfId="15898" xr:uid="{00000000-0005-0000-0000-0000D1340000}"/>
    <cellStyle name="Input 2 2 7 2 9" xfId="15900" xr:uid="{00000000-0005-0000-0000-0000D2340000}"/>
    <cellStyle name="Input 2 2 7 3" xfId="17808" xr:uid="{00000000-0005-0000-0000-0000D3340000}"/>
    <cellStyle name="Input 2 2 7 3 2" xfId="562" xr:uid="{00000000-0005-0000-0000-0000D4340000}"/>
    <cellStyle name="Input 2 2 7 3 2 2" xfId="11865" xr:uid="{00000000-0005-0000-0000-0000D5340000}"/>
    <cellStyle name="Input 2 2 7 3 2 3" xfId="1239" xr:uid="{00000000-0005-0000-0000-0000D6340000}"/>
    <cellStyle name="Input 2 2 7 3 2 4" xfId="14808" xr:uid="{00000000-0005-0000-0000-0000D7340000}"/>
    <cellStyle name="Input 2 2 7 3 2 5" xfId="14810" xr:uid="{00000000-0005-0000-0000-0000D8340000}"/>
    <cellStyle name="Input 2 2 7 3 3" xfId="1548" xr:uid="{00000000-0005-0000-0000-0000D9340000}"/>
    <cellStyle name="Input 2 2 7 3 3 2" xfId="11869" xr:uid="{00000000-0005-0000-0000-0000DA340000}"/>
    <cellStyle name="Input 2 2 7 3 3 3" xfId="11872" xr:uid="{00000000-0005-0000-0000-0000DB340000}"/>
    <cellStyle name="Input 2 2 7 3 3 4" xfId="255" xr:uid="{00000000-0005-0000-0000-0000DC340000}"/>
    <cellStyle name="Input 2 2 7 3 3 5" xfId="14812" xr:uid="{00000000-0005-0000-0000-0000DD340000}"/>
    <cellStyle name="Input 2 2 7 3 4" xfId="11875" xr:uid="{00000000-0005-0000-0000-0000DE340000}"/>
    <cellStyle name="Input 2 2 7 3 4 2" xfId="9967" xr:uid="{00000000-0005-0000-0000-0000DF340000}"/>
    <cellStyle name="Input 2 2 7 3 4 3" xfId="1433" xr:uid="{00000000-0005-0000-0000-0000E0340000}"/>
    <cellStyle name="Input 2 2 7 3 4 4" xfId="4608" xr:uid="{00000000-0005-0000-0000-0000E1340000}"/>
    <cellStyle name="Input 2 2 7 3 4 5" xfId="4617" xr:uid="{00000000-0005-0000-0000-0000E2340000}"/>
    <cellStyle name="Input 2 2 7 3 5" xfId="1689" xr:uid="{00000000-0005-0000-0000-0000E3340000}"/>
    <cellStyle name="Input 2 2 7 3 6" xfId="4632" xr:uid="{00000000-0005-0000-0000-0000E4340000}"/>
    <cellStyle name="Input 2 2 7 3 7" xfId="4655" xr:uid="{00000000-0005-0000-0000-0000E5340000}"/>
    <cellStyle name="Input 2 2 7 3 8" xfId="17809" xr:uid="{00000000-0005-0000-0000-0000E6340000}"/>
    <cellStyle name="Input 2 2 7 4" xfId="17810" xr:uid="{00000000-0005-0000-0000-0000E7340000}"/>
    <cellStyle name="Input 2 2 7 5" xfId="17811" xr:uid="{00000000-0005-0000-0000-0000E8340000}"/>
    <cellStyle name="Input 2 2 7 6" xfId="17812" xr:uid="{00000000-0005-0000-0000-0000E9340000}"/>
    <cellStyle name="Input 2 2 7 7" xfId="17813" xr:uid="{00000000-0005-0000-0000-0000EA340000}"/>
    <cellStyle name="Input 2 2 8" xfId="12052" xr:uid="{00000000-0005-0000-0000-0000EB340000}"/>
    <cellStyle name="Input 2 2 8 2" xfId="653" xr:uid="{00000000-0005-0000-0000-0000EC340000}"/>
    <cellStyle name="Input 2 2 8 2 2" xfId="5486" xr:uid="{00000000-0005-0000-0000-0000ED340000}"/>
    <cellStyle name="Input 2 2 8 2 2 2" xfId="17814" xr:uid="{00000000-0005-0000-0000-0000EE340000}"/>
    <cellStyle name="Input 2 2 8 2 2 3" xfId="17815" xr:uid="{00000000-0005-0000-0000-0000EF340000}"/>
    <cellStyle name="Input 2 2 8 2 2 4" xfId="17816" xr:uid="{00000000-0005-0000-0000-0000F0340000}"/>
    <cellStyle name="Input 2 2 8 2 2 5" xfId="17817" xr:uid="{00000000-0005-0000-0000-0000F1340000}"/>
    <cellStyle name="Input 2 2 8 2 3" xfId="5494" xr:uid="{00000000-0005-0000-0000-0000F2340000}"/>
    <cellStyle name="Input 2 2 8 2 3 2" xfId="17818" xr:uid="{00000000-0005-0000-0000-0000F3340000}"/>
    <cellStyle name="Input 2 2 8 2 3 3" xfId="2646" xr:uid="{00000000-0005-0000-0000-0000F4340000}"/>
    <cellStyle name="Input 2 2 8 2 3 4" xfId="17819" xr:uid="{00000000-0005-0000-0000-0000F5340000}"/>
    <cellStyle name="Input 2 2 8 2 3 5" xfId="17820" xr:uid="{00000000-0005-0000-0000-0000F6340000}"/>
    <cellStyle name="Input 2 2 8 2 4" xfId="5502" xr:uid="{00000000-0005-0000-0000-0000F7340000}"/>
    <cellStyle name="Input 2 2 8 2 4 2" xfId="17822" xr:uid="{00000000-0005-0000-0000-0000F8340000}"/>
    <cellStyle name="Input 2 2 8 2 4 3" xfId="16848" xr:uid="{00000000-0005-0000-0000-0000F9340000}"/>
    <cellStyle name="Input 2 2 8 2 4 4" xfId="17823" xr:uid="{00000000-0005-0000-0000-0000FA340000}"/>
    <cellStyle name="Input 2 2 8 2 4 5" xfId="17824" xr:uid="{00000000-0005-0000-0000-0000FB340000}"/>
    <cellStyle name="Input 2 2 8 2 5" xfId="5505" xr:uid="{00000000-0005-0000-0000-0000FC340000}"/>
    <cellStyle name="Input 2 2 8 2 5 2" xfId="17825" xr:uid="{00000000-0005-0000-0000-0000FD340000}"/>
    <cellStyle name="Input 2 2 8 2 5 3" xfId="16850" xr:uid="{00000000-0005-0000-0000-0000FE340000}"/>
    <cellStyle name="Input 2 2 8 2 5 4" xfId="17826" xr:uid="{00000000-0005-0000-0000-0000FF340000}"/>
    <cellStyle name="Input 2 2 8 2 5 5" xfId="17827" xr:uid="{00000000-0005-0000-0000-000000350000}"/>
    <cellStyle name="Input 2 2 8 2 6" xfId="12591" xr:uid="{00000000-0005-0000-0000-000001350000}"/>
    <cellStyle name="Input 2 2 8 2 7" xfId="12271" xr:uid="{00000000-0005-0000-0000-000002350000}"/>
    <cellStyle name="Input 2 2 8 2 8" xfId="3416" xr:uid="{00000000-0005-0000-0000-000003350000}"/>
    <cellStyle name="Input 2 2 8 2 9" xfId="359" xr:uid="{00000000-0005-0000-0000-000004350000}"/>
    <cellStyle name="Input 2 2 8 3" xfId="5511" xr:uid="{00000000-0005-0000-0000-000005350000}"/>
    <cellStyle name="Input 2 2 8 3 2" xfId="17828" xr:uid="{00000000-0005-0000-0000-000006350000}"/>
    <cellStyle name="Input 2 2 8 3 2 2" xfId="12099" xr:uid="{00000000-0005-0000-0000-000007350000}"/>
    <cellStyle name="Input 2 2 8 3 2 3" xfId="12103" xr:uid="{00000000-0005-0000-0000-000008350000}"/>
    <cellStyle name="Input 2 2 8 3 2 4" xfId="12130" xr:uid="{00000000-0005-0000-0000-000009350000}"/>
    <cellStyle name="Input 2 2 8 3 2 5" xfId="14848" xr:uid="{00000000-0005-0000-0000-00000A350000}"/>
    <cellStyle name="Input 2 2 8 3 3" xfId="17829" xr:uid="{00000000-0005-0000-0000-00000B350000}"/>
    <cellStyle name="Input 2 2 8 3 3 2" xfId="17830" xr:uid="{00000000-0005-0000-0000-00000C350000}"/>
    <cellStyle name="Input 2 2 8 3 3 3" xfId="14852" xr:uid="{00000000-0005-0000-0000-00000D350000}"/>
    <cellStyle name="Input 2 2 8 3 3 4" xfId="3346" xr:uid="{00000000-0005-0000-0000-00000E350000}"/>
    <cellStyle name="Input 2 2 8 3 3 5" xfId="14855" xr:uid="{00000000-0005-0000-0000-00000F350000}"/>
    <cellStyle name="Input 2 2 8 3 4" xfId="17831" xr:uid="{00000000-0005-0000-0000-000010350000}"/>
    <cellStyle name="Input 2 2 8 3 4 2" xfId="17832" xr:uid="{00000000-0005-0000-0000-000011350000}"/>
    <cellStyle name="Input 2 2 8 3 4 3" xfId="14866" xr:uid="{00000000-0005-0000-0000-000012350000}"/>
    <cellStyle name="Input 2 2 8 3 4 4" xfId="14869" xr:uid="{00000000-0005-0000-0000-000013350000}"/>
    <cellStyle name="Input 2 2 8 3 4 5" xfId="14871" xr:uid="{00000000-0005-0000-0000-000014350000}"/>
    <cellStyle name="Input 2 2 8 3 5" xfId="17833" xr:uid="{00000000-0005-0000-0000-000015350000}"/>
    <cellStyle name="Input 2 2 8 3 6" xfId="17835" xr:uid="{00000000-0005-0000-0000-000016350000}"/>
    <cellStyle name="Input 2 2 8 3 7" xfId="17836" xr:uid="{00000000-0005-0000-0000-000017350000}"/>
    <cellStyle name="Input 2 2 8 3 8" xfId="17837" xr:uid="{00000000-0005-0000-0000-000018350000}"/>
    <cellStyle name="Input 2 2 8 4" xfId="5518" xr:uid="{00000000-0005-0000-0000-000019350000}"/>
    <cellStyle name="Input 2 2 8 5" xfId="3965" xr:uid="{00000000-0005-0000-0000-00001A350000}"/>
    <cellStyle name="Input 2 2 8 6" xfId="4915" xr:uid="{00000000-0005-0000-0000-00001B350000}"/>
    <cellStyle name="Input 2 2 8 7" xfId="12593" xr:uid="{00000000-0005-0000-0000-00001C350000}"/>
    <cellStyle name="Input 2 2 9" xfId="12059" xr:uid="{00000000-0005-0000-0000-00001D350000}"/>
    <cellStyle name="Input 2 2 9 2" xfId="4503" xr:uid="{00000000-0005-0000-0000-00001E350000}"/>
    <cellStyle name="Input 2 2 9 2 2" xfId="1145" xr:uid="{00000000-0005-0000-0000-00001F350000}"/>
    <cellStyle name="Input 2 2 9 2 2 2" xfId="12631" xr:uid="{00000000-0005-0000-0000-000020350000}"/>
    <cellStyle name="Input 2 2 9 2 2 3" xfId="2036" xr:uid="{00000000-0005-0000-0000-000021350000}"/>
    <cellStyle name="Input 2 2 9 2 2 4" xfId="11153" xr:uid="{00000000-0005-0000-0000-000022350000}"/>
    <cellStyle name="Input 2 2 9 2 2 5" xfId="11156" xr:uid="{00000000-0005-0000-0000-000023350000}"/>
    <cellStyle name="Input 2 2 9 2 3" xfId="6707" xr:uid="{00000000-0005-0000-0000-000024350000}"/>
    <cellStyle name="Input 2 2 9 2 3 2" xfId="12634" xr:uid="{00000000-0005-0000-0000-000025350000}"/>
    <cellStyle name="Input 2 2 9 2 3 3" xfId="7676" xr:uid="{00000000-0005-0000-0000-000026350000}"/>
    <cellStyle name="Input 2 2 9 2 3 4" xfId="17838" xr:uid="{00000000-0005-0000-0000-000027350000}"/>
    <cellStyle name="Input 2 2 9 2 3 5" xfId="17839" xr:uid="{00000000-0005-0000-0000-000028350000}"/>
    <cellStyle name="Input 2 2 9 2 4" xfId="9419" xr:uid="{00000000-0005-0000-0000-000029350000}"/>
    <cellStyle name="Input 2 2 9 2 4 2" xfId="12637" xr:uid="{00000000-0005-0000-0000-00002A350000}"/>
    <cellStyle name="Input 2 2 9 2 4 3" xfId="17840" xr:uid="{00000000-0005-0000-0000-00002B350000}"/>
    <cellStyle name="Input 2 2 9 2 4 4" xfId="17841" xr:uid="{00000000-0005-0000-0000-00002C350000}"/>
    <cellStyle name="Input 2 2 9 2 4 5" xfId="2288" xr:uid="{00000000-0005-0000-0000-00002D350000}"/>
    <cellStyle name="Input 2 2 9 2 5" xfId="12639" xr:uid="{00000000-0005-0000-0000-00002E350000}"/>
    <cellStyle name="Input 2 2 9 2 5 2" xfId="12641" xr:uid="{00000000-0005-0000-0000-00002F350000}"/>
    <cellStyle name="Input 2 2 9 2 5 3" xfId="17842" xr:uid="{00000000-0005-0000-0000-000030350000}"/>
    <cellStyle name="Input 2 2 9 2 5 4" xfId="17843" xr:uid="{00000000-0005-0000-0000-000031350000}"/>
    <cellStyle name="Input 2 2 9 2 5 5" xfId="17844" xr:uid="{00000000-0005-0000-0000-000032350000}"/>
    <cellStyle name="Input 2 2 9 2 6" xfId="281" xr:uid="{00000000-0005-0000-0000-000033350000}"/>
    <cellStyle name="Input 2 2 9 2 7" xfId="999" xr:uid="{00000000-0005-0000-0000-000034350000}"/>
    <cellStyle name="Input 2 2 9 2 8" xfId="4725" xr:uid="{00000000-0005-0000-0000-000035350000}"/>
    <cellStyle name="Input 2 2 9 2 9" xfId="4761" xr:uid="{00000000-0005-0000-0000-000036350000}"/>
    <cellStyle name="Input 2 2 9 3" xfId="4097" xr:uid="{00000000-0005-0000-0000-000037350000}"/>
    <cellStyle name="Input 2 2 9 3 2" xfId="6358" xr:uid="{00000000-0005-0000-0000-000038350000}"/>
    <cellStyle name="Input 2 2 9 3 2 2" xfId="12655" xr:uid="{00000000-0005-0000-0000-000039350000}"/>
    <cellStyle name="Input 2 2 9 3 2 3" xfId="12659" xr:uid="{00000000-0005-0000-0000-00003A350000}"/>
    <cellStyle name="Input 2 2 9 3 2 4" xfId="2129" xr:uid="{00000000-0005-0000-0000-00003B350000}"/>
    <cellStyle name="Input 2 2 9 3 2 5" xfId="2358" xr:uid="{00000000-0005-0000-0000-00003C350000}"/>
    <cellStyle name="Input 2 2 9 3 3" xfId="8752" xr:uid="{00000000-0005-0000-0000-00003D350000}"/>
    <cellStyle name="Input 2 2 9 3 3 2" xfId="17845" xr:uid="{00000000-0005-0000-0000-00003E350000}"/>
    <cellStyle name="Input 2 2 9 3 3 3" xfId="14919" xr:uid="{00000000-0005-0000-0000-00003F350000}"/>
    <cellStyle name="Input 2 2 9 3 3 4" xfId="14921" xr:uid="{00000000-0005-0000-0000-000040350000}"/>
    <cellStyle name="Input 2 2 9 3 3 5" xfId="14923" xr:uid="{00000000-0005-0000-0000-000041350000}"/>
    <cellStyle name="Input 2 2 9 3 4" xfId="8760" xr:uid="{00000000-0005-0000-0000-000042350000}"/>
    <cellStyle name="Input 2 2 9 3 4 2" xfId="14584" xr:uid="{00000000-0005-0000-0000-000043350000}"/>
    <cellStyle name="Input 2 2 9 3 4 3" xfId="3778" xr:uid="{00000000-0005-0000-0000-000044350000}"/>
    <cellStyle name="Input 2 2 9 3 4 4" xfId="14590" xr:uid="{00000000-0005-0000-0000-000045350000}"/>
    <cellStyle name="Input 2 2 9 3 4 5" xfId="14595" xr:uid="{00000000-0005-0000-0000-000046350000}"/>
    <cellStyle name="Input 2 2 9 3 5" xfId="7547" xr:uid="{00000000-0005-0000-0000-000047350000}"/>
    <cellStyle name="Input 2 2 9 3 6" xfId="12665" xr:uid="{00000000-0005-0000-0000-000048350000}"/>
    <cellStyle name="Input 2 2 9 3 7" xfId="4533" xr:uid="{00000000-0005-0000-0000-000049350000}"/>
    <cellStyle name="Input 2 2 9 3 8" xfId="12667" xr:uid="{00000000-0005-0000-0000-00004A350000}"/>
    <cellStyle name="Input 2 2 9 4" xfId="2548" xr:uid="{00000000-0005-0000-0000-00004B350000}"/>
    <cellStyle name="Input 2 2 9 5" xfId="9559" xr:uid="{00000000-0005-0000-0000-00004C350000}"/>
    <cellStyle name="Input 2 2 9 6" xfId="9582" xr:uid="{00000000-0005-0000-0000-00004D350000}"/>
    <cellStyle name="Input 2 2 9 7" xfId="12670" xr:uid="{00000000-0005-0000-0000-00004E350000}"/>
    <cellStyle name="Input 2 3" xfId="17848" xr:uid="{00000000-0005-0000-0000-00004F350000}"/>
    <cellStyle name="Input 2 3 2" xfId="17850" xr:uid="{00000000-0005-0000-0000-000050350000}"/>
    <cellStyle name="Input 2 3 2 2" xfId="17851" xr:uid="{00000000-0005-0000-0000-000051350000}"/>
    <cellStyle name="Input 2 3 2 2 2" xfId="17853" xr:uid="{00000000-0005-0000-0000-000052350000}"/>
    <cellStyle name="Input 2 3 2 2 3" xfId="4863" xr:uid="{00000000-0005-0000-0000-000053350000}"/>
    <cellStyle name="Input 2 3 2 2 4" xfId="2827" xr:uid="{00000000-0005-0000-0000-000054350000}"/>
    <cellStyle name="Input 2 3 2 2 5" xfId="4880" xr:uid="{00000000-0005-0000-0000-000055350000}"/>
    <cellStyle name="Input 2 3 2 3" xfId="17854" xr:uid="{00000000-0005-0000-0000-000056350000}"/>
    <cellStyle name="Input 2 3 2 3 2" xfId="8009" xr:uid="{00000000-0005-0000-0000-000057350000}"/>
    <cellStyle name="Input 2 3 2 3 3" xfId="93" xr:uid="{00000000-0005-0000-0000-000058350000}"/>
    <cellStyle name="Input 2 3 2 3 4" xfId="5303" xr:uid="{00000000-0005-0000-0000-000059350000}"/>
    <cellStyle name="Input 2 3 2 3 5" xfId="1961" xr:uid="{00000000-0005-0000-0000-00005A350000}"/>
    <cellStyle name="Input 2 3 2 4" xfId="11190" xr:uid="{00000000-0005-0000-0000-00005B350000}"/>
    <cellStyle name="Input 2 3 2 4 2" xfId="17855" xr:uid="{00000000-0005-0000-0000-00005C350000}"/>
    <cellStyle name="Input 2 3 2 4 3" xfId="5102" xr:uid="{00000000-0005-0000-0000-00005D350000}"/>
    <cellStyle name="Input 2 3 2 4 4" xfId="3309" xr:uid="{00000000-0005-0000-0000-00005E350000}"/>
    <cellStyle name="Input 2 3 2 4 5" xfId="2998" xr:uid="{00000000-0005-0000-0000-00005F350000}"/>
    <cellStyle name="Input 2 3 2 5" xfId="17856" xr:uid="{00000000-0005-0000-0000-000060350000}"/>
    <cellStyle name="Input 2 3 2 5 2" xfId="17857" xr:uid="{00000000-0005-0000-0000-000061350000}"/>
    <cellStyle name="Input 2 3 2 5 3" xfId="296" xr:uid="{00000000-0005-0000-0000-000062350000}"/>
    <cellStyle name="Input 2 3 2 5 4" xfId="5315" xr:uid="{00000000-0005-0000-0000-000063350000}"/>
    <cellStyle name="Input 2 3 2 5 5" xfId="5318" xr:uid="{00000000-0005-0000-0000-000064350000}"/>
    <cellStyle name="Input 2 3 2 6" xfId="17858" xr:uid="{00000000-0005-0000-0000-000065350000}"/>
    <cellStyle name="Input 2 3 2 7" xfId="17859" xr:uid="{00000000-0005-0000-0000-000066350000}"/>
    <cellStyle name="Input 2 3 2 8" xfId="17860" xr:uid="{00000000-0005-0000-0000-000067350000}"/>
    <cellStyle name="Input 2 3 2 9" xfId="17861" xr:uid="{00000000-0005-0000-0000-000068350000}"/>
    <cellStyle name="Input 2 3 3" xfId="248" xr:uid="{00000000-0005-0000-0000-000069350000}"/>
    <cellStyle name="Input 2 3 3 2" xfId="17569" xr:uid="{00000000-0005-0000-0000-00006A350000}"/>
    <cellStyle name="Input 2 3 3 2 2" xfId="17601" xr:uid="{00000000-0005-0000-0000-00006B350000}"/>
    <cellStyle name="Input 2 3 3 2 3" xfId="17849" xr:uid="{00000000-0005-0000-0000-00006C350000}"/>
    <cellStyle name="Input 2 3 3 2 4" xfId="11735" xr:uid="{00000000-0005-0000-0000-00006D350000}"/>
    <cellStyle name="Input 2 3 3 2 5" xfId="11739" xr:uid="{00000000-0005-0000-0000-00006E350000}"/>
    <cellStyle name="Input 2 3 3 3" xfId="17862" xr:uid="{00000000-0005-0000-0000-00006F350000}"/>
    <cellStyle name="Input 2 3 3 3 2" xfId="17865" xr:uid="{00000000-0005-0000-0000-000070350000}"/>
    <cellStyle name="Input 2 3 3 3 3" xfId="17869" xr:uid="{00000000-0005-0000-0000-000071350000}"/>
    <cellStyle name="Input 2 3 3 3 4" xfId="17872" xr:uid="{00000000-0005-0000-0000-000072350000}"/>
    <cellStyle name="Input 2 3 3 3 5" xfId="1702" xr:uid="{00000000-0005-0000-0000-000073350000}"/>
    <cellStyle name="Input 2 3 3 4" xfId="6572" xr:uid="{00000000-0005-0000-0000-000074350000}"/>
    <cellStyle name="Input 2 3 3 4 2" xfId="17874" xr:uid="{00000000-0005-0000-0000-000075350000}"/>
    <cellStyle name="Input 2 3 3 4 3" xfId="17876" xr:uid="{00000000-0005-0000-0000-000076350000}"/>
    <cellStyle name="Input 2 3 3 4 4" xfId="17878" xr:uid="{00000000-0005-0000-0000-000077350000}"/>
    <cellStyle name="Input 2 3 3 4 5" xfId="17880" xr:uid="{00000000-0005-0000-0000-000078350000}"/>
    <cellStyle name="Input 2 3 3 5" xfId="1818" xr:uid="{00000000-0005-0000-0000-000079350000}"/>
    <cellStyle name="Input 2 3 3 6" xfId="17883" xr:uid="{00000000-0005-0000-0000-00007A350000}"/>
    <cellStyle name="Input 2 3 3 7" xfId="17886" xr:uid="{00000000-0005-0000-0000-00007B350000}"/>
    <cellStyle name="Input 2 3 3 8" xfId="17889" xr:uid="{00000000-0005-0000-0000-00007C350000}"/>
    <cellStyle name="Input 2 3 4" xfId="16497" xr:uid="{00000000-0005-0000-0000-00007D350000}"/>
    <cellStyle name="Input 2 3 4 2" xfId="17891" xr:uid="{00000000-0005-0000-0000-00007E350000}"/>
    <cellStyle name="Input 2 3 4 3" xfId="10559" xr:uid="{00000000-0005-0000-0000-00007F350000}"/>
    <cellStyle name="Input 2 3 4 4" xfId="10562" xr:uid="{00000000-0005-0000-0000-000080350000}"/>
    <cellStyle name="Input 2 3 5" xfId="16499" xr:uid="{00000000-0005-0000-0000-000081350000}"/>
    <cellStyle name="Input 2 3 5 2" xfId="17892" xr:uid="{00000000-0005-0000-0000-000082350000}"/>
    <cellStyle name="Input 2 3 5 3" xfId="17893" xr:uid="{00000000-0005-0000-0000-000083350000}"/>
    <cellStyle name="Input 2 3 5 4" xfId="17894" xr:uid="{00000000-0005-0000-0000-000084350000}"/>
    <cellStyle name="Input 2 3 6" xfId="16501" xr:uid="{00000000-0005-0000-0000-000085350000}"/>
    <cellStyle name="Input 2 3 7" xfId="16504" xr:uid="{00000000-0005-0000-0000-000086350000}"/>
    <cellStyle name="Input 2 4" xfId="11736" xr:uid="{00000000-0005-0000-0000-000087350000}"/>
    <cellStyle name="Input 2 4 2" xfId="14892" xr:uid="{00000000-0005-0000-0000-000088350000}"/>
    <cellStyle name="Input 2 4 2 2" xfId="17895" xr:uid="{00000000-0005-0000-0000-000089350000}"/>
    <cellStyle name="Input 2 4 2 2 2" xfId="17896" xr:uid="{00000000-0005-0000-0000-00008A350000}"/>
    <cellStyle name="Input 2 4 2 2 3" xfId="17897" xr:uid="{00000000-0005-0000-0000-00008B350000}"/>
    <cellStyle name="Input 2 4 2 2 4" xfId="17898" xr:uid="{00000000-0005-0000-0000-00008C350000}"/>
    <cellStyle name="Input 2 4 2 2 5" xfId="17899" xr:uid="{00000000-0005-0000-0000-00008D350000}"/>
    <cellStyle name="Input 2 4 2 3" xfId="2557" xr:uid="{00000000-0005-0000-0000-00008E350000}"/>
    <cellStyle name="Input 2 4 2 3 2" xfId="7722" xr:uid="{00000000-0005-0000-0000-00008F350000}"/>
    <cellStyle name="Input 2 4 2 3 3" xfId="3745" xr:uid="{00000000-0005-0000-0000-000090350000}"/>
    <cellStyle name="Input 2 4 2 3 4" xfId="10154" xr:uid="{00000000-0005-0000-0000-000091350000}"/>
    <cellStyle name="Input 2 4 2 3 5" xfId="10157" xr:uid="{00000000-0005-0000-0000-000092350000}"/>
    <cellStyle name="Input 2 4 2 4" xfId="1181" xr:uid="{00000000-0005-0000-0000-000093350000}"/>
    <cellStyle name="Input 2 4 2 4 2" xfId="3413" xr:uid="{00000000-0005-0000-0000-000094350000}"/>
    <cellStyle name="Input 2 4 2 4 3" xfId="14060" xr:uid="{00000000-0005-0000-0000-000095350000}"/>
    <cellStyle name="Input 2 4 2 4 4" xfId="14062" xr:uid="{00000000-0005-0000-0000-000096350000}"/>
    <cellStyle name="Input 2 4 2 4 5" xfId="14064" xr:uid="{00000000-0005-0000-0000-000097350000}"/>
    <cellStyle name="Input 2 4 2 5" xfId="17900" xr:uid="{00000000-0005-0000-0000-000098350000}"/>
    <cellStyle name="Input 2 4 2 5 2" xfId="17901" xr:uid="{00000000-0005-0000-0000-000099350000}"/>
    <cellStyle name="Input 2 4 2 5 3" xfId="17902" xr:uid="{00000000-0005-0000-0000-00009A350000}"/>
    <cellStyle name="Input 2 4 2 5 4" xfId="17903" xr:uid="{00000000-0005-0000-0000-00009B350000}"/>
    <cellStyle name="Input 2 4 2 5 5" xfId="17905" xr:uid="{00000000-0005-0000-0000-00009C350000}"/>
    <cellStyle name="Input 2 4 2 6" xfId="17906" xr:uid="{00000000-0005-0000-0000-00009D350000}"/>
    <cellStyle name="Input 2 4 2 7" xfId="16379" xr:uid="{00000000-0005-0000-0000-00009E350000}"/>
    <cellStyle name="Input 2 4 2 8" xfId="4287" xr:uid="{00000000-0005-0000-0000-00009F350000}"/>
    <cellStyle name="Input 2 4 2 9" xfId="4710" xr:uid="{00000000-0005-0000-0000-0000A0350000}"/>
    <cellStyle name="Input 2 4 3" xfId="17907" xr:uid="{00000000-0005-0000-0000-0000A1350000}"/>
    <cellStyle name="Input 2 4 3 2" xfId="12390" xr:uid="{00000000-0005-0000-0000-0000A2350000}"/>
    <cellStyle name="Input 2 4 3 2 2" xfId="17908" xr:uid="{00000000-0005-0000-0000-0000A3350000}"/>
    <cellStyle name="Input 2 4 3 2 3" xfId="17909" xr:uid="{00000000-0005-0000-0000-0000A4350000}"/>
    <cellStyle name="Input 2 4 3 2 4" xfId="17910" xr:uid="{00000000-0005-0000-0000-0000A5350000}"/>
    <cellStyle name="Input 2 4 3 2 5" xfId="17911" xr:uid="{00000000-0005-0000-0000-0000A6350000}"/>
    <cellStyle name="Input 2 4 3 3" xfId="12393" xr:uid="{00000000-0005-0000-0000-0000A7350000}"/>
    <cellStyle name="Input 2 4 3 3 2" xfId="17912" xr:uid="{00000000-0005-0000-0000-0000A8350000}"/>
    <cellStyle name="Input 2 4 3 3 3" xfId="555" xr:uid="{00000000-0005-0000-0000-0000A9350000}"/>
    <cellStyle name="Input 2 4 3 3 4" xfId="17913" xr:uid="{00000000-0005-0000-0000-0000AA350000}"/>
    <cellStyle name="Input 2 4 3 3 5" xfId="17914" xr:uid="{00000000-0005-0000-0000-0000AB350000}"/>
    <cellStyle name="Input 2 4 3 4" xfId="17916" xr:uid="{00000000-0005-0000-0000-0000AC350000}"/>
    <cellStyle name="Input 2 4 3 4 2" xfId="17917" xr:uid="{00000000-0005-0000-0000-0000AD350000}"/>
    <cellStyle name="Input 2 4 3 4 3" xfId="17918" xr:uid="{00000000-0005-0000-0000-0000AE350000}"/>
    <cellStyle name="Input 2 4 3 4 4" xfId="17919" xr:uid="{00000000-0005-0000-0000-0000AF350000}"/>
    <cellStyle name="Input 2 4 3 4 5" xfId="17920" xr:uid="{00000000-0005-0000-0000-0000B0350000}"/>
    <cellStyle name="Input 2 4 3 5" xfId="7278" xr:uid="{00000000-0005-0000-0000-0000B1350000}"/>
    <cellStyle name="Input 2 4 3 6" xfId="17921" xr:uid="{00000000-0005-0000-0000-0000B2350000}"/>
    <cellStyle name="Input 2 4 3 7" xfId="16386" xr:uid="{00000000-0005-0000-0000-0000B3350000}"/>
    <cellStyle name="Input 2 4 3 8" xfId="17922" xr:uid="{00000000-0005-0000-0000-0000B4350000}"/>
    <cellStyle name="Input 2 4 4" xfId="16509" xr:uid="{00000000-0005-0000-0000-0000B5350000}"/>
    <cellStyle name="Input 2 4 5" xfId="16520" xr:uid="{00000000-0005-0000-0000-0000B6350000}"/>
    <cellStyle name="Input 2 4 6" xfId="959" xr:uid="{00000000-0005-0000-0000-0000B7350000}"/>
    <cellStyle name="Input 2 4 7" xfId="16522" xr:uid="{00000000-0005-0000-0000-0000B8350000}"/>
    <cellStyle name="Input 2 5" xfId="11740" xr:uid="{00000000-0005-0000-0000-0000B9350000}"/>
    <cellStyle name="Input 2 5 2" xfId="6886" xr:uid="{00000000-0005-0000-0000-0000BA350000}"/>
    <cellStyle name="Input 2 5 2 2" xfId="17277" xr:uid="{00000000-0005-0000-0000-0000BB350000}"/>
    <cellStyle name="Input 2 5 2 2 2" xfId="10634" xr:uid="{00000000-0005-0000-0000-0000BC350000}"/>
    <cellStyle name="Input 2 5 2 2 3" xfId="10638" xr:uid="{00000000-0005-0000-0000-0000BD350000}"/>
    <cellStyle name="Input 2 5 2 2 4" xfId="669" xr:uid="{00000000-0005-0000-0000-0000BE350000}"/>
    <cellStyle name="Input 2 5 2 2 5" xfId="15135" xr:uid="{00000000-0005-0000-0000-0000BF350000}"/>
    <cellStyle name="Input 2 5 2 3" xfId="17279" xr:uid="{00000000-0005-0000-0000-0000C0350000}"/>
    <cellStyle name="Input 2 5 2 3 2" xfId="12502" xr:uid="{00000000-0005-0000-0000-0000C1350000}"/>
    <cellStyle name="Input 2 5 2 3 3" xfId="12505" xr:uid="{00000000-0005-0000-0000-0000C2350000}"/>
    <cellStyle name="Input 2 5 2 3 4" xfId="12507" xr:uid="{00000000-0005-0000-0000-0000C3350000}"/>
    <cellStyle name="Input 2 5 2 3 5" xfId="15163" xr:uid="{00000000-0005-0000-0000-0000C4350000}"/>
    <cellStyle name="Input 2 5 2 4" xfId="17281" xr:uid="{00000000-0005-0000-0000-0000C5350000}"/>
    <cellStyle name="Input 2 5 2 4 2" xfId="7598" xr:uid="{00000000-0005-0000-0000-0000C6350000}"/>
    <cellStyle name="Input 2 5 2 4 3" xfId="582" xr:uid="{00000000-0005-0000-0000-0000C7350000}"/>
    <cellStyle name="Input 2 5 2 4 4" xfId="9112" xr:uid="{00000000-0005-0000-0000-0000C8350000}"/>
    <cellStyle name="Input 2 5 2 4 5" xfId="3252" xr:uid="{00000000-0005-0000-0000-0000C9350000}"/>
    <cellStyle name="Input 2 5 2 5" xfId="17283" xr:uid="{00000000-0005-0000-0000-0000CA350000}"/>
    <cellStyle name="Input 2 5 2 5 2" xfId="17285" xr:uid="{00000000-0005-0000-0000-0000CB350000}"/>
    <cellStyle name="Input 2 5 2 5 3" xfId="17287" xr:uid="{00000000-0005-0000-0000-0000CC350000}"/>
    <cellStyle name="Input 2 5 2 5 4" xfId="17923" xr:uid="{00000000-0005-0000-0000-0000CD350000}"/>
    <cellStyle name="Input 2 5 2 5 5" xfId="17925" xr:uid="{00000000-0005-0000-0000-0000CE350000}"/>
    <cellStyle name="Input 2 5 2 6" xfId="17289" xr:uid="{00000000-0005-0000-0000-0000CF350000}"/>
    <cellStyle name="Input 2 5 2 7" xfId="16398" xr:uid="{00000000-0005-0000-0000-0000D0350000}"/>
    <cellStyle name="Input 2 5 2 8" xfId="17926" xr:uid="{00000000-0005-0000-0000-0000D1350000}"/>
    <cellStyle name="Input 2 5 2 9" xfId="12290" xr:uid="{00000000-0005-0000-0000-0000D2350000}"/>
    <cellStyle name="Input 2 5 3" xfId="17927" xr:uid="{00000000-0005-0000-0000-0000D3350000}"/>
    <cellStyle name="Input 2 5 3 2" xfId="17300" xr:uid="{00000000-0005-0000-0000-0000D4350000}"/>
    <cellStyle name="Input 2 5 3 2 2" xfId="17928" xr:uid="{00000000-0005-0000-0000-0000D5350000}"/>
    <cellStyle name="Input 2 5 3 2 3" xfId="17929" xr:uid="{00000000-0005-0000-0000-0000D6350000}"/>
    <cellStyle name="Input 2 5 3 2 4" xfId="15185" xr:uid="{00000000-0005-0000-0000-0000D7350000}"/>
    <cellStyle name="Input 2 5 3 2 5" xfId="1085" xr:uid="{00000000-0005-0000-0000-0000D8350000}"/>
    <cellStyle name="Input 2 5 3 3" xfId="17930" xr:uid="{00000000-0005-0000-0000-0000D9350000}"/>
    <cellStyle name="Input 2 5 3 3 2" xfId="17931" xr:uid="{00000000-0005-0000-0000-0000DA350000}"/>
    <cellStyle name="Input 2 5 3 3 3" xfId="17932" xr:uid="{00000000-0005-0000-0000-0000DB350000}"/>
    <cellStyle name="Input 2 5 3 3 4" xfId="15203" xr:uid="{00000000-0005-0000-0000-0000DC350000}"/>
    <cellStyle name="Input 2 5 3 3 5" xfId="15211" xr:uid="{00000000-0005-0000-0000-0000DD350000}"/>
    <cellStyle name="Input 2 5 3 4" xfId="599" xr:uid="{00000000-0005-0000-0000-0000DE350000}"/>
    <cellStyle name="Input 2 5 3 4 2" xfId="17933" xr:uid="{00000000-0005-0000-0000-0000DF350000}"/>
    <cellStyle name="Input 2 5 3 4 3" xfId="17935" xr:uid="{00000000-0005-0000-0000-0000E0350000}"/>
    <cellStyle name="Input 2 5 3 4 4" xfId="17937" xr:uid="{00000000-0005-0000-0000-0000E1350000}"/>
    <cellStyle name="Input 2 5 3 4 5" xfId="17939" xr:uid="{00000000-0005-0000-0000-0000E2350000}"/>
    <cellStyle name="Input 2 5 3 5" xfId="3499" xr:uid="{00000000-0005-0000-0000-0000E3350000}"/>
    <cellStyle name="Input 2 5 3 6" xfId="17940" xr:uid="{00000000-0005-0000-0000-0000E4350000}"/>
    <cellStyle name="Input 2 5 3 7" xfId="17941" xr:uid="{00000000-0005-0000-0000-0000E5350000}"/>
    <cellStyle name="Input 2 5 3 8" xfId="17942" xr:uid="{00000000-0005-0000-0000-0000E6350000}"/>
    <cellStyle name="Input 2 5 4" xfId="16527" xr:uid="{00000000-0005-0000-0000-0000E7350000}"/>
    <cellStyle name="Input 2 5 5" xfId="16529" xr:uid="{00000000-0005-0000-0000-0000E8350000}"/>
    <cellStyle name="Input 2 5 6" xfId="1986" xr:uid="{00000000-0005-0000-0000-0000E9350000}"/>
    <cellStyle name="Input 2 5 7" xfId="17943" xr:uid="{00000000-0005-0000-0000-0000EA350000}"/>
    <cellStyle name="Input 2 6" xfId="17944" xr:uid="{00000000-0005-0000-0000-0000EB350000}"/>
    <cellStyle name="Input 2 6 2" xfId="14901" xr:uid="{00000000-0005-0000-0000-0000EC350000}"/>
    <cellStyle name="Input 2 6 2 2" xfId="17945" xr:uid="{00000000-0005-0000-0000-0000ED350000}"/>
    <cellStyle name="Input 2 6 2 2 2" xfId="2595" xr:uid="{00000000-0005-0000-0000-0000EE350000}"/>
    <cellStyle name="Input 2 6 2 2 3" xfId="17946" xr:uid="{00000000-0005-0000-0000-0000EF350000}"/>
    <cellStyle name="Input 2 6 2 2 4" xfId="11243" xr:uid="{00000000-0005-0000-0000-0000F0350000}"/>
    <cellStyle name="Input 2 6 2 2 5" xfId="11246" xr:uid="{00000000-0005-0000-0000-0000F1350000}"/>
    <cellStyle name="Input 2 6 2 3" xfId="3320" xr:uid="{00000000-0005-0000-0000-0000F2350000}"/>
    <cellStyle name="Input 2 6 2 3 2" xfId="17948" xr:uid="{00000000-0005-0000-0000-0000F3350000}"/>
    <cellStyle name="Input 2 6 2 3 3" xfId="17950" xr:uid="{00000000-0005-0000-0000-0000F4350000}"/>
    <cellStyle name="Input 2 6 2 3 4" xfId="17951" xr:uid="{00000000-0005-0000-0000-0000F5350000}"/>
    <cellStyle name="Input 2 6 2 3 5" xfId="17952" xr:uid="{00000000-0005-0000-0000-0000F6350000}"/>
    <cellStyle name="Input 2 6 2 4" xfId="17953" xr:uid="{00000000-0005-0000-0000-0000F7350000}"/>
    <cellStyle name="Input 2 6 2 4 2" xfId="17955" xr:uid="{00000000-0005-0000-0000-0000F8350000}"/>
    <cellStyle name="Input 2 6 2 4 3" xfId="17956" xr:uid="{00000000-0005-0000-0000-0000F9350000}"/>
    <cellStyle name="Input 2 6 2 4 4" xfId="17957" xr:uid="{00000000-0005-0000-0000-0000FA350000}"/>
    <cellStyle name="Input 2 6 2 4 5" xfId="4568" xr:uid="{00000000-0005-0000-0000-0000FB350000}"/>
    <cellStyle name="Input 2 6 2 5" xfId="17958" xr:uid="{00000000-0005-0000-0000-0000FC350000}"/>
    <cellStyle name="Input 2 6 2 5 2" xfId="17959" xr:uid="{00000000-0005-0000-0000-0000FD350000}"/>
    <cellStyle name="Input 2 6 2 5 3" xfId="17960" xr:uid="{00000000-0005-0000-0000-0000FE350000}"/>
    <cellStyle name="Input 2 6 2 5 4" xfId="17962" xr:uid="{00000000-0005-0000-0000-0000FF350000}"/>
    <cellStyle name="Input 2 6 2 5 5" xfId="17963" xr:uid="{00000000-0005-0000-0000-000000360000}"/>
    <cellStyle name="Input 2 6 2 6" xfId="17964" xr:uid="{00000000-0005-0000-0000-000001360000}"/>
    <cellStyle name="Input 2 6 2 7" xfId="3612" xr:uid="{00000000-0005-0000-0000-000002360000}"/>
    <cellStyle name="Input 2 6 2 8" xfId="4257" xr:uid="{00000000-0005-0000-0000-000003360000}"/>
    <cellStyle name="Input 2 6 2 9" xfId="4262" xr:uid="{00000000-0005-0000-0000-000004360000}"/>
    <cellStyle name="Input 2 6 3" xfId="9917" xr:uid="{00000000-0005-0000-0000-000005360000}"/>
    <cellStyle name="Input 2 6 3 2" xfId="17966" xr:uid="{00000000-0005-0000-0000-000006360000}"/>
    <cellStyle name="Input 2 6 3 2 2" xfId="17970" xr:uid="{00000000-0005-0000-0000-000007360000}"/>
    <cellStyle name="Input 2 6 3 2 3" xfId="17974" xr:uid="{00000000-0005-0000-0000-000008360000}"/>
    <cellStyle name="Input 2 6 3 2 4" xfId="17976" xr:uid="{00000000-0005-0000-0000-000009360000}"/>
    <cellStyle name="Input 2 6 3 2 5" xfId="17978" xr:uid="{00000000-0005-0000-0000-00000A360000}"/>
    <cellStyle name="Input 2 6 3 3" xfId="2613" xr:uid="{00000000-0005-0000-0000-00000B360000}"/>
    <cellStyle name="Input 2 6 3 3 2" xfId="17980" xr:uid="{00000000-0005-0000-0000-00000C360000}"/>
    <cellStyle name="Input 2 6 3 3 3" xfId="17982" xr:uid="{00000000-0005-0000-0000-00000D360000}"/>
    <cellStyle name="Input 2 6 3 3 4" xfId="17984" xr:uid="{00000000-0005-0000-0000-00000E360000}"/>
    <cellStyle name="Input 2 6 3 3 5" xfId="2944" xr:uid="{00000000-0005-0000-0000-00000F360000}"/>
    <cellStyle name="Input 2 6 3 4" xfId="17986" xr:uid="{00000000-0005-0000-0000-000010360000}"/>
    <cellStyle name="Input 2 6 3 4 2" xfId="3798" xr:uid="{00000000-0005-0000-0000-000011360000}"/>
    <cellStyle name="Input 2 6 3 4 3" xfId="17988" xr:uid="{00000000-0005-0000-0000-000012360000}"/>
    <cellStyle name="Input 2 6 3 4 4" xfId="17990" xr:uid="{00000000-0005-0000-0000-000013360000}"/>
    <cellStyle name="Input 2 6 3 4 5" xfId="12359" xr:uid="{00000000-0005-0000-0000-000014360000}"/>
    <cellStyle name="Input 2 6 3 5" xfId="17992" xr:uid="{00000000-0005-0000-0000-000015360000}"/>
    <cellStyle name="Input 2 6 3 6" xfId="17994" xr:uid="{00000000-0005-0000-0000-000016360000}"/>
    <cellStyle name="Input 2 6 3 7" xfId="17996" xr:uid="{00000000-0005-0000-0000-000017360000}"/>
    <cellStyle name="Input 2 6 3 8" xfId="17998" xr:uid="{00000000-0005-0000-0000-000018360000}"/>
    <cellStyle name="Input 2 6 4" xfId="9919" xr:uid="{00000000-0005-0000-0000-000019360000}"/>
    <cellStyle name="Input 2 6 5" xfId="9921" xr:uid="{00000000-0005-0000-0000-00001A360000}"/>
    <cellStyle name="Input 2 6 6" xfId="9924" xr:uid="{00000000-0005-0000-0000-00001B360000}"/>
    <cellStyle name="Input 2 6 7" xfId="9927" xr:uid="{00000000-0005-0000-0000-00001C360000}"/>
    <cellStyle name="Input 2 7" xfId="17999" xr:uid="{00000000-0005-0000-0000-00001D360000}"/>
    <cellStyle name="Input 2 7 2" xfId="7702" xr:uid="{00000000-0005-0000-0000-00001E360000}"/>
    <cellStyle name="Input 2 7 2 2" xfId="18000" xr:uid="{00000000-0005-0000-0000-00001F360000}"/>
    <cellStyle name="Input 2 7 2 2 2" xfId="18001" xr:uid="{00000000-0005-0000-0000-000020360000}"/>
    <cellStyle name="Input 2 7 2 2 3" xfId="18002" xr:uid="{00000000-0005-0000-0000-000021360000}"/>
    <cellStyle name="Input 2 7 2 2 4" xfId="18003" xr:uid="{00000000-0005-0000-0000-000022360000}"/>
    <cellStyle name="Input 2 7 2 2 5" xfId="6363" xr:uid="{00000000-0005-0000-0000-000023360000}"/>
    <cellStyle name="Input 2 7 2 3" xfId="18004" xr:uid="{00000000-0005-0000-0000-000024360000}"/>
    <cellStyle name="Input 2 7 2 3 2" xfId="18005" xr:uid="{00000000-0005-0000-0000-000025360000}"/>
    <cellStyle name="Input 2 7 2 3 3" xfId="18006" xr:uid="{00000000-0005-0000-0000-000026360000}"/>
    <cellStyle name="Input 2 7 2 3 4" xfId="18007" xr:uid="{00000000-0005-0000-0000-000027360000}"/>
    <cellStyle name="Input 2 7 2 3 5" xfId="9530" xr:uid="{00000000-0005-0000-0000-000028360000}"/>
    <cellStyle name="Input 2 7 2 4" xfId="18008" xr:uid="{00000000-0005-0000-0000-000029360000}"/>
    <cellStyle name="Input 2 7 2 4 2" xfId="18009" xr:uid="{00000000-0005-0000-0000-00002A360000}"/>
    <cellStyle name="Input 2 7 2 4 3" xfId="18010" xr:uid="{00000000-0005-0000-0000-00002B360000}"/>
    <cellStyle name="Input 2 7 2 4 4" xfId="14499" xr:uid="{00000000-0005-0000-0000-00002C360000}"/>
    <cellStyle name="Input 2 7 2 4 5" xfId="9565" xr:uid="{00000000-0005-0000-0000-00002D360000}"/>
    <cellStyle name="Input 2 7 2 5" xfId="9436" xr:uid="{00000000-0005-0000-0000-00002E360000}"/>
    <cellStyle name="Input 2 7 2 5 2" xfId="5375" xr:uid="{00000000-0005-0000-0000-00002F360000}"/>
    <cellStyle name="Input 2 7 2 5 3" xfId="18011" xr:uid="{00000000-0005-0000-0000-000030360000}"/>
    <cellStyle name="Input 2 7 2 5 4" xfId="18012" xr:uid="{00000000-0005-0000-0000-000031360000}"/>
    <cellStyle name="Input 2 7 2 5 5" xfId="9588" xr:uid="{00000000-0005-0000-0000-000032360000}"/>
    <cellStyle name="Input 2 7 2 6" xfId="5165" xr:uid="{00000000-0005-0000-0000-000033360000}"/>
    <cellStyle name="Input 2 7 2 7" xfId="791" xr:uid="{00000000-0005-0000-0000-000034360000}"/>
    <cellStyle name="Input 2 7 2 8" xfId="5168" xr:uid="{00000000-0005-0000-0000-000035360000}"/>
    <cellStyle name="Input 2 7 2 9" xfId="5172" xr:uid="{00000000-0005-0000-0000-000036360000}"/>
    <cellStyle name="Input 2 7 3" xfId="3893" xr:uid="{00000000-0005-0000-0000-000037360000}"/>
    <cellStyle name="Input 2 7 3 2" xfId="18014" xr:uid="{00000000-0005-0000-0000-000038360000}"/>
    <cellStyle name="Input 2 7 3 2 2" xfId="2265" xr:uid="{00000000-0005-0000-0000-000039360000}"/>
    <cellStyle name="Input 2 7 3 2 3" xfId="16866" xr:uid="{00000000-0005-0000-0000-00003A360000}"/>
    <cellStyle name="Input 2 7 3 2 4" xfId="16869" xr:uid="{00000000-0005-0000-0000-00003B360000}"/>
    <cellStyle name="Input 2 7 3 2 5" xfId="2850" xr:uid="{00000000-0005-0000-0000-00003C360000}"/>
    <cellStyle name="Input 2 7 3 3" xfId="18016" xr:uid="{00000000-0005-0000-0000-00003D360000}"/>
    <cellStyle name="Input 2 7 3 3 2" xfId="18018" xr:uid="{00000000-0005-0000-0000-00003E360000}"/>
    <cellStyle name="Input 2 7 3 3 3" xfId="18020" xr:uid="{00000000-0005-0000-0000-00003F360000}"/>
    <cellStyle name="Input 2 7 3 3 4" xfId="18022" xr:uid="{00000000-0005-0000-0000-000040360000}"/>
    <cellStyle name="Input 2 7 3 3 5" xfId="5081" xr:uid="{00000000-0005-0000-0000-000041360000}"/>
    <cellStyle name="Input 2 7 3 4" xfId="18024" xr:uid="{00000000-0005-0000-0000-000042360000}"/>
    <cellStyle name="Input 2 7 3 4 2" xfId="18026" xr:uid="{00000000-0005-0000-0000-000043360000}"/>
    <cellStyle name="Input 2 7 3 4 3" xfId="18028" xr:uid="{00000000-0005-0000-0000-000044360000}"/>
    <cellStyle name="Input 2 7 3 4 4" xfId="18030" xr:uid="{00000000-0005-0000-0000-000045360000}"/>
    <cellStyle name="Input 2 7 3 4 5" xfId="10088" xr:uid="{00000000-0005-0000-0000-000046360000}"/>
    <cellStyle name="Input 2 7 3 5" xfId="18032" xr:uid="{00000000-0005-0000-0000-000047360000}"/>
    <cellStyle name="Input 2 7 3 6" xfId="5176" xr:uid="{00000000-0005-0000-0000-000048360000}"/>
    <cellStyle name="Input 2 7 3 7" xfId="5188" xr:uid="{00000000-0005-0000-0000-000049360000}"/>
    <cellStyle name="Input 2 7 3 8" xfId="2048" xr:uid="{00000000-0005-0000-0000-00004A360000}"/>
    <cellStyle name="Input 2 7 4" xfId="18033" xr:uid="{00000000-0005-0000-0000-00004B360000}"/>
    <cellStyle name="Input 2 7 5" xfId="18034" xr:uid="{00000000-0005-0000-0000-00004C360000}"/>
    <cellStyle name="Input 2 7 6" xfId="18035" xr:uid="{00000000-0005-0000-0000-00004D360000}"/>
    <cellStyle name="Input 2 7 7" xfId="11766" xr:uid="{00000000-0005-0000-0000-00004E360000}"/>
    <cellStyle name="Input 2 8" xfId="18036" xr:uid="{00000000-0005-0000-0000-00004F360000}"/>
    <cellStyle name="Input 2 8 2" xfId="18037" xr:uid="{00000000-0005-0000-0000-000050360000}"/>
    <cellStyle name="Input 2 8 2 2" xfId="18038" xr:uid="{00000000-0005-0000-0000-000051360000}"/>
    <cellStyle name="Input 2 8 2 2 2" xfId="15359" xr:uid="{00000000-0005-0000-0000-000052360000}"/>
    <cellStyle name="Input 2 8 2 2 3" xfId="15363" xr:uid="{00000000-0005-0000-0000-000053360000}"/>
    <cellStyle name="Input 2 8 2 2 4" xfId="12017" xr:uid="{00000000-0005-0000-0000-000054360000}"/>
    <cellStyle name="Input 2 8 2 2 5" xfId="12020" xr:uid="{00000000-0005-0000-0000-000055360000}"/>
    <cellStyle name="Input 2 8 2 3" xfId="18039" xr:uid="{00000000-0005-0000-0000-000056360000}"/>
    <cellStyle name="Input 2 8 2 3 2" xfId="1527" xr:uid="{00000000-0005-0000-0000-000057360000}"/>
    <cellStyle name="Input 2 8 2 3 3" xfId="18040" xr:uid="{00000000-0005-0000-0000-000058360000}"/>
    <cellStyle name="Input 2 8 2 3 4" xfId="18041" xr:uid="{00000000-0005-0000-0000-000059360000}"/>
    <cellStyle name="Input 2 8 2 3 5" xfId="7044" xr:uid="{00000000-0005-0000-0000-00005A360000}"/>
    <cellStyle name="Input 2 8 2 4" xfId="18043" xr:uid="{00000000-0005-0000-0000-00005B360000}"/>
    <cellStyle name="Input 2 8 2 4 2" xfId="18044" xr:uid="{00000000-0005-0000-0000-00005C360000}"/>
    <cellStyle name="Input 2 8 2 4 3" xfId="1767" xr:uid="{00000000-0005-0000-0000-00005D360000}"/>
    <cellStyle name="Input 2 8 2 4 4" xfId="18046" xr:uid="{00000000-0005-0000-0000-00005E360000}"/>
    <cellStyle name="Input 2 8 2 4 5" xfId="3927" xr:uid="{00000000-0005-0000-0000-00005F360000}"/>
    <cellStyle name="Input 2 8 2 5" xfId="18047" xr:uid="{00000000-0005-0000-0000-000060360000}"/>
    <cellStyle name="Input 2 8 2 5 2" xfId="18048" xr:uid="{00000000-0005-0000-0000-000061360000}"/>
    <cellStyle name="Input 2 8 2 5 3" xfId="2338" xr:uid="{00000000-0005-0000-0000-000062360000}"/>
    <cellStyle name="Input 2 8 2 5 4" xfId="18049" xr:uid="{00000000-0005-0000-0000-000063360000}"/>
    <cellStyle name="Input 2 8 2 5 5" xfId="18050" xr:uid="{00000000-0005-0000-0000-000064360000}"/>
    <cellStyle name="Input 2 8 2 6" xfId="18051" xr:uid="{00000000-0005-0000-0000-000065360000}"/>
    <cellStyle name="Input 2 8 2 7" xfId="18052" xr:uid="{00000000-0005-0000-0000-000066360000}"/>
    <cellStyle name="Input 2 8 2 8" xfId="18055" xr:uid="{00000000-0005-0000-0000-000067360000}"/>
    <cellStyle name="Input 2 8 2 9" xfId="18058" xr:uid="{00000000-0005-0000-0000-000068360000}"/>
    <cellStyle name="Input 2 8 3" xfId="18059" xr:uid="{00000000-0005-0000-0000-000069360000}"/>
    <cellStyle name="Input 2 8 3 2" xfId="18061" xr:uid="{00000000-0005-0000-0000-00006A360000}"/>
    <cellStyle name="Input 2 8 3 2 2" xfId="15386" xr:uid="{00000000-0005-0000-0000-00006B360000}"/>
    <cellStyle name="Input 2 8 3 2 3" xfId="15389" xr:uid="{00000000-0005-0000-0000-00006C360000}"/>
    <cellStyle name="Input 2 8 3 2 4" xfId="9699" xr:uid="{00000000-0005-0000-0000-00006D360000}"/>
    <cellStyle name="Input 2 8 3 2 5" xfId="4144" xr:uid="{00000000-0005-0000-0000-00006E360000}"/>
    <cellStyle name="Input 2 8 3 3" xfId="18063" xr:uid="{00000000-0005-0000-0000-00006F360000}"/>
    <cellStyle name="Input 2 8 3 3 2" xfId="13296" xr:uid="{00000000-0005-0000-0000-000070360000}"/>
    <cellStyle name="Input 2 8 3 3 3" xfId="13299" xr:uid="{00000000-0005-0000-0000-000071360000}"/>
    <cellStyle name="Input 2 8 3 3 4" xfId="13302" xr:uid="{00000000-0005-0000-0000-000072360000}"/>
    <cellStyle name="Input 2 8 3 3 5" xfId="13305" xr:uid="{00000000-0005-0000-0000-000073360000}"/>
    <cellStyle name="Input 2 8 3 4" xfId="64" xr:uid="{00000000-0005-0000-0000-000074360000}"/>
    <cellStyle name="Input 2 8 3 4 2" xfId="18065" xr:uid="{00000000-0005-0000-0000-000075360000}"/>
    <cellStyle name="Input 2 8 3 4 3" xfId="18067" xr:uid="{00000000-0005-0000-0000-000076360000}"/>
    <cellStyle name="Input 2 8 3 4 4" xfId="18069" xr:uid="{00000000-0005-0000-0000-000077360000}"/>
    <cellStyle name="Input 2 8 3 4 5" xfId="5728" xr:uid="{00000000-0005-0000-0000-000078360000}"/>
    <cellStyle name="Input 2 8 3 5" xfId="18071" xr:uid="{00000000-0005-0000-0000-000079360000}"/>
    <cellStyle name="Input 2 8 3 6" xfId="18073" xr:uid="{00000000-0005-0000-0000-00007A360000}"/>
    <cellStyle name="Input 2 8 3 7" xfId="8058" xr:uid="{00000000-0005-0000-0000-00007B360000}"/>
    <cellStyle name="Input 2 8 3 8" xfId="18077" xr:uid="{00000000-0005-0000-0000-00007C360000}"/>
    <cellStyle name="Input 2 8 4" xfId="18078" xr:uid="{00000000-0005-0000-0000-00007D360000}"/>
    <cellStyle name="Input 2 8 5" xfId="18079" xr:uid="{00000000-0005-0000-0000-00007E360000}"/>
    <cellStyle name="Input 2 8 6" xfId="18080" xr:uid="{00000000-0005-0000-0000-00007F360000}"/>
    <cellStyle name="Input 2 8 7" xfId="11854" xr:uid="{00000000-0005-0000-0000-000080360000}"/>
    <cellStyle name="Input 2 9" xfId="18081" xr:uid="{00000000-0005-0000-0000-000081360000}"/>
    <cellStyle name="Input 2 9 2" xfId="18083" xr:uid="{00000000-0005-0000-0000-000082360000}"/>
    <cellStyle name="Input 2 9 2 2" xfId="18085" xr:uid="{00000000-0005-0000-0000-000083360000}"/>
    <cellStyle name="Input 2 9 2 2 2" xfId="15736" xr:uid="{00000000-0005-0000-0000-000084360000}"/>
    <cellStyle name="Input 2 9 2 2 3" xfId="3578" xr:uid="{00000000-0005-0000-0000-000085360000}"/>
    <cellStyle name="Input 2 9 2 2 4" xfId="13721" xr:uid="{00000000-0005-0000-0000-000086360000}"/>
    <cellStyle name="Input 2 9 2 2 5" xfId="18086" xr:uid="{00000000-0005-0000-0000-000087360000}"/>
    <cellStyle name="Input 2 9 2 3" xfId="3501" xr:uid="{00000000-0005-0000-0000-000088360000}"/>
    <cellStyle name="Input 2 9 2 3 2" xfId="15754" xr:uid="{00000000-0005-0000-0000-000089360000}"/>
    <cellStyle name="Input 2 9 2 3 3" xfId="18087" xr:uid="{00000000-0005-0000-0000-00008A360000}"/>
    <cellStyle name="Input 2 9 2 3 4" xfId="13724" xr:uid="{00000000-0005-0000-0000-00008B360000}"/>
    <cellStyle name="Input 2 9 2 3 5" xfId="18088" xr:uid="{00000000-0005-0000-0000-00008C360000}"/>
    <cellStyle name="Input 2 9 2 4" xfId="18090" xr:uid="{00000000-0005-0000-0000-00008D360000}"/>
    <cellStyle name="Input 2 9 2 4 2" xfId="18091" xr:uid="{00000000-0005-0000-0000-00008E360000}"/>
    <cellStyle name="Input 2 9 2 4 3" xfId="18092" xr:uid="{00000000-0005-0000-0000-00008F360000}"/>
    <cellStyle name="Input 2 9 2 4 4" xfId="18093" xr:uid="{00000000-0005-0000-0000-000090360000}"/>
    <cellStyle name="Input 2 9 2 4 5" xfId="18094" xr:uid="{00000000-0005-0000-0000-000091360000}"/>
    <cellStyle name="Input 2 9 2 5" xfId="18097" xr:uid="{00000000-0005-0000-0000-000092360000}"/>
    <cellStyle name="Input 2 9 2 5 2" xfId="18098" xr:uid="{00000000-0005-0000-0000-000093360000}"/>
    <cellStyle name="Input 2 9 2 5 3" xfId="18099" xr:uid="{00000000-0005-0000-0000-000094360000}"/>
    <cellStyle name="Input 2 9 2 5 4" xfId="13728" xr:uid="{00000000-0005-0000-0000-000095360000}"/>
    <cellStyle name="Input 2 9 2 5 5" xfId="13730" xr:uid="{00000000-0005-0000-0000-000096360000}"/>
    <cellStyle name="Input 2 9 2 6" xfId="18100" xr:uid="{00000000-0005-0000-0000-000097360000}"/>
    <cellStyle name="Input 2 9 2 7" xfId="18102" xr:uid="{00000000-0005-0000-0000-000098360000}"/>
    <cellStyle name="Input 2 9 2 8" xfId="8599" xr:uid="{00000000-0005-0000-0000-000099360000}"/>
    <cellStyle name="Input 2 9 2 9" xfId="8619" xr:uid="{00000000-0005-0000-0000-00009A360000}"/>
    <cellStyle name="Input 2 9 3" xfId="18104" xr:uid="{00000000-0005-0000-0000-00009B360000}"/>
    <cellStyle name="Input 2 9 3 2" xfId="12419" xr:uid="{00000000-0005-0000-0000-00009C360000}"/>
    <cellStyle name="Input 2 9 3 2 2" xfId="15770" xr:uid="{00000000-0005-0000-0000-00009D360000}"/>
    <cellStyle name="Input 2 9 3 2 3" xfId="15773" xr:uid="{00000000-0005-0000-0000-00009E360000}"/>
    <cellStyle name="Input 2 9 3 2 4" xfId="848" xr:uid="{00000000-0005-0000-0000-00009F360000}"/>
    <cellStyle name="Input 2 9 3 2 5" xfId="18106" xr:uid="{00000000-0005-0000-0000-0000A0360000}"/>
    <cellStyle name="Input 2 9 3 3" xfId="12424" xr:uid="{00000000-0005-0000-0000-0000A1360000}"/>
    <cellStyle name="Input 2 9 3 3 2" xfId="15793" xr:uid="{00000000-0005-0000-0000-0000A2360000}"/>
    <cellStyle name="Input 2 9 3 3 3" xfId="18108" xr:uid="{00000000-0005-0000-0000-0000A3360000}"/>
    <cellStyle name="Input 2 9 3 3 4" xfId="6435" xr:uid="{00000000-0005-0000-0000-0000A4360000}"/>
    <cellStyle name="Input 2 9 3 3 5" xfId="3909" xr:uid="{00000000-0005-0000-0000-0000A5360000}"/>
    <cellStyle name="Input 2 9 3 4" xfId="16904" xr:uid="{00000000-0005-0000-0000-0000A6360000}"/>
    <cellStyle name="Input 2 9 3 4 2" xfId="18110" xr:uid="{00000000-0005-0000-0000-0000A7360000}"/>
    <cellStyle name="Input 2 9 3 4 3" xfId="18112" xr:uid="{00000000-0005-0000-0000-0000A8360000}"/>
    <cellStyle name="Input 2 9 3 4 4" xfId="18114" xr:uid="{00000000-0005-0000-0000-0000A9360000}"/>
    <cellStyle name="Input 2 9 3 4 5" xfId="18116" xr:uid="{00000000-0005-0000-0000-0000AA360000}"/>
    <cellStyle name="Input 2 9 3 5" xfId="18119" xr:uid="{00000000-0005-0000-0000-0000AB360000}"/>
    <cellStyle name="Input 2 9 3 6" xfId="18121" xr:uid="{00000000-0005-0000-0000-0000AC360000}"/>
    <cellStyle name="Input 2 9 3 7" xfId="6346" xr:uid="{00000000-0005-0000-0000-0000AD360000}"/>
    <cellStyle name="Input 2 9 3 8" xfId="18124" xr:uid="{00000000-0005-0000-0000-0000AE360000}"/>
    <cellStyle name="Input 2 9 4" xfId="4509" xr:uid="{00000000-0005-0000-0000-0000AF360000}"/>
    <cellStyle name="Input 2 9 5" xfId="7634" xr:uid="{00000000-0005-0000-0000-0000B0360000}"/>
    <cellStyle name="Input 2 9 6" xfId="18126" xr:uid="{00000000-0005-0000-0000-0000B1360000}"/>
    <cellStyle name="Input 2 9 7" xfId="11866" xr:uid="{00000000-0005-0000-0000-0000B2360000}"/>
    <cellStyle name="Input 2_12 DRAFT DEC 10" xfId="18128" xr:uid="{00000000-0005-0000-0000-0000B3360000}"/>
    <cellStyle name="Input 20" xfId="3586" xr:uid="{00000000-0005-0000-0000-0000B4360000}"/>
    <cellStyle name="Input 20 2" xfId="12770" xr:uid="{00000000-0005-0000-0000-0000B5360000}"/>
    <cellStyle name="Input 20 2 2" xfId="15210" xr:uid="{00000000-0005-0000-0000-0000B6360000}"/>
    <cellStyle name="Input 20 2 3" xfId="18131" xr:uid="{00000000-0005-0000-0000-0000B7360000}"/>
    <cellStyle name="Input 20 2 4" xfId="18132" xr:uid="{00000000-0005-0000-0000-0000B8360000}"/>
    <cellStyle name="Input 20 3" xfId="12774" xr:uid="{00000000-0005-0000-0000-0000B9360000}"/>
    <cellStyle name="Input 20 4" xfId="4046" xr:uid="{00000000-0005-0000-0000-0000BA360000}"/>
    <cellStyle name="Input 20 5" xfId="12777" xr:uid="{00000000-0005-0000-0000-0000BB360000}"/>
    <cellStyle name="Input 21" xfId="17549" xr:uid="{00000000-0005-0000-0000-0000BC360000}"/>
    <cellStyle name="Input 21 2" xfId="12804" xr:uid="{00000000-0005-0000-0000-0000BD360000}"/>
    <cellStyle name="Input 21 3" xfId="12807" xr:uid="{00000000-0005-0000-0000-0000BE360000}"/>
    <cellStyle name="Input 21 4" xfId="6154" xr:uid="{00000000-0005-0000-0000-0000BF360000}"/>
    <cellStyle name="Input 21 5" xfId="12811" xr:uid="{00000000-0005-0000-0000-0000C0360000}"/>
    <cellStyle name="Input 22" xfId="17551" xr:uid="{00000000-0005-0000-0000-0000C1360000}"/>
    <cellStyle name="Input 22 2" xfId="16022" xr:uid="{00000000-0005-0000-0000-0000C2360000}"/>
    <cellStyle name="Input 22 3" xfId="16025" xr:uid="{00000000-0005-0000-0000-0000C3360000}"/>
    <cellStyle name="Input 22 4" xfId="16028" xr:uid="{00000000-0005-0000-0000-0000C4360000}"/>
    <cellStyle name="Input 22 5" xfId="5822" xr:uid="{00000000-0005-0000-0000-0000C5360000}"/>
    <cellStyle name="Input 23" xfId="17553" xr:uid="{00000000-0005-0000-0000-0000C6360000}"/>
    <cellStyle name="Input 23 2" xfId="17555" xr:uid="{00000000-0005-0000-0000-0000C7360000}"/>
    <cellStyle name="Input 23 3" xfId="17557" xr:uid="{00000000-0005-0000-0000-0000C8360000}"/>
    <cellStyle name="Input 23 4" xfId="17559" xr:uid="{00000000-0005-0000-0000-0000C9360000}"/>
    <cellStyle name="Input 23 5" xfId="16270" xr:uid="{00000000-0005-0000-0000-0000CA360000}"/>
    <cellStyle name="Input 24" xfId="17561" xr:uid="{00000000-0005-0000-0000-0000CB360000}"/>
    <cellStyle name="Input 24 2" xfId="17563" xr:uid="{00000000-0005-0000-0000-0000CC360000}"/>
    <cellStyle name="Input 24 3" xfId="17565" xr:uid="{00000000-0005-0000-0000-0000CD360000}"/>
    <cellStyle name="Input 24 4" xfId="17567" xr:uid="{00000000-0005-0000-0000-0000CE360000}"/>
    <cellStyle name="Input 24 5" xfId="16275" xr:uid="{00000000-0005-0000-0000-0000CF360000}"/>
    <cellStyle name="Input 25" xfId="18134" xr:uid="{00000000-0005-0000-0000-0000D0360000}"/>
    <cellStyle name="Input 25 2" xfId="18137" xr:uid="{00000000-0005-0000-0000-0000D1360000}"/>
    <cellStyle name="Input 25 3" xfId="18140" xr:uid="{00000000-0005-0000-0000-0000D2360000}"/>
    <cellStyle name="Input 25 4" xfId="18142" xr:uid="{00000000-0005-0000-0000-0000D3360000}"/>
    <cellStyle name="Input 25 5" xfId="11804" xr:uid="{00000000-0005-0000-0000-0000D4360000}"/>
    <cellStyle name="Input 26" xfId="18145" xr:uid="{00000000-0005-0000-0000-0000D5360000}"/>
    <cellStyle name="Input 26 2" xfId="18148" xr:uid="{00000000-0005-0000-0000-0000D6360000}"/>
    <cellStyle name="Input 26 3" xfId="18150" xr:uid="{00000000-0005-0000-0000-0000D7360000}"/>
    <cellStyle name="Input 26 4" xfId="18152" xr:uid="{00000000-0005-0000-0000-0000D8360000}"/>
    <cellStyle name="Input 26 5" xfId="18154" xr:uid="{00000000-0005-0000-0000-0000D9360000}"/>
    <cellStyle name="Input 27" xfId="14351" xr:uid="{00000000-0005-0000-0000-0000DA360000}"/>
    <cellStyle name="Input 27 2" xfId="14354" xr:uid="{00000000-0005-0000-0000-0000DB360000}"/>
    <cellStyle name="Input 27 3" xfId="1642" xr:uid="{00000000-0005-0000-0000-0000DC360000}"/>
    <cellStyle name="Input 27 4" xfId="14358" xr:uid="{00000000-0005-0000-0000-0000DD360000}"/>
    <cellStyle name="Input 27 5" xfId="14363" xr:uid="{00000000-0005-0000-0000-0000DE360000}"/>
    <cellStyle name="Input 28" xfId="18156" xr:uid="{00000000-0005-0000-0000-0000DF360000}"/>
    <cellStyle name="Input 28 2" xfId="18158" xr:uid="{00000000-0005-0000-0000-0000E0360000}"/>
    <cellStyle name="Input 28 3" xfId="18160" xr:uid="{00000000-0005-0000-0000-0000E1360000}"/>
    <cellStyle name="Input 28 4" xfId="18162" xr:uid="{00000000-0005-0000-0000-0000E2360000}"/>
    <cellStyle name="Input 28 5" xfId="18164" xr:uid="{00000000-0005-0000-0000-0000E3360000}"/>
    <cellStyle name="Input 29" xfId="18166" xr:uid="{00000000-0005-0000-0000-0000E4360000}"/>
    <cellStyle name="Input 29 2" xfId="18168" xr:uid="{00000000-0005-0000-0000-0000E5360000}"/>
    <cellStyle name="Input 29 3" xfId="18170" xr:uid="{00000000-0005-0000-0000-0000E6360000}"/>
    <cellStyle name="Input 29 4" xfId="18172" xr:uid="{00000000-0005-0000-0000-0000E7360000}"/>
    <cellStyle name="Input 29 5" xfId="18174" xr:uid="{00000000-0005-0000-0000-0000E8360000}"/>
    <cellStyle name="Input 3" xfId="17863" xr:uid="{00000000-0005-0000-0000-0000E9360000}"/>
    <cellStyle name="Input 3 10" xfId="18176" xr:uid="{00000000-0005-0000-0000-0000EA360000}"/>
    <cellStyle name="Input 3 10 2" xfId="18095" xr:uid="{00000000-0005-0000-0000-0000EB360000}"/>
    <cellStyle name="Input 3 10 2 2" xfId="18177" xr:uid="{00000000-0005-0000-0000-0000EC360000}"/>
    <cellStyle name="Input 3 10 2 3" xfId="18178" xr:uid="{00000000-0005-0000-0000-0000ED360000}"/>
    <cellStyle name="Input 3 10 2 4" xfId="9150" xr:uid="{00000000-0005-0000-0000-0000EE360000}"/>
    <cellStyle name="Input 3 10 2 5" xfId="18179" xr:uid="{00000000-0005-0000-0000-0000EF360000}"/>
    <cellStyle name="Input 3 10 3" xfId="5920" xr:uid="{00000000-0005-0000-0000-0000F0360000}"/>
    <cellStyle name="Input 3 10 3 2" xfId="17242" xr:uid="{00000000-0005-0000-0000-0000F1360000}"/>
    <cellStyle name="Input 3 10 3 3" xfId="17245" xr:uid="{00000000-0005-0000-0000-0000F2360000}"/>
    <cellStyle name="Input 3 10 3 4" xfId="2398" xr:uid="{00000000-0005-0000-0000-0000F3360000}"/>
    <cellStyle name="Input 3 10 3 5" xfId="17248" xr:uid="{00000000-0005-0000-0000-0000F4360000}"/>
    <cellStyle name="Input 3 10 4" xfId="18180" xr:uid="{00000000-0005-0000-0000-0000F5360000}"/>
    <cellStyle name="Input 3 10 4 2" xfId="9632" xr:uid="{00000000-0005-0000-0000-0000F6360000}"/>
    <cellStyle name="Input 3 10 4 3" xfId="9634" xr:uid="{00000000-0005-0000-0000-0000F7360000}"/>
    <cellStyle name="Input 3 10 4 4" xfId="9157" xr:uid="{00000000-0005-0000-0000-0000F8360000}"/>
    <cellStyle name="Input 3 10 4 5" xfId="9636" xr:uid="{00000000-0005-0000-0000-0000F9360000}"/>
    <cellStyle name="Input 3 10 5" xfId="18181" xr:uid="{00000000-0005-0000-0000-0000FA360000}"/>
    <cellStyle name="Input 3 10 5 2" xfId="18183" xr:uid="{00000000-0005-0000-0000-0000FB360000}"/>
    <cellStyle name="Input 3 10 5 3" xfId="18184" xr:uid="{00000000-0005-0000-0000-0000FC360000}"/>
    <cellStyle name="Input 3 10 5 4" xfId="6996" xr:uid="{00000000-0005-0000-0000-0000FD360000}"/>
    <cellStyle name="Input 3 10 5 5" xfId="18185" xr:uid="{00000000-0005-0000-0000-0000FE360000}"/>
    <cellStyle name="Input 3 10 6" xfId="18186" xr:uid="{00000000-0005-0000-0000-0000FF360000}"/>
    <cellStyle name="Input 3 10 7" xfId="18187" xr:uid="{00000000-0005-0000-0000-000000370000}"/>
    <cellStyle name="Input 3 10 8" xfId="6680" xr:uid="{00000000-0005-0000-0000-000001370000}"/>
    <cellStyle name="Input 3 10 9" xfId="18188" xr:uid="{00000000-0005-0000-0000-000002370000}"/>
    <cellStyle name="Input 3 11" xfId="18189" xr:uid="{00000000-0005-0000-0000-000003370000}"/>
    <cellStyle name="Input 3 11 2" xfId="13731" xr:uid="{00000000-0005-0000-0000-000004370000}"/>
    <cellStyle name="Input 3 11 2 2" xfId="18190" xr:uid="{00000000-0005-0000-0000-000005370000}"/>
    <cellStyle name="Input 3 11 2 3" xfId="18191" xr:uid="{00000000-0005-0000-0000-000006370000}"/>
    <cellStyle name="Input 3 11 2 4" xfId="7005" xr:uid="{00000000-0005-0000-0000-000007370000}"/>
    <cellStyle name="Input 3 11 2 5" xfId="18193" xr:uid="{00000000-0005-0000-0000-000008370000}"/>
    <cellStyle name="Input 3 11 3" xfId="18194" xr:uid="{00000000-0005-0000-0000-000009370000}"/>
    <cellStyle name="Input 3 11 3 2" xfId="18195" xr:uid="{00000000-0005-0000-0000-00000A370000}"/>
    <cellStyle name="Input 3 11 3 3" xfId="18196" xr:uid="{00000000-0005-0000-0000-00000B370000}"/>
    <cellStyle name="Input 3 11 3 4" xfId="18198" xr:uid="{00000000-0005-0000-0000-00000C370000}"/>
    <cellStyle name="Input 3 11 3 5" xfId="18200" xr:uid="{00000000-0005-0000-0000-00000D370000}"/>
    <cellStyle name="Input 3 11 4" xfId="18201" xr:uid="{00000000-0005-0000-0000-00000E370000}"/>
    <cellStyle name="Input 3 11 4 2" xfId="2178" xr:uid="{00000000-0005-0000-0000-00000F370000}"/>
    <cellStyle name="Input 3 11 4 3" xfId="9834" xr:uid="{00000000-0005-0000-0000-000010370000}"/>
    <cellStyle name="Input 3 11 4 4" xfId="9838" xr:uid="{00000000-0005-0000-0000-000011370000}"/>
    <cellStyle name="Input 3 11 4 5" xfId="9842" xr:uid="{00000000-0005-0000-0000-000012370000}"/>
    <cellStyle name="Input 3 11 5" xfId="18202" xr:uid="{00000000-0005-0000-0000-000013370000}"/>
    <cellStyle name="Input 3 11 6" xfId="18203" xr:uid="{00000000-0005-0000-0000-000014370000}"/>
    <cellStyle name="Input 3 11 7" xfId="6107" xr:uid="{00000000-0005-0000-0000-000015370000}"/>
    <cellStyle name="Input 3 11 8" xfId="3158" xr:uid="{00000000-0005-0000-0000-000016370000}"/>
    <cellStyle name="Input 3 12" xfId="18204" xr:uid="{00000000-0005-0000-0000-000017370000}"/>
    <cellStyle name="Input 3 13" xfId="15296" xr:uid="{00000000-0005-0000-0000-000018370000}"/>
    <cellStyle name="Input 3 14" xfId="15322" xr:uid="{00000000-0005-0000-0000-000019370000}"/>
    <cellStyle name="Input 3 15" xfId="15340" xr:uid="{00000000-0005-0000-0000-00001A370000}"/>
    <cellStyle name="Input 3 2" xfId="17866" xr:uid="{00000000-0005-0000-0000-00001B370000}"/>
    <cellStyle name="Input 3 2 2" xfId="326" xr:uid="{00000000-0005-0000-0000-00001C370000}"/>
    <cellStyle name="Input 3 2 2 2" xfId="454" xr:uid="{00000000-0005-0000-0000-00001D370000}"/>
    <cellStyle name="Input 3 2 2 2 2" xfId="10479" xr:uid="{00000000-0005-0000-0000-00001E370000}"/>
    <cellStyle name="Input 3 2 2 2 3" xfId="18205" xr:uid="{00000000-0005-0000-0000-00001F370000}"/>
    <cellStyle name="Input 3 2 2 2 4" xfId="18206" xr:uid="{00000000-0005-0000-0000-000020370000}"/>
    <cellStyle name="Input 3 2 2 2 5" xfId="18209" xr:uid="{00000000-0005-0000-0000-000021370000}"/>
    <cellStyle name="Input 3 2 2 3" xfId="11462" xr:uid="{00000000-0005-0000-0000-000022370000}"/>
    <cellStyle name="Input 3 2 2 3 2" xfId="5838" xr:uid="{00000000-0005-0000-0000-000023370000}"/>
    <cellStyle name="Input 3 2 2 3 3" xfId="519" xr:uid="{00000000-0005-0000-0000-000024370000}"/>
    <cellStyle name="Input 3 2 2 3 4" xfId="18210" xr:uid="{00000000-0005-0000-0000-000025370000}"/>
    <cellStyle name="Input 3 2 2 3 5" xfId="921" xr:uid="{00000000-0005-0000-0000-000026370000}"/>
    <cellStyle name="Input 3 2 2 4" xfId="7154" xr:uid="{00000000-0005-0000-0000-000027370000}"/>
    <cellStyle name="Input 3 2 2 4 2" xfId="6566" xr:uid="{00000000-0005-0000-0000-000028370000}"/>
    <cellStyle name="Input 3 2 2 4 3" xfId="14223" xr:uid="{00000000-0005-0000-0000-000029370000}"/>
    <cellStyle name="Input 3 2 2 4 4" xfId="18211" xr:uid="{00000000-0005-0000-0000-00002A370000}"/>
    <cellStyle name="Input 3 2 2 4 5" xfId="16913" xr:uid="{00000000-0005-0000-0000-00002B370000}"/>
    <cellStyle name="Input 3 2 2 5" xfId="11465" xr:uid="{00000000-0005-0000-0000-00002C370000}"/>
    <cellStyle name="Input 3 2 2 5 2" xfId="10496" xr:uid="{00000000-0005-0000-0000-00002D370000}"/>
    <cellStyle name="Input 3 2 2 5 3" xfId="10509" xr:uid="{00000000-0005-0000-0000-00002E370000}"/>
    <cellStyle name="Input 3 2 2 5 4" xfId="18212" xr:uid="{00000000-0005-0000-0000-00002F370000}"/>
    <cellStyle name="Input 3 2 2 5 5" xfId="16920" xr:uid="{00000000-0005-0000-0000-000030370000}"/>
    <cellStyle name="Input 3 2 2 6" xfId="6676" xr:uid="{00000000-0005-0000-0000-000031370000}"/>
    <cellStyle name="Input 3 2 2 7" xfId="18213" xr:uid="{00000000-0005-0000-0000-000032370000}"/>
    <cellStyle name="Input 3 2 2 8" xfId="18214" xr:uid="{00000000-0005-0000-0000-000033370000}"/>
    <cellStyle name="Input 3 2 2 9" xfId="18215" xr:uid="{00000000-0005-0000-0000-000034370000}"/>
    <cellStyle name="Input 3 2 3" xfId="18216" xr:uid="{00000000-0005-0000-0000-000035370000}"/>
    <cellStyle name="Input 3 2 3 2" xfId="7821" xr:uid="{00000000-0005-0000-0000-000036370000}"/>
    <cellStyle name="Input 3 2 3 2 2" xfId="16392" xr:uid="{00000000-0005-0000-0000-000037370000}"/>
    <cellStyle name="Input 3 2 3 2 3" xfId="16406" xr:uid="{00000000-0005-0000-0000-000038370000}"/>
    <cellStyle name="Input 3 2 3 2 4" xfId="16417" xr:uid="{00000000-0005-0000-0000-000039370000}"/>
    <cellStyle name="Input 3 2 3 2 5" xfId="1786" xr:uid="{00000000-0005-0000-0000-00003A370000}"/>
    <cellStyle name="Input 3 2 3 3" xfId="16165" xr:uid="{00000000-0005-0000-0000-00003B370000}"/>
    <cellStyle name="Input 3 2 3 3 2" xfId="16443" xr:uid="{00000000-0005-0000-0000-00003C370000}"/>
    <cellStyle name="Input 3 2 3 3 3" xfId="4424" xr:uid="{00000000-0005-0000-0000-00003D370000}"/>
    <cellStyle name="Input 3 2 3 3 4" xfId="16457" xr:uid="{00000000-0005-0000-0000-00003E370000}"/>
    <cellStyle name="Input 3 2 3 3 5" xfId="8238" xr:uid="{00000000-0005-0000-0000-00003F370000}"/>
    <cellStyle name="Input 3 2 3 4" xfId="16168" xr:uid="{00000000-0005-0000-0000-000040370000}"/>
    <cellStyle name="Input 3 2 3 4 2" xfId="14262" xr:uid="{00000000-0005-0000-0000-000041370000}"/>
    <cellStyle name="Input 3 2 3 4 3" xfId="14266" xr:uid="{00000000-0005-0000-0000-000042370000}"/>
    <cellStyle name="Input 3 2 3 4 4" xfId="18219" xr:uid="{00000000-0005-0000-0000-000043370000}"/>
    <cellStyle name="Input 3 2 3 4 5" xfId="9084" xr:uid="{00000000-0005-0000-0000-000044370000}"/>
    <cellStyle name="Input 3 2 3 5" xfId="16172" xr:uid="{00000000-0005-0000-0000-000045370000}"/>
    <cellStyle name="Input 3 2 3 6" xfId="16177" xr:uid="{00000000-0005-0000-0000-000046370000}"/>
    <cellStyle name="Input 3 2 3 7" xfId="18221" xr:uid="{00000000-0005-0000-0000-000047370000}"/>
    <cellStyle name="Input 3 2 3 8" xfId="12625" xr:uid="{00000000-0005-0000-0000-000048370000}"/>
    <cellStyle name="Input 3 2 4" xfId="18223" xr:uid="{00000000-0005-0000-0000-000049370000}"/>
    <cellStyle name="Input 3 2 5" xfId="18224" xr:uid="{00000000-0005-0000-0000-00004A370000}"/>
    <cellStyle name="Input 3 2 6" xfId="4373" xr:uid="{00000000-0005-0000-0000-00004B370000}"/>
    <cellStyle name="Input 3 2 7" xfId="14688" xr:uid="{00000000-0005-0000-0000-00004C370000}"/>
    <cellStyle name="Input 3 3" xfId="17870" xr:uid="{00000000-0005-0000-0000-00004D370000}"/>
    <cellStyle name="Input 3 3 2" xfId="3985" xr:uid="{00000000-0005-0000-0000-00004E370000}"/>
    <cellStyle name="Input 3 3 2 2" xfId="10514" xr:uid="{00000000-0005-0000-0000-00004F370000}"/>
    <cellStyle name="Input 3 3 2 2 2" xfId="18225" xr:uid="{00000000-0005-0000-0000-000050370000}"/>
    <cellStyle name="Input 3 3 2 2 3" xfId="18226" xr:uid="{00000000-0005-0000-0000-000051370000}"/>
    <cellStyle name="Input 3 3 2 2 4" xfId="1426" xr:uid="{00000000-0005-0000-0000-000052370000}"/>
    <cellStyle name="Input 3 3 2 2 5" xfId="18227" xr:uid="{00000000-0005-0000-0000-000053370000}"/>
    <cellStyle name="Input 3 3 2 3" xfId="18228" xr:uid="{00000000-0005-0000-0000-000054370000}"/>
    <cellStyle name="Input 3 3 2 3 2" xfId="13763" xr:uid="{00000000-0005-0000-0000-000055370000}"/>
    <cellStyle name="Input 3 3 2 3 3" xfId="13766" xr:uid="{00000000-0005-0000-0000-000056370000}"/>
    <cellStyle name="Input 3 3 2 3 4" xfId="13770" xr:uid="{00000000-0005-0000-0000-000057370000}"/>
    <cellStyle name="Input 3 3 2 3 5" xfId="13772" xr:uid="{00000000-0005-0000-0000-000058370000}"/>
    <cellStyle name="Input 3 3 2 4" xfId="18229" xr:uid="{00000000-0005-0000-0000-000059370000}"/>
    <cellStyle name="Input 3 3 2 4 2" xfId="18231" xr:uid="{00000000-0005-0000-0000-00005A370000}"/>
    <cellStyle name="Input 3 3 2 4 3" xfId="18233" xr:uid="{00000000-0005-0000-0000-00005B370000}"/>
    <cellStyle name="Input 3 3 2 4 4" xfId="12857" xr:uid="{00000000-0005-0000-0000-00005C370000}"/>
    <cellStyle name="Input 3 3 2 4 5" xfId="10142" xr:uid="{00000000-0005-0000-0000-00005D370000}"/>
    <cellStyle name="Input 3 3 2 5" xfId="16805" xr:uid="{00000000-0005-0000-0000-00005E370000}"/>
    <cellStyle name="Input 3 3 2 5 2" xfId="18234" xr:uid="{00000000-0005-0000-0000-00005F370000}"/>
    <cellStyle name="Input 3 3 2 5 3" xfId="18235" xr:uid="{00000000-0005-0000-0000-000060370000}"/>
    <cellStyle name="Input 3 3 2 5 4" xfId="12859" xr:uid="{00000000-0005-0000-0000-000061370000}"/>
    <cellStyle name="Input 3 3 2 5 5" xfId="12861" xr:uid="{00000000-0005-0000-0000-000062370000}"/>
    <cellStyle name="Input 3 3 2 6" xfId="18236" xr:uid="{00000000-0005-0000-0000-000063370000}"/>
    <cellStyle name="Input 3 3 2 7" xfId="7599" xr:uid="{00000000-0005-0000-0000-000064370000}"/>
    <cellStyle name="Input 3 3 2 8" xfId="16223" xr:uid="{00000000-0005-0000-0000-000065370000}"/>
    <cellStyle name="Input 3 3 2 9" xfId="16233" xr:uid="{00000000-0005-0000-0000-000066370000}"/>
    <cellStyle name="Input 3 3 3" xfId="18237" xr:uid="{00000000-0005-0000-0000-000067370000}"/>
    <cellStyle name="Input 3 3 3 2" xfId="18238" xr:uid="{00000000-0005-0000-0000-000068370000}"/>
    <cellStyle name="Input 3 3 3 2 2" xfId="18239" xr:uid="{00000000-0005-0000-0000-000069370000}"/>
    <cellStyle name="Input 3 3 3 2 3" xfId="18240" xr:uid="{00000000-0005-0000-0000-00006A370000}"/>
    <cellStyle name="Input 3 3 3 2 4" xfId="18241" xr:uid="{00000000-0005-0000-0000-00006B370000}"/>
    <cellStyle name="Input 3 3 3 2 5" xfId="678" xr:uid="{00000000-0005-0000-0000-00006C370000}"/>
    <cellStyle name="Input 3 3 3 3" xfId="18242" xr:uid="{00000000-0005-0000-0000-00006D370000}"/>
    <cellStyle name="Input 3 3 3 3 2" xfId="18244" xr:uid="{00000000-0005-0000-0000-00006E370000}"/>
    <cellStyle name="Input 3 3 3 3 3" xfId="18246" xr:uid="{00000000-0005-0000-0000-00006F370000}"/>
    <cellStyle name="Input 3 3 3 3 4" xfId="18248" xr:uid="{00000000-0005-0000-0000-000070370000}"/>
    <cellStyle name="Input 3 3 3 3 5" xfId="18249" xr:uid="{00000000-0005-0000-0000-000071370000}"/>
    <cellStyle name="Input 3 3 3 4" xfId="18251" xr:uid="{00000000-0005-0000-0000-000072370000}"/>
    <cellStyle name="Input 3 3 3 4 2" xfId="18253" xr:uid="{00000000-0005-0000-0000-000073370000}"/>
    <cellStyle name="Input 3 3 3 4 3" xfId="1462" xr:uid="{00000000-0005-0000-0000-000074370000}"/>
    <cellStyle name="Input 3 3 3 4 4" xfId="18254" xr:uid="{00000000-0005-0000-0000-000075370000}"/>
    <cellStyle name="Input 3 3 3 4 5" xfId="13547" xr:uid="{00000000-0005-0000-0000-000076370000}"/>
    <cellStyle name="Input 3 3 3 5" xfId="18256" xr:uid="{00000000-0005-0000-0000-000077370000}"/>
    <cellStyle name="Input 3 3 3 6" xfId="18259" xr:uid="{00000000-0005-0000-0000-000078370000}"/>
    <cellStyle name="Input 3 3 3 7" xfId="18261" xr:uid="{00000000-0005-0000-0000-000079370000}"/>
    <cellStyle name="Input 3 3 3 8" xfId="16238" xr:uid="{00000000-0005-0000-0000-00007A370000}"/>
    <cellStyle name="Input 3 3 4" xfId="18262" xr:uid="{00000000-0005-0000-0000-00007B370000}"/>
    <cellStyle name="Input 3 3 5" xfId="18263" xr:uid="{00000000-0005-0000-0000-00007C370000}"/>
    <cellStyle name="Input 3 3 6" xfId="6863" xr:uid="{00000000-0005-0000-0000-00007D370000}"/>
    <cellStyle name="Input 3 3 7" xfId="14719" xr:uid="{00000000-0005-0000-0000-00007E370000}"/>
    <cellStyle name="Input 3 4" xfId="17873" xr:uid="{00000000-0005-0000-0000-00007F370000}"/>
    <cellStyle name="Input 3 4 2" xfId="18264" xr:uid="{00000000-0005-0000-0000-000080370000}"/>
    <cellStyle name="Input 3 4 2 2" xfId="8408" xr:uid="{00000000-0005-0000-0000-000081370000}"/>
    <cellStyle name="Input 3 4 2 2 2" xfId="8051" xr:uid="{00000000-0005-0000-0000-000082370000}"/>
    <cellStyle name="Input 3 4 2 2 3" xfId="1035" xr:uid="{00000000-0005-0000-0000-000083370000}"/>
    <cellStyle name="Input 3 4 2 2 4" xfId="214" xr:uid="{00000000-0005-0000-0000-000084370000}"/>
    <cellStyle name="Input 3 4 2 2 5" xfId="1870" xr:uid="{00000000-0005-0000-0000-000085370000}"/>
    <cellStyle name="Input 3 4 2 3" xfId="8413" xr:uid="{00000000-0005-0000-0000-000086370000}"/>
    <cellStyle name="Input 3 4 2 3 2" xfId="8420" xr:uid="{00000000-0005-0000-0000-000087370000}"/>
    <cellStyle name="Input 3 4 2 3 3" xfId="2482" xr:uid="{00000000-0005-0000-0000-000088370000}"/>
    <cellStyle name="Input 3 4 2 3 4" xfId="1216" xr:uid="{00000000-0005-0000-0000-000089370000}"/>
    <cellStyle name="Input 3 4 2 3 5" xfId="5639" xr:uid="{00000000-0005-0000-0000-00008A370000}"/>
    <cellStyle name="Input 3 4 2 4" xfId="18265" xr:uid="{00000000-0005-0000-0000-00008B370000}"/>
    <cellStyle name="Input 3 4 2 4 2" xfId="18266" xr:uid="{00000000-0005-0000-0000-00008C370000}"/>
    <cellStyle name="Input 3 4 2 4 3" xfId="5647" xr:uid="{00000000-0005-0000-0000-00008D370000}"/>
    <cellStyle name="Input 3 4 2 4 4" xfId="3769" xr:uid="{00000000-0005-0000-0000-00008E370000}"/>
    <cellStyle name="Input 3 4 2 4 5" xfId="4020" xr:uid="{00000000-0005-0000-0000-00008F370000}"/>
    <cellStyle name="Input 3 4 2 5" xfId="16809" xr:uid="{00000000-0005-0000-0000-000090370000}"/>
    <cellStyle name="Input 3 4 2 5 2" xfId="18267" xr:uid="{00000000-0005-0000-0000-000091370000}"/>
    <cellStyle name="Input 3 4 2 5 3" xfId="3122" xr:uid="{00000000-0005-0000-0000-000092370000}"/>
    <cellStyle name="Input 3 4 2 5 4" xfId="3079" xr:uid="{00000000-0005-0000-0000-000093370000}"/>
    <cellStyle name="Input 3 4 2 5 5" xfId="2291" xr:uid="{00000000-0005-0000-0000-000094370000}"/>
    <cellStyle name="Input 3 4 2 6" xfId="16811" xr:uid="{00000000-0005-0000-0000-000095370000}"/>
    <cellStyle name="Input 3 4 2 7" xfId="16424" xr:uid="{00000000-0005-0000-0000-000096370000}"/>
    <cellStyle name="Input 3 4 2 8" xfId="16428" xr:uid="{00000000-0005-0000-0000-000097370000}"/>
    <cellStyle name="Input 3 4 2 9" xfId="18268" xr:uid="{00000000-0005-0000-0000-000098370000}"/>
    <cellStyle name="Input 3 4 3" xfId="18269" xr:uid="{00000000-0005-0000-0000-000099370000}"/>
    <cellStyle name="Input 3 4 3 2" xfId="2868" xr:uid="{00000000-0005-0000-0000-00009A370000}"/>
    <cellStyle name="Input 3 4 3 2 2" xfId="12891" xr:uid="{00000000-0005-0000-0000-00009B370000}"/>
    <cellStyle name="Input 3 4 3 2 3" xfId="12894" xr:uid="{00000000-0005-0000-0000-00009C370000}"/>
    <cellStyle name="Input 3 4 3 2 4" xfId="14089" xr:uid="{00000000-0005-0000-0000-00009D370000}"/>
    <cellStyle name="Input 3 4 3 2 5" xfId="7194" xr:uid="{00000000-0005-0000-0000-00009E370000}"/>
    <cellStyle name="Input 3 4 3 3" xfId="8448" xr:uid="{00000000-0005-0000-0000-00009F370000}"/>
    <cellStyle name="Input 3 4 3 3 2" xfId="14105" xr:uid="{00000000-0005-0000-0000-0000A0370000}"/>
    <cellStyle name="Input 3 4 3 3 3" xfId="14107" xr:uid="{00000000-0005-0000-0000-0000A1370000}"/>
    <cellStyle name="Input 3 4 3 3 4" xfId="14109" xr:uid="{00000000-0005-0000-0000-0000A2370000}"/>
    <cellStyle name="Input 3 4 3 3 5" xfId="14111" xr:uid="{00000000-0005-0000-0000-0000A3370000}"/>
    <cellStyle name="Input 3 4 3 4" xfId="14569" xr:uid="{00000000-0005-0000-0000-0000A4370000}"/>
    <cellStyle name="Input 3 4 3 4 2" xfId="18270" xr:uid="{00000000-0005-0000-0000-0000A5370000}"/>
    <cellStyle name="Input 3 4 3 4 3" xfId="18271" xr:uid="{00000000-0005-0000-0000-0000A6370000}"/>
    <cellStyle name="Input 3 4 3 4 4" xfId="18272" xr:uid="{00000000-0005-0000-0000-0000A7370000}"/>
    <cellStyle name="Input 3 4 3 4 5" xfId="18273" xr:uid="{00000000-0005-0000-0000-0000A8370000}"/>
    <cellStyle name="Input 3 4 3 5" xfId="14572" xr:uid="{00000000-0005-0000-0000-0000A9370000}"/>
    <cellStyle name="Input 3 4 3 6" xfId="14576" xr:uid="{00000000-0005-0000-0000-0000AA370000}"/>
    <cellStyle name="Input 3 4 3 7" xfId="16435" xr:uid="{00000000-0005-0000-0000-0000AB370000}"/>
    <cellStyle name="Input 3 4 3 8" xfId="16814" xr:uid="{00000000-0005-0000-0000-0000AC370000}"/>
    <cellStyle name="Input 3 4 4" xfId="18274" xr:uid="{00000000-0005-0000-0000-0000AD370000}"/>
    <cellStyle name="Input 3 4 5" xfId="18275" xr:uid="{00000000-0005-0000-0000-0000AE370000}"/>
    <cellStyle name="Input 3 4 6" xfId="18276" xr:uid="{00000000-0005-0000-0000-0000AF370000}"/>
    <cellStyle name="Input 3 4 7" xfId="2104" xr:uid="{00000000-0005-0000-0000-0000B0370000}"/>
    <cellStyle name="Input 3 5" xfId="1703" xr:uid="{00000000-0005-0000-0000-0000B1370000}"/>
    <cellStyle name="Input 3 5 2" xfId="18277" xr:uid="{00000000-0005-0000-0000-0000B2370000}"/>
    <cellStyle name="Input 3 5 2 2" xfId="7502" xr:uid="{00000000-0005-0000-0000-0000B3370000}"/>
    <cellStyle name="Input 3 5 2 2 2" xfId="18278" xr:uid="{00000000-0005-0000-0000-0000B4370000}"/>
    <cellStyle name="Input 3 5 2 2 3" xfId="18279" xr:uid="{00000000-0005-0000-0000-0000B5370000}"/>
    <cellStyle name="Input 3 5 2 2 4" xfId="18280" xr:uid="{00000000-0005-0000-0000-0000B6370000}"/>
    <cellStyle name="Input 3 5 2 2 5" xfId="18281" xr:uid="{00000000-0005-0000-0000-0000B7370000}"/>
    <cellStyle name="Input 3 5 2 3" xfId="1355" xr:uid="{00000000-0005-0000-0000-0000B8370000}"/>
    <cellStyle name="Input 3 5 2 3 2" xfId="4594" xr:uid="{00000000-0005-0000-0000-0000B9370000}"/>
    <cellStyle name="Input 3 5 2 3 3" xfId="18282" xr:uid="{00000000-0005-0000-0000-0000BA370000}"/>
    <cellStyle name="Input 3 5 2 3 4" xfId="18283" xr:uid="{00000000-0005-0000-0000-0000BB370000}"/>
    <cellStyle name="Input 3 5 2 3 5" xfId="18284" xr:uid="{00000000-0005-0000-0000-0000BC370000}"/>
    <cellStyle name="Input 3 5 2 4" xfId="17423" xr:uid="{00000000-0005-0000-0000-0000BD370000}"/>
    <cellStyle name="Input 3 5 2 4 2" xfId="18285" xr:uid="{00000000-0005-0000-0000-0000BE370000}"/>
    <cellStyle name="Input 3 5 2 4 3" xfId="18286" xr:uid="{00000000-0005-0000-0000-0000BF370000}"/>
    <cellStyle name="Input 3 5 2 4 4" xfId="7889" xr:uid="{00000000-0005-0000-0000-0000C0370000}"/>
    <cellStyle name="Input 3 5 2 4 5" xfId="18287" xr:uid="{00000000-0005-0000-0000-0000C1370000}"/>
    <cellStyle name="Input 3 5 2 5" xfId="2745" xr:uid="{00000000-0005-0000-0000-0000C2370000}"/>
    <cellStyle name="Input 3 5 2 5 2" xfId="12043" xr:uid="{00000000-0005-0000-0000-0000C3370000}"/>
    <cellStyle name="Input 3 5 2 5 3" xfId="6350" xr:uid="{00000000-0005-0000-0000-0000C4370000}"/>
    <cellStyle name="Input 3 5 2 5 4" xfId="18288" xr:uid="{00000000-0005-0000-0000-0000C5370000}"/>
    <cellStyle name="Input 3 5 2 5 5" xfId="18289" xr:uid="{00000000-0005-0000-0000-0000C6370000}"/>
    <cellStyle name="Input 3 5 2 6" xfId="14462" xr:uid="{00000000-0005-0000-0000-0000C7370000}"/>
    <cellStyle name="Input 3 5 2 7" xfId="16448" xr:uid="{00000000-0005-0000-0000-0000C8370000}"/>
    <cellStyle name="Input 3 5 2 8" xfId="6016" xr:uid="{00000000-0005-0000-0000-0000C9370000}"/>
    <cellStyle name="Input 3 5 2 9" xfId="857" xr:uid="{00000000-0005-0000-0000-0000CA370000}"/>
    <cellStyle name="Input 3 5 3" xfId="18290" xr:uid="{00000000-0005-0000-0000-0000CB370000}"/>
    <cellStyle name="Input 3 5 3 2" xfId="18291" xr:uid="{00000000-0005-0000-0000-0000CC370000}"/>
    <cellStyle name="Input 3 5 3 2 2" xfId="18292" xr:uid="{00000000-0005-0000-0000-0000CD370000}"/>
    <cellStyle name="Input 3 5 3 2 3" xfId="18294" xr:uid="{00000000-0005-0000-0000-0000CE370000}"/>
    <cellStyle name="Input 3 5 3 2 4" xfId="17487" xr:uid="{00000000-0005-0000-0000-0000CF370000}"/>
    <cellStyle name="Input 3 5 3 2 5" xfId="17490" xr:uid="{00000000-0005-0000-0000-0000D0370000}"/>
    <cellStyle name="Input 3 5 3 3" xfId="904" xr:uid="{00000000-0005-0000-0000-0000D1370000}"/>
    <cellStyle name="Input 3 5 3 3 2" xfId="18296" xr:uid="{00000000-0005-0000-0000-0000D2370000}"/>
    <cellStyle name="Input 3 5 3 3 3" xfId="18297" xr:uid="{00000000-0005-0000-0000-0000D3370000}"/>
    <cellStyle name="Input 3 5 3 3 4" xfId="18298" xr:uid="{00000000-0005-0000-0000-0000D4370000}"/>
    <cellStyle name="Input 3 5 3 3 5" xfId="18299" xr:uid="{00000000-0005-0000-0000-0000D5370000}"/>
    <cellStyle name="Input 3 5 3 4" xfId="5093" xr:uid="{00000000-0005-0000-0000-0000D6370000}"/>
    <cellStyle name="Input 3 5 3 4 2" xfId="18300" xr:uid="{00000000-0005-0000-0000-0000D7370000}"/>
    <cellStyle name="Input 3 5 3 4 3" xfId="5108" xr:uid="{00000000-0005-0000-0000-0000D8370000}"/>
    <cellStyle name="Input 3 5 3 4 4" xfId="18301" xr:uid="{00000000-0005-0000-0000-0000D9370000}"/>
    <cellStyle name="Input 3 5 3 4 5" xfId="18302" xr:uid="{00000000-0005-0000-0000-0000DA370000}"/>
    <cellStyle name="Input 3 5 3 5" xfId="18303" xr:uid="{00000000-0005-0000-0000-0000DB370000}"/>
    <cellStyle name="Input 3 5 3 6" xfId="14464" xr:uid="{00000000-0005-0000-0000-0000DC370000}"/>
    <cellStyle name="Input 3 5 3 7" xfId="18304" xr:uid="{00000000-0005-0000-0000-0000DD370000}"/>
    <cellStyle name="Input 3 5 3 8" xfId="18305" xr:uid="{00000000-0005-0000-0000-0000DE370000}"/>
    <cellStyle name="Input 3 5 4" xfId="18307" xr:uid="{00000000-0005-0000-0000-0000DF370000}"/>
    <cellStyle name="Input 3 5 5" xfId="6673" xr:uid="{00000000-0005-0000-0000-0000E0370000}"/>
    <cellStyle name="Input 3 5 6" xfId="18308" xr:uid="{00000000-0005-0000-0000-0000E1370000}"/>
    <cellStyle name="Input 3 5 7" xfId="14730" xr:uid="{00000000-0005-0000-0000-0000E2370000}"/>
    <cellStyle name="Input 3 6" xfId="18309" xr:uid="{00000000-0005-0000-0000-0000E3370000}"/>
    <cellStyle name="Input 3 6 2" xfId="18310" xr:uid="{00000000-0005-0000-0000-0000E4370000}"/>
    <cellStyle name="Input 3 6 2 2" xfId="18311" xr:uid="{00000000-0005-0000-0000-0000E5370000}"/>
    <cellStyle name="Input 3 6 2 2 2" xfId="18312" xr:uid="{00000000-0005-0000-0000-0000E6370000}"/>
    <cellStyle name="Input 3 6 2 2 3" xfId="18313" xr:uid="{00000000-0005-0000-0000-0000E7370000}"/>
    <cellStyle name="Input 3 6 2 2 4" xfId="16819" xr:uid="{00000000-0005-0000-0000-0000E8370000}"/>
    <cellStyle name="Input 3 6 2 2 5" xfId="797" xr:uid="{00000000-0005-0000-0000-0000E9370000}"/>
    <cellStyle name="Input 3 6 2 3" xfId="18314" xr:uid="{00000000-0005-0000-0000-0000EA370000}"/>
    <cellStyle name="Input 3 6 2 3 2" xfId="18315" xr:uid="{00000000-0005-0000-0000-0000EB370000}"/>
    <cellStyle name="Input 3 6 2 3 3" xfId="7323" xr:uid="{00000000-0005-0000-0000-0000EC370000}"/>
    <cellStyle name="Input 3 6 2 3 4" xfId="16824" xr:uid="{00000000-0005-0000-0000-0000ED370000}"/>
    <cellStyle name="Input 3 6 2 3 5" xfId="1167" xr:uid="{00000000-0005-0000-0000-0000EE370000}"/>
    <cellStyle name="Input 3 6 2 4" xfId="3647" xr:uid="{00000000-0005-0000-0000-0000EF370000}"/>
    <cellStyle name="Input 3 6 2 4 2" xfId="18316" xr:uid="{00000000-0005-0000-0000-0000F0370000}"/>
    <cellStyle name="Input 3 6 2 4 3" xfId="18317" xr:uid="{00000000-0005-0000-0000-0000F1370000}"/>
    <cellStyle name="Input 3 6 2 4 4" xfId="18318" xr:uid="{00000000-0005-0000-0000-0000F2370000}"/>
    <cellStyle name="Input 3 6 2 4 5" xfId="18319" xr:uid="{00000000-0005-0000-0000-0000F3370000}"/>
    <cellStyle name="Input 3 6 2 5" xfId="16209" xr:uid="{00000000-0005-0000-0000-0000F4370000}"/>
    <cellStyle name="Input 3 6 2 5 2" xfId="18320" xr:uid="{00000000-0005-0000-0000-0000F5370000}"/>
    <cellStyle name="Input 3 6 2 5 3" xfId="18321" xr:uid="{00000000-0005-0000-0000-0000F6370000}"/>
    <cellStyle name="Input 3 6 2 5 4" xfId="18322" xr:uid="{00000000-0005-0000-0000-0000F7370000}"/>
    <cellStyle name="Input 3 6 2 5 5" xfId="18323" xr:uid="{00000000-0005-0000-0000-0000F8370000}"/>
    <cellStyle name="Input 3 6 2 6" xfId="18324" xr:uid="{00000000-0005-0000-0000-0000F9370000}"/>
    <cellStyle name="Input 3 6 2 7" xfId="18325" xr:uid="{00000000-0005-0000-0000-0000FA370000}"/>
    <cellStyle name="Input 3 6 2 8" xfId="18326" xr:uid="{00000000-0005-0000-0000-0000FB370000}"/>
    <cellStyle name="Input 3 6 2 9" xfId="18327" xr:uid="{00000000-0005-0000-0000-0000FC370000}"/>
    <cellStyle name="Input 3 6 3" xfId="10074" xr:uid="{00000000-0005-0000-0000-0000FD370000}"/>
    <cellStyle name="Input 3 6 3 2" xfId="18329" xr:uid="{00000000-0005-0000-0000-0000FE370000}"/>
    <cellStyle name="Input 3 6 3 2 2" xfId="18330" xr:uid="{00000000-0005-0000-0000-0000FF370000}"/>
    <cellStyle name="Input 3 6 3 2 3" xfId="18331" xr:uid="{00000000-0005-0000-0000-000000380000}"/>
    <cellStyle name="Input 3 6 3 2 4" xfId="8833" xr:uid="{00000000-0005-0000-0000-000001380000}"/>
    <cellStyle name="Input 3 6 3 2 5" xfId="2442" xr:uid="{00000000-0005-0000-0000-000002380000}"/>
    <cellStyle name="Input 3 6 3 3" xfId="18334" xr:uid="{00000000-0005-0000-0000-000003380000}"/>
    <cellStyle name="Input 3 6 3 3 2" xfId="4028" xr:uid="{00000000-0005-0000-0000-000004380000}"/>
    <cellStyle name="Input 3 6 3 3 3" xfId="18335" xr:uid="{00000000-0005-0000-0000-000005380000}"/>
    <cellStyle name="Input 3 6 3 3 4" xfId="18337" xr:uid="{00000000-0005-0000-0000-000006380000}"/>
    <cellStyle name="Input 3 6 3 3 5" xfId="18338" xr:uid="{00000000-0005-0000-0000-000007380000}"/>
    <cellStyle name="Input 3 6 3 4" xfId="18340" xr:uid="{00000000-0005-0000-0000-000008380000}"/>
    <cellStyle name="Input 3 6 3 4 2" xfId="18341" xr:uid="{00000000-0005-0000-0000-000009380000}"/>
    <cellStyle name="Input 3 6 3 4 3" xfId="18342" xr:uid="{00000000-0005-0000-0000-00000A380000}"/>
    <cellStyle name="Input 3 6 3 4 4" xfId="18343" xr:uid="{00000000-0005-0000-0000-00000B380000}"/>
    <cellStyle name="Input 3 6 3 4 5" xfId="18344" xr:uid="{00000000-0005-0000-0000-00000C380000}"/>
    <cellStyle name="Input 3 6 3 5" xfId="18345" xr:uid="{00000000-0005-0000-0000-00000D380000}"/>
    <cellStyle name="Input 3 6 3 6" xfId="18346" xr:uid="{00000000-0005-0000-0000-00000E380000}"/>
    <cellStyle name="Input 3 6 3 7" xfId="8060" xr:uid="{00000000-0005-0000-0000-00000F380000}"/>
    <cellStyle name="Input 3 6 3 8" xfId="18347" xr:uid="{00000000-0005-0000-0000-000010380000}"/>
    <cellStyle name="Input 3 6 4" xfId="10076" xr:uid="{00000000-0005-0000-0000-000011380000}"/>
    <cellStyle name="Input 3 6 5" xfId="6628" xr:uid="{00000000-0005-0000-0000-000012380000}"/>
    <cellStyle name="Input 3 6 6" xfId="10078" xr:uid="{00000000-0005-0000-0000-000013380000}"/>
    <cellStyle name="Input 3 6 7" xfId="6236" xr:uid="{00000000-0005-0000-0000-000014380000}"/>
    <cellStyle name="Input 3 7" xfId="18348" xr:uid="{00000000-0005-0000-0000-000015380000}"/>
    <cellStyle name="Input 3 7 2" xfId="18349" xr:uid="{00000000-0005-0000-0000-000016380000}"/>
    <cellStyle name="Input 3 7 2 2" xfId="18350" xr:uid="{00000000-0005-0000-0000-000017380000}"/>
    <cellStyle name="Input 3 7 2 2 2" xfId="18353" xr:uid="{00000000-0005-0000-0000-000018380000}"/>
    <cellStyle name="Input 3 7 2 2 3" xfId="14913" xr:uid="{00000000-0005-0000-0000-000019380000}"/>
    <cellStyle name="Input 3 7 2 2 4" xfId="2240" xr:uid="{00000000-0005-0000-0000-00001A380000}"/>
    <cellStyle name="Input 3 7 2 2 5" xfId="14946" xr:uid="{00000000-0005-0000-0000-00001B380000}"/>
    <cellStyle name="Input 3 7 2 3" xfId="3891" xr:uid="{00000000-0005-0000-0000-00001C380000}"/>
    <cellStyle name="Input 3 7 2 3 2" xfId="18355" xr:uid="{00000000-0005-0000-0000-00001D380000}"/>
    <cellStyle name="Input 3 7 2 3 3" xfId="14949" xr:uid="{00000000-0005-0000-0000-00001E380000}"/>
    <cellStyle name="Input 3 7 2 3 4" xfId="14979" xr:uid="{00000000-0005-0000-0000-00001F380000}"/>
    <cellStyle name="Input 3 7 2 3 5" xfId="14996" xr:uid="{00000000-0005-0000-0000-000020380000}"/>
    <cellStyle name="Input 3 7 2 4" xfId="18356" xr:uid="{00000000-0005-0000-0000-000021380000}"/>
    <cellStyle name="Input 3 7 2 4 2" xfId="18357" xr:uid="{00000000-0005-0000-0000-000022380000}"/>
    <cellStyle name="Input 3 7 2 4 3" xfId="15004" xr:uid="{00000000-0005-0000-0000-000023380000}"/>
    <cellStyle name="Input 3 7 2 4 4" xfId="1833" xr:uid="{00000000-0005-0000-0000-000024380000}"/>
    <cellStyle name="Input 3 7 2 4 5" xfId="15052" xr:uid="{00000000-0005-0000-0000-000025380000}"/>
    <cellStyle name="Input 3 7 2 5" xfId="16216" xr:uid="{00000000-0005-0000-0000-000026380000}"/>
    <cellStyle name="Input 3 7 2 5 2" xfId="18359" xr:uid="{00000000-0005-0000-0000-000027380000}"/>
    <cellStyle name="Input 3 7 2 5 3" xfId="15060" xr:uid="{00000000-0005-0000-0000-000028380000}"/>
    <cellStyle name="Input 3 7 2 5 4" xfId="15090" xr:uid="{00000000-0005-0000-0000-000029380000}"/>
    <cellStyle name="Input 3 7 2 5 5" xfId="15122" xr:uid="{00000000-0005-0000-0000-00002A380000}"/>
    <cellStyle name="Input 3 7 2 6" xfId="18360" xr:uid="{00000000-0005-0000-0000-00002B380000}"/>
    <cellStyle name="Input 3 7 2 7" xfId="18361" xr:uid="{00000000-0005-0000-0000-00002C380000}"/>
    <cellStyle name="Input 3 7 2 8" xfId="18362" xr:uid="{00000000-0005-0000-0000-00002D380000}"/>
    <cellStyle name="Input 3 7 2 9" xfId="18363" xr:uid="{00000000-0005-0000-0000-00002E380000}"/>
    <cellStyle name="Input 3 7 3" xfId="18364" xr:uid="{00000000-0005-0000-0000-00002F380000}"/>
    <cellStyle name="Input 3 7 3 2" xfId="18366" xr:uid="{00000000-0005-0000-0000-000030380000}"/>
    <cellStyle name="Input 3 7 3 2 2" xfId="8463" xr:uid="{00000000-0005-0000-0000-000031380000}"/>
    <cellStyle name="Input 3 7 3 2 3" xfId="8465" xr:uid="{00000000-0005-0000-0000-000032380000}"/>
    <cellStyle name="Input 3 7 3 2 4" xfId="15280" xr:uid="{00000000-0005-0000-0000-000033380000}"/>
    <cellStyle name="Input 3 7 3 2 5" xfId="15282" xr:uid="{00000000-0005-0000-0000-000034380000}"/>
    <cellStyle name="Input 3 7 3 3" xfId="18368" xr:uid="{00000000-0005-0000-0000-000035380000}"/>
    <cellStyle name="Input 3 7 3 3 2" xfId="8478" xr:uid="{00000000-0005-0000-0000-000036380000}"/>
    <cellStyle name="Input 3 7 3 3 3" xfId="8480" xr:uid="{00000000-0005-0000-0000-000037380000}"/>
    <cellStyle name="Input 3 7 3 3 4" xfId="15284" xr:uid="{00000000-0005-0000-0000-000038380000}"/>
    <cellStyle name="Input 3 7 3 3 5" xfId="15287" xr:uid="{00000000-0005-0000-0000-000039380000}"/>
    <cellStyle name="Input 3 7 3 4" xfId="18370" xr:uid="{00000000-0005-0000-0000-00003A380000}"/>
    <cellStyle name="Input 3 7 3 4 2" xfId="18371" xr:uid="{00000000-0005-0000-0000-00003B380000}"/>
    <cellStyle name="Input 3 7 3 4 3" xfId="4411" xr:uid="{00000000-0005-0000-0000-00003C380000}"/>
    <cellStyle name="Input 3 7 3 4 4" xfId="7759" xr:uid="{00000000-0005-0000-0000-00003D380000}"/>
    <cellStyle name="Input 3 7 3 4 5" xfId="4323" xr:uid="{00000000-0005-0000-0000-00003E380000}"/>
    <cellStyle name="Input 3 7 3 5" xfId="18372" xr:uid="{00000000-0005-0000-0000-00003F380000}"/>
    <cellStyle name="Input 3 7 3 6" xfId="18373" xr:uid="{00000000-0005-0000-0000-000040380000}"/>
    <cellStyle name="Input 3 7 3 7" xfId="18374" xr:uid="{00000000-0005-0000-0000-000041380000}"/>
    <cellStyle name="Input 3 7 3 8" xfId="3704" xr:uid="{00000000-0005-0000-0000-000042380000}"/>
    <cellStyle name="Input 3 7 4" xfId="18375" xr:uid="{00000000-0005-0000-0000-000043380000}"/>
    <cellStyle name="Input 3 7 5" xfId="18376" xr:uid="{00000000-0005-0000-0000-000044380000}"/>
    <cellStyle name="Input 3 7 6" xfId="18377" xr:uid="{00000000-0005-0000-0000-000045380000}"/>
    <cellStyle name="Input 3 7 7" xfId="10849" xr:uid="{00000000-0005-0000-0000-000046380000}"/>
    <cellStyle name="Input 3 8" xfId="1752" xr:uid="{00000000-0005-0000-0000-000047380000}"/>
    <cellStyle name="Input 3 8 2" xfId="18378" xr:uid="{00000000-0005-0000-0000-000048380000}"/>
    <cellStyle name="Input 3 8 2 2" xfId="18379" xr:uid="{00000000-0005-0000-0000-000049380000}"/>
    <cellStyle name="Input 3 8 2 2 2" xfId="18381" xr:uid="{00000000-0005-0000-0000-00004A380000}"/>
    <cellStyle name="Input 3 8 2 2 3" xfId="18383" xr:uid="{00000000-0005-0000-0000-00004B380000}"/>
    <cellStyle name="Input 3 8 2 2 4" xfId="18385" xr:uid="{00000000-0005-0000-0000-00004C380000}"/>
    <cellStyle name="Input 3 8 2 2 5" xfId="18387" xr:uid="{00000000-0005-0000-0000-00004D380000}"/>
    <cellStyle name="Input 3 8 2 3" xfId="18388" xr:uid="{00000000-0005-0000-0000-00004E380000}"/>
    <cellStyle name="Input 3 8 2 3 2" xfId="18390" xr:uid="{00000000-0005-0000-0000-00004F380000}"/>
    <cellStyle name="Input 3 8 2 3 3" xfId="18392" xr:uid="{00000000-0005-0000-0000-000050380000}"/>
    <cellStyle name="Input 3 8 2 3 4" xfId="18394" xr:uid="{00000000-0005-0000-0000-000051380000}"/>
    <cellStyle name="Input 3 8 2 3 5" xfId="18395" xr:uid="{00000000-0005-0000-0000-000052380000}"/>
    <cellStyle name="Input 3 8 2 4" xfId="18396" xr:uid="{00000000-0005-0000-0000-000053380000}"/>
    <cellStyle name="Input 3 8 2 4 2" xfId="18397" xr:uid="{00000000-0005-0000-0000-000054380000}"/>
    <cellStyle name="Input 3 8 2 4 3" xfId="18398" xr:uid="{00000000-0005-0000-0000-000055380000}"/>
    <cellStyle name="Input 3 8 2 4 4" xfId="18399" xr:uid="{00000000-0005-0000-0000-000056380000}"/>
    <cellStyle name="Input 3 8 2 4 5" xfId="18400" xr:uid="{00000000-0005-0000-0000-000057380000}"/>
    <cellStyle name="Input 3 8 2 5" xfId="13863" xr:uid="{00000000-0005-0000-0000-000058380000}"/>
    <cellStyle name="Input 3 8 2 5 2" xfId="16225" xr:uid="{00000000-0005-0000-0000-000059380000}"/>
    <cellStyle name="Input 3 8 2 5 3" xfId="16229" xr:uid="{00000000-0005-0000-0000-00005A380000}"/>
    <cellStyle name="Input 3 8 2 5 4" xfId="16231" xr:uid="{00000000-0005-0000-0000-00005B380000}"/>
    <cellStyle name="Input 3 8 2 5 5" xfId="18401" xr:uid="{00000000-0005-0000-0000-00005C380000}"/>
    <cellStyle name="Input 3 8 2 6" xfId="13866" xr:uid="{00000000-0005-0000-0000-00005D380000}"/>
    <cellStyle name="Input 3 8 2 7" xfId="8241" xr:uid="{00000000-0005-0000-0000-00005E380000}"/>
    <cellStyle name="Input 3 8 2 8" xfId="7158" xr:uid="{00000000-0005-0000-0000-00005F380000}"/>
    <cellStyle name="Input 3 8 2 9" xfId="1481" xr:uid="{00000000-0005-0000-0000-000060380000}"/>
    <cellStyle name="Input 3 8 3" xfId="944" xr:uid="{00000000-0005-0000-0000-000061380000}"/>
    <cellStyle name="Input 3 8 3 2" xfId="18403" xr:uid="{00000000-0005-0000-0000-000062380000}"/>
    <cellStyle name="Input 3 8 3 2 2" xfId="16753" xr:uid="{00000000-0005-0000-0000-000063380000}"/>
    <cellStyle name="Input 3 8 3 2 3" xfId="18404" xr:uid="{00000000-0005-0000-0000-000064380000}"/>
    <cellStyle name="Input 3 8 3 2 4" xfId="18405" xr:uid="{00000000-0005-0000-0000-000065380000}"/>
    <cellStyle name="Input 3 8 3 2 5" xfId="18406" xr:uid="{00000000-0005-0000-0000-000066380000}"/>
    <cellStyle name="Input 3 8 3 3" xfId="5083" xr:uid="{00000000-0005-0000-0000-000067380000}"/>
    <cellStyle name="Input 3 8 3 3 2" xfId="16780" xr:uid="{00000000-0005-0000-0000-000068380000}"/>
    <cellStyle name="Input 3 8 3 3 3" xfId="16784" xr:uid="{00000000-0005-0000-0000-000069380000}"/>
    <cellStyle name="Input 3 8 3 3 4" xfId="16787" xr:uid="{00000000-0005-0000-0000-00006A380000}"/>
    <cellStyle name="Input 3 8 3 3 5" xfId="16789" xr:uid="{00000000-0005-0000-0000-00006B380000}"/>
    <cellStyle name="Input 3 8 3 4" xfId="7452" xr:uid="{00000000-0005-0000-0000-00006C380000}"/>
    <cellStyle name="Input 3 8 3 4 2" xfId="16802" xr:uid="{00000000-0005-0000-0000-00006D380000}"/>
    <cellStyle name="Input 3 8 3 4 3" xfId="18407" xr:uid="{00000000-0005-0000-0000-00006E380000}"/>
    <cellStyle name="Input 3 8 3 4 4" xfId="7049" xr:uid="{00000000-0005-0000-0000-00006F380000}"/>
    <cellStyle name="Input 3 8 3 4 5" xfId="8784" xr:uid="{00000000-0005-0000-0000-000070380000}"/>
    <cellStyle name="Input 3 8 3 5" xfId="18408" xr:uid="{00000000-0005-0000-0000-000071380000}"/>
    <cellStyle name="Input 3 8 3 6" xfId="16863" xr:uid="{00000000-0005-0000-0000-000072380000}"/>
    <cellStyle name="Input 3 8 3 7" xfId="1721" xr:uid="{00000000-0005-0000-0000-000073380000}"/>
    <cellStyle name="Input 3 8 3 8" xfId="2165" xr:uid="{00000000-0005-0000-0000-000074380000}"/>
    <cellStyle name="Input 3 8 4" xfId="18409" xr:uid="{00000000-0005-0000-0000-000075380000}"/>
    <cellStyle name="Input 3 8 5" xfId="1343" xr:uid="{00000000-0005-0000-0000-000076380000}"/>
    <cellStyle name="Input 3 8 6" xfId="18410" xr:uid="{00000000-0005-0000-0000-000077380000}"/>
    <cellStyle name="Input 3 8 7" xfId="12112" xr:uid="{00000000-0005-0000-0000-000078380000}"/>
    <cellStyle name="Input 3 9" xfId="18411" xr:uid="{00000000-0005-0000-0000-000079380000}"/>
    <cellStyle name="Input 3 9 2" xfId="18412" xr:uid="{00000000-0005-0000-0000-00007A380000}"/>
    <cellStyle name="Input 3 9 2 2" xfId="18413" xr:uid="{00000000-0005-0000-0000-00007B380000}"/>
    <cellStyle name="Input 3 9 2 2 2" xfId="4799" xr:uid="{00000000-0005-0000-0000-00007C380000}"/>
    <cellStyle name="Input 3 9 2 2 3" xfId="4831" xr:uid="{00000000-0005-0000-0000-00007D380000}"/>
    <cellStyle name="Input 3 9 2 2 4" xfId="13248" xr:uid="{00000000-0005-0000-0000-00007E380000}"/>
    <cellStyle name="Input 3 9 2 2 5" xfId="15939" xr:uid="{00000000-0005-0000-0000-00007F380000}"/>
    <cellStyle name="Input 3 9 2 3" xfId="8131" xr:uid="{00000000-0005-0000-0000-000080380000}"/>
    <cellStyle name="Input 3 9 2 3 2" xfId="18414" xr:uid="{00000000-0005-0000-0000-000081380000}"/>
    <cellStyle name="Input 3 9 2 3 3" xfId="15942" xr:uid="{00000000-0005-0000-0000-000082380000}"/>
    <cellStyle name="Input 3 9 2 3 4" xfId="6311" xr:uid="{00000000-0005-0000-0000-000083380000}"/>
    <cellStyle name="Input 3 9 2 3 5" xfId="15945" xr:uid="{00000000-0005-0000-0000-000084380000}"/>
    <cellStyle name="Input 3 9 2 4" xfId="18415" xr:uid="{00000000-0005-0000-0000-000085380000}"/>
    <cellStyle name="Input 3 9 2 4 2" xfId="18416" xr:uid="{00000000-0005-0000-0000-000086380000}"/>
    <cellStyle name="Input 3 9 2 4 3" xfId="18417" xr:uid="{00000000-0005-0000-0000-000087380000}"/>
    <cellStyle name="Input 3 9 2 4 4" xfId="18418" xr:uid="{00000000-0005-0000-0000-000088380000}"/>
    <cellStyle name="Input 3 9 2 4 5" xfId="7718" xr:uid="{00000000-0005-0000-0000-000089380000}"/>
    <cellStyle name="Input 3 9 2 5" xfId="18419" xr:uid="{00000000-0005-0000-0000-00008A380000}"/>
    <cellStyle name="Input 3 9 2 5 2" xfId="16936" xr:uid="{00000000-0005-0000-0000-00008B380000}"/>
    <cellStyle name="Input 3 9 2 5 3" xfId="18420" xr:uid="{00000000-0005-0000-0000-00008C380000}"/>
    <cellStyle name="Input 3 9 2 5 4" xfId="18421" xr:uid="{00000000-0005-0000-0000-00008D380000}"/>
    <cellStyle name="Input 3 9 2 5 5" xfId="18422" xr:uid="{00000000-0005-0000-0000-00008E380000}"/>
    <cellStyle name="Input 3 9 2 6" xfId="18423" xr:uid="{00000000-0005-0000-0000-00008F380000}"/>
    <cellStyle name="Input 3 9 2 7" xfId="8272" xr:uid="{00000000-0005-0000-0000-000090380000}"/>
    <cellStyle name="Input 3 9 2 8" xfId="7659" xr:uid="{00000000-0005-0000-0000-000091380000}"/>
    <cellStyle name="Input 3 9 2 9" xfId="6901" xr:uid="{00000000-0005-0000-0000-000092380000}"/>
    <cellStyle name="Input 3 9 3" xfId="18424" xr:uid="{00000000-0005-0000-0000-000093380000}"/>
    <cellStyle name="Input 3 9 3 2" xfId="18426" xr:uid="{00000000-0005-0000-0000-000094380000}"/>
    <cellStyle name="Input 3 9 3 2 2" xfId="2441" xr:uid="{00000000-0005-0000-0000-000095380000}"/>
    <cellStyle name="Input 3 9 3 2 3" xfId="7319" xr:uid="{00000000-0005-0000-0000-000096380000}"/>
    <cellStyle name="Input 3 9 3 2 4" xfId="15962" xr:uid="{00000000-0005-0000-0000-000097380000}"/>
    <cellStyle name="Input 3 9 3 2 5" xfId="15965" xr:uid="{00000000-0005-0000-0000-000098380000}"/>
    <cellStyle name="Input 3 9 3 3" xfId="18428" xr:uid="{00000000-0005-0000-0000-000099380000}"/>
    <cellStyle name="Input 3 9 3 3 2" xfId="18429" xr:uid="{00000000-0005-0000-0000-00009A380000}"/>
    <cellStyle name="Input 3 9 3 3 3" xfId="18430" xr:uid="{00000000-0005-0000-0000-00009B380000}"/>
    <cellStyle name="Input 3 9 3 3 4" xfId="18431" xr:uid="{00000000-0005-0000-0000-00009C380000}"/>
    <cellStyle name="Input 3 9 3 3 5" xfId="18432" xr:uid="{00000000-0005-0000-0000-00009D380000}"/>
    <cellStyle name="Input 3 9 3 4" xfId="18433" xr:uid="{00000000-0005-0000-0000-00009E380000}"/>
    <cellStyle name="Input 3 9 3 4 2" xfId="18434" xr:uid="{00000000-0005-0000-0000-00009F380000}"/>
    <cellStyle name="Input 3 9 3 4 3" xfId="18435" xr:uid="{00000000-0005-0000-0000-0000A0380000}"/>
    <cellStyle name="Input 3 9 3 4 4" xfId="9132" xr:uid="{00000000-0005-0000-0000-0000A1380000}"/>
    <cellStyle name="Input 3 9 3 4 5" xfId="2089" xr:uid="{00000000-0005-0000-0000-0000A2380000}"/>
    <cellStyle name="Input 3 9 3 5" xfId="18436" xr:uid="{00000000-0005-0000-0000-0000A3380000}"/>
    <cellStyle name="Input 3 9 3 6" xfId="18437" xr:uid="{00000000-0005-0000-0000-0000A4380000}"/>
    <cellStyle name="Input 3 9 3 7" xfId="887" xr:uid="{00000000-0005-0000-0000-0000A5380000}"/>
    <cellStyle name="Input 3 9 3 8" xfId="8286" xr:uid="{00000000-0005-0000-0000-0000A6380000}"/>
    <cellStyle name="Input 3 9 4" xfId="8978" xr:uid="{00000000-0005-0000-0000-0000A7380000}"/>
    <cellStyle name="Input 3 9 5" xfId="8980" xr:uid="{00000000-0005-0000-0000-0000A8380000}"/>
    <cellStyle name="Input 3 9 6" xfId="18438" xr:uid="{00000000-0005-0000-0000-0000A9380000}"/>
    <cellStyle name="Input 3 9 7" xfId="8918" xr:uid="{00000000-0005-0000-0000-0000AA380000}"/>
    <cellStyle name="Input 30" xfId="18135" xr:uid="{00000000-0005-0000-0000-0000AB380000}"/>
    <cellStyle name="Input 30 2" xfId="18138" xr:uid="{00000000-0005-0000-0000-0000AC380000}"/>
    <cellStyle name="Input 30 3" xfId="18141" xr:uid="{00000000-0005-0000-0000-0000AD380000}"/>
    <cellStyle name="Input 30 4" xfId="18143" xr:uid="{00000000-0005-0000-0000-0000AE380000}"/>
    <cellStyle name="Input 30 5" xfId="11805" xr:uid="{00000000-0005-0000-0000-0000AF380000}"/>
    <cellStyle name="Input 31" xfId="18146" xr:uid="{00000000-0005-0000-0000-0000B0380000}"/>
    <cellStyle name="Input 31 2" xfId="18149" xr:uid="{00000000-0005-0000-0000-0000B1380000}"/>
    <cellStyle name="Input 31 3" xfId="18151" xr:uid="{00000000-0005-0000-0000-0000B2380000}"/>
    <cellStyle name="Input 31 4" xfId="18153" xr:uid="{00000000-0005-0000-0000-0000B3380000}"/>
    <cellStyle name="Input 31 5" xfId="18155" xr:uid="{00000000-0005-0000-0000-0000B4380000}"/>
    <cellStyle name="Input 32" xfId="14352" xr:uid="{00000000-0005-0000-0000-0000B5380000}"/>
    <cellStyle name="Input 32 2" xfId="14355" xr:uid="{00000000-0005-0000-0000-0000B6380000}"/>
    <cellStyle name="Input 32 3" xfId="1643" xr:uid="{00000000-0005-0000-0000-0000B7380000}"/>
    <cellStyle name="Input 32 4" xfId="14359" xr:uid="{00000000-0005-0000-0000-0000B8380000}"/>
    <cellStyle name="Input 32 5" xfId="14364" xr:uid="{00000000-0005-0000-0000-0000B9380000}"/>
    <cellStyle name="Input 33" xfId="18157" xr:uid="{00000000-0005-0000-0000-0000BA380000}"/>
    <cellStyle name="Input 33 2" xfId="18159" xr:uid="{00000000-0005-0000-0000-0000BB380000}"/>
    <cellStyle name="Input 33 3" xfId="18161" xr:uid="{00000000-0005-0000-0000-0000BC380000}"/>
    <cellStyle name="Input 33 4" xfId="18163" xr:uid="{00000000-0005-0000-0000-0000BD380000}"/>
    <cellStyle name="Input 33 5" xfId="18165" xr:uid="{00000000-0005-0000-0000-0000BE380000}"/>
    <cellStyle name="Input 34" xfId="18167" xr:uid="{00000000-0005-0000-0000-0000BF380000}"/>
    <cellStyle name="Input 34 2" xfId="18169" xr:uid="{00000000-0005-0000-0000-0000C0380000}"/>
    <cellStyle name="Input 34 3" xfId="18171" xr:uid="{00000000-0005-0000-0000-0000C1380000}"/>
    <cellStyle name="Input 34 4" xfId="18173" xr:uid="{00000000-0005-0000-0000-0000C2380000}"/>
    <cellStyle name="Input 34 5" xfId="18175" xr:uid="{00000000-0005-0000-0000-0000C3380000}"/>
    <cellStyle name="Input 35" xfId="7781" xr:uid="{00000000-0005-0000-0000-0000C4380000}"/>
    <cellStyle name="Input 36" xfId="18439" xr:uid="{00000000-0005-0000-0000-0000C5380000}"/>
    <cellStyle name="Input 37" xfId="18441" xr:uid="{00000000-0005-0000-0000-0000C6380000}"/>
    <cellStyle name="Input 38" xfId="7506" xr:uid="{00000000-0005-0000-0000-0000C7380000}"/>
    <cellStyle name="Input 39" xfId="13390" xr:uid="{00000000-0005-0000-0000-0000C8380000}"/>
    <cellStyle name="Input 4" xfId="6573" xr:uid="{00000000-0005-0000-0000-0000C9380000}"/>
    <cellStyle name="Input 4 2" xfId="17875" xr:uid="{00000000-0005-0000-0000-0000CA380000}"/>
    <cellStyle name="Input 4 2 2" xfId="10601" xr:uid="{00000000-0005-0000-0000-0000CB380000}"/>
    <cellStyle name="Input 4 2 2 2" xfId="7905" xr:uid="{00000000-0005-0000-0000-0000CC380000}"/>
    <cellStyle name="Input 4 2 2 3" xfId="18443" xr:uid="{00000000-0005-0000-0000-0000CD380000}"/>
    <cellStyle name="Input 4 2 2 4" xfId="1013" xr:uid="{00000000-0005-0000-0000-0000CE380000}"/>
    <cellStyle name="Input 4 2 2 5" xfId="2663" xr:uid="{00000000-0005-0000-0000-0000CF380000}"/>
    <cellStyle name="Input 4 2 3" xfId="10603" xr:uid="{00000000-0005-0000-0000-0000D0380000}"/>
    <cellStyle name="Input 4 2 3 2" xfId="10927" xr:uid="{00000000-0005-0000-0000-0000D1380000}"/>
    <cellStyle name="Input 4 2 3 3" xfId="9715" xr:uid="{00000000-0005-0000-0000-0000D2380000}"/>
    <cellStyle name="Input 4 2 3 4" xfId="9724" xr:uid="{00000000-0005-0000-0000-0000D3380000}"/>
    <cellStyle name="Input 4 2 3 5" xfId="11676" xr:uid="{00000000-0005-0000-0000-0000D4380000}"/>
    <cellStyle name="Input 4 2 4" xfId="10605" xr:uid="{00000000-0005-0000-0000-0000D5380000}"/>
    <cellStyle name="Input 4 2 4 2" xfId="9088" xr:uid="{00000000-0005-0000-0000-0000D6380000}"/>
    <cellStyle name="Input 4 2 4 3" xfId="18444" xr:uid="{00000000-0005-0000-0000-0000D7380000}"/>
    <cellStyle name="Input 4 2 4 4" xfId="6534" xr:uid="{00000000-0005-0000-0000-0000D8380000}"/>
    <cellStyle name="Input 4 2 4 5" xfId="11690" xr:uid="{00000000-0005-0000-0000-0000D9380000}"/>
    <cellStyle name="Input 4 2 5" xfId="2562" xr:uid="{00000000-0005-0000-0000-0000DA380000}"/>
    <cellStyle name="Input 4 2 5 2" xfId="18446" xr:uid="{00000000-0005-0000-0000-0000DB380000}"/>
    <cellStyle name="Input 4 2 5 3" xfId="18448" xr:uid="{00000000-0005-0000-0000-0000DC380000}"/>
    <cellStyle name="Input 4 2 5 4" xfId="9534" xr:uid="{00000000-0005-0000-0000-0000DD380000}"/>
    <cellStyle name="Input 4 2 5 5" xfId="9537" xr:uid="{00000000-0005-0000-0000-0000DE380000}"/>
    <cellStyle name="Input 4 2 6" xfId="18449" xr:uid="{00000000-0005-0000-0000-0000DF380000}"/>
    <cellStyle name="Input 4 2 7" xfId="18450" xr:uid="{00000000-0005-0000-0000-0000E0380000}"/>
    <cellStyle name="Input 4 2 8" xfId="13576" xr:uid="{00000000-0005-0000-0000-0000E1380000}"/>
    <cellStyle name="Input 4 2 9" xfId="1138" xr:uid="{00000000-0005-0000-0000-0000E2380000}"/>
    <cellStyle name="Input 4 3" xfId="17877" xr:uid="{00000000-0005-0000-0000-0000E3380000}"/>
    <cellStyle name="Input 4 3 2" xfId="18451" xr:uid="{00000000-0005-0000-0000-0000E4380000}"/>
    <cellStyle name="Input 4 3 2 2" xfId="18453" xr:uid="{00000000-0005-0000-0000-0000E5380000}"/>
    <cellStyle name="Input 4 3 2 3" xfId="18455" xr:uid="{00000000-0005-0000-0000-0000E6380000}"/>
    <cellStyle name="Input 4 3 2 4" xfId="18457" xr:uid="{00000000-0005-0000-0000-0000E7380000}"/>
    <cellStyle name="Input 4 3 2 5" xfId="18459" xr:uid="{00000000-0005-0000-0000-0000E8380000}"/>
    <cellStyle name="Input 4 3 3" xfId="18460" xr:uid="{00000000-0005-0000-0000-0000E9380000}"/>
    <cellStyle name="Input 4 3 3 2" xfId="18461" xr:uid="{00000000-0005-0000-0000-0000EA380000}"/>
    <cellStyle name="Input 4 3 3 3" xfId="18462" xr:uid="{00000000-0005-0000-0000-0000EB380000}"/>
    <cellStyle name="Input 4 3 3 4" xfId="18463" xr:uid="{00000000-0005-0000-0000-0000EC380000}"/>
    <cellStyle name="Input 4 3 3 5" xfId="18464" xr:uid="{00000000-0005-0000-0000-0000ED380000}"/>
    <cellStyle name="Input 4 3 4" xfId="18465" xr:uid="{00000000-0005-0000-0000-0000EE380000}"/>
    <cellStyle name="Input 4 3 4 2" xfId="9093" xr:uid="{00000000-0005-0000-0000-0000EF380000}"/>
    <cellStyle name="Input 4 3 4 3" xfId="7892" xr:uid="{00000000-0005-0000-0000-0000F0380000}"/>
    <cellStyle name="Input 4 3 4 4" xfId="1498" xr:uid="{00000000-0005-0000-0000-0000F1380000}"/>
    <cellStyle name="Input 4 3 4 5" xfId="9404" xr:uid="{00000000-0005-0000-0000-0000F2380000}"/>
    <cellStyle name="Input 4 3 5" xfId="18466" xr:uid="{00000000-0005-0000-0000-0000F3380000}"/>
    <cellStyle name="Input 4 3 6" xfId="18467" xr:uid="{00000000-0005-0000-0000-0000F4380000}"/>
    <cellStyle name="Input 4 3 7" xfId="7665" xr:uid="{00000000-0005-0000-0000-0000F5380000}"/>
    <cellStyle name="Input 4 3 8" xfId="13579" xr:uid="{00000000-0005-0000-0000-0000F6380000}"/>
    <cellStyle name="Input 4 4" xfId="17879" xr:uid="{00000000-0005-0000-0000-0000F7380000}"/>
    <cellStyle name="Input 4 5" xfId="17881" xr:uid="{00000000-0005-0000-0000-0000F8380000}"/>
    <cellStyle name="Input 4 6" xfId="18468" xr:uid="{00000000-0005-0000-0000-0000F9380000}"/>
    <cellStyle name="Input 4 7" xfId="2603" xr:uid="{00000000-0005-0000-0000-0000FA380000}"/>
    <cellStyle name="Input 40" xfId="7782" xr:uid="{00000000-0005-0000-0000-0000FB380000}"/>
    <cellStyle name="Input 41" xfId="18440" xr:uid="{00000000-0005-0000-0000-0000FC380000}"/>
    <cellStyle name="Input 42" xfId="18442" xr:uid="{00000000-0005-0000-0000-0000FD380000}"/>
    <cellStyle name="Input 43" xfId="7507" xr:uid="{00000000-0005-0000-0000-0000FE380000}"/>
    <cellStyle name="Input 5" xfId="1819" xr:uid="{00000000-0005-0000-0000-0000FF380000}"/>
    <cellStyle name="Input 5 2" xfId="18469" xr:uid="{00000000-0005-0000-0000-000000390000}"/>
    <cellStyle name="Input 5 2 2" xfId="2670" xr:uid="{00000000-0005-0000-0000-000001390000}"/>
    <cellStyle name="Input 5 2 2 2" xfId="8375" xr:uid="{00000000-0005-0000-0000-000002390000}"/>
    <cellStyle name="Input 5 2 2 3" xfId="18470" xr:uid="{00000000-0005-0000-0000-000003390000}"/>
    <cellStyle name="Input 5 2 2 4" xfId="18471" xr:uid="{00000000-0005-0000-0000-000004390000}"/>
    <cellStyle name="Input 5 2 2 5" xfId="18472" xr:uid="{00000000-0005-0000-0000-000005390000}"/>
    <cellStyle name="Input 5 2 3" xfId="815" xr:uid="{00000000-0005-0000-0000-000006390000}"/>
    <cellStyle name="Input 5 2 3 2" xfId="18473" xr:uid="{00000000-0005-0000-0000-000007390000}"/>
    <cellStyle name="Input 5 2 3 3" xfId="5769" xr:uid="{00000000-0005-0000-0000-000008390000}"/>
    <cellStyle name="Input 5 2 3 4" xfId="18474" xr:uid="{00000000-0005-0000-0000-000009390000}"/>
    <cellStyle name="Input 5 2 3 5" xfId="18475" xr:uid="{00000000-0005-0000-0000-00000A390000}"/>
    <cellStyle name="Input 5 2 4" xfId="8629" xr:uid="{00000000-0005-0000-0000-00000B390000}"/>
    <cellStyle name="Input 5 2 4 2" xfId="18476" xr:uid="{00000000-0005-0000-0000-00000C390000}"/>
    <cellStyle name="Input 5 2 4 3" xfId="18477" xr:uid="{00000000-0005-0000-0000-00000D390000}"/>
    <cellStyle name="Input 5 2 4 4" xfId="18478" xr:uid="{00000000-0005-0000-0000-00000E390000}"/>
    <cellStyle name="Input 5 2 4 5" xfId="18479" xr:uid="{00000000-0005-0000-0000-00000F390000}"/>
    <cellStyle name="Input 5 2 5" xfId="18480" xr:uid="{00000000-0005-0000-0000-000010390000}"/>
    <cellStyle name="Input 5 2 5 2" xfId="18481" xr:uid="{00000000-0005-0000-0000-000011390000}"/>
    <cellStyle name="Input 5 2 5 3" xfId="3992" xr:uid="{00000000-0005-0000-0000-000012390000}"/>
    <cellStyle name="Input 5 2 5 4" xfId="18482" xr:uid="{00000000-0005-0000-0000-000013390000}"/>
    <cellStyle name="Input 5 2 5 5" xfId="18483" xr:uid="{00000000-0005-0000-0000-000014390000}"/>
    <cellStyle name="Input 5 2 6" xfId="18484" xr:uid="{00000000-0005-0000-0000-000015390000}"/>
    <cellStyle name="Input 5 2 7" xfId="18485" xr:uid="{00000000-0005-0000-0000-000016390000}"/>
    <cellStyle name="Input 5 2 8" xfId="18486" xr:uid="{00000000-0005-0000-0000-000017390000}"/>
    <cellStyle name="Input 5 2 9" xfId="16990" xr:uid="{00000000-0005-0000-0000-000018390000}"/>
    <cellStyle name="Input 5 3" xfId="18487" xr:uid="{00000000-0005-0000-0000-000019390000}"/>
    <cellStyle name="Input 5 3 2" xfId="18488" xr:uid="{00000000-0005-0000-0000-00001A390000}"/>
    <cellStyle name="Input 5 3 2 2" xfId="18489" xr:uid="{00000000-0005-0000-0000-00001B390000}"/>
    <cellStyle name="Input 5 3 2 3" xfId="18490" xr:uid="{00000000-0005-0000-0000-00001C390000}"/>
    <cellStyle name="Input 5 3 2 4" xfId="18491" xr:uid="{00000000-0005-0000-0000-00001D390000}"/>
    <cellStyle name="Input 5 3 2 5" xfId="18492" xr:uid="{00000000-0005-0000-0000-00001E390000}"/>
    <cellStyle name="Input 5 3 3" xfId="18493" xr:uid="{00000000-0005-0000-0000-00001F390000}"/>
    <cellStyle name="Input 5 3 3 2" xfId="18494" xr:uid="{00000000-0005-0000-0000-000020390000}"/>
    <cellStyle name="Input 5 3 3 3" xfId="18495" xr:uid="{00000000-0005-0000-0000-000021390000}"/>
    <cellStyle name="Input 5 3 3 4" xfId="18496" xr:uid="{00000000-0005-0000-0000-000022390000}"/>
    <cellStyle name="Input 5 3 3 5" xfId="18497" xr:uid="{00000000-0005-0000-0000-000023390000}"/>
    <cellStyle name="Input 5 3 4" xfId="18498" xr:uid="{00000000-0005-0000-0000-000024390000}"/>
    <cellStyle name="Input 5 3 4 2" xfId="18499" xr:uid="{00000000-0005-0000-0000-000025390000}"/>
    <cellStyle name="Input 5 3 4 3" xfId="18500" xr:uid="{00000000-0005-0000-0000-000026390000}"/>
    <cellStyle name="Input 5 3 4 4" xfId="18501" xr:uid="{00000000-0005-0000-0000-000027390000}"/>
    <cellStyle name="Input 5 3 4 5" xfId="18502" xr:uid="{00000000-0005-0000-0000-000028390000}"/>
    <cellStyle name="Input 5 3 5" xfId="18503" xr:uid="{00000000-0005-0000-0000-000029390000}"/>
    <cellStyle name="Input 5 3 6" xfId="18504" xr:uid="{00000000-0005-0000-0000-00002A390000}"/>
    <cellStyle name="Input 5 3 7" xfId="18505" xr:uid="{00000000-0005-0000-0000-00002B390000}"/>
    <cellStyle name="Input 5 3 8" xfId="18506" xr:uid="{00000000-0005-0000-0000-00002C390000}"/>
    <cellStyle name="Input 5 4" xfId="18507" xr:uid="{00000000-0005-0000-0000-00002D390000}"/>
    <cellStyle name="Input 5 5" xfId="7968" xr:uid="{00000000-0005-0000-0000-00002E390000}"/>
    <cellStyle name="Input 5 6" xfId="18508" xr:uid="{00000000-0005-0000-0000-00002F390000}"/>
    <cellStyle name="Input 5 7" xfId="3997" xr:uid="{00000000-0005-0000-0000-000030390000}"/>
    <cellStyle name="Input 6" xfId="17884" xr:uid="{00000000-0005-0000-0000-000031390000}"/>
    <cellStyle name="Input 6 2" xfId="18509" xr:uid="{00000000-0005-0000-0000-000032390000}"/>
    <cellStyle name="Input 6 2 2" xfId="10683" xr:uid="{00000000-0005-0000-0000-000033390000}"/>
    <cellStyle name="Input 6 2 3" xfId="10686" xr:uid="{00000000-0005-0000-0000-000034390000}"/>
    <cellStyle name="Input 6 2 4" xfId="10689" xr:uid="{00000000-0005-0000-0000-000035390000}"/>
    <cellStyle name="Input 6 3" xfId="18510" xr:uid="{00000000-0005-0000-0000-000036390000}"/>
    <cellStyle name="Input 6 4" xfId="18511" xr:uid="{00000000-0005-0000-0000-000037390000}"/>
    <cellStyle name="Input 6 5" xfId="18512" xr:uid="{00000000-0005-0000-0000-000038390000}"/>
    <cellStyle name="Input 7" xfId="17887" xr:uid="{00000000-0005-0000-0000-000039390000}"/>
    <cellStyle name="Input 7 2" xfId="18513" xr:uid="{00000000-0005-0000-0000-00003A390000}"/>
    <cellStyle name="Input 7 3" xfId="159" xr:uid="{00000000-0005-0000-0000-00003B390000}"/>
    <cellStyle name="Input 7 4" xfId="13905" xr:uid="{00000000-0005-0000-0000-00003C390000}"/>
    <cellStyle name="Input 7 5" xfId="18514" xr:uid="{00000000-0005-0000-0000-00003D390000}"/>
    <cellStyle name="Input 8" xfId="17890" xr:uid="{00000000-0005-0000-0000-00003E390000}"/>
    <cellStyle name="Input 8 2" xfId="18515" xr:uid="{00000000-0005-0000-0000-00003F390000}"/>
    <cellStyle name="Input 8 3" xfId="13908" xr:uid="{00000000-0005-0000-0000-000040390000}"/>
    <cellStyle name="Input 8 4" xfId="13910" xr:uid="{00000000-0005-0000-0000-000041390000}"/>
    <cellStyle name="Input 8 5" xfId="18516" xr:uid="{00000000-0005-0000-0000-000042390000}"/>
    <cellStyle name="Input 9" xfId="225" xr:uid="{00000000-0005-0000-0000-000043390000}"/>
    <cellStyle name="Input 9 2" xfId="4016" xr:uid="{00000000-0005-0000-0000-000044390000}"/>
    <cellStyle name="Input 9 3" xfId="9480" xr:uid="{00000000-0005-0000-0000-000045390000}"/>
    <cellStyle name="Input 9 4" xfId="1359" xr:uid="{00000000-0005-0000-0000-000046390000}"/>
    <cellStyle name="Input 9 5" xfId="18517" xr:uid="{00000000-0005-0000-0000-000047390000}"/>
    <cellStyle name="Input Cells" xfId="1490" xr:uid="{00000000-0005-0000-0000-000048390000}"/>
    <cellStyle name="ｉｐｏ_process" xfId="18519" xr:uid="{00000000-0005-0000-0000-000049390000}"/>
    <cellStyle name="Item_Current" xfId="4306" xr:uid="{00000000-0005-0000-0000-00004A390000}"/>
    <cellStyle name="iWeA_P15 99Prem.Pkg." xfId="18520" xr:uid="{00000000-0005-0000-0000-00004B390000}"/>
    <cellStyle name="J401K" xfId="18045" xr:uid="{00000000-0005-0000-0000-00004C390000}"/>
    <cellStyle name="jkyk" xfId="14617" xr:uid="{00000000-0005-0000-0000-00004D390000}"/>
    <cellStyle name="keisen" xfId="18521" xr:uid="{00000000-0005-0000-0000-00004E390000}"/>
    <cellStyle name="kita" xfId="6455" xr:uid="{00000000-0005-0000-0000-00004F390000}"/>
    <cellStyle name="kita 2" xfId="8481" xr:uid="{00000000-0005-0000-0000-000050390000}"/>
    <cellStyle name="kita 2 2" xfId="8484" xr:uid="{00000000-0005-0000-0000-000051390000}"/>
    <cellStyle name="kita 2 3" xfId="18522" xr:uid="{00000000-0005-0000-0000-000052390000}"/>
    <cellStyle name="kita 2 4" xfId="18523" xr:uid="{00000000-0005-0000-0000-000053390000}"/>
    <cellStyle name="kita 2 5" xfId="8099" xr:uid="{00000000-0005-0000-0000-000054390000}"/>
    <cellStyle name="kita 2 6" xfId="18524" xr:uid="{00000000-0005-0000-0000-000055390000}"/>
    <cellStyle name="kita 3" xfId="15285" xr:uid="{00000000-0005-0000-0000-000056390000}"/>
    <cellStyle name="Komma [0]_laroux" xfId="18525" xr:uid="{00000000-0005-0000-0000-000057390000}"/>
    <cellStyle name="Komma_laroux" xfId="18526" xr:uid="{00000000-0005-0000-0000-000058390000}"/>
    <cellStyle name="Lien hypertexte" xfId="18528" xr:uid="{00000000-0005-0000-0000-000059390000}"/>
    <cellStyle name="Lien hypertexte visit?" xfId="15619" xr:uid="{00000000-0005-0000-0000-00005A390000}"/>
    <cellStyle name="Lien hypertexte visite" xfId="16056" xr:uid="{00000000-0005-0000-0000-00005B390000}"/>
    <cellStyle name="Lien hypertexte visité" xfId="4157" xr:uid="{00000000-0005-0000-0000-00005C390000}"/>
    <cellStyle name="Lien hypertexte visite_2002 06 30 Attach 09 Market Code" xfId="18529" xr:uid="{00000000-0005-0000-0000-00005D390000}"/>
    <cellStyle name="Lien hypertexte visité_BOP Form_by Item" xfId="18531" xr:uid="{00000000-0005-0000-0000-00005E390000}"/>
    <cellStyle name="Lien hypertexte_11.11Magnitude Excel Package Yearly" xfId="18533" xr:uid="{00000000-0005-0000-0000-00005F390000}"/>
    <cellStyle name="Link Currency (0)" xfId="14753" xr:uid="{00000000-0005-0000-0000-000060390000}"/>
    <cellStyle name="Link Currency (2)" xfId="6024" xr:uid="{00000000-0005-0000-0000-000061390000}"/>
    <cellStyle name="Link Units (0)" xfId="7777" xr:uid="{00000000-0005-0000-0000-000062390000}"/>
    <cellStyle name="Link Units (1)" xfId="6277" xr:uid="{00000000-0005-0000-0000-000063390000}"/>
    <cellStyle name="Link Units (2)" xfId="18534" xr:uid="{00000000-0005-0000-0000-000064390000}"/>
    <cellStyle name="Linked Cell 1" xfId="7341" xr:uid="{00000000-0005-0000-0000-000065390000}"/>
    <cellStyle name="Linked Cell 10" xfId="4186" xr:uid="{00000000-0005-0000-0000-000066390000}"/>
    <cellStyle name="Linked Cell 10 2" xfId="18535" xr:uid="{00000000-0005-0000-0000-000067390000}"/>
    <cellStyle name="Linked Cell 10 3" xfId="18536" xr:uid="{00000000-0005-0000-0000-000068390000}"/>
    <cellStyle name="Linked Cell 11" xfId="18537" xr:uid="{00000000-0005-0000-0000-000069390000}"/>
    <cellStyle name="Linked Cell 11 2" xfId="18538" xr:uid="{00000000-0005-0000-0000-00006A390000}"/>
    <cellStyle name="Linked Cell 11 3" xfId="18539" xr:uid="{00000000-0005-0000-0000-00006B390000}"/>
    <cellStyle name="Linked Cell 12" xfId="18540" xr:uid="{00000000-0005-0000-0000-00006C390000}"/>
    <cellStyle name="Linked Cell 12 2" xfId="18541" xr:uid="{00000000-0005-0000-0000-00006D390000}"/>
    <cellStyle name="Linked Cell 12 3" xfId="18542" xr:uid="{00000000-0005-0000-0000-00006E390000}"/>
    <cellStyle name="Linked Cell 13" xfId="16874" xr:uid="{00000000-0005-0000-0000-00006F390000}"/>
    <cellStyle name="Linked Cell 14" xfId="18543" xr:uid="{00000000-0005-0000-0000-000070390000}"/>
    <cellStyle name="Linked Cell 15" xfId="18544" xr:uid="{00000000-0005-0000-0000-000071390000}"/>
    <cellStyle name="Linked Cell 16" xfId="7918" xr:uid="{00000000-0005-0000-0000-000072390000}"/>
    <cellStyle name="Linked Cell 17" xfId="13683" xr:uid="{00000000-0005-0000-0000-000073390000}"/>
    <cellStyle name="Linked Cell 18" xfId="18546" xr:uid="{00000000-0005-0000-0000-000074390000}"/>
    <cellStyle name="Linked Cell 19" xfId="18548" xr:uid="{00000000-0005-0000-0000-000075390000}"/>
    <cellStyle name="Linked Cell 2" xfId="7328" xr:uid="{00000000-0005-0000-0000-000076390000}"/>
    <cellStyle name="Linked Cell 2 10" xfId="18550" xr:uid="{00000000-0005-0000-0000-000077390000}"/>
    <cellStyle name="Linked Cell 2 2" xfId="18551" xr:uid="{00000000-0005-0000-0000-000078390000}"/>
    <cellStyle name="Linked Cell 2 2 2" xfId="18552" xr:uid="{00000000-0005-0000-0000-000079390000}"/>
    <cellStyle name="Linked Cell 2 2 3" xfId="18553" xr:uid="{00000000-0005-0000-0000-00007A390000}"/>
    <cellStyle name="Linked Cell 2 2 4" xfId="18554" xr:uid="{00000000-0005-0000-0000-00007B390000}"/>
    <cellStyle name="Linked Cell 2 2 5" xfId="18555" xr:uid="{00000000-0005-0000-0000-00007C390000}"/>
    <cellStyle name="Linked Cell 2 2 6" xfId="18556" xr:uid="{00000000-0005-0000-0000-00007D390000}"/>
    <cellStyle name="Linked Cell 2 2 7" xfId="15079" xr:uid="{00000000-0005-0000-0000-00007E390000}"/>
    <cellStyle name="Linked Cell 2 2 8" xfId="15081" xr:uid="{00000000-0005-0000-0000-00007F390000}"/>
    <cellStyle name="Linked Cell 2 2 9" xfId="1017" xr:uid="{00000000-0005-0000-0000-000080390000}"/>
    <cellStyle name="Linked Cell 2 3" xfId="18557" xr:uid="{00000000-0005-0000-0000-000081390000}"/>
    <cellStyle name="Linked Cell 2 3 2" xfId="14655" xr:uid="{00000000-0005-0000-0000-000082390000}"/>
    <cellStyle name="Linked Cell 2 3 3" xfId="14666" xr:uid="{00000000-0005-0000-0000-000083390000}"/>
    <cellStyle name="Linked Cell 2 4" xfId="18558" xr:uid="{00000000-0005-0000-0000-000084390000}"/>
    <cellStyle name="Linked Cell 2 5" xfId="18559" xr:uid="{00000000-0005-0000-0000-000085390000}"/>
    <cellStyle name="Linked Cell 2 6" xfId="18561" xr:uid="{00000000-0005-0000-0000-000086390000}"/>
    <cellStyle name="Linked Cell 2 7" xfId="18563" xr:uid="{00000000-0005-0000-0000-000087390000}"/>
    <cellStyle name="Linked Cell 2 8" xfId="17668" xr:uid="{00000000-0005-0000-0000-000088390000}"/>
    <cellStyle name="Linked Cell 2 9" xfId="17680" xr:uid="{00000000-0005-0000-0000-000089390000}"/>
    <cellStyle name="Linked Cell 2_12 DRAFT DEC 10" xfId="18564" xr:uid="{00000000-0005-0000-0000-00008A390000}"/>
    <cellStyle name="Linked Cell 20" xfId="18545" xr:uid="{00000000-0005-0000-0000-00008B390000}"/>
    <cellStyle name="Linked Cell 21" xfId="7919" xr:uid="{00000000-0005-0000-0000-00008C390000}"/>
    <cellStyle name="Linked Cell 22" xfId="13684" xr:uid="{00000000-0005-0000-0000-00008D390000}"/>
    <cellStyle name="Linked Cell 23" xfId="18547" xr:uid="{00000000-0005-0000-0000-00008E390000}"/>
    <cellStyle name="Linked Cell 24" xfId="18549" xr:uid="{00000000-0005-0000-0000-00008F390000}"/>
    <cellStyle name="Linked Cell 25" xfId="18565" xr:uid="{00000000-0005-0000-0000-000090390000}"/>
    <cellStyle name="Linked Cell 26" xfId="18567" xr:uid="{00000000-0005-0000-0000-000091390000}"/>
    <cellStyle name="Linked Cell 27" xfId="12784" xr:uid="{00000000-0005-0000-0000-000092390000}"/>
    <cellStyle name="Linked Cell 28" xfId="6764" xr:uid="{00000000-0005-0000-0000-000093390000}"/>
    <cellStyle name="Linked Cell 29" xfId="12788" xr:uid="{00000000-0005-0000-0000-000094390000}"/>
    <cellStyle name="Linked Cell 3" xfId="8824" xr:uid="{00000000-0005-0000-0000-000095390000}"/>
    <cellStyle name="Linked Cell 3 2" xfId="16971" xr:uid="{00000000-0005-0000-0000-000096390000}"/>
    <cellStyle name="Linked Cell 3 3" xfId="16973" xr:uid="{00000000-0005-0000-0000-000097390000}"/>
    <cellStyle name="Linked Cell 3 4" xfId="16975" xr:uid="{00000000-0005-0000-0000-000098390000}"/>
    <cellStyle name="Linked Cell 3 5" xfId="16978" xr:uid="{00000000-0005-0000-0000-000099390000}"/>
    <cellStyle name="Linked Cell 3 6" xfId="16982" xr:uid="{00000000-0005-0000-0000-00009A390000}"/>
    <cellStyle name="Linked Cell 3 7" xfId="16985" xr:uid="{00000000-0005-0000-0000-00009B390000}"/>
    <cellStyle name="Linked Cell 3 8" xfId="16489" xr:uid="{00000000-0005-0000-0000-00009C390000}"/>
    <cellStyle name="Linked Cell 3 9" xfId="10537" xr:uid="{00000000-0005-0000-0000-00009D390000}"/>
    <cellStyle name="Linked Cell 30" xfId="18566" xr:uid="{00000000-0005-0000-0000-00009E390000}"/>
    <cellStyle name="Linked Cell 31" xfId="18568" xr:uid="{00000000-0005-0000-0000-00009F390000}"/>
    <cellStyle name="Linked Cell 32" xfId="12785" xr:uid="{00000000-0005-0000-0000-0000A0390000}"/>
    <cellStyle name="Linked Cell 33" xfId="6765" xr:uid="{00000000-0005-0000-0000-0000A1390000}"/>
    <cellStyle name="Linked Cell 34" xfId="12789" xr:uid="{00000000-0005-0000-0000-0000A2390000}"/>
    <cellStyle name="Linked Cell 4" xfId="663" xr:uid="{00000000-0005-0000-0000-0000A3390000}"/>
    <cellStyle name="Linked Cell 5" xfId="8827" xr:uid="{00000000-0005-0000-0000-0000A4390000}"/>
    <cellStyle name="Linked Cell 6" xfId="8830" xr:uid="{00000000-0005-0000-0000-0000A5390000}"/>
    <cellStyle name="Linked Cell 7" xfId="4740" xr:uid="{00000000-0005-0000-0000-0000A6390000}"/>
    <cellStyle name="Linked Cell 7 2" xfId="18569" xr:uid="{00000000-0005-0000-0000-0000A7390000}"/>
    <cellStyle name="Linked Cell 7 3" xfId="18570" xr:uid="{00000000-0005-0000-0000-0000A8390000}"/>
    <cellStyle name="Linked Cell 8" xfId="13487" xr:uid="{00000000-0005-0000-0000-0000A9390000}"/>
    <cellStyle name="Linked Cell 8 2" xfId="14804" xr:uid="{00000000-0005-0000-0000-0000AA390000}"/>
    <cellStyle name="Linked Cell 8 3" xfId="177" xr:uid="{00000000-0005-0000-0000-0000AB390000}"/>
    <cellStyle name="Linked Cell 9" xfId="4169" xr:uid="{00000000-0005-0000-0000-0000AC390000}"/>
    <cellStyle name="Linked Cell 9 2" xfId="14820" xr:uid="{00000000-0005-0000-0000-0000AD390000}"/>
    <cellStyle name="Linked Cell 9 3" xfId="14828" xr:uid="{00000000-0005-0000-0000-0000AE390000}"/>
    <cellStyle name="Linked Cells" xfId="17715" xr:uid="{00000000-0005-0000-0000-0000AF390000}"/>
    <cellStyle name="LISAM" xfId="18571" xr:uid="{00000000-0005-0000-0000-0000B0390000}"/>
    <cellStyle name="Macro Header" xfId="18572" xr:uid="{00000000-0005-0000-0000-0000B1390000}"/>
    <cellStyle name="Macro Header 2" xfId="15692" xr:uid="{00000000-0005-0000-0000-0000B2390000}"/>
    <cellStyle name="Macro Header 2 2" xfId="15695" xr:uid="{00000000-0005-0000-0000-0000B3390000}"/>
    <cellStyle name="Macro Header 2 2 2" xfId="18573" xr:uid="{00000000-0005-0000-0000-0000B4390000}"/>
    <cellStyle name="Macro Header 2 3" xfId="15699" xr:uid="{00000000-0005-0000-0000-0000B5390000}"/>
    <cellStyle name="Macro Header 2 3 2" xfId="11511" xr:uid="{00000000-0005-0000-0000-0000B6390000}"/>
    <cellStyle name="Macro Header 2 4" xfId="15702" xr:uid="{00000000-0005-0000-0000-0000B7390000}"/>
    <cellStyle name="Macro Header 2 4 2" xfId="18575" xr:uid="{00000000-0005-0000-0000-0000B8390000}"/>
    <cellStyle name="Macro Header 2 5" xfId="10956" xr:uid="{00000000-0005-0000-0000-0000B9390000}"/>
    <cellStyle name="Macro Header 3" xfId="15703" xr:uid="{00000000-0005-0000-0000-0000BA390000}"/>
    <cellStyle name="Macro Header 3 2" xfId="3294" xr:uid="{00000000-0005-0000-0000-0000BB390000}"/>
    <cellStyle name="Macro Header 4" xfId="15707" xr:uid="{00000000-0005-0000-0000-0000BC390000}"/>
    <cellStyle name="Macro Routine" xfId="14679" xr:uid="{00000000-0005-0000-0000-0000BD390000}"/>
    <cellStyle name="Macro Routine 2" xfId="18577" xr:uid="{00000000-0005-0000-0000-0000BE390000}"/>
    <cellStyle name="Macro Routine 2 2" xfId="18579" xr:uid="{00000000-0005-0000-0000-0000BF390000}"/>
    <cellStyle name="Macro Routine 2 2 2" xfId="18580" xr:uid="{00000000-0005-0000-0000-0000C0390000}"/>
    <cellStyle name="Macro Routine 2 3" xfId="18581" xr:uid="{00000000-0005-0000-0000-0000C1390000}"/>
    <cellStyle name="Macro Routine 2 3 2" xfId="18582" xr:uid="{00000000-0005-0000-0000-0000C2390000}"/>
    <cellStyle name="Macro Routine 2 4" xfId="18358" xr:uid="{00000000-0005-0000-0000-0000C3390000}"/>
    <cellStyle name="Macro Routine 2 4 2" xfId="18583" xr:uid="{00000000-0005-0000-0000-0000C4390000}"/>
    <cellStyle name="Macro Routine 2 5" xfId="15005" xr:uid="{00000000-0005-0000-0000-0000C5390000}"/>
    <cellStyle name="Macro Routine 3" xfId="18585" xr:uid="{00000000-0005-0000-0000-0000C6390000}"/>
    <cellStyle name="Macro Routine 3 2" xfId="18587" xr:uid="{00000000-0005-0000-0000-0000C7390000}"/>
    <cellStyle name="Macro Routine 4" xfId="18588" xr:uid="{00000000-0005-0000-0000-0000C8390000}"/>
    <cellStyle name="mart Two-Step Locking" xfId="18589" xr:uid="{00000000-0005-0000-0000-0000C9390000}"/>
    <cellStyle name="Matrix" xfId="5879" xr:uid="{00000000-0005-0000-0000-0000CA390000}"/>
    <cellStyle name="mdspezi" xfId="8446" xr:uid="{00000000-0005-0000-0000-0000CB390000}"/>
    <cellStyle name="Mick" xfId="5684" xr:uid="{00000000-0005-0000-0000-0000CC390000}"/>
    <cellStyle name="Millares [0]_!!!GO" xfId="1310" xr:uid="{00000000-0005-0000-0000-0000CD390000}"/>
    <cellStyle name="Millares_!!!GO" xfId="1999" xr:uid="{00000000-0005-0000-0000-0000CE390000}"/>
    <cellStyle name="Milliers [0]_!!!GO" xfId="18591" xr:uid="{00000000-0005-0000-0000-0000CF390000}"/>
    <cellStyle name="Milliers_!!!GO" xfId="18592" xr:uid="{00000000-0005-0000-0000-0000D0390000}"/>
    <cellStyle name="MilliersN&amp;R,0" xfId="3527" xr:uid="{00000000-0005-0000-0000-0000D1390000}"/>
    <cellStyle name="Model" xfId="18595" xr:uid="{00000000-0005-0000-0000-0000D2390000}"/>
    <cellStyle name="Model 1" xfId="18596" xr:uid="{00000000-0005-0000-0000-0000D3390000}"/>
    <cellStyle name="Model 1 2" xfId="18597" xr:uid="{00000000-0005-0000-0000-0000D4390000}"/>
    <cellStyle name="Model 2" xfId="18599" xr:uid="{00000000-0005-0000-0000-0000D5390000}"/>
    <cellStyle name="Model 2 2" xfId="18601" xr:uid="{00000000-0005-0000-0000-0000D6390000}"/>
    <cellStyle name="Model 2 2 2" xfId="18602" xr:uid="{00000000-0005-0000-0000-0000D7390000}"/>
    <cellStyle name="Model 2 3" xfId="18605" xr:uid="{00000000-0005-0000-0000-0000D8390000}"/>
    <cellStyle name="Model 2 3 2" xfId="18606" xr:uid="{00000000-0005-0000-0000-0000D9390000}"/>
    <cellStyle name="Model 2 4" xfId="18609" xr:uid="{00000000-0005-0000-0000-0000DA390000}"/>
    <cellStyle name="Model 3" xfId="13231" xr:uid="{00000000-0005-0000-0000-0000DB390000}"/>
    <cellStyle name="Model 3 2" xfId="18611" xr:uid="{00000000-0005-0000-0000-0000DC390000}"/>
    <cellStyle name="Model 3 2 2" xfId="17079" xr:uid="{00000000-0005-0000-0000-0000DD390000}"/>
    <cellStyle name="Model 3 3" xfId="18613" xr:uid="{00000000-0005-0000-0000-0000DE390000}"/>
    <cellStyle name="Model 4" xfId="18615" xr:uid="{00000000-0005-0000-0000-0000DF390000}"/>
    <cellStyle name="Model 4 2" xfId="12176" xr:uid="{00000000-0005-0000-0000-0000E0390000}"/>
    <cellStyle name="Model 5" xfId="18617" xr:uid="{00000000-0005-0000-0000-0000E1390000}"/>
    <cellStyle name="Model 5 2" xfId="11633" xr:uid="{00000000-0005-0000-0000-0000E2390000}"/>
    <cellStyle name="Model 6" xfId="18619" xr:uid="{00000000-0005-0000-0000-0000E3390000}"/>
    <cellStyle name="Model 6 2" xfId="448" xr:uid="{00000000-0005-0000-0000-0000E4390000}"/>
    <cellStyle name="Model 7" xfId="18621" xr:uid="{00000000-0005-0000-0000-0000E5390000}"/>
    <cellStyle name="Model_draft resale" xfId="13342" xr:uid="{00000000-0005-0000-0000-0000E6390000}"/>
    <cellStyle name="Moeda [0]_aola" xfId="18623" xr:uid="{00000000-0005-0000-0000-0000E7390000}"/>
    <cellStyle name="Moeda_aola" xfId="18624" xr:uid="{00000000-0005-0000-0000-0000E8390000}"/>
    <cellStyle name="Mon?aire [0]_!!!GO" xfId="18626" xr:uid="{00000000-0005-0000-0000-0000E9390000}"/>
    <cellStyle name="Mon?aire_!!!GO" xfId="10167" xr:uid="{00000000-0005-0000-0000-0000EA390000}"/>
    <cellStyle name="Mon?taire [0]_EDYAN" xfId="15270" xr:uid="{00000000-0005-0000-0000-0000EB390000}"/>
    <cellStyle name="Mon?taire_EDYAN" xfId="6538" xr:uid="{00000000-0005-0000-0000-0000EC390000}"/>
    <cellStyle name="Moneda [0]_!!!GO" xfId="18627" xr:uid="{00000000-0005-0000-0000-0000ED390000}"/>
    <cellStyle name="Moneda_!!!GO" xfId="4394" xr:uid="{00000000-0005-0000-0000-0000EE390000}"/>
    <cellStyle name="Monétaire [0]_!!!GO" xfId="18628" xr:uid="{00000000-0005-0000-0000-0000EF390000}"/>
    <cellStyle name="Monetaire [0]_AR1194" xfId="12408" xr:uid="{00000000-0005-0000-0000-0000F0390000}"/>
    <cellStyle name="Monétaire [0]_AR1194" xfId="3929" xr:uid="{00000000-0005-0000-0000-0000F1390000}"/>
    <cellStyle name="Monétaire_!!!GO" xfId="18631" xr:uid="{00000000-0005-0000-0000-0000F2390000}"/>
    <cellStyle name="Monetaire_AR1194" xfId="8030" xr:uid="{00000000-0005-0000-0000-0000F3390000}"/>
    <cellStyle name="Monétaire_AR1194" xfId="18633" xr:uid="{00000000-0005-0000-0000-0000F4390000}"/>
    <cellStyle name="Mon้taire [0]_!!!GO" xfId="18634" xr:uid="{00000000-0005-0000-0000-0000F5390000}"/>
    <cellStyle name="Mon้taire_!!!GO" xfId="12318" xr:uid="{00000000-0005-0000-0000-0000F6390000}"/>
    <cellStyle name="Mon閠aire [0]_!!!GO" xfId="18635" xr:uid="{00000000-0005-0000-0000-0000F7390000}"/>
    <cellStyle name="Mon閠aire_!!!GO" xfId="2445" xr:uid="{00000000-0005-0000-0000-0000F8390000}"/>
    <cellStyle name="Mon騁aire [0]_!!!GO" xfId="15691" xr:uid="{00000000-0005-0000-0000-0000F9390000}"/>
    <cellStyle name="Mon騁aire_!!!GO" xfId="18636" xr:uid="{00000000-0005-0000-0000-0000FA390000}"/>
    <cellStyle name="N" xfId="18637" xr:uid="{00000000-0005-0000-0000-0000FB390000}"/>
    <cellStyle name="N_12Export2010" xfId="18641" xr:uid="{00000000-0005-0000-0000-0000FC390000}"/>
    <cellStyle name="N_12Export2010_25_ACI (rev exported)" xfId="15360" xr:uid="{00000000-0005-0000-0000-0000FD390000}"/>
    <cellStyle name="N_1Export2010" xfId="6731" xr:uid="{00000000-0005-0000-0000-0000FE390000}"/>
    <cellStyle name="N_1Export2010_12Export2010" xfId="3649" xr:uid="{00000000-0005-0000-0000-0000FF390000}"/>
    <cellStyle name="N_1Export2010_12Export2010_25_ACI (rev exported)" xfId="7010" xr:uid="{00000000-0005-0000-0000-0000003A0000}"/>
    <cellStyle name="N_1Export2010_25_ACI (rev exported)" xfId="18642" xr:uid="{00000000-0005-0000-0000-0000013A0000}"/>
    <cellStyle name="N_1Export2010_A.C.I.December191110" xfId="17497" xr:uid="{00000000-0005-0000-0000-0000023A0000}"/>
    <cellStyle name="N_1Export2010_A.C.I.December191110_25_ACI (rev exported)" xfId="18643" xr:uid="{00000000-0005-0000-0000-0000033A0000}"/>
    <cellStyle name="N_2007" xfId="17772" xr:uid="{00000000-0005-0000-0000-0000043A0000}"/>
    <cellStyle name="N_2007_12Export2010" xfId="9943" xr:uid="{00000000-0005-0000-0000-0000053A0000}"/>
    <cellStyle name="N_2007_12Export2010_25_ACI (rev exported)" xfId="4601" xr:uid="{00000000-0005-0000-0000-0000063A0000}"/>
    <cellStyle name="N_2007_1Export2010" xfId="18644" xr:uid="{00000000-0005-0000-0000-0000073A0000}"/>
    <cellStyle name="N_2007_1Export2010_12Export2010" xfId="17904" xr:uid="{00000000-0005-0000-0000-0000083A0000}"/>
    <cellStyle name="N_2007_1Export2010_12Export2010_25_ACI (rev exported)" xfId="18648" xr:uid="{00000000-0005-0000-0000-0000093A0000}"/>
    <cellStyle name="N_2007_1Export2010_25_ACI (rev exported)" xfId="18649" xr:uid="{00000000-0005-0000-0000-00000A3A0000}"/>
    <cellStyle name="N_2007_1Export2010_A.C.I.December191110" xfId="6282" xr:uid="{00000000-0005-0000-0000-00000B3A0000}"/>
    <cellStyle name="N_2007_1Export2010_A.C.I.December191110_25_ACI (rev exported)" xfId="18650" xr:uid="{00000000-0005-0000-0000-00000C3A0000}"/>
    <cellStyle name="N_2007_25_ACI (rev exported)" xfId="18651" xr:uid="{00000000-0005-0000-0000-00000D3A0000}"/>
    <cellStyle name="N_2007_A.C.I.December191110" xfId="7523" xr:uid="{00000000-0005-0000-0000-00000E3A0000}"/>
    <cellStyle name="N_2007_A.C.I.December191110_25_ACI (rev exported)" xfId="703" xr:uid="{00000000-0005-0000-0000-00000F3A0000}"/>
    <cellStyle name="N_25_ACI (rev exported)" xfId="10408" xr:uid="{00000000-0005-0000-0000-0000103A0000}"/>
    <cellStyle name="N_A.C.I.December191110" xfId="18654" xr:uid="{00000000-0005-0000-0000-0000113A0000}"/>
    <cellStyle name="N_A.C.I.December191110_25_ACI (rev exported)" xfId="1164" xr:uid="{00000000-0005-0000-0000-0000123A0000}"/>
    <cellStyle name="Neutral 1" xfId="17293" xr:uid="{00000000-0005-0000-0000-0000133A0000}"/>
    <cellStyle name="Neutral 10" xfId="18655" xr:uid="{00000000-0005-0000-0000-0000143A0000}"/>
    <cellStyle name="Neutral 10 2" xfId="18656" xr:uid="{00000000-0005-0000-0000-0000153A0000}"/>
    <cellStyle name="Neutral 10 3" xfId="18657" xr:uid="{00000000-0005-0000-0000-0000163A0000}"/>
    <cellStyle name="Neutral 11" xfId="18658" xr:uid="{00000000-0005-0000-0000-0000173A0000}"/>
    <cellStyle name="Neutral 11 2" xfId="6078" xr:uid="{00000000-0005-0000-0000-0000183A0000}"/>
    <cellStyle name="Neutral 11 3" xfId="18659" xr:uid="{00000000-0005-0000-0000-0000193A0000}"/>
    <cellStyle name="Neutral 12" xfId="5256" xr:uid="{00000000-0005-0000-0000-00001A3A0000}"/>
    <cellStyle name="Neutral 12 2" xfId="4864" xr:uid="{00000000-0005-0000-0000-00001B3A0000}"/>
    <cellStyle name="Neutral 12 3" xfId="2828" xr:uid="{00000000-0005-0000-0000-00001C3A0000}"/>
    <cellStyle name="Neutral 13" xfId="1761" xr:uid="{00000000-0005-0000-0000-00001D3A0000}"/>
    <cellStyle name="Neutral 14" xfId="5310" xr:uid="{00000000-0005-0000-0000-00001E3A0000}"/>
    <cellStyle name="Neutral 15" xfId="3931" xr:uid="{00000000-0005-0000-0000-00001F3A0000}"/>
    <cellStyle name="Neutral 16" xfId="5326" xr:uid="{00000000-0005-0000-0000-0000203A0000}"/>
    <cellStyle name="Neutral 17" xfId="2758" xr:uid="{00000000-0005-0000-0000-0000213A0000}"/>
    <cellStyle name="Neutral 18" xfId="3244" xr:uid="{00000000-0005-0000-0000-0000223A0000}"/>
    <cellStyle name="Neutral 19" xfId="5331" xr:uid="{00000000-0005-0000-0000-0000233A0000}"/>
    <cellStyle name="Neutral 2" xfId="17302" xr:uid="{00000000-0005-0000-0000-0000243A0000}"/>
    <cellStyle name="Neutral 2 10" xfId="18660" xr:uid="{00000000-0005-0000-0000-0000253A0000}"/>
    <cellStyle name="Neutral 2 2" xfId="17304" xr:uid="{00000000-0005-0000-0000-0000263A0000}"/>
    <cellStyle name="Neutral 2 2 2" xfId="18661" xr:uid="{00000000-0005-0000-0000-0000273A0000}"/>
    <cellStyle name="Neutral 2 2 3" xfId="896" xr:uid="{00000000-0005-0000-0000-0000283A0000}"/>
    <cellStyle name="Neutral 2 2 4" xfId="3915" xr:uid="{00000000-0005-0000-0000-0000293A0000}"/>
    <cellStyle name="Neutral 2 2 5" xfId="18662" xr:uid="{00000000-0005-0000-0000-00002A3A0000}"/>
    <cellStyle name="Neutral 2 2 6" xfId="18663" xr:uid="{00000000-0005-0000-0000-00002B3A0000}"/>
    <cellStyle name="Neutral 2 2 7" xfId="18664" xr:uid="{00000000-0005-0000-0000-00002C3A0000}"/>
    <cellStyle name="Neutral 2 2 8" xfId="18665" xr:uid="{00000000-0005-0000-0000-00002D3A0000}"/>
    <cellStyle name="Neutral 2 2 9" xfId="18666" xr:uid="{00000000-0005-0000-0000-00002E3A0000}"/>
    <cellStyle name="Neutral 2 3" xfId="1912" xr:uid="{00000000-0005-0000-0000-00002F3A0000}"/>
    <cellStyle name="Neutral 2 3 2" xfId="14228" xr:uid="{00000000-0005-0000-0000-0000303A0000}"/>
    <cellStyle name="Neutral 2 3 3" xfId="14233" xr:uid="{00000000-0005-0000-0000-0000313A0000}"/>
    <cellStyle name="Neutral 2 4" xfId="18667" xr:uid="{00000000-0005-0000-0000-0000323A0000}"/>
    <cellStyle name="Neutral 2 5" xfId="18668" xr:uid="{00000000-0005-0000-0000-0000333A0000}"/>
    <cellStyle name="Neutral 2 6" xfId="18669" xr:uid="{00000000-0005-0000-0000-0000343A0000}"/>
    <cellStyle name="Neutral 2 7" xfId="18670" xr:uid="{00000000-0005-0000-0000-0000353A0000}"/>
    <cellStyle name="Neutral 2 8" xfId="18671" xr:uid="{00000000-0005-0000-0000-0000363A0000}"/>
    <cellStyle name="Neutral 2 9" xfId="18673" xr:uid="{00000000-0005-0000-0000-0000373A0000}"/>
    <cellStyle name="Neutral 20" xfId="3932" xr:uid="{00000000-0005-0000-0000-0000383A0000}"/>
    <cellStyle name="Neutral 21" xfId="5327" xr:uid="{00000000-0005-0000-0000-0000393A0000}"/>
    <cellStyle name="Neutral 22" xfId="2759" xr:uid="{00000000-0005-0000-0000-00003A3A0000}"/>
    <cellStyle name="Neutral 23" xfId="3245" xr:uid="{00000000-0005-0000-0000-00003B3A0000}"/>
    <cellStyle name="Neutral 24" xfId="5332" xr:uid="{00000000-0005-0000-0000-00003C3A0000}"/>
    <cellStyle name="Neutral 25" xfId="5789" xr:uid="{00000000-0005-0000-0000-00003D3A0000}"/>
    <cellStyle name="Neutral 26" xfId="18674" xr:uid="{00000000-0005-0000-0000-00003E3A0000}"/>
    <cellStyle name="Neutral 27" xfId="18676" xr:uid="{00000000-0005-0000-0000-00003F3A0000}"/>
    <cellStyle name="Neutral 28" xfId="18678" xr:uid="{00000000-0005-0000-0000-0000403A0000}"/>
    <cellStyle name="Neutral 29" xfId="18680" xr:uid="{00000000-0005-0000-0000-0000413A0000}"/>
    <cellStyle name="Neutral 3" xfId="17307" xr:uid="{00000000-0005-0000-0000-0000423A0000}"/>
    <cellStyle name="Neutral 3 2" xfId="17309" xr:uid="{00000000-0005-0000-0000-0000433A0000}"/>
    <cellStyle name="Neutral 3 3" xfId="14417" xr:uid="{00000000-0005-0000-0000-0000443A0000}"/>
    <cellStyle name="Neutral 3 4" xfId="18682" xr:uid="{00000000-0005-0000-0000-0000453A0000}"/>
    <cellStyle name="Neutral 3 5" xfId="18293" xr:uid="{00000000-0005-0000-0000-0000463A0000}"/>
    <cellStyle name="Neutral 3 6" xfId="18295" xr:uid="{00000000-0005-0000-0000-0000473A0000}"/>
    <cellStyle name="Neutral 3 7" xfId="17488" xr:uid="{00000000-0005-0000-0000-0000483A0000}"/>
    <cellStyle name="Neutral 3 8" xfId="17491" xr:uid="{00000000-0005-0000-0000-0000493A0000}"/>
    <cellStyle name="Neutral 3 9" xfId="17494" xr:uid="{00000000-0005-0000-0000-00004A3A0000}"/>
    <cellStyle name="Neutral 30" xfId="5790" xr:uid="{00000000-0005-0000-0000-00004B3A0000}"/>
    <cellStyle name="Neutral 31" xfId="18675" xr:uid="{00000000-0005-0000-0000-00004C3A0000}"/>
    <cellStyle name="Neutral 32" xfId="18677" xr:uid="{00000000-0005-0000-0000-00004D3A0000}"/>
    <cellStyle name="Neutral 33" xfId="18679" xr:uid="{00000000-0005-0000-0000-00004E3A0000}"/>
    <cellStyle name="Neutral 34" xfId="18681" xr:uid="{00000000-0005-0000-0000-00004F3A0000}"/>
    <cellStyle name="Neutral 4" xfId="17312" xr:uid="{00000000-0005-0000-0000-0000503A0000}"/>
    <cellStyle name="Neutral 5" xfId="17318" xr:uid="{00000000-0005-0000-0000-0000513A0000}"/>
    <cellStyle name="Neutral 6" xfId="17321" xr:uid="{00000000-0005-0000-0000-0000523A0000}"/>
    <cellStyle name="Neutral 7" xfId="17325" xr:uid="{00000000-0005-0000-0000-0000533A0000}"/>
    <cellStyle name="Neutral 7 2" xfId="14973" xr:uid="{00000000-0005-0000-0000-0000543A0000}"/>
    <cellStyle name="Neutral 7 3" xfId="14976" xr:uid="{00000000-0005-0000-0000-0000553A0000}"/>
    <cellStyle name="Neutral 8" xfId="18683" xr:uid="{00000000-0005-0000-0000-0000563A0000}"/>
    <cellStyle name="Neutral 8 2" xfId="14992" xr:uid="{00000000-0005-0000-0000-0000573A0000}"/>
    <cellStyle name="Neutral 8 3" xfId="14994" xr:uid="{00000000-0005-0000-0000-0000583A0000}"/>
    <cellStyle name="Neutral 9" xfId="18685" xr:uid="{00000000-0005-0000-0000-0000593A0000}"/>
    <cellStyle name="Neutral 9 2" xfId="18686" xr:uid="{00000000-0005-0000-0000-00005A3A0000}"/>
    <cellStyle name="Neutral 9 3" xfId="18687" xr:uid="{00000000-0005-0000-0000-00005B3A0000}"/>
    <cellStyle name="Neutrale" xfId="18688" xr:uid="{00000000-0005-0000-0000-00005C3A0000}"/>
    <cellStyle name="New Times Roman" xfId="18689" xr:uid="{00000000-0005-0000-0000-00005D3A0000}"/>
    <cellStyle name="no dec" xfId="772" xr:uid="{00000000-0005-0000-0000-00005E3A0000}"/>
    <cellStyle name="Nor" xfId="18691" xr:uid="{00000000-0005-0000-0000-00005F3A0000}"/>
    <cellStyle name="Normal" xfId="0" builtinId="0"/>
    <cellStyle name="Normal - Style1" xfId="18692" xr:uid="{00000000-0005-0000-0000-0000613A0000}"/>
    <cellStyle name="Normal - Style1 1" xfId="17415" xr:uid="{00000000-0005-0000-0000-0000623A0000}"/>
    <cellStyle name="Normal - Style1 2" xfId="17418" xr:uid="{00000000-0005-0000-0000-0000633A0000}"/>
    <cellStyle name="Normal - Style1 2 2" xfId="11763" xr:uid="{00000000-0005-0000-0000-0000643A0000}"/>
    <cellStyle name="Normal - Style1 2 3" xfId="1545" xr:uid="{00000000-0005-0000-0000-0000653A0000}"/>
    <cellStyle name="Normal - Style1 3" xfId="17420" xr:uid="{00000000-0005-0000-0000-0000663A0000}"/>
    <cellStyle name="Normal - Style1 4" xfId="565" xr:uid="{00000000-0005-0000-0000-0000673A0000}"/>
    <cellStyle name="Normal - Style1 5" xfId="1551" xr:uid="{00000000-0005-0000-0000-0000683A0000}"/>
    <cellStyle name="Normal - Style1_draft resale" xfId="18693" xr:uid="{00000000-0005-0000-0000-0000693A0000}"/>
    <cellStyle name="Normal 10" xfId="18694" xr:uid="{00000000-0005-0000-0000-00006A3A0000}"/>
    <cellStyle name="Normal 10 2" xfId="12158" xr:uid="{00000000-0005-0000-0000-00006B3A0000}"/>
    <cellStyle name="Normal 10 2 2" xfId="2706" xr:uid="{00000000-0005-0000-0000-00006C3A0000}"/>
    <cellStyle name="Normal 10 2 3" xfId="18696" xr:uid="{00000000-0005-0000-0000-00006D3A0000}"/>
    <cellStyle name="Normal 10 2 4" xfId="18697" xr:uid="{00000000-0005-0000-0000-00006E3A0000}"/>
    <cellStyle name="Normal 10 2 5" xfId="46" xr:uid="{00000000-0005-0000-0000-00006F3A0000}"/>
    <cellStyle name="Normal 10 3" xfId="18698" xr:uid="{00000000-0005-0000-0000-0000703A0000}"/>
    <cellStyle name="Normal 10 3 2" xfId="18699" xr:uid="{00000000-0005-0000-0000-0000713A0000}"/>
    <cellStyle name="Normal 10 3 2 2" xfId="6781" xr:uid="{00000000-0005-0000-0000-0000723A0000}"/>
    <cellStyle name="Normal 10 3 2 2 2" xfId="1616" xr:uid="{00000000-0005-0000-0000-0000733A0000}"/>
    <cellStyle name="Normal 10 3 2 2 3" xfId="18700" xr:uid="{00000000-0005-0000-0000-0000743A0000}"/>
    <cellStyle name="Normal 10 3 2 3" xfId="5867" xr:uid="{00000000-0005-0000-0000-0000753A0000}"/>
    <cellStyle name="Normal 10 3 2 4" xfId="8376" xr:uid="{00000000-0005-0000-0000-0000763A0000}"/>
    <cellStyle name="Normal 10 3 3" xfId="2209" xr:uid="{00000000-0005-0000-0000-0000773A0000}"/>
    <cellStyle name="Normal 10 3 3 2" xfId="18701" xr:uid="{00000000-0005-0000-0000-0000783A0000}"/>
    <cellStyle name="Normal 10 3 3 3" xfId="18702" xr:uid="{00000000-0005-0000-0000-0000793A0000}"/>
    <cellStyle name="Normal 10 4" xfId="18703" xr:uid="{00000000-0005-0000-0000-00007A3A0000}"/>
    <cellStyle name="Normal 10 4 2" xfId="2625" xr:uid="{00000000-0005-0000-0000-00007B3A0000}"/>
    <cellStyle name="Normal 10 4 2 2" xfId="18705" xr:uid="{00000000-0005-0000-0000-00007C3A0000}"/>
    <cellStyle name="Normal 10 4 2 2 2" xfId="15554" xr:uid="{00000000-0005-0000-0000-00007D3A0000}"/>
    <cellStyle name="Normal 10 4 2 3" xfId="18707" xr:uid="{00000000-0005-0000-0000-00007E3A0000}"/>
    <cellStyle name="Normal 10 4 3" xfId="6778" xr:uid="{00000000-0005-0000-0000-00007F3A0000}"/>
    <cellStyle name="Normal 10 4 4" xfId="5865" xr:uid="{00000000-0005-0000-0000-0000803A0000}"/>
    <cellStyle name="Normal 10 4 4 2" xfId="18709" xr:uid="{00000000-0005-0000-0000-0000813A0000}"/>
    <cellStyle name="Normal 10 4 5" xfId="8373" xr:uid="{00000000-0005-0000-0000-0000823A0000}"/>
    <cellStyle name="Normal 10 5" xfId="18710" xr:uid="{00000000-0005-0000-0000-0000833A0000}"/>
    <cellStyle name="Normal 10 5 2" xfId="18712" xr:uid="{00000000-0005-0000-0000-0000843A0000}"/>
    <cellStyle name="Normal 10 5 2 2" xfId="7456" xr:uid="{00000000-0005-0000-0000-0000853A0000}"/>
    <cellStyle name="Normal 10 5 2 3" xfId="6485" xr:uid="{00000000-0005-0000-0000-0000863A0000}"/>
    <cellStyle name="Normal 10 6" xfId="18713" xr:uid="{00000000-0005-0000-0000-0000873A0000}"/>
    <cellStyle name="Normal 10 6 2" xfId="18714" xr:uid="{00000000-0005-0000-0000-0000883A0000}"/>
    <cellStyle name="Normal 10 6 2 2" xfId="16536" xr:uid="{00000000-0005-0000-0000-0000893A0000}"/>
    <cellStyle name="Normal 10 6 2 3" xfId="16542" xr:uid="{00000000-0005-0000-0000-00008A3A0000}"/>
    <cellStyle name="Normal 10 6 3" xfId="18715" xr:uid="{00000000-0005-0000-0000-00008B3A0000}"/>
    <cellStyle name="Normal 10 6 4" xfId="18716" xr:uid="{00000000-0005-0000-0000-00008C3A0000}"/>
    <cellStyle name="Normal 10 7" xfId="18717" xr:uid="{00000000-0005-0000-0000-00008D3A0000}"/>
    <cellStyle name="Normal 10 7 2" xfId="18718" xr:uid="{00000000-0005-0000-0000-00008E3A0000}"/>
    <cellStyle name="Normal 10 7 2 2" xfId="3028" xr:uid="{00000000-0005-0000-0000-00008F3A0000}"/>
    <cellStyle name="Normal 10 7 2 3" xfId="18720" xr:uid="{00000000-0005-0000-0000-0000903A0000}"/>
    <cellStyle name="Normal 10 7 3" xfId="18721" xr:uid="{00000000-0005-0000-0000-0000913A0000}"/>
    <cellStyle name="Normal 10 7 4" xfId="18722" xr:uid="{00000000-0005-0000-0000-0000923A0000}"/>
    <cellStyle name="Normal 10 8" xfId="6970" xr:uid="{00000000-0005-0000-0000-0000933A0000}"/>
    <cellStyle name="Normal 10 8 2" xfId="18724" xr:uid="{00000000-0005-0000-0000-0000943A0000}"/>
    <cellStyle name="Normal 10 8 2 2" xfId="6530" xr:uid="{00000000-0005-0000-0000-0000953A0000}"/>
    <cellStyle name="Normal 10 8 2 3" xfId="4462" xr:uid="{00000000-0005-0000-0000-0000963A0000}"/>
    <cellStyle name="Normal 10 9" xfId="18725" xr:uid="{00000000-0005-0000-0000-0000973A0000}"/>
    <cellStyle name="Normal 10_BEG RM SAMI 2011~01 MBM_whs adv mak blom ok" xfId="7524" xr:uid="{00000000-0005-0000-0000-0000983A0000}"/>
    <cellStyle name="Normal 106" xfId="18726" xr:uid="{00000000-0005-0000-0000-0000993A0000}"/>
    <cellStyle name="Normal 11" xfId="18727" xr:uid="{00000000-0005-0000-0000-00009A3A0000}"/>
    <cellStyle name="Normal 11 2" xfId="882" xr:uid="{00000000-0005-0000-0000-00009B3A0000}"/>
    <cellStyle name="Normal 11 2 2" xfId="18728" xr:uid="{00000000-0005-0000-0000-00009C3A0000}"/>
    <cellStyle name="Normal 11 2 2 2" xfId="17718" xr:uid="{00000000-0005-0000-0000-00009D3A0000}"/>
    <cellStyle name="Normal 11 2 2 2 2" xfId="18730" xr:uid="{00000000-0005-0000-0000-00009E3A0000}"/>
    <cellStyle name="Normal 11 2 2 2 2 2" xfId="18732" xr:uid="{00000000-0005-0000-0000-00009F3A0000}"/>
    <cellStyle name="Normal 11 2 2 2 2 2 2" xfId="18734" xr:uid="{00000000-0005-0000-0000-0000A03A0000}"/>
    <cellStyle name="Normal 11 2 2 2 2 2 2 2" xfId="18735" xr:uid="{00000000-0005-0000-0000-0000A13A0000}"/>
    <cellStyle name="Normal 11 2 2 2 2 2 2 2 2" xfId="3666" xr:uid="{00000000-0005-0000-0000-0000A23A0000}"/>
    <cellStyle name="Normal 11 2 2 2 2 2 2 2 2 2" xfId="9944" xr:uid="{00000000-0005-0000-0000-0000A33A0000}"/>
    <cellStyle name="Normal 11 2 2 2 2 2 2 2 3" xfId="18737" xr:uid="{00000000-0005-0000-0000-0000A43A0000}"/>
    <cellStyle name="Normal 11 2 2 2 2 2 2 3" xfId="18738" xr:uid="{00000000-0005-0000-0000-0000A53A0000}"/>
    <cellStyle name="Normal 11 2 2 2 2 2 2 3 2" xfId="14972" xr:uid="{00000000-0005-0000-0000-0000A63A0000}"/>
    <cellStyle name="Normal 11 2 2 2 2 2 2 4" xfId="18739" xr:uid="{00000000-0005-0000-0000-0000A73A0000}"/>
    <cellStyle name="Normal 11 2 2 2 2 2 3" xfId="3193" xr:uid="{00000000-0005-0000-0000-0000A83A0000}"/>
    <cellStyle name="Normal 11 2 2 2 2 2 3 2" xfId="121" xr:uid="{00000000-0005-0000-0000-0000A93A0000}"/>
    <cellStyle name="Normal 11 2 2 2 2 2 3 2 2" xfId="11194" xr:uid="{00000000-0005-0000-0000-0000AA3A0000}"/>
    <cellStyle name="Normal 11 2 2 2 2 2 3 3" xfId="18740" xr:uid="{00000000-0005-0000-0000-0000AB3A0000}"/>
    <cellStyle name="Normal 11 2 2 2 2 2 4" xfId="1562" xr:uid="{00000000-0005-0000-0000-0000AC3A0000}"/>
    <cellStyle name="Normal 11 2 2 2 2 2 4 2" xfId="13796" xr:uid="{00000000-0005-0000-0000-0000AD3A0000}"/>
    <cellStyle name="Normal 11 2 2 2 2 2 5" xfId="16699" xr:uid="{00000000-0005-0000-0000-0000AE3A0000}"/>
    <cellStyle name="Normal 11 2 2 2 2 3" xfId="6796" xr:uid="{00000000-0005-0000-0000-0000AF3A0000}"/>
    <cellStyle name="Normal 11 2 2 2 2 3 2" xfId="18743" xr:uid="{00000000-0005-0000-0000-0000B03A0000}"/>
    <cellStyle name="Normal 11 2 2 2 2 3 2 10" xfId="283" xr:uid="{00000000-0005-0000-0000-0000B13A0000}"/>
    <cellStyle name="Normal 11 2 2 2 2 3 2 2" xfId="3657" xr:uid="{00000000-0005-0000-0000-0000B23A0000}"/>
    <cellStyle name="Normal 11 2 2 2 2 3 2 2 2" xfId="15019" xr:uid="{00000000-0005-0000-0000-0000B33A0000}"/>
    <cellStyle name="Normal 11 2 2 2 2 3 2 2 2 2" xfId="10493" xr:uid="{00000000-0005-0000-0000-0000B43A0000}"/>
    <cellStyle name="Normal 11 2 2 2 2 3 2 2 2 2 2" xfId="16111" xr:uid="{00000000-0005-0000-0000-0000B53A0000}"/>
    <cellStyle name="Normal 11 2 2 2 2 3 2 2 2 2 2 2" xfId="18744" xr:uid="{00000000-0005-0000-0000-0000B63A0000}"/>
    <cellStyle name="Normal 11 2 2 2 2 3 2 2 2 2 3" xfId="15040" xr:uid="{00000000-0005-0000-0000-0000B73A0000}"/>
    <cellStyle name="Normal 11 2 2 2 2 3 2 2 2 3" xfId="18745" xr:uid="{00000000-0005-0000-0000-0000B83A0000}"/>
    <cellStyle name="Normal 11 2 2 2 2 3 2 2 2 3 2" xfId="18746" xr:uid="{00000000-0005-0000-0000-0000B93A0000}"/>
    <cellStyle name="Normal 11 2 2 2 2 3 2 2 2 4" xfId="10907" xr:uid="{00000000-0005-0000-0000-0000BA3A0000}"/>
    <cellStyle name="Normal 11 2 2 2 2 3 2 2 3" xfId="18747" xr:uid="{00000000-0005-0000-0000-0000BB3A0000}"/>
    <cellStyle name="Normal 11 2 2 2 2 3 2 2 3 2" xfId="10520" xr:uid="{00000000-0005-0000-0000-0000BC3A0000}"/>
    <cellStyle name="Normal 11 2 2 2 2 3 2 2 3 2 2" xfId="18748" xr:uid="{00000000-0005-0000-0000-0000BD3A0000}"/>
    <cellStyle name="Normal 11 2 2 2 2 3 2 2 3 3" xfId="18749" xr:uid="{00000000-0005-0000-0000-0000BE3A0000}"/>
    <cellStyle name="Normal 11 2 2 2 2 3 2 2 4" xfId="18750" xr:uid="{00000000-0005-0000-0000-0000BF3A0000}"/>
    <cellStyle name="Normal 11 2 2 2 2 3 2 2 4 2" xfId="10551" xr:uid="{00000000-0005-0000-0000-0000C03A0000}"/>
    <cellStyle name="Normal 11 2 2 2 2 3 2 2 5" xfId="18751" xr:uid="{00000000-0005-0000-0000-0000C13A0000}"/>
    <cellStyle name="Normal 11 2 2 2 2 3 2 3" xfId="18752" xr:uid="{00000000-0005-0000-0000-0000C23A0000}"/>
    <cellStyle name="Normal 11 2 2 2 2 3 2 3 2" xfId="15024" xr:uid="{00000000-0005-0000-0000-0000C33A0000}"/>
    <cellStyle name="Normal 11 2 2 2 2 3 2 3 2 2" xfId="15671" xr:uid="{00000000-0005-0000-0000-0000C43A0000}"/>
    <cellStyle name="Normal 11 2 2 2 2 3 2 3 2 2 2" xfId="6933" xr:uid="{00000000-0005-0000-0000-0000C53A0000}"/>
    <cellStyle name="Normal 11 2 2 2 2 3 2 3 2 2 2 2" xfId="18753" xr:uid="{00000000-0005-0000-0000-0000C63A0000}"/>
    <cellStyle name="Normal 11 2 2 2 2 3 2 3 2 2 3" xfId="15101" xr:uid="{00000000-0005-0000-0000-0000C73A0000}"/>
    <cellStyle name="Normal 11 2 2 2 2 3 2 3 2 3" xfId="15673" xr:uid="{00000000-0005-0000-0000-0000C83A0000}"/>
    <cellStyle name="Normal 11 2 2 2 2 3 2 3 2 3 2" xfId="16122" xr:uid="{00000000-0005-0000-0000-0000C93A0000}"/>
    <cellStyle name="Normal 11 2 2 2 2 3 2 3 2 4" xfId="10940" xr:uid="{00000000-0005-0000-0000-0000CA3A0000}"/>
    <cellStyle name="Normal 11 2 2 2 2 3 2 3 3" xfId="18754" xr:uid="{00000000-0005-0000-0000-0000CB3A0000}"/>
    <cellStyle name="Normal 11 2 2 2 2 3 2 3 3 2" xfId="13525" xr:uid="{00000000-0005-0000-0000-0000CC3A0000}"/>
    <cellStyle name="Normal 11 2 2 2 2 3 2 3 3 2 2" xfId="7344" xr:uid="{00000000-0005-0000-0000-0000CD3A0000}"/>
    <cellStyle name="Normal 11 2 2 2 2 3 2 3 3 3" xfId="13528" xr:uid="{00000000-0005-0000-0000-0000CE3A0000}"/>
    <cellStyle name="Normal 11 2 2 2 2 3 2 3 4" xfId="18755" xr:uid="{00000000-0005-0000-0000-0000CF3A0000}"/>
    <cellStyle name="Normal 11 2 2 2 2 3 2 3 4 2" xfId="1008" xr:uid="{00000000-0005-0000-0000-0000D03A0000}"/>
    <cellStyle name="Normal 11 2 2 2 2 3 2 3 5" xfId="18756" xr:uid="{00000000-0005-0000-0000-0000D13A0000}"/>
    <cellStyle name="Normal 11 2 2 2 2 3 2 4" xfId="7437" xr:uid="{00000000-0005-0000-0000-0000D23A0000}"/>
    <cellStyle name="Normal 11 2 2 2 2 3 2 4 2" xfId="6665" xr:uid="{00000000-0005-0000-0000-0000D33A0000}"/>
    <cellStyle name="Normal 11 2 2 2 2 3 2 4 2 2" xfId="15698" xr:uid="{00000000-0005-0000-0000-0000D43A0000}"/>
    <cellStyle name="Normal 11 2 2 2 2 3 2 4 2 2 2" xfId="11510" xr:uid="{00000000-0005-0000-0000-0000D53A0000}"/>
    <cellStyle name="Normal 11 2 2 2 2 3 2 4 2 2 2 2" xfId="18759" xr:uid="{00000000-0005-0000-0000-0000D63A0000}"/>
    <cellStyle name="Normal 11 2 2 2 2 3 2 4 2 2 3" xfId="15167" xr:uid="{00000000-0005-0000-0000-0000D73A0000}"/>
    <cellStyle name="Normal 11 2 2 2 2 3 2 4 2 3" xfId="15701" xr:uid="{00000000-0005-0000-0000-0000D83A0000}"/>
    <cellStyle name="Normal 11 2 2 2 2 3 2 4 2 3 2" xfId="18574" xr:uid="{00000000-0005-0000-0000-0000D93A0000}"/>
    <cellStyle name="Normal 11 2 2 2 2 3 2 4 2 4" xfId="10954" xr:uid="{00000000-0005-0000-0000-0000DA3A0000}"/>
    <cellStyle name="Normal 11 2 2 2 2 3 2 4 3" xfId="7528" xr:uid="{00000000-0005-0000-0000-0000DB3A0000}"/>
    <cellStyle name="Normal 11 2 2 2 2 3 2 4 3 2" xfId="13554" xr:uid="{00000000-0005-0000-0000-0000DC3A0000}"/>
    <cellStyle name="Normal 11 2 2 2 2 3 2 4 3 2 2" xfId="18760" xr:uid="{00000000-0005-0000-0000-0000DD3A0000}"/>
    <cellStyle name="Normal 11 2 2 2 2 3 2 4 3 3" xfId="6189" xr:uid="{00000000-0005-0000-0000-0000DE3A0000}"/>
    <cellStyle name="Normal 11 2 2 2 2 3 2 4 4" xfId="18761" xr:uid="{00000000-0005-0000-0000-0000DF3A0000}"/>
    <cellStyle name="Normal 11 2 2 2 2 3 2 4 4 2" xfId="18762" xr:uid="{00000000-0005-0000-0000-0000E03A0000}"/>
    <cellStyle name="Normal 11 2 2 2 2 3 2 4 5" xfId="13494" xr:uid="{00000000-0005-0000-0000-0000E13A0000}"/>
    <cellStyle name="Normal 11 2 2 2 2 3 2 5" xfId="18763" xr:uid="{00000000-0005-0000-0000-0000E23A0000}"/>
    <cellStyle name="Normal 11 2 2 2 2 3 2 5 2" xfId="7784" xr:uid="{00000000-0005-0000-0000-0000E33A0000}"/>
    <cellStyle name="Normal 11 2 2 2 2 3 2 5 2 2" xfId="18764" xr:uid="{00000000-0005-0000-0000-0000E43A0000}"/>
    <cellStyle name="Normal 11 2 2 2 2 3 2 5 2 2 2" xfId="18765" xr:uid="{00000000-0005-0000-0000-0000E53A0000}"/>
    <cellStyle name="Normal 11 2 2 2 2 3 2 5 2 2 2 2" xfId="8070" xr:uid="{00000000-0005-0000-0000-0000E63A0000}"/>
    <cellStyle name="Normal 11 2 2 2 2 3 2 5 2 2 3" xfId="15213" xr:uid="{00000000-0005-0000-0000-0000E73A0000}"/>
    <cellStyle name="Normal 11 2 2 2 2 3 2 5 2 3" xfId="18766" xr:uid="{00000000-0005-0000-0000-0000E83A0000}"/>
    <cellStyle name="Normal 11 2 2 2 2 3 2 5 2 3 2" xfId="18767" xr:uid="{00000000-0005-0000-0000-0000E93A0000}"/>
    <cellStyle name="Normal 11 2 2 2 2 3 2 5 2 4" xfId="18768" xr:uid="{00000000-0005-0000-0000-0000EA3A0000}"/>
    <cellStyle name="Normal 11 2 2 2 2 3 2 5 3" xfId="18769" xr:uid="{00000000-0005-0000-0000-0000EB3A0000}"/>
    <cellStyle name="Normal 11 2 2 2 2 3 2 5 3 2" xfId="18770" xr:uid="{00000000-0005-0000-0000-0000EC3A0000}"/>
    <cellStyle name="Normal 11 2 2 2 2 3 2 5 3 2 2" xfId="18771" xr:uid="{00000000-0005-0000-0000-0000ED3A0000}"/>
    <cellStyle name="Normal 11 2 2 2 2 3 2 5 3 3" xfId="18772" xr:uid="{00000000-0005-0000-0000-0000EE3A0000}"/>
    <cellStyle name="Normal 11 2 2 2 2 3 2 5 4" xfId="18773" xr:uid="{00000000-0005-0000-0000-0000EF3A0000}"/>
    <cellStyle name="Normal 11 2 2 2 2 3 2 5 4 2" xfId="7639" xr:uid="{00000000-0005-0000-0000-0000F03A0000}"/>
    <cellStyle name="Normal 11 2 2 2 2 3 2 5 5" xfId="18774" xr:uid="{00000000-0005-0000-0000-0000F13A0000}"/>
    <cellStyle name="Normal 11 2 2 2 2 3 2 6" xfId="7046" xr:uid="{00000000-0005-0000-0000-0000F23A0000}"/>
    <cellStyle name="Normal 11 2 2 2 2 3 2 6 2" xfId="2989" xr:uid="{00000000-0005-0000-0000-0000F33A0000}"/>
    <cellStyle name="Normal 11 2 2 2 2 3 2 6 2 2" xfId="4855" xr:uid="{00000000-0005-0000-0000-0000F43A0000}"/>
    <cellStyle name="Normal 11 2 2 2 2 3 2 6 2 2 2" xfId="18775" xr:uid="{00000000-0005-0000-0000-0000F53A0000}"/>
    <cellStyle name="Normal 11 2 2 2 2 3 2 6 2 2 2 2" xfId="18560" xr:uid="{00000000-0005-0000-0000-0000F63A0000}"/>
    <cellStyle name="Normal 11 2 2 2 2 3 2 6 2 2 2 2 2" xfId="18776" xr:uid="{00000000-0005-0000-0000-0000F73A0000}"/>
    <cellStyle name="Normal 11 2 2 2 2 3 2 6 2 2 2 3" xfId="18562" xr:uid="{00000000-0005-0000-0000-0000F83A0000}"/>
    <cellStyle name="Normal 11 2 2 2 2 3 2 6 2 2 3" xfId="5586" xr:uid="{00000000-0005-0000-0000-0000F93A0000}"/>
    <cellStyle name="Normal 11 2 2 2 2 3 2 6 2 2 3 2" xfId="16979" xr:uid="{00000000-0005-0000-0000-0000FA3A0000}"/>
    <cellStyle name="Normal 11 2 2 2 2 3 2 6 2 2 4" xfId="18777" xr:uid="{00000000-0005-0000-0000-0000FB3A0000}"/>
    <cellStyle name="Normal 11 2 2 2 2 3 2 6 2 3" xfId="3659" xr:uid="{00000000-0005-0000-0000-0000FC3A0000}"/>
    <cellStyle name="Normal 11 2 2 2 2 3 2 6 2 3 2" xfId="18778" xr:uid="{00000000-0005-0000-0000-0000FD3A0000}"/>
    <cellStyle name="Normal 11 2 2 2 2 3 2 6 2 3 2 2" xfId="18779" xr:uid="{00000000-0005-0000-0000-0000FE3A0000}"/>
    <cellStyle name="Normal 11 2 2 2 2 3 2 6 2 3 3" xfId="18780" xr:uid="{00000000-0005-0000-0000-0000FF3A0000}"/>
    <cellStyle name="Normal 11 2 2 2 2 3 2 6 2 4" xfId="4327" xr:uid="{00000000-0005-0000-0000-0000003B0000}"/>
    <cellStyle name="Normal 11 2 2 2 2 3 2 6 2 4 2" xfId="12430" xr:uid="{00000000-0005-0000-0000-0000013B0000}"/>
    <cellStyle name="Normal 11 2 2 2 2 3 2 6 2 5" xfId="18781" xr:uid="{00000000-0005-0000-0000-0000023B0000}"/>
    <cellStyle name="Normal 11 2 2 2 2 3 2 6 3" xfId="8768" xr:uid="{00000000-0005-0000-0000-0000033B0000}"/>
    <cellStyle name="Normal 11 2 2 2 2 3 2 6 3 2" xfId="18782" xr:uid="{00000000-0005-0000-0000-0000043B0000}"/>
    <cellStyle name="Normal 11 2 2 2 2 3 2 6 3 2 2" xfId="16157" xr:uid="{00000000-0005-0000-0000-0000053B0000}"/>
    <cellStyle name="Normal 11 2 2 2 2 3 2 6 3 2 2 2" xfId="16159" xr:uid="{00000000-0005-0000-0000-0000063B0000}"/>
    <cellStyle name="Normal 11 2 2 2 2 3 2 6 3 2 2 2 2" xfId="16323" xr:uid="{00000000-0005-0000-0000-0000073B0000}"/>
    <cellStyle name="Normal 11 2 2 2 2 3 2 6 3 2 2 2 2 2" xfId="5883" xr:uid="{00000000-0005-0000-0000-0000083B0000}"/>
    <cellStyle name="Normal 11 2 2 2 2 3 2 6 3 2 2 2 3" xfId="5861" xr:uid="{00000000-0005-0000-0000-0000093B0000}"/>
    <cellStyle name="Normal 11 2 2 2 2 3 2 6 3 2 2 3" xfId="3370" xr:uid="{00000000-0005-0000-0000-00000A3B0000}"/>
    <cellStyle name="Normal 11 2 2 2 2 3 2 6 3 2 2 3 2" xfId="16331" xr:uid="{00000000-0005-0000-0000-00000B3B0000}"/>
    <cellStyle name="Normal 11 2 2 2 2 3 2 6 3 2 2 4" xfId="16162" xr:uid="{00000000-0005-0000-0000-00000C3B0000}"/>
    <cellStyle name="Normal 11 2 2 2 2 3 2 6 3 2 3" xfId="16181" xr:uid="{00000000-0005-0000-0000-00000D3B0000}"/>
    <cellStyle name="Normal 11 2 2 2 2 3 2 6 3 2 3 2" xfId="16183" xr:uid="{00000000-0005-0000-0000-00000E3B0000}"/>
    <cellStyle name="Normal 11 2 2 2 2 3 2 6 3 2 3 2 2" xfId="18783" xr:uid="{00000000-0005-0000-0000-00000F3B0000}"/>
    <cellStyle name="Normal 11 2 2 2 2 3 2 6 3 2 3 3" xfId="18784" xr:uid="{00000000-0005-0000-0000-0000103B0000}"/>
    <cellStyle name="Normal 11 2 2 2 2 3 2 6 3 2 4" xfId="16185" xr:uid="{00000000-0005-0000-0000-0000113B0000}"/>
    <cellStyle name="Normal 11 2 2 2 2 3 2 6 3 2 4 2" xfId="16187" xr:uid="{00000000-0005-0000-0000-0000123B0000}"/>
    <cellStyle name="Normal 11 2 2 2 2 3 2 6 3 2 5" xfId="2080" xr:uid="{00000000-0005-0000-0000-0000133B0000}"/>
    <cellStyle name="Normal 11 2 2 2 2 3 2 6 3 3" xfId="18785" xr:uid="{00000000-0005-0000-0000-0000143B0000}"/>
    <cellStyle name="Normal 11 2 2 2 2 3 2 6 3 3 2" xfId="18786" xr:uid="{00000000-0005-0000-0000-0000153B0000}"/>
    <cellStyle name="Normal 11 2 2 2 2 3 2 6 3 3 2 2" xfId="4556" xr:uid="{00000000-0005-0000-0000-0000163B0000}"/>
    <cellStyle name="Normal 11 2 2 2 2 3 2 6 3 3 2 2 2" xfId="17149" xr:uid="{00000000-0005-0000-0000-0000173B0000}"/>
    <cellStyle name="Normal 11 2 2 2 2 3 2 6 3 3 2 3" xfId="15128" xr:uid="{00000000-0005-0000-0000-0000183B0000}"/>
    <cellStyle name="Normal 11 2 2 2 2 3 2 6 3 3 3" xfId="18787" xr:uid="{00000000-0005-0000-0000-0000193B0000}"/>
    <cellStyle name="Normal 11 2 2 2 2 3 2 6 3 3 3 2" xfId="15181" xr:uid="{00000000-0005-0000-0000-00001A3B0000}"/>
    <cellStyle name="Normal 11 2 2 2 2 3 2 6 3 3 4" xfId="18788" xr:uid="{00000000-0005-0000-0000-00001B3B0000}"/>
    <cellStyle name="Normal 11 2 2 2 2 3 2 6 3 4" xfId="425" xr:uid="{00000000-0005-0000-0000-00001C3B0000}"/>
    <cellStyle name="Normal 11 2 2 2 2 3 2 6 3 4 2" xfId="217" xr:uid="{00000000-0005-0000-0000-00001D3B0000}"/>
    <cellStyle name="Normal 11 2 2 2 2 3 2 6 3 4 2 2" xfId="7697" xr:uid="{00000000-0005-0000-0000-00001E3B0000}"/>
    <cellStyle name="Normal 11 2 2 2 2 3 2 6 3 4 3" xfId="9871" xr:uid="{00000000-0005-0000-0000-00001F3B0000}"/>
    <cellStyle name="Normal 11 2 2 2 2 3 2 6 3 5" xfId="18789" xr:uid="{00000000-0005-0000-0000-0000203B0000}"/>
    <cellStyle name="Normal 11 2 2 2 2 3 2 6 3 5 2" xfId="1223" xr:uid="{00000000-0005-0000-0000-0000213B0000}"/>
    <cellStyle name="Normal 11 2 2 2 2 3 2 6 3 6" xfId="18790" xr:uid="{00000000-0005-0000-0000-0000223B0000}"/>
    <cellStyle name="Normal 11 2 2 2 2 3 2 6 4" xfId="4405" xr:uid="{00000000-0005-0000-0000-0000233B0000}"/>
    <cellStyle name="Normal 11 2 2 2 2 3 2 6 4 2" xfId="2039" xr:uid="{00000000-0005-0000-0000-0000243B0000}"/>
    <cellStyle name="Normal 11 2 2 2 2 3 2 6 4 2 2" xfId="18791" xr:uid="{00000000-0005-0000-0000-0000253B0000}"/>
    <cellStyle name="Normal 11 2 2 2 2 3 2 6 4 2 2 2" xfId="1865" xr:uid="{00000000-0005-0000-0000-0000263B0000}"/>
    <cellStyle name="Normal 11 2 2 2 2 3 2 6 4 2 3" xfId="18792" xr:uid="{00000000-0005-0000-0000-0000273B0000}"/>
    <cellStyle name="Normal 11 2 2 2 2 3 2 6 4 3" xfId="4302" xr:uid="{00000000-0005-0000-0000-0000283B0000}"/>
    <cellStyle name="Normal 11 2 2 2 2 3 2 6 4 3 2" xfId="18793" xr:uid="{00000000-0005-0000-0000-0000293B0000}"/>
    <cellStyle name="Normal 11 2 2 2 2 3 2 6 4 4" xfId="2583" xr:uid="{00000000-0005-0000-0000-00002A3B0000}"/>
    <cellStyle name="Normal 11 2 2 2 2 3 2 6 5" xfId="8773" xr:uid="{00000000-0005-0000-0000-00002B3B0000}"/>
    <cellStyle name="Normal 11 2 2 2 2 3 2 6 5 2" xfId="18794" xr:uid="{00000000-0005-0000-0000-00002C3B0000}"/>
    <cellStyle name="Normal 11 2 2 2 2 3 2 6 5 2 2" xfId="18711" xr:uid="{00000000-0005-0000-0000-00002D3B0000}"/>
    <cellStyle name="Normal 11 2 2 2 2 3 2 6 5 3" xfId="18795" xr:uid="{00000000-0005-0000-0000-00002E3B0000}"/>
    <cellStyle name="Normal 11 2 2 2 2 3 2 6 6" xfId="2903" xr:uid="{00000000-0005-0000-0000-00002F3B0000}"/>
    <cellStyle name="Normal 11 2 2 2 2 3 2 6 6 2" xfId="2526" xr:uid="{00000000-0005-0000-0000-0000303B0000}"/>
    <cellStyle name="Normal 11 2 2 2 2 3 2 6 7" xfId="18796" xr:uid="{00000000-0005-0000-0000-0000313B0000}"/>
    <cellStyle name="Normal 11 2 2 2 2 3 2 7" xfId="8782" xr:uid="{00000000-0005-0000-0000-0000323B0000}"/>
    <cellStyle name="Normal 11 2 2 2 2 3 2 7 2" xfId="8789" xr:uid="{00000000-0005-0000-0000-0000333B0000}"/>
    <cellStyle name="Normal 11 2 2 2 2 3 2 7 2 2" xfId="11709" xr:uid="{00000000-0005-0000-0000-0000343B0000}"/>
    <cellStyle name="Normal 11 2 2 2 2 3 2 7 2 2 2" xfId="8545" xr:uid="{00000000-0005-0000-0000-0000353B0000}"/>
    <cellStyle name="Normal 11 2 2 2 2 3 2 7 2 3" xfId="6292" xr:uid="{00000000-0005-0000-0000-0000363B0000}"/>
    <cellStyle name="Normal 11 2 2 2 2 3 2 7 3" xfId="13114" xr:uid="{00000000-0005-0000-0000-0000373B0000}"/>
    <cellStyle name="Normal 11 2 2 2 2 3 2 7 3 2" xfId="11724" xr:uid="{00000000-0005-0000-0000-0000383B0000}"/>
    <cellStyle name="Normal 11 2 2 2 2 3 2 7 4" xfId="6639" xr:uid="{00000000-0005-0000-0000-0000393B0000}"/>
    <cellStyle name="Normal 11 2 2 2 2 3 2 8" xfId="7990" xr:uid="{00000000-0005-0000-0000-00003A3B0000}"/>
    <cellStyle name="Normal 11 2 2 2 2 3 2 8 2" xfId="14538" xr:uid="{00000000-0005-0000-0000-00003B3B0000}"/>
    <cellStyle name="Normal 11 2 2 2 2 3 2 8 2 2" xfId="18797" xr:uid="{00000000-0005-0000-0000-00003C3B0000}"/>
    <cellStyle name="Normal 11 2 2 2 2 3 2 8 3" xfId="1604" xr:uid="{00000000-0005-0000-0000-00003D3B0000}"/>
    <cellStyle name="Normal 11 2 2 2 2 3 2 9" xfId="14542" xr:uid="{00000000-0005-0000-0000-00003E3B0000}"/>
    <cellStyle name="Normal 11 2 2 2 2 3 2 9 2" xfId="18798" xr:uid="{00000000-0005-0000-0000-00003F3B0000}"/>
    <cellStyle name="Normal 11 2 2 2 2 3 3" xfId="18801" xr:uid="{00000000-0005-0000-0000-0000403B0000}"/>
    <cellStyle name="Normal 11 2 2 2 2 3 3 2" xfId="18803" xr:uid="{00000000-0005-0000-0000-0000413B0000}"/>
    <cellStyle name="Normal 11 2 2 2 2 3 3 2 2" xfId="3191" xr:uid="{00000000-0005-0000-0000-0000423B0000}"/>
    <cellStyle name="Normal 11 2 2 2 2 3 3 2 2 2" xfId="18804" xr:uid="{00000000-0005-0000-0000-0000433B0000}"/>
    <cellStyle name="Normal 11 2 2 2 2 3 3 2 3" xfId="18805" xr:uid="{00000000-0005-0000-0000-0000443B0000}"/>
    <cellStyle name="Normal 11 2 2 2 2 3 3 3" xfId="18806" xr:uid="{00000000-0005-0000-0000-0000453B0000}"/>
    <cellStyle name="Normal 11 2 2 2 2 3 3 3 2" xfId="18807" xr:uid="{00000000-0005-0000-0000-0000463B0000}"/>
    <cellStyle name="Normal 11 2 2 2 2 3 3 4" xfId="18809" xr:uid="{00000000-0005-0000-0000-0000473B0000}"/>
    <cellStyle name="Normal 11 2 2 2 2 3 4" xfId="12517" xr:uid="{00000000-0005-0000-0000-0000483B0000}"/>
    <cellStyle name="Normal 11 2 2 2 2 3 4 2" xfId="13823" xr:uid="{00000000-0005-0000-0000-0000493B0000}"/>
    <cellStyle name="Normal 11 2 2 2 2 3 4 2 2" xfId="8765" xr:uid="{00000000-0005-0000-0000-00004A3B0000}"/>
    <cellStyle name="Normal 11 2 2 2 2 3 4 3" xfId="13825" xr:uid="{00000000-0005-0000-0000-00004B3B0000}"/>
    <cellStyle name="Normal 11 2 2 2 2 3 5" xfId="12522" xr:uid="{00000000-0005-0000-0000-00004C3B0000}"/>
    <cellStyle name="Normal 11 2 2 2 2 3 5 2" xfId="14013" xr:uid="{00000000-0005-0000-0000-00004D3B0000}"/>
    <cellStyle name="Normal 11 2 2 2 2 3 6" xfId="12528" xr:uid="{00000000-0005-0000-0000-00004E3B0000}"/>
    <cellStyle name="Normal 11 2 2 2 2 4" xfId="18812" xr:uid="{00000000-0005-0000-0000-00004F3B0000}"/>
    <cellStyle name="Normal 11 2 2 2 2 4 2" xfId="18814" xr:uid="{00000000-0005-0000-0000-0000503B0000}"/>
    <cellStyle name="Normal 11 2 2 2 2 4 2 2" xfId="18816" xr:uid="{00000000-0005-0000-0000-0000513B0000}"/>
    <cellStyle name="Normal 11 2 2 2 2 4 2 2 2" xfId="2666" xr:uid="{00000000-0005-0000-0000-0000523B0000}"/>
    <cellStyle name="Normal 11 2 2 2 2 4 2 3" xfId="18818" xr:uid="{00000000-0005-0000-0000-0000533B0000}"/>
    <cellStyle name="Normal 11 2 2 2 2 4 3" xfId="18820" xr:uid="{00000000-0005-0000-0000-0000543B0000}"/>
    <cellStyle name="Normal 11 2 2 2 2 4 3 2" xfId="18822" xr:uid="{00000000-0005-0000-0000-0000553B0000}"/>
    <cellStyle name="Normal 11 2 2 2 2 4 4" xfId="6427" xr:uid="{00000000-0005-0000-0000-0000563B0000}"/>
    <cellStyle name="Normal 11 2 2 2 2 5" xfId="18823" xr:uid="{00000000-0005-0000-0000-0000573B0000}"/>
    <cellStyle name="Normal 11 2 2 2 2 5 2" xfId="18825" xr:uid="{00000000-0005-0000-0000-0000583B0000}"/>
    <cellStyle name="Normal 11 2 2 2 2 5 2 2" xfId="18826" xr:uid="{00000000-0005-0000-0000-0000593B0000}"/>
    <cellStyle name="Normal 11 2 2 2 2 5 3" xfId="18828" xr:uid="{00000000-0005-0000-0000-00005A3B0000}"/>
    <cellStyle name="Normal 11 2 2 2 2 6" xfId="18830" xr:uid="{00000000-0005-0000-0000-00005B3B0000}"/>
    <cellStyle name="Normal 11 2 2 2 2 6 2" xfId="18832" xr:uid="{00000000-0005-0000-0000-00005C3B0000}"/>
    <cellStyle name="Normal 11 2 2 2 2 7" xfId="18833" xr:uid="{00000000-0005-0000-0000-00005D3B0000}"/>
    <cellStyle name="Normal 11 2 2 2 3" xfId="5960" xr:uid="{00000000-0005-0000-0000-00005E3B0000}"/>
    <cellStyle name="Normal 11 2 2 2 3 2" xfId="18834" xr:uid="{00000000-0005-0000-0000-00005F3B0000}"/>
    <cellStyle name="Normal 11 2 2 2 3 2 2" xfId="2271" xr:uid="{00000000-0005-0000-0000-0000603B0000}"/>
    <cellStyle name="Normal 11 2 2 2 3 2 2 2" xfId="5214" xr:uid="{00000000-0005-0000-0000-0000613B0000}"/>
    <cellStyle name="Normal 11 2 2 2 3 2 3" xfId="5223" xr:uid="{00000000-0005-0000-0000-0000623B0000}"/>
    <cellStyle name="Normal 11 2 2 2 3 3" xfId="18835" xr:uid="{00000000-0005-0000-0000-0000633B0000}"/>
    <cellStyle name="Normal 11 2 2 2 3 3 2" xfId="7787" xr:uid="{00000000-0005-0000-0000-0000643B0000}"/>
    <cellStyle name="Normal 11 2 2 2 3 4" xfId="18836" xr:uid="{00000000-0005-0000-0000-0000653B0000}"/>
    <cellStyle name="Normal 11 2 2 2 4" xfId="18837" xr:uid="{00000000-0005-0000-0000-0000663B0000}"/>
    <cellStyle name="Normal 11 2 2 2 4 2" xfId="3836" xr:uid="{00000000-0005-0000-0000-0000673B0000}"/>
    <cellStyle name="Normal 11 2 2 2 4 2 2" xfId="18839" xr:uid="{00000000-0005-0000-0000-0000683B0000}"/>
    <cellStyle name="Normal 11 2 2 2 4 3" xfId="15361" xr:uid="{00000000-0005-0000-0000-0000693B0000}"/>
    <cellStyle name="Normal 11 2 2 2 5" xfId="7024" xr:uid="{00000000-0005-0000-0000-00006A3B0000}"/>
    <cellStyle name="Normal 11 2 2 2 5 2" xfId="15370" xr:uid="{00000000-0005-0000-0000-00006B3B0000}"/>
    <cellStyle name="Normal 11 2 2 2 6" xfId="18841" xr:uid="{00000000-0005-0000-0000-00006C3B0000}"/>
    <cellStyle name="Normal 11 2 2 3" xfId="17720" xr:uid="{00000000-0005-0000-0000-00006D3B0000}"/>
    <cellStyle name="Normal 11 2 2 3 2" xfId="14187" xr:uid="{00000000-0005-0000-0000-00006E3B0000}"/>
    <cellStyle name="Normal 11 2 2 3 2 2" xfId="18842" xr:uid="{00000000-0005-0000-0000-00006F3B0000}"/>
    <cellStyle name="Normal 11 2 2 3 2 2 2" xfId="4843" xr:uid="{00000000-0005-0000-0000-0000703B0000}"/>
    <cellStyle name="Normal 11 2 2 3 2 3" xfId="18530" xr:uid="{00000000-0005-0000-0000-0000713B0000}"/>
    <cellStyle name="Normal 11 2 2 3 3" xfId="14190" xr:uid="{00000000-0005-0000-0000-0000723B0000}"/>
    <cellStyle name="Normal 11 2 2 3 3 2" xfId="8028" xr:uid="{00000000-0005-0000-0000-0000733B0000}"/>
    <cellStyle name="Normal 11 2 2 3 4" xfId="14193" xr:uid="{00000000-0005-0000-0000-0000743B0000}"/>
    <cellStyle name="Normal 11 2 2 4" xfId="17722" xr:uid="{00000000-0005-0000-0000-0000753B0000}"/>
    <cellStyle name="Normal 11 2 2 4 2" xfId="18843" xr:uid="{00000000-0005-0000-0000-0000763B0000}"/>
    <cellStyle name="Normal 11 2 2 4 2 2" xfId="10624" xr:uid="{00000000-0005-0000-0000-0000773B0000}"/>
    <cellStyle name="Normal 11 2 2 4 3" xfId="18844" xr:uid="{00000000-0005-0000-0000-0000783B0000}"/>
    <cellStyle name="Normal 11 2 2 5" xfId="18845" xr:uid="{00000000-0005-0000-0000-0000793B0000}"/>
    <cellStyle name="Normal 11 2 2 5 2" xfId="2125" xr:uid="{00000000-0005-0000-0000-00007A3B0000}"/>
    <cellStyle name="Normal 11 2 2 6" xfId="18846" xr:uid="{00000000-0005-0000-0000-00007B3B0000}"/>
    <cellStyle name="Normal 11 2 3" xfId="18847" xr:uid="{00000000-0005-0000-0000-00007C3B0000}"/>
    <cellStyle name="Normal 11 2 3 2" xfId="17726" xr:uid="{00000000-0005-0000-0000-00007D3B0000}"/>
    <cellStyle name="Normal 11 2 3 2 2" xfId="5958" xr:uid="{00000000-0005-0000-0000-00007E3B0000}"/>
    <cellStyle name="Normal 11 2 3 2 2 2" xfId="12834" xr:uid="{00000000-0005-0000-0000-00007F3B0000}"/>
    <cellStyle name="Normal 11 2 3 2 3" xfId="18848" xr:uid="{00000000-0005-0000-0000-0000803B0000}"/>
    <cellStyle name="Normal 11 2 3 3" xfId="17728" xr:uid="{00000000-0005-0000-0000-0000813B0000}"/>
    <cellStyle name="Normal 11 2 3 3 2" xfId="18850" xr:uid="{00000000-0005-0000-0000-0000823B0000}"/>
    <cellStyle name="Normal 11 2 3 4" xfId="17730" xr:uid="{00000000-0005-0000-0000-0000833B0000}"/>
    <cellStyle name="Normal 11 2 4" xfId="6649" xr:uid="{00000000-0005-0000-0000-0000843B0000}"/>
    <cellStyle name="Normal 11 2 4 2" xfId="18851" xr:uid="{00000000-0005-0000-0000-0000853B0000}"/>
    <cellStyle name="Normal 11 2 4 2 2" xfId="2688" xr:uid="{00000000-0005-0000-0000-0000863B0000}"/>
    <cellStyle name="Normal 11 2 4 3" xfId="4417" xr:uid="{00000000-0005-0000-0000-0000873B0000}"/>
    <cellStyle name="Normal 11 2 5" xfId="18852" xr:uid="{00000000-0005-0000-0000-0000883B0000}"/>
    <cellStyle name="Normal 11 2 6" xfId="18853" xr:uid="{00000000-0005-0000-0000-0000893B0000}"/>
    <cellStyle name="Normal 11 2 6 2" xfId="18854" xr:uid="{00000000-0005-0000-0000-00008A3B0000}"/>
    <cellStyle name="Normal 11 2 7" xfId="18855" xr:uid="{00000000-0005-0000-0000-00008B3B0000}"/>
    <cellStyle name="Normal 11 3" xfId="18856" xr:uid="{00000000-0005-0000-0000-00008C3B0000}"/>
    <cellStyle name="Normal 11 3 2" xfId="18857" xr:uid="{00000000-0005-0000-0000-00008D3B0000}"/>
    <cellStyle name="Normal 11 3 3" xfId="18858" xr:uid="{00000000-0005-0000-0000-00008E3B0000}"/>
    <cellStyle name="Normal 11 4" xfId="18859" xr:uid="{00000000-0005-0000-0000-00008F3B0000}"/>
    <cellStyle name="Normal 11 4 2" xfId="18860" xr:uid="{00000000-0005-0000-0000-0000903B0000}"/>
    <cellStyle name="Normal 11 4 2 2" xfId="18861" xr:uid="{00000000-0005-0000-0000-0000913B0000}"/>
    <cellStyle name="Normal 11 4 2 2 2" xfId="8141" xr:uid="{00000000-0005-0000-0000-0000923B0000}"/>
    <cellStyle name="Normal 11 4 2 3" xfId="18862" xr:uid="{00000000-0005-0000-0000-0000933B0000}"/>
    <cellStyle name="Normal 11 4 3" xfId="18704" xr:uid="{00000000-0005-0000-0000-0000943B0000}"/>
    <cellStyle name="Normal 11 4 3 2" xfId="15553" xr:uid="{00000000-0005-0000-0000-0000953B0000}"/>
    <cellStyle name="Normal 11 4 4" xfId="18706" xr:uid="{00000000-0005-0000-0000-0000963B0000}"/>
    <cellStyle name="Normal 11 5" xfId="18863" xr:uid="{00000000-0005-0000-0000-0000973B0000}"/>
    <cellStyle name="Normal 11 5 2" xfId="18864" xr:uid="{00000000-0005-0000-0000-0000983B0000}"/>
    <cellStyle name="Normal 11 5 2 2" xfId="9424" xr:uid="{00000000-0005-0000-0000-0000993B0000}"/>
    <cellStyle name="Normal 11 5 3" xfId="1617" xr:uid="{00000000-0005-0000-0000-00009A3B0000}"/>
    <cellStyle name="Normal 11 6" xfId="18865" xr:uid="{00000000-0005-0000-0000-00009B3B0000}"/>
    <cellStyle name="Normal 11 6 2" xfId="16877" xr:uid="{00000000-0005-0000-0000-00009C3B0000}"/>
    <cellStyle name="Normal 11 6 3" xfId="18708" xr:uid="{00000000-0005-0000-0000-00009D3B0000}"/>
    <cellStyle name="Normal 11 7" xfId="18866" xr:uid="{00000000-0005-0000-0000-00009E3B0000}"/>
    <cellStyle name="Normal 12" xfId="18867" xr:uid="{00000000-0005-0000-0000-00009F3B0000}"/>
    <cellStyle name="Normal 12 2" xfId="13737" xr:uid="{00000000-0005-0000-0000-0000A03B0000}"/>
    <cellStyle name="Normal 12 2 2" xfId="7425" xr:uid="{00000000-0005-0000-0000-0000A13B0000}"/>
    <cellStyle name="Normal 12 2 2 2" xfId="17755" xr:uid="{00000000-0005-0000-0000-0000A23B0000}"/>
    <cellStyle name="Normal 12 2 2 2 2" xfId="18868" xr:uid="{00000000-0005-0000-0000-0000A33B0000}"/>
    <cellStyle name="Normal 12 2 2 2 2 2" xfId="18869" xr:uid="{00000000-0005-0000-0000-0000A43B0000}"/>
    <cellStyle name="Normal 12 2 2 2 3" xfId="1356" xr:uid="{00000000-0005-0000-0000-0000A53B0000}"/>
    <cellStyle name="Normal 12 2 2 3" xfId="2817" xr:uid="{00000000-0005-0000-0000-0000A63B0000}"/>
    <cellStyle name="Normal 12 2 2 3 2" xfId="18870" xr:uid="{00000000-0005-0000-0000-0000A73B0000}"/>
    <cellStyle name="Normal 12 2 2 4" xfId="17757" xr:uid="{00000000-0005-0000-0000-0000A83B0000}"/>
    <cellStyle name="Normal 12 2 3" xfId="18871" xr:uid="{00000000-0005-0000-0000-0000A93B0000}"/>
    <cellStyle name="Normal 12 2 3 2" xfId="12371" xr:uid="{00000000-0005-0000-0000-0000AA3B0000}"/>
    <cellStyle name="Normal 12 2 3 2 2" xfId="14767" xr:uid="{00000000-0005-0000-0000-0000AB3B0000}"/>
    <cellStyle name="Normal 12 2 3 2 2 2" xfId="18810" xr:uid="{00000000-0005-0000-0000-0000AC3B0000}"/>
    <cellStyle name="Normal 12 2 3 2 3" xfId="18872" xr:uid="{00000000-0005-0000-0000-0000AD3B0000}"/>
    <cellStyle name="Normal 12 2 3 3" xfId="12375" xr:uid="{00000000-0005-0000-0000-0000AE3B0000}"/>
    <cellStyle name="Normal 12 2 3 4" xfId="10296" xr:uid="{00000000-0005-0000-0000-0000AF3B0000}"/>
    <cellStyle name="Normal 12 2 4" xfId="18873" xr:uid="{00000000-0005-0000-0000-0000B03B0000}"/>
    <cellStyle name="Normal 12 2 4 2" xfId="18874" xr:uid="{00000000-0005-0000-0000-0000B13B0000}"/>
    <cellStyle name="Normal 12 2 4 2 2" xfId="18875" xr:uid="{00000000-0005-0000-0000-0000B23B0000}"/>
    <cellStyle name="Normal 12 2 4 3" xfId="4454" xr:uid="{00000000-0005-0000-0000-0000B33B0000}"/>
    <cellStyle name="Normal 12 2 5" xfId="18876" xr:uid="{00000000-0005-0000-0000-0000B43B0000}"/>
    <cellStyle name="Normal 12 2 6" xfId="18877" xr:uid="{00000000-0005-0000-0000-0000B53B0000}"/>
    <cellStyle name="Normal 12 3" xfId="314" xr:uid="{00000000-0005-0000-0000-0000B63B0000}"/>
    <cellStyle name="Normal 12 3 2" xfId="14687" xr:uid="{00000000-0005-0000-0000-0000B73B0000}"/>
    <cellStyle name="Normal 12 3 2 2" xfId="14737" xr:uid="{00000000-0005-0000-0000-0000B83B0000}"/>
    <cellStyle name="Normal 12 3 2 2 2" xfId="14801" xr:uid="{00000000-0005-0000-0000-0000B93B0000}"/>
    <cellStyle name="Normal 12 3 2 3" xfId="15231" xr:uid="{00000000-0005-0000-0000-0000BA3B0000}"/>
    <cellStyle name="Normal 12 3 3" xfId="15540" xr:uid="{00000000-0005-0000-0000-0000BB3B0000}"/>
    <cellStyle name="Normal 12 3 4" xfId="2600" xr:uid="{00000000-0005-0000-0000-0000BC3B0000}"/>
    <cellStyle name="Normal 12 4" xfId="18878" xr:uid="{00000000-0005-0000-0000-0000BD3B0000}"/>
    <cellStyle name="Normal 12 4 2" xfId="9155" xr:uid="{00000000-0005-0000-0000-0000BE3B0000}"/>
    <cellStyle name="Normal 12 4 2 2" xfId="9158" xr:uid="{00000000-0005-0000-0000-0000BF3B0000}"/>
    <cellStyle name="Normal 12 4 2 3" xfId="9637" xr:uid="{00000000-0005-0000-0000-0000C03B0000}"/>
    <cellStyle name="Normal 12 5" xfId="6071" xr:uid="{00000000-0005-0000-0000-0000C13B0000}"/>
    <cellStyle name="Normal 12 5 2" xfId="4850" xr:uid="{00000000-0005-0000-0000-0000C23B0000}"/>
    <cellStyle name="Normal 12 5 2 2" xfId="9839" xr:uid="{00000000-0005-0000-0000-0000C33B0000}"/>
    <cellStyle name="Normal 12 5 2 3" xfId="9843" xr:uid="{00000000-0005-0000-0000-0000C43B0000}"/>
    <cellStyle name="Normal 12 6" xfId="18879" xr:uid="{00000000-0005-0000-0000-0000C53B0000}"/>
    <cellStyle name="Normal 12_BEG RM SAMI 2011~01 MBM_whs adv mak blom ok" xfId="18881" xr:uid="{00000000-0005-0000-0000-0000C63B0000}"/>
    <cellStyle name="Normal 13" xfId="18882" xr:uid="{00000000-0005-0000-0000-0000C73B0000}"/>
    <cellStyle name="Normal 13 2" xfId="1798" xr:uid="{00000000-0005-0000-0000-0000C83B0000}"/>
    <cellStyle name="Normal 13 2 2" xfId="18883" xr:uid="{00000000-0005-0000-0000-0000C93B0000}"/>
    <cellStyle name="Normal 13 3" xfId="18884" xr:uid="{00000000-0005-0000-0000-0000CA3B0000}"/>
    <cellStyle name="Normal 13 3 2" xfId="18885" xr:uid="{00000000-0005-0000-0000-0000CB3B0000}"/>
    <cellStyle name="Normal 13 3 3" xfId="18886" xr:uid="{00000000-0005-0000-0000-0000CC3B0000}"/>
    <cellStyle name="Normal 13 4" xfId="18887" xr:uid="{00000000-0005-0000-0000-0000CD3B0000}"/>
    <cellStyle name="Normal 13 5" xfId="18888" xr:uid="{00000000-0005-0000-0000-0000CE3B0000}"/>
    <cellStyle name="Normal 14" xfId="18889" xr:uid="{00000000-0005-0000-0000-0000CF3B0000}"/>
    <cellStyle name="Normal 14 2" xfId="9287" xr:uid="{00000000-0005-0000-0000-0000D03B0000}"/>
    <cellStyle name="Normal 14 2 10" xfId="16705" xr:uid="{00000000-0005-0000-0000-0000D13B0000}"/>
    <cellStyle name="Normal 14 2 10 2" xfId="18133" xr:uid="{00000000-0005-0000-0000-0000D23B0000}"/>
    <cellStyle name="Normal 14 2 10 2 2" xfId="18136" xr:uid="{00000000-0005-0000-0000-0000D33B0000}"/>
    <cellStyle name="Normal 14 2 10 2 2 2" xfId="18892" xr:uid="{00000000-0005-0000-0000-0000D43B0000}"/>
    <cellStyle name="Normal 14 2 10 2 3" xfId="18139" xr:uid="{00000000-0005-0000-0000-0000D53B0000}"/>
    <cellStyle name="Normal 14 2 10 3" xfId="18144" xr:uid="{00000000-0005-0000-0000-0000D63B0000}"/>
    <cellStyle name="Normal 14 2 10 3 2" xfId="18147" xr:uid="{00000000-0005-0000-0000-0000D73B0000}"/>
    <cellStyle name="Normal 14 2 10 4" xfId="14349" xr:uid="{00000000-0005-0000-0000-0000D83B0000}"/>
    <cellStyle name="Normal 14 2 11" xfId="6215" xr:uid="{00000000-0005-0000-0000-0000D93B0000}"/>
    <cellStyle name="Normal 14 2 11 2" xfId="18893" xr:uid="{00000000-0005-0000-0000-0000DA3B0000}"/>
    <cellStyle name="Normal 14 2 11 2 2" xfId="7440" xr:uid="{00000000-0005-0000-0000-0000DB3B0000}"/>
    <cellStyle name="Normal 14 2 11 3" xfId="18894" xr:uid="{00000000-0005-0000-0000-0000DC3B0000}"/>
    <cellStyle name="Normal 14 2 12" xfId="16707" xr:uid="{00000000-0005-0000-0000-0000DD3B0000}"/>
    <cellStyle name="Normal 14 2 12 2" xfId="1944" xr:uid="{00000000-0005-0000-0000-0000DE3B0000}"/>
    <cellStyle name="Normal 14 2 13" xfId="16710" xr:uid="{00000000-0005-0000-0000-0000DF3B0000}"/>
    <cellStyle name="Normal 14 2 2" xfId="176" xr:uid="{00000000-0005-0000-0000-0000E03B0000}"/>
    <cellStyle name="Normal 14 2 2 2" xfId="11873" xr:uid="{00000000-0005-0000-0000-0000E13B0000}"/>
    <cellStyle name="Normal 14 2 2 2 2" xfId="18895" xr:uid="{00000000-0005-0000-0000-0000E23B0000}"/>
    <cellStyle name="Normal 14 2 2 2 2 2" xfId="18896" xr:uid="{00000000-0005-0000-0000-0000E33B0000}"/>
    <cellStyle name="Normal 14 2 2 2 3" xfId="10305" xr:uid="{00000000-0005-0000-0000-0000E43B0000}"/>
    <cellStyle name="Normal 14 2 2 3" xfId="256" xr:uid="{00000000-0005-0000-0000-0000E53B0000}"/>
    <cellStyle name="Normal 14 2 2 3 2" xfId="18897" xr:uid="{00000000-0005-0000-0000-0000E63B0000}"/>
    <cellStyle name="Normal 14 2 2 4" xfId="14813" xr:uid="{00000000-0005-0000-0000-0000E73B0000}"/>
    <cellStyle name="Normal 14 2 3" xfId="14816" xr:uid="{00000000-0005-0000-0000-0000E83B0000}"/>
    <cellStyle name="Normal 14 2 3 2" xfId="1434" xr:uid="{00000000-0005-0000-0000-0000E93B0000}"/>
    <cellStyle name="Normal 14 2 3 2 2" xfId="18898" xr:uid="{00000000-0005-0000-0000-0000EA3B0000}"/>
    <cellStyle name="Normal 14 2 3 2 2 2" xfId="18899" xr:uid="{00000000-0005-0000-0000-0000EB3B0000}"/>
    <cellStyle name="Normal 14 2 3 2 3" xfId="18900" xr:uid="{00000000-0005-0000-0000-0000EC3B0000}"/>
    <cellStyle name="Normal 14 2 3 3" xfId="4609" xr:uid="{00000000-0005-0000-0000-0000ED3B0000}"/>
    <cellStyle name="Normal 14 2 3 3 2" xfId="4082" xr:uid="{00000000-0005-0000-0000-0000EE3B0000}"/>
    <cellStyle name="Normal 14 2 3 4" xfId="4618" xr:uid="{00000000-0005-0000-0000-0000EF3B0000}"/>
    <cellStyle name="Normal 14 2 4" xfId="14819" xr:uid="{00000000-0005-0000-0000-0000F03B0000}"/>
    <cellStyle name="Normal 14 2 4 2" xfId="9393" xr:uid="{00000000-0005-0000-0000-0000F13B0000}"/>
    <cellStyle name="Normal 14 2 4 2 2" xfId="2220" xr:uid="{00000000-0005-0000-0000-0000F23B0000}"/>
    <cellStyle name="Normal 14 2 4 2 2 2" xfId="3106" xr:uid="{00000000-0005-0000-0000-0000F33B0000}"/>
    <cellStyle name="Normal 14 2 4 2 3" xfId="9415" xr:uid="{00000000-0005-0000-0000-0000F43B0000}"/>
    <cellStyle name="Normal 14 2 4 3" xfId="4627" xr:uid="{00000000-0005-0000-0000-0000F53B0000}"/>
    <cellStyle name="Normal 14 2 4 3 2" xfId="4650" xr:uid="{00000000-0005-0000-0000-0000F63B0000}"/>
    <cellStyle name="Normal 14 2 4 4" xfId="2217" xr:uid="{00000000-0005-0000-0000-0000F73B0000}"/>
    <cellStyle name="Normal 14 2 5" xfId="5536" xr:uid="{00000000-0005-0000-0000-0000F83B0000}"/>
    <cellStyle name="Normal 14 2 5 2" xfId="4640" xr:uid="{00000000-0005-0000-0000-0000F93B0000}"/>
    <cellStyle name="Normal 14 2 5 2 2" xfId="9501" xr:uid="{00000000-0005-0000-0000-0000FA3B0000}"/>
    <cellStyle name="Normal 14 2 5 2 2 2" xfId="11884" xr:uid="{00000000-0005-0000-0000-0000FB3B0000}"/>
    <cellStyle name="Normal 14 2 5 2 3" xfId="3583" xr:uid="{00000000-0005-0000-0000-0000FC3B0000}"/>
    <cellStyle name="Normal 14 2 5 3" xfId="9505" xr:uid="{00000000-0005-0000-0000-0000FD3B0000}"/>
    <cellStyle name="Normal 14 2 5 3 2" xfId="9508" xr:uid="{00000000-0005-0000-0000-0000FE3B0000}"/>
    <cellStyle name="Normal 14 2 5 4" xfId="4648" xr:uid="{00000000-0005-0000-0000-0000FF3B0000}"/>
    <cellStyle name="Normal 14 2 6" xfId="3765" xr:uid="{00000000-0005-0000-0000-0000003C0000}"/>
    <cellStyle name="Normal 14 2 6 2" xfId="2700" xr:uid="{00000000-0005-0000-0000-0000013C0000}"/>
    <cellStyle name="Normal 14 2 6 2 2" xfId="11898" xr:uid="{00000000-0005-0000-0000-0000023C0000}"/>
    <cellStyle name="Normal 14 2 6 2 2 2" xfId="2250" xr:uid="{00000000-0005-0000-0000-0000033C0000}"/>
    <cellStyle name="Normal 14 2 6 2 3" xfId="5937" xr:uid="{00000000-0005-0000-0000-0000043C0000}"/>
    <cellStyle name="Normal 14 2 6 3" xfId="9524" xr:uid="{00000000-0005-0000-0000-0000053C0000}"/>
    <cellStyle name="Normal 14 2 6 3 2" xfId="11904" xr:uid="{00000000-0005-0000-0000-0000063C0000}"/>
    <cellStyle name="Normal 14 2 6 4" xfId="3109" xr:uid="{00000000-0005-0000-0000-0000073C0000}"/>
    <cellStyle name="Normal 14 2 7" xfId="4504" xr:uid="{00000000-0005-0000-0000-0000083C0000}"/>
    <cellStyle name="Normal 14 2 7 2" xfId="1146" xr:uid="{00000000-0005-0000-0000-0000093C0000}"/>
    <cellStyle name="Normal 14 2 7 2 2" xfId="12632" xr:uid="{00000000-0005-0000-0000-00000A3C0000}"/>
    <cellStyle name="Normal 14 2 7 2 2 2" xfId="17763" xr:uid="{00000000-0005-0000-0000-00000B3C0000}"/>
    <cellStyle name="Normal 14 2 7 2 3" xfId="2037" xr:uid="{00000000-0005-0000-0000-00000C3C0000}"/>
    <cellStyle name="Normal 14 2 7 3" xfId="6708" xr:uid="{00000000-0005-0000-0000-00000D3C0000}"/>
    <cellStyle name="Normal 14 2 7 3 2" xfId="12635" xr:uid="{00000000-0005-0000-0000-00000E3C0000}"/>
    <cellStyle name="Normal 14 2 7 4" xfId="9420" xr:uid="{00000000-0005-0000-0000-00000F3C0000}"/>
    <cellStyle name="Normal 14 2 8" xfId="4098" xr:uid="{00000000-0005-0000-0000-0000103C0000}"/>
    <cellStyle name="Normal 14 2 8 2" xfId="6359" xr:uid="{00000000-0005-0000-0000-0000113C0000}"/>
    <cellStyle name="Normal 14 2 8 2 2" xfId="12656" xr:uid="{00000000-0005-0000-0000-0000123C0000}"/>
    <cellStyle name="Normal 14 2 8 2 2 2" xfId="18902" xr:uid="{00000000-0005-0000-0000-0000133C0000}"/>
    <cellStyle name="Normal 14 2 8 2 3" xfId="12660" xr:uid="{00000000-0005-0000-0000-0000143C0000}"/>
    <cellStyle name="Normal 14 2 8 3" xfId="8753" xr:uid="{00000000-0005-0000-0000-0000153C0000}"/>
    <cellStyle name="Normal 14 2 8 3 2" xfId="17846" xr:uid="{00000000-0005-0000-0000-0000163C0000}"/>
    <cellStyle name="Normal 14 2 8 4" xfId="8761" xr:uid="{00000000-0005-0000-0000-0000173C0000}"/>
    <cellStyle name="Normal 14 2 9" xfId="2549" xr:uid="{00000000-0005-0000-0000-0000183C0000}"/>
    <cellStyle name="Normal 14 2 9 2" xfId="9528" xr:uid="{00000000-0005-0000-0000-0000193C0000}"/>
    <cellStyle name="Normal 14 2 9 2 2" xfId="6894" xr:uid="{00000000-0005-0000-0000-00001A3C0000}"/>
    <cellStyle name="Normal 14 2 9 2 2 2" xfId="9533" xr:uid="{00000000-0005-0000-0000-00001B3C0000}"/>
    <cellStyle name="Normal 14 2 9 2 3" xfId="9544" xr:uid="{00000000-0005-0000-0000-00001C3C0000}"/>
    <cellStyle name="Normal 14 2 9 3" xfId="18903" xr:uid="{00000000-0005-0000-0000-00001D3C0000}"/>
    <cellStyle name="Normal 14 2 9 3 2" xfId="991" xr:uid="{00000000-0005-0000-0000-00001E3C0000}"/>
    <cellStyle name="Normal 14 2 9 4" xfId="446" xr:uid="{00000000-0005-0000-0000-00001F3C0000}"/>
    <cellStyle name="Normal 14 3" xfId="3479" xr:uid="{00000000-0005-0000-0000-0000203C0000}"/>
    <cellStyle name="Normal 14 3 2" xfId="14827" xr:uid="{00000000-0005-0000-0000-0000213C0000}"/>
    <cellStyle name="Normal 14 3 2 2" xfId="8932" xr:uid="{00000000-0005-0000-0000-0000223C0000}"/>
    <cellStyle name="Normal 14 3 2 2 2" xfId="8835" xr:uid="{00000000-0005-0000-0000-0000233C0000}"/>
    <cellStyle name="Normal 14 3 2 3" xfId="14830" xr:uid="{00000000-0005-0000-0000-0000243C0000}"/>
    <cellStyle name="Normal 14 3 3" xfId="14835" xr:uid="{00000000-0005-0000-0000-0000253C0000}"/>
    <cellStyle name="Normal 14 3 3 2" xfId="8944" xr:uid="{00000000-0005-0000-0000-0000263C0000}"/>
    <cellStyle name="Normal 14 3 4" xfId="14839" xr:uid="{00000000-0005-0000-0000-0000273C0000}"/>
    <cellStyle name="Normal 14 4" xfId="9290" xr:uid="{00000000-0005-0000-0000-0000283C0000}"/>
    <cellStyle name="Normal 14 4 2" xfId="18904" xr:uid="{00000000-0005-0000-0000-0000293C0000}"/>
    <cellStyle name="Normal 14 4 2 2" xfId="8165" xr:uid="{00000000-0005-0000-0000-00002A3C0000}"/>
    <cellStyle name="Normal 14 4 3" xfId="3027" xr:uid="{00000000-0005-0000-0000-00002B3C0000}"/>
    <cellStyle name="Normal 14 5" xfId="10628" xr:uid="{00000000-0005-0000-0000-00002C3C0000}"/>
    <cellStyle name="Normal 14 6" xfId="10630" xr:uid="{00000000-0005-0000-0000-00002D3C0000}"/>
    <cellStyle name="Normal 14 6 2" xfId="18907" xr:uid="{00000000-0005-0000-0000-00002E3C0000}"/>
    <cellStyle name="Normal 14 6 3" xfId="18910" xr:uid="{00000000-0005-0000-0000-00002F3C0000}"/>
    <cellStyle name="Normal 14 7" xfId="10632" xr:uid="{00000000-0005-0000-0000-0000303C0000}"/>
    <cellStyle name="Normal 15" xfId="18911" xr:uid="{00000000-0005-0000-0000-0000313C0000}"/>
    <cellStyle name="Normal 15 2" xfId="16852" xr:uid="{00000000-0005-0000-0000-0000323C0000}"/>
    <cellStyle name="Normal 15 2 2" xfId="1099" xr:uid="{00000000-0005-0000-0000-0000333C0000}"/>
    <cellStyle name="Normal 15 2 3" xfId="14863" xr:uid="{00000000-0005-0000-0000-0000343C0000}"/>
    <cellStyle name="Normal 15 3" xfId="16855" xr:uid="{00000000-0005-0000-0000-0000353C0000}"/>
    <cellStyle name="Normal 15 4" xfId="18913" xr:uid="{00000000-0005-0000-0000-0000363C0000}"/>
    <cellStyle name="Normal 15 5" xfId="2768" xr:uid="{00000000-0005-0000-0000-0000373C0000}"/>
    <cellStyle name="Normal 15 6" xfId="18915" xr:uid="{00000000-0005-0000-0000-0000383C0000}"/>
    <cellStyle name="Normal 16" xfId="2095" xr:uid="{00000000-0005-0000-0000-0000393C0000}"/>
    <cellStyle name="Normal 16 2" xfId="18916" xr:uid="{00000000-0005-0000-0000-00003A3C0000}"/>
    <cellStyle name="Normal 16 2 2" xfId="14916" xr:uid="{00000000-0005-0000-0000-00003B3C0000}"/>
    <cellStyle name="Normal 16 2 3" xfId="14926" xr:uid="{00000000-0005-0000-0000-00003C3C0000}"/>
    <cellStyle name="Normal 16 3" xfId="6460" xr:uid="{00000000-0005-0000-0000-00003D3C0000}"/>
    <cellStyle name="Normal 16 4" xfId="18918" xr:uid="{00000000-0005-0000-0000-00003E3C0000}"/>
    <cellStyle name="Normal 16 4 2" xfId="18920" xr:uid="{00000000-0005-0000-0000-00003F3C0000}"/>
    <cellStyle name="Normal 16 4 3" xfId="18922" xr:uid="{00000000-0005-0000-0000-0000403C0000}"/>
    <cellStyle name="Normal 16 5" xfId="18923" xr:uid="{00000000-0005-0000-0000-0000413C0000}"/>
    <cellStyle name="Normal 16 6" xfId="601" xr:uid="{00000000-0005-0000-0000-0000423C0000}"/>
    <cellStyle name="Normal 16 7" xfId="18925" xr:uid="{00000000-0005-0000-0000-0000433C0000}"/>
    <cellStyle name="Normal 16 8" xfId="18927" xr:uid="{00000000-0005-0000-0000-0000443C0000}"/>
    <cellStyle name="Normal 17" xfId="9261" xr:uid="{00000000-0005-0000-0000-0000453C0000}"/>
    <cellStyle name="Normal 17 2" xfId="18929" xr:uid="{00000000-0005-0000-0000-0000463C0000}"/>
    <cellStyle name="Normal 17 2 2" xfId="14956" xr:uid="{00000000-0005-0000-0000-0000473C0000}"/>
    <cellStyle name="Normal 17 2 3" xfId="14965" xr:uid="{00000000-0005-0000-0000-0000483C0000}"/>
    <cellStyle name="Normal 17 2 4" xfId="14968" xr:uid="{00000000-0005-0000-0000-0000493C0000}"/>
    <cellStyle name="Normal 17 3" xfId="18931" xr:uid="{00000000-0005-0000-0000-00004A3C0000}"/>
    <cellStyle name="Normal 17 3 2" xfId="14982" xr:uid="{00000000-0005-0000-0000-00004B3C0000}"/>
    <cellStyle name="Normal 17 3 2 2" xfId="14985" xr:uid="{00000000-0005-0000-0000-00004C3C0000}"/>
    <cellStyle name="Normal 17 3 2 3" xfId="1852" xr:uid="{00000000-0005-0000-0000-00004D3C0000}"/>
    <cellStyle name="Normal 17 4" xfId="18935" xr:uid="{00000000-0005-0000-0000-00004E3C0000}"/>
    <cellStyle name="Normal 17 4 2" xfId="18937" xr:uid="{00000000-0005-0000-0000-00004F3C0000}"/>
    <cellStyle name="Normal 17 4 2 2" xfId="18939" xr:uid="{00000000-0005-0000-0000-0000503C0000}"/>
    <cellStyle name="Normal 17 4 2 3" xfId="18638" xr:uid="{00000000-0005-0000-0000-0000513C0000}"/>
    <cellStyle name="Normal 17 5" xfId="1823" xr:uid="{00000000-0005-0000-0000-0000523C0000}"/>
    <cellStyle name="Normal 17 6" xfId="18942" xr:uid="{00000000-0005-0000-0000-0000533C0000}"/>
    <cellStyle name="Normal 18" xfId="18944" xr:uid="{00000000-0005-0000-0000-0000543C0000}"/>
    <cellStyle name="Normal 18 2" xfId="1044" xr:uid="{00000000-0005-0000-0000-0000553C0000}"/>
    <cellStyle name="Normal 18 2 2" xfId="15012" xr:uid="{00000000-0005-0000-0000-0000563C0000}"/>
    <cellStyle name="Normal 18 2 2 2" xfId="4207" xr:uid="{00000000-0005-0000-0000-0000573C0000}"/>
    <cellStyle name="Normal 18 2 2 2 2" xfId="3747" xr:uid="{00000000-0005-0000-0000-0000583C0000}"/>
    <cellStyle name="Normal 18 2 2 3" xfId="13802" xr:uid="{00000000-0005-0000-0000-0000593C0000}"/>
    <cellStyle name="Normal 18 2 3" xfId="15016" xr:uid="{00000000-0005-0000-0000-00005A3C0000}"/>
    <cellStyle name="Normal 18 2 3 2" xfId="458" xr:uid="{00000000-0005-0000-0000-00005B3C0000}"/>
    <cellStyle name="Normal 18 2 4" xfId="15021" xr:uid="{00000000-0005-0000-0000-00005C3C0000}"/>
    <cellStyle name="Normal 18 3" xfId="18946" xr:uid="{00000000-0005-0000-0000-00005D3C0000}"/>
    <cellStyle name="Normal 18 3 2" xfId="15034" xr:uid="{00000000-0005-0000-0000-00005E3C0000}"/>
    <cellStyle name="Normal 18 3 2 2" xfId="15038" xr:uid="{00000000-0005-0000-0000-00005F3C0000}"/>
    <cellStyle name="Normal 18 3 2 2 2" xfId="18948" xr:uid="{00000000-0005-0000-0000-0000603C0000}"/>
    <cellStyle name="Normal 18 3 2 3" xfId="10503" xr:uid="{00000000-0005-0000-0000-0000613C0000}"/>
    <cellStyle name="Normal 18 3 3" xfId="15042" xr:uid="{00000000-0005-0000-0000-0000623C0000}"/>
    <cellStyle name="Normal 18 3 4" xfId="15048" xr:uid="{00000000-0005-0000-0000-0000633C0000}"/>
    <cellStyle name="Normal 18 4" xfId="18950" xr:uid="{00000000-0005-0000-0000-0000643C0000}"/>
    <cellStyle name="Normal 18 4 2" xfId="18952" xr:uid="{00000000-0005-0000-0000-0000653C0000}"/>
    <cellStyle name="Normal 18 4 2 2" xfId="18955" xr:uid="{00000000-0005-0000-0000-0000663C0000}"/>
    <cellStyle name="Normal 18 4 2 3" xfId="8113" xr:uid="{00000000-0005-0000-0000-0000673C0000}"/>
    <cellStyle name="Normal 18 4 3" xfId="18957" xr:uid="{00000000-0005-0000-0000-0000683C0000}"/>
    <cellStyle name="Normal 18 5" xfId="18959" xr:uid="{00000000-0005-0000-0000-0000693C0000}"/>
    <cellStyle name="Normal 18 6" xfId="18961" xr:uid="{00000000-0005-0000-0000-00006A3C0000}"/>
    <cellStyle name="Normal 19" xfId="18963" xr:uid="{00000000-0005-0000-0000-00006B3C0000}"/>
    <cellStyle name="Normal 19 2" xfId="7162" xr:uid="{00000000-0005-0000-0000-00006C3C0000}"/>
    <cellStyle name="Normal 19 2 2" xfId="15068" xr:uid="{00000000-0005-0000-0000-00006D3C0000}"/>
    <cellStyle name="Normal 19 3" xfId="1486" xr:uid="{00000000-0005-0000-0000-00006E3C0000}"/>
    <cellStyle name="Normal 19 3 2" xfId="15097" xr:uid="{00000000-0005-0000-0000-00006F3C0000}"/>
    <cellStyle name="Normal 19 3 2 2" xfId="15100" xr:uid="{00000000-0005-0000-0000-0000703C0000}"/>
    <cellStyle name="Normal 19 3 3" xfId="15107" xr:uid="{00000000-0005-0000-0000-0000713C0000}"/>
    <cellStyle name="Normal 19 4" xfId="5121" xr:uid="{00000000-0005-0000-0000-0000723C0000}"/>
    <cellStyle name="Normal 19 4 2" xfId="18965" xr:uid="{00000000-0005-0000-0000-0000733C0000}"/>
    <cellStyle name="Normal 19 5" xfId="9383" xr:uid="{00000000-0005-0000-0000-0000743C0000}"/>
    <cellStyle name="Normal 19 6" xfId="9386" xr:uid="{00000000-0005-0000-0000-0000753C0000}"/>
    <cellStyle name="Normal 19 7" xfId="9389" xr:uid="{00000000-0005-0000-0000-0000763C0000}"/>
    <cellStyle name="Normal 2" xfId="2909" xr:uid="{00000000-0005-0000-0000-0000773C0000}"/>
    <cellStyle name="Normal 2 1" xfId="18967" xr:uid="{00000000-0005-0000-0000-0000783C0000}"/>
    <cellStyle name="Normal 2 10" xfId="1018" xr:uid="{00000000-0005-0000-0000-0000793C0000}"/>
    <cellStyle name="Normal 2 10 2" xfId="1032" xr:uid="{00000000-0005-0000-0000-00007A3C0000}"/>
    <cellStyle name="Normal 2 100" xfId="15563" xr:uid="{00000000-0005-0000-0000-00007B3C0000}"/>
    <cellStyle name="Normal 2 100 2" xfId="4698" xr:uid="{00000000-0005-0000-0000-00007C3C0000}"/>
    <cellStyle name="Normal 2 102" xfId="15569" xr:uid="{00000000-0005-0000-0000-00007D3C0000}"/>
    <cellStyle name="Normal 2 104" xfId="14418" xr:uid="{00000000-0005-0000-0000-00007E3C0000}"/>
    <cellStyle name="Normal 2 105" xfId="18968" xr:uid="{00000000-0005-0000-0000-00007F3C0000}"/>
    <cellStyle name="Normal 2 11" xfId="2667" xr:uid="{00000000-0005-0000-0000-0000803C0000}"/>
    <cellStyle name="Normal 2 11 2" xfId="2472" xr:uid="{00000000-0005-0000-0000-0000813C0000}"/>
    <cellStyle name="Normal 2 11 2 2" xfId="1853" xr:uid="{00000000-0005-0000-0000-0000823C0000}"/>
    <cellStyle name="Normal 2 11 2 3" xfId="8553" xr:uid="{00000000-0005-0000-0000-0000833C0000}"/>
    <cellStyle name="Normal 2 12" xfId="18969" xr:uid="{00000000-0005-0000-0000-0000843C0000}"/>
    <cellStyle name="Normal 2 12 2" xfId="5046" xr:uid="{00000000-0005-0000-0000-0000853C0000}"/>
    <cellStyle name="Normal 2 12 2 2" xfId="18639" xr:uid="{00000000-0005-0000-0000-0000863C0000}"/>
    <cellStyle name="Normal 2 12 2 3" xfId="383" xr:uid="{00000000-0005-0000-0000-0000873C0000}"/>
    <cellStyle name="Normal 2 13" xfId="18970" xr:uid="{00000000-0005-0000-0000-0000883C0000}"/>
    <cellStyle name="Normal 2 13 2" xfId="3117" xr:uid="{00000000-0005-0000-0000-0000893C0000}"/>
    <cellStyle name="Normal 2 14" xfId="18971" xr:uid="{00000000-0005-0000-0000-00008A3C0000}"/>
    <cellStyle name="Normal 2 14 2" xfId="5849" xr:uid="{00000000-0005-0000-0000-00008B3C0000}"/>
    <cellStyle name="Normal 2 15" xfId="18974" xr:uid="{00000000-0005-0000-0000-00008C3C0000}"/>
    <cellStyle name="Normal 2 15 2" xfId="18978" xr:uid="{00000000-0005-0000-0000-00008D3C0000}"/>
    <cellStyle name="Normal 2 16" xfId="18980" xr:uid="{00000000-0005-0000-0000-00008E3C0000}"/>
    <cellStyle name="Normal 2 17" xfId="18983" xr:uid="{00000000-0005-0000-0000-00008F3C0000}"/>
    <cellStyle name="Normal 2 18" xfId="18986" xr:uid="{00000000-0005-0000-0000-0000903C0000}"/>
    <cellStyle name="Normal 2 19" xfId="18989" xr:uid="{00000000-0005-0000-0000-0000913C0000}"/>
    <cellStyle name="Normal 2 2" xfId="18990" xr:uid="{00000000-0005-0000-0000-0000923C0000}"/>
    <cellStyle name="Normal 2 2 10" xfId="17821" xr:uid="{00000000-0005-0000-0000-0000933C0000}"/>
    <cellStyle name="Normal 2 2 10 2" xfId="9275" xr:uid="{00000000-0005-0000-0000-0000943C0000}"/>
    <cellStyle name="Normal 2 2 10 2 2" xfId="4355" xr:uid="{00000000-0005-0000-0000-0000953C0000}"/>
    <cellStyle name="Normal 2 2 10 3" xfId="4890" xr:uid="{00000000-0005-0000-0000-0000963C0000}"/>
    <cellStyle name="Normal 2 2 100" xfId="1384" xr:uid="{00000000-0005-0000-0000-0000973C0000}"/>
    <cellStyle name="Normal 2 2 11" xfId="18991" xr:uid="{00000000-0005-0000-0000-0000983C0000}"/>
    <cellStyle name="Normal 2 2 11 2" xfId="9278" xr:uid="{00000000-0005-0000-0000-0000993C0000}"/>
    <cellStyle name="Normal 2 2 11 2 2" xfId="11161" xr:uid="{00000000-0005-0000-0000-00009A3C0000}"/>
    <cellStyle name="Normal 2 2 11 3" xfId="17147" xr:uid="{00000000-0005-0000-0000-00009B3C0000}"/>
    <cellStyle name="Normal 2 2 12" xfId="18992" xr:uid="{00000000-0005-0000-0000-00009C3C0000}"/>
    <cellStyle name="Normal 2 2 13" xfId="18993" xr:uid="{00000000-0005-0000-0000-00009D3C0000}"/>
    <cellStyle name="Normal 2 2 14" xfId="18994" xr:uid="{00000000-0005-0000-0000-00009E3C0000}"/>
    <cellStyle name="Normal 2 2 15" xfId="13052" xr:uid="{00000000-0005-0000-0000-00009F3C0000}"/>
    <cellStyle name="Normal 2 2 2" xfId="18996" xr:uid="{00000000-0005-0000-0000-0000A03C0000}"/>
    <cellStyle name="Normal 2 2 2 2" xfId="13188" xr:uid="{00000000-0005-0000-0000-0000A13C0000}"/>
    <cellStyle name="Normal 2 2 2 3" xfId="13193" xr:uid="{00000000-0005-0000-0000-0000A23C0000}"/>
    <cellStyle name="Normal 2 2 20" xfId="13053" xr:uid="{00000000-0005-0000-0000-0000A33C0000}"/>
    <cellStyle name="Normal 2 2 3" xfId="16619" xr:uid="{00000000-0005-0000-0000-0000A43C0000}"/>
    <cellStyle name="Normal 2 2 3 2" xfId="16622" xr:uid="{00000000-0005-0000-0000-0000A53C0000}"/>
    <cellStyle name="Normal 2 2 3 3" xfId="1631" xr:uid="{00000000-0005-0000-0000-0000A63C0000}"/>
    <cellStyle name="Normal 2 2 3 3 2" xfId="3639" xr:uid="{00000000-0005-0000-0000-0000A73C0000}"/>
    <cellStyle name="Normal 2 2 3 4" xfId="17761" xr:uid="{00000000-0005-0000-0000-0000A83C0000}"/>
    <cellStyle name="Normal 2 2 4" xfId="16626" xr:uid="{00000000-0005-0000-0000-0000A93C0000}"/>
    <cellStyle name="Normal 2 2 4 2" xfId="16628" xr:uid="{00000000-0005-0000-0000-0000AA3C0000}"/>
    <cellStyle name="Normal 2 2 4 2 2" xfId="4070" xr:uid="{00000000-0005-0000-0000-0000AB3C0000}"/>
    <cellStyle name="Normal 2 2 4 3" xfId="16630" xr:uid="{00000000-0005-0000-0000-0000AC3C0000}"/>
    <cellStyle name="Normal 2 2 5" xfId="16633" xr:uid="{00000000-0005-0000-0000-0000AD3C0000}"/>
    <cellStyle name="Normal 2 2 5 2" xfId="18997" xr:uid="{00000000-0005-0000-0000-0000AE3C0000}"/>
    <cellStyle name="Normal 2 2 5 2 2" xfId="6099" xr:uid="{00000000-0005-0000-0000-0000AF3C0000}"/>
    <cellStyle name="Normal 2 2 5 3" xfId="18998" xr:uid="{00000000-0005-0000-0000-0000B03C0000}"/>
    <cellStyle name="Normal 2 2 6" xfId="12578" xr:uid="{00000000-0005-0000-0000-0000B13C0000}"/>
    <cellStyle name="Normal 2 2 6 2" xfId="7511" xr:uid="{00000000-0005-0000-0000-0000B23C0000}"/>
    <cellStyle name="Normal 2 2 6 2 2" xfId="19000" xr:uid="{00000000-0005-0000-0000-0000B33C0000}"/>
    <cellStyle name="Normal 2 2 6 3" xfId="19001" xr:uid="{00000000-0005-0000-0000-0000B43C0000}"/>
    <cellStyle name="Normal 2 2 7" xfId="12581" xr:uid="{00000000-0005-0000-0000-0000B53C0000}"/>
    <cellStyle name="Normal 2 2 7 2" xfId="19002" xr:uid="{00000000-0005-0000-0000-0000B63C0000}"/>
    <cellStyle name="Normal 2 2 7 2 2" xfId="13070" xr:uid="{00000000-0005-0000-0000-0000B73C0000}"/>
    <cellStyle name="Normal 2 2 7 3" xfId="19003" xr:uid="{00000000-0005-0000-0000-0000B83C0000}"/>
    <cellStyle name="Normal 2 2 8" xfId="12584" xr:uid="{00000000-0005-0000-0000-0000B93C0000}"/>
    <cellStyle name="Normal 2 2 8 2" xfId="19004" xr:uid="{00000000-0005-0000-0000-0000BA3C0000}"/>
    <cellStyle name="Normal 2 2 8 2 2" xfId="19006" xr:uid="{00000000-0005-0000-0000-0000BB3C0000}"/>
    <cellStyle name="Normal 2 2 8 3" xfId="19007" xr:uid="{00000000-0005-0000-0000-0000BC3C0000}"/>
    <cellStyle name="Normal 2 2 9" xfId="12587" xr:uid="{00000000-0005-0000-0000-0000BD3C0000}"/>
    <cellStyle name="Normal 2 2 9 2" xfId="14475" xr:uid="{00000000-0005-0000-0000-0000BE3C0000}"/>
    <cellStyle name="Normal 2 2 9 2 2" xfId="14477" xr:uid="{00000000-0005-0000-0000-0000BF3C0000}"/>
    <cellStyle name="Normal 2 2 9 3" xfId="14488" xr:uid="{00000000-0005-0000-0000-0000C03C0000}"/>
    <cellStyle name="Normal 2 2_5_Soft Oma" xfId="19008" xr:uid="{00000000-0005-0000-0000-0000C13C0000}"/>
    <cellStyle name="Normal 2 20" xfId="18975" xr:uid="{00000000-0005-0000-0000-0000C23C0000}"/>
    <cellStyle name="Normal 2 21" xfId="18981" xr:uid="{00000000-0005-0000-0000-0000C33C0000}"/>
    <cellStyle name="Normal 2 22" xfId="18984" xr:uid="{00000000-0005-0000-0000-0000C43C0000}"/>
    <cellStyle name="Normal 2 22 2" xfId="19010" xr:uid="{00000000-0005-0000-0000-0000C53C0000}"/>
    <cellStyle name="Normal 2 22 2 2" xfId="19011" xr:uid="{00000000-0005-0000-0000-0000C63C0000}"/>
    <cellStyle name="Normal 2 22 3" xfId="19013" xr:uid="{00000000-0005-0000-0000-0000C73C0000}"/>
    <cellStyle name="Normal 2 23" xfId="18987" xr:uid="{00000000-0005-0000-0000-0000C83C0000}"/>
    <cellStyle name="Normal 2 3" xfId="19014" xr:uid="{00000000-0005-0000-0000-0000C93C0000}"/>
    <cellStyle name="Normal 2 3 1" xfId="19015" xr:uid="{00000000-0005-0000-0000-0000CA3C0000}"/>
    <cellStyle name="Normal 2 3 10" xfId="10827" xr:uid="{00000000-0005-0000-0000-0000CB3C0000}"/>
    <cellStyle name="Normal 2 3 11" xfId="19016" xr:uid="{00000000-0005-0000-0000-0000CC3C0000}"/>
    <cellStyle name="Normal 2 3 2" xfId="19017" xr:uid="{00000000-0005-0000-0000-0000CD3C0000}"/>
    <cellStyle name="Normal 2 3 3" xfId="16636" xr:uid="{00000000-0005-0000-0000-0000CE3C0000}"/>
    <cellStyle name="Normal 2 3 3 2" xfId="17793" xr:uid="{00000000-0005-0000-0000-0000CF3C0000}"/>
    <cellStyle name="Normal 2 3 4" xfId="16638" xr:uid="{00000000-0005-0000-0000-0000D03C0000}"/>
    <cellStyle name="Normal 2 3 4 2" xfId="19018" xr:uid="{00000000-0005-0000-0000-0000D13C0000}"/>
    <cellStyle name="Normal 2 3 5" xfId="2910" xr:uid="{00000000-0005-0000-0000-0000D23C0000}"/>
    <cellStyle name="Normal 2 3 6" xfId="19019" xr:uid="{00000000-0005-0000-0000-0000D33C0000}"/>
    <cellStyle name="Normal 2 3 7" xfId="19021" xr:uid="{00000000-0005-0000-0000-0000D43C0000}"/>
    <cellStyle name="Normal 2 3 8" xfId="5723" xr:uid="{00000000-0005-0000-0000-0000D53C0000}"/>
    <cellStyle name="Normal 2 3 9" xfId="8925" xr:uid="{00000000-0005-0000-0000-0000D63C0000}"/>
    <cellStyle name="Normal 2 3_@Cover Page" xfId="17790" xr:uid="{00000000-0005-0000-0000-0000D73C0000}"/>
    <cellStyle name="Normal 2 4" xfId="19023" xr:uid="{00000000-0005-0000-0000-0000D83C0000}"/>
    <cellStyle name="Normal 2 4 2" xfId="19024" xr:uid="{00000000-0005-0000-0000-0000D93C0000}"/>
    <cellStyle name="Normal 2 4 2 2" xfId="8702" xr:uid="{00000000-0005-0000-0000-0000DA3C0000}"/>
    <cellStyle name="Normal 2 4 2 2 2" xfId="6465" xr:uid="{00000000-0005-0000-0000-0000DB3C0000}"/>
    <cellStyle name="Normal 2 4 2 2 2 2" xfId="11589" xr:uid="{00000000-0005-0000-0000-0000DC3C0000}"/>
    <cellStyle name="Normal 2 4 2 2 2 2 2" xfId="11591" xr:uid="{00000000-0005-0000-0000-0000DD3C0000}"/>
    <cellStyle name="Normal 2 4 2 3" xfId="8709" xr:uid="{00000000-0005-0000-0000-0000DE3C0000}"/>
    <cellStyle name="Normal 2 4 2 3 2" xfId="6624" xr:uid="{00000000-0005-0000-0000-0000DF3C0000}"/>
    <cellStyle name="Normal 2 4 2 3 2 2" xfId="4212" xr:uid="{00000000-0005-0000-0000-0000E03C0000}"/>
    <cellStyle name="Normal 2 4 2 3 2 3" xfId="11621" xr:uid="{00000000-0005-0000-0000-0000E13C0000}"/>
    <cellStyle name="Normal 2 4 2 4" xfId="15896" xr:uid="{00000000-0005-0000-0000-0000E23C0000}"/>
    <cellStyle name="Normal 2 4 3" xfId="16640" xr:uid="{00000000-0005-0000-0000-0000E33C0000}"/>
    <cellStyle name="Normal 2 4 4" xfId="16642" xr:uid="{00000000-0005-0000-0000-0000E43C0000}"/>
    <cellStyle name="Normal 2 4 5" xfId="15564" xr:uid="{00000000-0005-0000-0000-0000E53C0000}"/>
    <cellStyle name="Normal 2 4 6" xfId="15567" xr:uid="{00000000-0005-0000-0000-0000E63C0000}"/>
    <cellStyle name="Normal 2 46" xfId="14684" xr:uid="{00000000-0005-0000-0000-0000E73C0000}"/>
    <cellStyle name="Normal 2 48" xfId="10934" xr:uid="{00000000-0005-0000-0000-0000E83C0000}"/>
    <cellStyle name="Normal 2 5" xfId="19025" xr:uid="{00000000-0005-0000-0000-0000E93C0000}"/>
    <cellStyle name="Normal 2 5 2" xfId="19026" xr:uid="{00000000-0005-0000-0000-0000EA3C0000}"/>
    <cellStyle name="Normal 2 5 2 2" xfId="12589" xr:uid="{00000000-0005-0000-0000-0000EB3C0000}"/>
    <cellStyle name="Normal 2 5 3" xfId="16644" xr:uid="{00000000-0005-0000-0000-0000EC3C0000}"/>
    <cellStyle name="Normal 2 5 3 2" xfId="17834" xr:uid="{00000000-0005-0000-0000-0000ED3C0000}"/>
    <cellStyle name="Normal 2 5 4" xfId="16646" xr:uid="{00000000-0005-0000-0000-0000EE3C0000}"/>
    <cellStyle name="Normal 2 5 4 2" xfId="4744" xr:uid="{00000000-0005-0000-0000-0000EF3C0000}"/>
    <cellStyle name="Normal 2 5 5" xfId="15573" xr:uid="{00000000-0005-0000-0000-0000F03C0000}"/>
    <cellStyle name="Normal 2 5_01formula MP std mar 08 with OT 8% R1" xfId="19027" xr:uid="{00000000-0005-0000-0000-0000F13C0000}"/>
    <cellStyle name="Normal 2 50" xfId="1862" xr:uid="{00000000-0005-0000-0000-0000F23C0000}"/>
    <cellStyle name="Normal 2 51" xfId="14685" xr:uid="{00000000-0005-0000-0000-0000F33C0000}"/>
    <cellStyle name="Normal 2 53" xfId="10935" xr:uid="{00000000-0005-0000-0000-0000F43C0000}"/>
    <cellStyle name="Normal 2 54" xfId="9722" xr:uid="{00000000-0005-0000-0000-0000F53C0000}"/>
    <cellStyle name="Normal 2 55" xfId="9732" xr:uid="{00000000-0005-0000-0000-0000F63C0000}"/>
    <cellStyle name="Normal 2 56" xfId="15087" xr:uid="{00000000-0005-0000-0000-0000F73C0000}"/>
    <cellStyle name="Normal 2 57" xfId="15904" xr:uid="{00000000-0005-0000-0000-0000F83C0000}"/>
    <cellStyle name="Normal 2 58" xfId="15906" xr:uid="{00000000-0005-0000-0000-0000F93C0000}"/>
    <cellStyle name="Normal 2 6" xfId="19028" xr:uid="{00000000-0005-0000-0000-0000FA3C0000}"/>
    <cellStyle name="Normal 2 6 10" xfId="19029" xr:uid="{00000000-0005-0000-0000-0000FB3C0000}"/>
    <cellStyle name="Normal 2 6 11" xfId="19030" xr:uid="{00000000-0005-0000-0000-0000FC3C0000}"/>
    <cellStyle name="Normal 2 6 2" xfId="15477" xr:uid="{00000000-0005-0000-0000-0000FD3C0000}"/>
    <cellStyle name="Normal 2 6 3" xfId="16648" xr:uid="{00000000-0005-0000-0000-0000FE3C0000}"/>
    <cellStyle name="Normal 2 6 4" xfId="16650" xr:uid="{00000000-0005-0000-0000-0000FF3C0000}"/>
    <cellStyle name="Normal 2 6 5" xfId="15580" xr:uid="{00000000-0005-0000-0000-0000003D0000}"/>
    <cellStyle name="Normal 2 6 6" xfId="15582" xr:uid="{00000000-0005-0000-0000-0000013D0000}"/>
    <cellStyle name="Normal 2 6 7" xfId="1910" xr:uid="{00000000-0005-0000-0000-0000023D0000}"/>
    <cellStyle name="Normal 2 6 8" xfId="15584" xr:uid="{00000000-0005-0000-0000-0000033D0000}"/>
    <cellStyle name="Normal 2 6 9" xfId="19031" xr:uid="{00000000-0005-0000-0000-0000043D0000}"/>
    <cellStyle name="Normal 2 6_telo" xfId="16218" xr:uid="{00000000-0005-0000-0000-0000053D0000}"/>
    <cellStyle name="Normal 2 60" xfId="9733" xr:uid="{00000000-0005-0000-0000-0000063D0000}"/>
    <cellStyle name="Normal 2 63" xfId="15907" xr:uid="{00000000-0005-0000-0000-0000073D0000}"/>
    <cellStyle name="Normal 2 64" xfId="15909" xr:uid="{00000000-0005-0000-0000-0000083D0000}"/>
    <cellStyle name="Normal 2 65" xfId="15913" xr:uid="{00000000-0005-0000-0000-0000093D0000}"/>
    <cellStyle name="Normal 2 66" xfId="15918" xr:uid="{00000000-0005-0000-0000-00000A3D0000}"/>
    <cellStyle name="Normal 2 68" xfId="19033" xr:uid="{00000000-0005-0000-0000-00000B3D0000}"/>
    <cellStyle name="Normal 2 7" xfId="7127" xr:uid="{00000000-0005-0000-0000-00000C3D0000}"/>
    <cellStyle name="Normal 2 7 10" xfId="14856" xr:uid="{00000000-0005-0000-0000-00000D3D0000}"/>
    <cellStyle name="Normal 2 7 10 2" xfId="9599" xr:uid="{00000000-0005-0000-0000-00000E3D0000}"/>
    <cellStyle name="Normal 2 7 10 2 2" xfId="19035" xr:uid="{00000000-0005-0000-0000-00000F3D0000}"/>
    <cellStyle name="Normal 2 7 10 3" xfId="9601" xr:uid="{00000000-0005-0000-0000-0000103D0000}"/>
    <cellStyle name="Normal 2 7 11" xfId="14859" xr:uid="{00000000-0005-0000-0000-0000113D0000}"/>
    <cellStyle name="Normal 2 7 11 2" xfId="9605" xr:uid="{00000000-0005-0000-0000-0000123D0000}"/>
    <cellStyle name="Normal 2 7 11 2 2" xfId="5211" xr:uid="{00000000-0005-0000-0000-0000133D0000}"/>
    <cellStyle name="Normal 2 7 11 3" xfId="4381" xr:uid="{00000000-0005-0000-0000-0000143D0000}"/>
    <cellStyle name="Normal 2 7 12" xfId="17528" xr:uid="{00000000-0005-0000-0000-0000153D0000}"/>
    <cellStyle name="Normal 2 7 12 2" xfId="19036" xr:uid="{00000000-0005-0000-0000-0000163D0000}"/>
    <cellStyle name="Normal 2 7 12 2 2" xfId="19038" xr:uid="{00000000-0005-0000-0000-0000173D0000}"/>
    <cellStyle name="Normal 2 7 12 3" xfId="19039" xr:uid="{00000000-0005-0000-0000-0000183D0000}"/>
    <cellStyle name="Normal 2 7 2" xfId="15483" xr:uid="{00000000-0005-0000-0000-0000193D0000}"/>
    <cellStyle name="Normal 2 7 2 2" xfId="19040" xr:uid="{00000000-0005-0000-0000-00001A3D0000}"/>
    <cellStyle name="Normal 2 7 2 2 2" xfId="12750" xr:uid="{00000000-0005-0000-0000-00001B3D0000}"/>
    <cellStyle name="Normal 2 7 2 3" xfId="19041" xr:uid="{00000000-0005-0000-0000-00001C3D0000}"/>
    <cellStyle name="Normal 2 7 3" xfId="16652" xr:uid="{00000000-0005-0000-0000-00001D3D0000}"/>
    <cellStyle name="Normal 2 7 3 2" xfId="6846" xr:uid="{00000000-0005-0000-0000-00001E3D0000}"/>
    <cellStyle name="Normal 2 7 3 2 2" xfId="19042" xr:uid="{00000000-0005-0000-0000-00001F3D0000}"/>
    <cellStyle name="Normal 2 7 3 3" xfId="14305" xr:uid="{00000000-0005-0000-0000-0000203D0000}"/>
    <cellStyle name="Normal 2 7 4" xfId="4441" xr:uid="{00000000-0005-0000-0000-0000213D0000}"/>
    <cellStyle name="Normal 2 7 4 2" xfId="19043" xr:uid="{00000000-0005-0000-0000-0000223D0000}"/>
    <cellStyle name="Normal 2 7 4 2 2" xfId="19044" xr:uid="{00000000-0005-0000-0000-0000233D0000}"/>
    <cellStyle name="Normal 2 7 4 3" xfId="14309" xr:uid="{00000000-0005-0000-0000-0000243D0000}"/>
    <cellStyle name="Normal 2 7 5" xfId="19045" xr:uid="{00000000-0005-0000-0000-0000253D0000}"/>
    <cellStyle name="Normal 2 7 5 2" xfId="1638" xr:uid="{00000000-0005-0000-0000-0000263D0000}"/>
    <cellStyle name="Normal 2 7 5 2 2" xfId="15591" xr:uid="{00000000-0005-0000-0000-0000273D0000}"/>
    <cellStyle name="Normal 2 7 5 3" xfId="14313" xr:uid="{00000000-0005-0000-0000-0000283D0000}"/>
    <cellStyle name="Normal 2 7 6" xfId="19046" xr:uid="{00000000-0005-0000-0000-0000293D0000}"/>
    <cellStyle name="Normal 2 7 6 2" xfId="19047" xr:uid="{00000000-0005-0000-0000-00002A3D0000}"/>
    <cellStyle name="Normal 2 7 6 2 2" xfId="19048" xr:uid="{00000000-0005-0000-0000-00002B3D0000}"/>
    <cellStyle name="Normal 2 7 6 3" xfId="19049" xr:uid="{00000000-0005-0000-0000-00002C3D0000}"/>
    <cellStyle name="Normal 2 7 7" xfId="19050" xr:uid="{00000000-0005-0000-0000-00002D3D0000}"/>
    <cellStyle name="Normal 2 7 7 2" xfId="19051" xr:uid="{00000000-0005-0000-0000-00002E3D0000}"/>
    <cellStyle name="Normal 2 7 7 2 2" xfId="6766" xr:uid="{00000000-0005-0000-0000-00002F3D0000}"/>
    <cellStyle name="Normal 2 7 7 3" xfId="19052" xr:uid="{00000000-0005-0000-0000-0000303D0000}"/>
    <cellStyle name="Normal 2 7 8" xfId="19053" xr:uid="{00000000-0005-0000-0000-0000313D0000}"/>
    <cellStyle name="Normal 2 7 8 2" xfId="19054" xr:uid="{00000000-0005-0000-0000-0000323D0000}"/>
    <cellStyle name="Normal 2 7 8 2 2" xfId="19057" xr:uid="{00000000-0005-0000-0000-0000333D0000}"/>
    <cellStyle name="Normal 2 7 8 3" xfId="19058" xr:uid="{00000000-0005-0000-0000-0000343D0000}"/>
    <cellStyle name="Normal 2 7 9" xfId="7106" xr:uid="{00000000-0005-0000-0000-0000353D0000}"/>
    <cellStyle name="Normal 2 7 9 2" xfId="9685" xr:uid="{00000000-0005-0000-0000-0000363D0000}"/>
    <cellStyle name="Normal 2 7 9 2 2" xfId="7982" xr:uid="{00000000-0005-0000-0000-0000373D0000}"/>
    <cellStyle name="Normal 2 7 9 3" xfId="19059" xr:uid="{00000000-0005-0000-0000-0000383D0000}"/>
    <cellStyle name="Normal 2 7_telo" xfId="7395" xr:uid="{00000000-0005-0000-0000-0000393D0000}"/>
    <cellStyle name="Normal 2 70" xfId="15914" xr:uid="{00000000-0005-0000-0000-00003A3D0000}"/>
    <cellStyle name="Normal 2 71" xfId="15919" xr:uid="{00000000-0005-0000-0000-00003B3D0000}"/>
    <cellStyle name="Normal 2 72" xfId="19061" xr:uid="{00000000-0005-0000-0000-00003C3D0000}"/>
    <cellStyle name="Normal 2 73" xfId="19034" xr:uid="{00000000-0005-0000-0000-00003D3D0000}"/>
    <cellStyle name="Normal 2 74" xfId="19063" xr:uid="{00000000-0005-0000-0000-00003E3D0000}"/>
    <cellStyle name="Normal 2 76" xfId="19065" xr:uid="{00000000-0005-0000-0000-00003F3D0000}"/>
    <cellStyle name="Normal 2 77" xfId="19067" xr:uid="{00000000-0005-0000-0000-0000403D0000}"/>
    <cellStyle name="Normal 2 79" xfId="7705" xr:uid="{00000000-0005-0000-0000-0000413D0000}"/>
    <cellStyle name="Normal 2 8" xfId="19068" xr:uid="{00000000-0005-0000-0000-0000423D0000}"/>
    <cellStyle name="Normal 2 8 10" xfId="12768" xr:uid="{00000000-0005-0000-0000-0000433D0000}"/>
    <cellStyle name="Normal 2 8 10 2" xfId="15208" xr:uid="{00000000-0005-0000-0000-0000443D0000}"/>
    <cellStyle name="Normal 2 8 10 2 2" xfId="1867" xr:uid="{00000000-0005-0000-0000-0000453D0000}"/>
    <cellStyle name="Normal 2 8 10 3" xfId="18130" xr:uid="{00000000-0005-0000-0000-0000463D0000}"/>
    <cellStyle name="Normal 2 8 11" xfId="12772" xr:uid="{00000000-0005-0000-0000-0000473D0000}"/>
    <cellStyle name="Normal 2 8 11 2" xfId="15216" xr:uid="{00000000-0005-0000-0000-0000483D0000}"/>
    <cellStyle name="Normal 2 8 11 2 2" xfId="7192" xr:uid="{00000000-0005-0000-0000-0000493D0000}"/>
    <cellStyle name="Normal 2 8 11 3" xfId="19069" xr:uid="{00000000-0005-0000-0000-00004A3D0000}"/>
    <cellStyle name="Normal 2 8 12" xfId="4049" xr:uid="{00000000-0005-0000-0000-00004B3D0000}"/>
    <cellStyle name="Normal 2 8 12 2" xfId="15222" xr:uid="{00000000-0005-0000-0000-00004C3D0000}"/>
    <cellStyle name="Normal 2 8 12 2 2" xfId="19070" xr:uid="{00000000-0005-0000-0000-00004D3D0000}"/>
    <cellStyle name="Normal 2 8 12 3" xfId="19071" xr:uid="{00000000-0005-0000-0000-00004E3D0000}"/>
    <cellStyle name="Normal 2 8 2" xfId="909" xr:uid="{00000000-0005-0000-0000-00004F3D0000}"/>
    <cellStyle name="Normal 2 8 2 2" xfId="915" xr:uid="{00000000-0005-0000-0000-0000503D0000}"/>
    <cellStyle name="Normal 2 8 2 2 2" xfId="19072" xr:uid="{00000000-0005-0000-0000-0000513D0000}"/>
    <cellStyle name="Normal 2 8 2 3" xfId="10894" xr:uid="{00000000-0005-0000-0000-0000523D0000}"/>
    <cellStyle name="Normal 2 8 3" xfId="16654" xr:uid="{00000000-0005-0000-0000-0000533D0000}"/>
    <cellStyle name="Normal 2 8 3 2" xfId="10899" xr:uid="{00000000-0005-0000-0000-0000543D0000}"/>
    <cellStyle name="Normal 2 8 3 2 2" xfId="9355" xr:uid="{00000000-0005-0000-0000-0000553D0000}"/>
    <cellStyle name="Normal 2 8 3 3" xfId="10902" xr:uid="{00000000-0005-0000-0000-0000563D0000}"/>
    <cellStyle name="Normal 2 8 4" xfId="12088" xr:uid="{00000000-0005-0000-0000-0000573D0000}"/>
    <cellStyle name="Normal 2 8 4 2" xfId="10910" xr:uid="{00000000-0005-0000-0000-0000583D0000}"/>
    <cellStyle name="Normal 2 8 4 2 2" xfId="19073" xr:uid="{00000000-0005-0000-0000-0000593D0000}"/>
    <cellStyle name="Normal 2 8 4 3" xfId="19074" xr:uid="{00000000-0005-0000-0000-00005A3D0000}"/>
    <cellStyle name="Normal 2 8 5" xfId="6124" xr:uid="{00000000-0005-0000-0000-00005B3D0000}"/>
    <cellStyle name="Normal 2 8 5 2" xfId="19075" xr:uid="{00000000-0005-0000-0000-00005C3D0000}"/>
    <cellStyle name="Normal 2 8 5 2 2" xfId="19076" xr:uid="{00000000-0005-0000-0000-00005D3D0000}"/>
    <cellStyle name="Normal 2 8 5 3" xfId="19077" xr:uid="{00000000-0005-0000-0000-00005E3D0000}"/>
    <cellStyle name="Normal 2 8 6" xfId="19078" xr:uid="{00000000-0005-0000-0000-00005F3D0000}"/>
    <cellStyle name="Normal 2 8 6 2" xfId="10360" xr:uid="{00000000-0005-0000-0000-0000603D0000}"/>
    <cellStyle name="Normal 2 8 6 2 2" xfId="1808" xr:uid="{00000000-0005-0000-0000-0000613D0000}"/>
    <cellStyle name="Normal 2 8 6 3" xfId="5778" xr:uid="{00000000-0005-0000-0000-0000623D0000}"/>
    <cellStyle name="Normal 2 8 7" xfId="19079" xr:uid="{00000000-0005-0000-0000-0000633D0000}"/>
    <cellStyle name="Normal 2 8 7 2" xfId="19080" xr:uid="{00000000-0005-0000-0000-0000643D0000}"/>
    <cellStyle name="Normal 2 8 7 2 2" xfId="19081" xr:uid="{00000000-0005-0000-0000-0000653D0000}"/>
    <cellStyle name="Normal 2 8 7 3" xfId="19082" xr:uid="{00000000-0005-0000-0000-0000663D0000}"/>
    <cellStyle name="Normal 2 8 8" xfId="19083" xr:uid="{00000000-0005-0000-0000-0000673D0000}"/>
    <cellStyle name="Normal 2 8 8 2" xfId="19084" xr:uid="{00000000-0005-0000-0000-0000683D0000}"/>
    <cellStyle name="Normal 2 8 8 2 2" xfId="9770" xr:uid="{00000000-0005-0000-0000-0000693D0000}"/>
    <cellStyle name="Normal 2 8 8 3" xfId="19085" xr:uid="{00000000-0005-0000-0000-00006A3D0000}"/>
    <cellStyle name="Normal 2 8 9" xfId="19086" xr:uid="{00000000-0005-0000-0000-00006B3D0000}"/>
    <cellStyle name="Normal 2 8 9 2" xfId="9692" xr:uid="{00000000-0005-0000-0000-00006C3D0000}"/>
    <cellStyle name="Normal 2 8 9 2 2" xfId="19087" xr:uid="{00000000-0005-0000-0000-00006D3D0000}"/>
    <cellStyle name="Normal 2 8 9 3" xfId="15447" xr:uid="{00000000-0005-0000-0000-00006E3D0000}"/>
    <cellStyle name="Normal 2 80" xfId="19089" xr:uid="{00000000-0005-0000-0000-00006F3D0000}"/>
    <cellStyle name="Normal 2 81" xfId="19066" xr:uid="{00000000-0005-0000-0000-0000703D0000}"/>
    <cellStyle name="Normal 2 83" xfId="19090" xr:uid="{00000000-0005-0000-0000-0000713D0000}"/>
    <cellStyle name="Normal 2 84" xfId="7706" xr:uid="{00000000-0005-0000-0000-0000723D0000}"/>
    <cellStyle name="Normal 2 86" xfId="19091" xr:uid="{00000000-0005-0000-0000-0000733D0000}"/>
    <cellStyle name="Normal 2 9" xfId="7897" xr:uid="{00000000-0005-0000-0000-0000743D0000}"/>
    <cellStyle name="Normal 2 9 2" xfId="19092" xr:uid="{00000000-0005-0000-0000-0000753D0000}"/>
    <cellStyle name="Normal 2 9 2 2" xfId="8233" xr:uid="{00000000-0005-0000-0000-0000763D0000}"/>
    <cellStyle name="Normal 2 9 2 2 2" xfId="19093" xr:uid="{00000000-0005-0000-0000-0000773D0000}"/>
    <cellStyle name="Normal 2 9 2 3" xfId="8266" xr:uid="{00000000-0005-0000-0000-0000783D0000}"/>
    <cellStyle name="Normal 2 9 3" xfId="19094" xr:uid="{00000000-0005-0000-0000-0000793D0000}"/>
    <cellStyle name="Normal 2 9 4" xfId="1843" xr:uid="{00000000-0005-0000-0000-00007A3D0000}"/>
    <cellStyle name="Normal 2 9_BEG RM SAMI 2011~01 MBM_whs adv mak blom ok" xfId="19095" xr:uid="{00000000-0005-0000-0000-00007B3D0000}"/>
    <cellStyle name="Normal 2 92" xfId="19096" xr:uid="{00000000-0005-0000-0000-00007C3D0000}"/>
    <cellStyle name="Normal 2 93" xfId="2462" xr:uid="{00000000-0005-0000-0000-00007D3D0000}"/>
    <cellStyle name="Normal 2 94" xfId="19097" xr:uid="{00000000-0005-0000-0000-00007E3D0000}"/>
    <cellStyle name="Normal 2 95" xfId="19098" xr:uid="{00000000-0005-0000-0000-00007F3D0000}"/>
    <cellStyle name="Normal 2 96" xfId="19099" xr:uid="{00000000-0005-0000-0000-0000803D0000}"/>
    <cellStyle name="Normal 2 97" xfId="19100" xr:uid="{00000000-0005-0000-0000-0000813D0000}"/>
    <cellStyle name="Normal 2_02 FEB 11 REPORT" xfId="1717" xr:uid="{00000000-0005-0000-0000-0000823D0000}"/>
    <cellStyle name="Normal 20" xfId="18912" xr:uid="{00000000-0005-0000-0000-0000833D0000}"/>
    <cellStyle name="Normal 20 2" xfId="16853" xr:uid="{00000000-0005-0000-0000-0000843D0000}"/>
    <cellStyle name="Normal 20 2 2" xfId="1100" xr:uid="{00000000-0005-0000-0000-0000853D0000}"/>
    <cellStyle name="Normal 20 2 2 2" xfId="14853" xr:uid="{00000000-0005-0000-0000-0000863D0000}"/>
    <cellStyle name="Normal 20 2 2 3" xfId="3347" xr:uid="{00000000-0005-0000-0000-0000873D0000}"/>
    <cellStyle name="Normal 20 2 3" xfId="14864" xr:uid="{00000000-0005-0000-0000-0000883D0000}"/>
    <cellStyle name="Normal 20 2 3 2" xfId="14867" xr:uid="{00000000-0005-0000-0000-0000893D0000}"/>
    <cellStyle name="Normal 20 2 4" xfId="14877" xr:uid="{00000000-0005-0000-0000-00008A3D0000}"/>
    <cellStyle name="Normal 20 3" xfId="16856" xr:uid="{00000000-0005-0000-0000-00008B3D0000}"/>
    <cellStyle name="Normal 20 3 2" xfId="3732" xr:uid="{00000000-0005-0000-0000-00008C3D0000}"/>
    <cellStyle name="Normal 20 3 3" xfId="14898" xr:uid="{00000000-0005-0000-0000-00008D3D0000}"/>
    <cellStyle name="Normal 20 4" xfId="18914" xr:uid="{00000000-0005-0000-0000-00008E3D0000}"/>
    <cellStyle name="Normal 20 5" xfId="2769" xr:uid="{00000000-0005-0000-0000-00008F3D0000}"/>
    <cellStyle name="Normal 21" xfId="2096" xr:uid="{00000000-0005-0000-0000-0000903D0000}"/>
    <cellStyle name="Normal 21 10" xfId="16996" xr:uid="{00000000-0005-0000-0000-0000913D0000}"/>
    <cellStyle name="Normal 21 2" xfId="18917" xr:uid="{00000000-0005-0000-0000-0000923D0000}"/>
    <cellStyle name="Normal 21 2 2" xfId="14917" xr:uid="{00000000-0005-0000-0000-0000933D0000}"/>
    <cellStyle name="Normal 21 3" xfId="6461" xr:uid="{00000000-0005-0000-0000-0000943D0000}"/>
    <cellStyle name="Normal 21 3 2" xfId="14934" xr:uid="{00000000-0005-0000-0000-0000953D0000}"/>
    <cellStyle name="Normal 21 3 2 2" xfId="5845" xr:uid="{00000000-0005-0000-0000-0000963D0000}"/>
    <cellStyle name="Normal 21 3 2 3" xfId="14936" xr:uid="{00000000-0005-0000-0000-0000973D0000}"/>
    <cellStyle name="Normal 21 4" xfId="18919" xr:uid="{00000000-0005-0000-0000-0000983D0000}"/>
    <cellStyle name="Normal 21 4 2" xfId="18921" xr:uid="{00000000-0005-0000-0000-0000993D0000}"/>
    <cellStyle name="Normal 21 4 2 2" xfId="19101" xr:uid="{00000000-0005-0000-0000-00009A3D0000}"/>
    <cellStyle name="Normal 21 4 2 3" xfId="19102" xr:uid="{00000000-0005-0000-0000-00009B3D0000}"/>
    <cellStyle name="Normal 21 5" xfId="18924" xr:uid="{00000000-0005-0000-0000-00009C3D0000}"/>
    <cellStyle name="Normal 21 5 2" xfId="6263" xr:uid="{00000000-0005-0000-0000-00009D3D0000}"/>
    <cellStyle name="Normal 21 5 2 2" xfId="15232" xr:uid="{00000000-0005-0000-0000-00009E3D0000}"/>
    <cellStyle name="Normal 21 5 2 3" xfId="15234" xr:uid="{00000000-0005-0000-0000-00009F3D0000}"/>
    <cellStyle name="Normal 21 5 3" xfId="19103" xr:uid="{00000000-0005-0000-0000-0000A03D0000}"/>
    <cellStyle name="Normal 21 5 4" xfId="19104" xr:uid="{00000000-0005-0000-0000-0000A13D0000}"/>
    <cellStyle name="Normal 21 6" xfId="602" xr:uid="{00000000-0005-0000-0000-0000A23D0000}"/>
    <cellStyle name="Normal 21 6 2" xfId="13099" xr:uid="{00000000-0005-0000-0000-0000A33D0000}"/>
    <cellStyle name="Normal 21 6 3" xfId="13102" xr:uid="{00000000-0005-0000-0000-0000A43D0000}"/>
    <cellStyle name="Normal 21 7" xfId="18926" xr:uid="{00000000-0005-0000-0000-0000A53D0000}"/>
    <cellStyle name="Normal 21 8" xfId="18928" xr:uid="{00000000-0005-0000-0000-0000A63D0000}"/>
    <cellStyle name="Normal 21 8 2" xfId="10490" xr:uid="{00000000-0005-0000-0000-0000A73D0000}"/>
    <cellStyle name="Normal 21 8 3" xfId="19105" xr:uid="{00000000-0005-0000-0000-0000A83D0000}"/>
    <cellStyle name="Normal 21 9" xfId="9499" xr:uid="{00000000-0005-0000-0000-0000A93D0000}"/>
    <cellStyle name="Normal 22" xfId="9262" xr:uid="{00000000-0005-0000-0000-0000AA3D0000}"/>
    <cellStyle name="Normal 22 2" xfId="18930" xr:uid="{00000000-0005-0000-0000-0000AB3D0000}"/>
    <cellStyle name="Normal 22 2 2" xfId="14957" xr:uid="{00000000-0005-0000-0000-0000AC3D0000}"/>
    <cellStyle name="Normal 22 2 2 2" xfId="14959" xr:uid="{00000000-0005-0000-0000-0000AD3D0000}"/>
    <cellStyle name="Normal 22 2 2 2 2" xfId="19106" xr:uid="{00000000-0005-0000-0000-0000AE3D0000}"/>
    <cellStyle name="Normal 22 2 2 3" xfId="14961" xr:uid="{00000000-0005-0000-0000-0000AF3D0000}"/>
    <cellStyle name="Normal 22 2 3" xfId="14966" xr:uid="{00000000-0005-0000-0000-0000B03D0000}"/>
    <cellStyle name="Normal 22 2 4" xfId="14969" xr:uid="{00000000-0005-0000-0000-0000B13D0000}"/>
    <cellStyle name="Normal 22 3" xfId="18932" xr:uid="{00000000-0005-0000-0000-0000B23D0000}"/>
    <cellStyle name="Normal 22 3 2" xfId="14983" xr:uid="{00000000-0005-0000-0000-0000B33D0000}"/>
    <cellStyle name="Normal 22 3 2 2" xfId="14986" xr:uid="{00000000-0005-0000-0000-0000B43D0000}"/>
    <cellStyle name="Normal 22 3 2 3" xfId="1854" xr:uid="{00000000-0005-0000-0000-0000B53D0000}"/>
    <cellStyle name="Normal 22 3 3" xfId="14988" xr:uid="{00000000-0005-0000-0000-0000B63D0000}"/>
    <cellStyle name="Normal 22 3 4" xfId="14991" xr:uid="{00000000-0005-0000-0000-0000B73D0000}"/>
    <cellStyle name="Normal 22 4" xfId="18936" xr:uid="{00000000-0005-0000-0000-0000B83D0000}"/>
    <cellStyle name="Normal 22 4 2" xfId="18938" xr:uid="{00000000-0005-0000-0000-0000B93D0000}"/>
    <cellStyle name="Normal 22 4 2 2" xfId="18940" xr:uid="{00000000-0005-0000-0000-0000BA3D0000}"/>
    <cellStyle name="Normal 22 4 2 3" xfId="18640" xr:uid="{00000000-0005-0000-0000-0000BB3D0000}"/>
    <cellStyle name="Normal 22 4 3" xfId="19107" xr:uid="{00000000-0005-0000-0000-0000BC3D0000}"/>
    <cellStyle name="Normal 22 4 4" xfId="7988" xr:uid="{00000000-0005-0000-0000-0000BD3D0000}"/>
    <cellStyle name="Normal 22 5" xfId="1824" xr:uid="{00000000-0005-0000-0000-0000BE3D0000}"/>
    <cellStyle name="Normal 22 5 2" xfId="7717" xr:uid="{00000000-0005-0000-0000-0000BF3D0000}"/>
    <cellStyle name="Normal 22 5 2 2" xfId="19108" xr:uid="{00000000-0005-0000-0000-0000C03D0000}"/>
    <cellStyle name="Normal 22 5 2 3" xfId="19109" xr:uid="{00000000-0005-0000-0000-0000C13D0000}"/>
    <cellStyle name="Normal 22 5 3" xfId="19111" xr:uid="{00000000-0005-0000-0000-0000C23D0000}"/>
    <cellStyle name="Normal 22 5 4" xfId="19113" xr:uid="{00000000-0005-0000-0000-0000C33D0000}"/>
    <cellStyle name="Normal 22 6" xfId="18943" xr:uid="{00000000-0005-0000-0000-0000C43D0000}"/>
    <cellStyle name="Normal 22 6 2" xfId="19115" xr:uid="{00000000-0005-0000-0000-0000C53D0000}"/>
    <cellStyle name="Normal 22 6 3" xfId="19117" xr:uid="{00000000-0005-0000-0000-0000C63D0000}"/>
    <cellStyle name="Normal 22 7" xfId="19118" xr:uid="{00000000-0005-0000-0000-0000C73D0000}"/>
    <cellStyle name="Normal 22 8" xfId="19119" xr:uid="{00000000-0005-0000-0000-0000C83D0000}"/>
    <cellStyle name="Normal 22 8 2" xfId="239" xr:uid="{00000000-0005-0000-0000-0000C93D0000}"/>
    <cellStyle name="Normal 22 8 3" xfId="19121" xr:uid="{00000000-0005-0000-0000-0000CA3D0000}"/>
    <cellStyle name="Normal 23" xfId="18945" xr:uid="{00000000-0005-0000-0000-0000CB3D0000}"/>
    <cellStyle name="Normal 23 2" xfId="1045" xr:uid="{00000000-0005-0000-0000-0000CC3D0000}"/>
    <cellStyle name="Normal 23 2 2" xfId="15013" xr:uid="{00000000-0005-0000-0000-0000CD3D0000}"/>
    <cellStyle name="Normal 23 2 2 2" xfId="4208" xr:uid="{00000000-0005-0000-0000-0000CE3D0000}"/>
    <cellStyle name="Normal 23 2 2 2 2" xfId="3748" xr:uid="{00000000-0005-0000-0000-0000CF3D0000}"/>
    <cellStyle name="Normal 23 2 2 3" xfId="13803" xr:uid="{00000000-0005-0000-0000-0000D03D0000}"/>
    <cellStyle name="Normal 23 2 3" xfId="15017" xr:uid="{00000000-0005-0000-0000-0000D13D0000}"/>
    <cellStyle name="Normal 23 2 4" xfId="15022" xr:uid="{00000000-0005-0000-0000-0000D23D0000}"/>
    <cellStyle name="Normal 23 3" xfId="18947" xr:uid="{00000000-0005-0000-0000-0000D33D0000}"/>
    <cellStyle name="Normal 23 3 2" xfId="15035" xr:uid="{00000000-0005-0000-0000-0000D43D0000}"/>
    <cellStyle name="Normal 23 3 2 2" xfId="15039" xr:uid="{00000000-0005-0000-0000-0000D53D0000}"/>
    <cellStyle name="Normal 23 3 2 3" xfId="10504" xr:uid="{00000000-0005-0000-0000-0000D63D0000}"/>
    <cellStyle name="Normal 23 3 3" xfId="15043" xr:uid="{00000000-0005-0000-0000-0000D73D0000}"/>
    <cellStyle name="Normal 23 3 4" xfId="15049" xr:uid="{00000000-0005-0000-0000-0000D83D0000}"/>
    <cellStyle name="Normal 23 4" xfId="18951" xr:uid="{00000000-0005-0000-0000-0000D93D0000}"/>
    <cellStyle name="Normal 23 4 2" xfId="18953" xr:uid="{00000000-0005-0000-0000-0000DA3D0000}"/>
    <cellStyle name="Normal 23 4 2 2" xfId="18956" xr:uid="{00000000-0005-0000-0000-0000DB3D0000}"/>
    <cellStyle name="Normal 23 4 2 3" xfId="8114" xr:uid="{00000000-0005-0000-0000-0000DC3D0000}"/>
    <cellStyle name="Normal 23 4 3" xfId="18958" xr:uid="{00000000-0005-0000-0000-0000DD3D0000}"/>
    <cellStyle name="Normal 23 4 4" xfId="19122" xr:uid="{00000000-0005-0000-0000-0000DE3D0000}"/>
    <cellStyle name="Normal 23 5" xfId="18960" xr:uid="{00000000-0005-0000-0000-0000DF3D0000}"/>
    <cellStyle name="Normal 23 5 2" xfId="19124" xr:uid="{00000000-0005-0000-0000-0000E03D0000}"/>
    <cellStyle name="Normal 23 5 2 2" xfId="10567" xr:uid="{00000000-0005-0000-0000-0000E13D0000}"/>
    <cellStyle name="Normal 23 5 2 3" xfId="10571" xr:uid="{00000000-0005-0000-0000-0000E23D0000}"/>
    <cellStyle name="Normal 23 5 3" xfId="3131" xr:uid="{00000000-0005-0000-0000-0000E33D0000}"/>
    <cellStyle name="Normal 23 5 4" xfId="7565" xr:uid="{00000000-0005-0000-0000-0000E43D0000}"/>
    <cellStyle name="Normal 23 6" xfId="18962" xr:uid="{00000000-0005-0000-0000-0000E53D0000}"/>
    <cellStyle name="Normal 23 6 2" xfId="19126" xr:uid="{00000000-0005-0000-0000-0000E63D0000}"/>
    <cellStyle name="Normal 23 6 2 2" xfId="13832" xr:uid="{00000000-0005-0000-0000-0000E73D0000}"/>
    <cellStyle name="Normal 23 6 2 3" xfId="19127" xr:uid="{00000000-0005-0000-0000-0000E83D0000}"/>
    <cellStyle name="Normal 23 6 3" xfId="19129" xr:uid="{00000000-0005-0000-0000-0000E93D0000}"/>
    <cellStyle name="Normal 23 6 4" xfId="19131" xr:uid="{00000000-0005-0000-0000-0000EA3D0000}"/>
    <cellStyle name="Normal 23 7" xfId="19132" xr:uid="{00000000-0005-0000-0000-0000EB3D0000}"/>
    <cellStyle name="Normal 23 7 2" xfId="3609" xr:uid="{00000000-0005-0000-0000-0000EC3D0000}"/>
    <cellStyle name="Normal 23 7 3" xfId="19134" xr:uid="{00000000-0005-0000-0000-0000ED3D0000}"/>
    <cellStyle name="Normal 24" xfId="18964" xr:uid="{00000000-0005-0000-0000-0000EE3D0000}"/>
    <cellStyle name="Normal 24 2" xfId="7163" xr:uid="{00000000-0005-0000-0000-0000EF3D0000}"/>
    <cellStyle name="Normal 24 2 2" xfId="15069" xr:uid="{00000000-0005-0000-0000-0000F03D0000}"/>
    <cellStyle name="Normal 24 2 2 2" xfId="15071" xr:uid="{00000000-0005-0000-0000-0000F13D0000}"/>
    <cellStyle name="Normal 24 2 2 2 2" xfId="19135" xr:uid="{00000000-0005-0000-0000-0000F23D0000}"/>
    <cellStyle name="Normal 24 2 2 3" xfId="15073" xr:uid="{00000000-0005-0000-0000-0000F33D0000}"/>
    <cellStyle name="Normal 24 2 3" xfId="15077" xr:uid="{00000000-0005-0000-0000-0000F43D0000}"/>
    <cellStyle name="Normal 24 2 4" xfId="15083" xr:uid="{00000000-0005-0000-0000-0000F53D0000}"/>
    <cellStyle name="Normal 24 3" xfId="1487" xr:uid="{00000000-0005-0000-0000-0000F63D0000}"/>
    <cellStyle name="Normal 24 3 2" xfId="15098" xr:uid="{00000000-0005-0000-0000-0000F73D0000}"/>
    <cellStyle name="Normal 24 4" xfId="5122" xr:uid="{00000000-0005-0000-0000-0000F83D0000}"/>
    <cellStyle name="Normal 24 4 2" xfId="18966" xr:uid="{00000000-0005-0000-0000-0000F93D0000}"/>
    <cellStyle name="Normal 24 4 2 2" xfId="14534" xr:uid="{00000000-0005-0000-0000-0000FA3D0000}"/>
    <cellStyle name="Normal 24 4 2 3" xfId="14536" xr:uid="{00000000-0005-0000-0000-0000FB3D0000}"/>
    <cellStyle name="Normal 24 5" xfId="9384" xr:uid="{00000000-0005-0000-0000-0000FC3D0000}"/>
    <cellStyle name="Normal 24 5 2" xfId="19137" xr:uid="{00000000-0005-0000-0000-0000FD3D0000}"/>
    <cellStyle name="Normal 24 5 2 2" xfId="11097" xr:uid="{00000000-0005-0000-0000-0000FE3D0000}"/>
    <cellStyle name="Normal 24 5 2 3" xfId="11100" xr:uid="{00000000-0005-0000-0000-0000FF3D0000}"/>
    <cellStyle name="Normal 24 5 3" xfId="19138" xr:uid="{00000000-0005-0000-0000-0000003E0000}"/>
    <cellStyle name="Normal 24 5 4" xfId="19139" xr:uid="{00000000-0005-0000-0000-0000013E0000}"/>
    <cellStyle name="Normal 24 6" xfId="9387" xr:uid="{00000000-0005-0000-0000-0000023E0000}"/>
    <cellStyle name="Normal 24 6 2" xfId="17151" xr:uid="{00000000-0005-0000-0000-0000033E0000}"/>
    <cellStyle name="Normal 24 6 2 2" xfId="10957" xr:uid="{00000000-0005-0000-0000-0000043E0000}"/>
    <cellStyle name="Normal 24 6 2 3" xfId="1389" xr:uid="{00000000-0005-0000-0000-0000053E0000}"/>
    <cellStyle name="Normal 24 6 3" xfId="17153" xr:uid="{00000000-0005-0000-0000-0000063E0000}"/>
    <cellStyle name="Normal 24 6 4" xfId="13508" xr:uid="{00000000-0005-0000-0000-0000073E0000}"/>
    <cellStyle name="Normal 24 7" xfId="9390" xr:uid="{00000000-0005-0000-0000-0000083E0000}"/>
    <cellStyle name="Normal 24 7 2" xfId="19140" xr:uid="{00000000-0005-0000-0000-0000093E0000}"/>
    <cellStyle name="Normal 24 7 3" xfId="19141" xr:uid="{00000000-0005-0000-0000-00000A3E0000}"/>
    <cellStyle name="Normal 25" xfId="19142" xr:uid="{00000000-0005-0000-0000-00000B3E0000}"/>
    <cellStyle name="Normal 25 2" xfId="2169" xr:uid="{00000000-0005-0000-0000-00000C3E0000}"/>
    <cellStyle name="Normal 25 2 2" xfId="15133" xr:uid="{00000000-0005-0000-0000-00000D3E0000}"/>
    <cellStyle name="Normal 25 2 2 2" xfId="15138" xr:uid="{00000000-0005-0000-0000-00000E3E0000}"/>
    <cellStyle name="Normal 25 2 2 3" xfId="2730" xr:uid="{00000000-0005-0000-0000-00000F3E0000}"/>
    <cellStyle name="Normal 25 3" xfId="19144" xr:uid="{00000000-0005-0000-0000-0000103E0000}"/>
    <cellStyle name="Normal 25 3 2" xfId="15160" xr:uid="{00000000-0005-0000-0000-0000113E0000}"/>
    <cellStyle name="Normal 25 3 2 2" xfId="15165" xr:uid="{00000000-0005-0000-0000-0000123E0000}"/>
    <cellStyle name="Normal 25 3 2 3" xfId="15169" xr:uid="{00000000-0005-0000-0000-0000133E0000}"/>
    <cellStyle name="Normal 25 4" xfId="19146" xr:uid="{00000000-0005-0000-0000-0000143E0000}"/>
    <cellStyle name="Normal 25 4 2" xfId="3249" xr:uid="{00000000-0005-0000-0000-0000153E0000}"/>
    <cellStyle name="Normal 25 4 2 2" xfId="19148" xr:uid="{00000000-0005-0000-0000-0000163E0000}"/>
    <cellStyle name="Normal 25 4 2 3" xfId="19149" xr:uid="{00000000-0005-0000-0000-0000173E0000}"/>
    <cellStyle name="Normal 25 5" xfId="19150" xr:uid="{00000000-0005-0000-0000-0000183E0000}"/>
    <cellStyle name="Normal 25 5 2" xfId="17924" xr:uid="{00000000-0005-0000-0000-0000193E0000}"/>
    <cellStyle name="Normal 25 5 2 2" xfId="19152" xr:uid="{00000000-0005-0000-0000-00001A3E0000}"/>
    <cellStyle name="Normal 25 5 2 3" xfId="19153" xr:uid="{00000000-0005-0000-0000-00001B3E0000}"/>
    <cellStyle name="Normal 25 5 3" xfId="14427" xr:uid="{00000000-0005-0000-0000-00001C3E0000}"/>
    <cellStyle name="Normal 25 5 4" xfId="19154" xr:uid="{00000000-0005-0000-0000-00001D3E0000}"/>
    <cellStyle name="Normal 25 6" xfId="19155" xr:uid="{00000000-0005-0000-0000-00001E3E0000}"/>
    <cellStyle name="Normal 25 6 2" xfId="19156" xr:uid="{00000000-0005-0000-0000-00001F3E0000}"/>
    <cellStyle name="Normal 25 6 3" xfId="14430" xr:uid="{00000000-0005-0000-0000-0000203E0000}"/>
    <cellStyle name="Normal 26" xfId="19157" xr:uid="{00000000-0005-0000-0000-0000213E0000}"/>
    <cellStyle name="Normal 26 2" xfId="1063" xr:uid="{00000000-0005-0000-0000-0000223E0000}"/>
    <cellStyle name="Normal 26 2 2" xfId="1083" xr:uid="{00000000-0005-0000-0000-0000233E0000}"/>
    <cellStyle name="Normal 26 3" xfId="19159" xr:uid="{00000000-0005-0000-0000-0000243E0000}"/>
    <cellStyle name="Normal 27" xfId="19161" xr:uid="{00000000-0005-0000-0000-0000253E0000}"/>
    <cellStyle name="Normal 27 2" xfId="934" xr:uid="{00000000-0005-0000-0000-0000263E0000}"/>
    <cellStyle name="Normal 27 2 2" xfId="14272" xr:uid="{00000000-0005-0000-0000-0000273E0000}"/>
    <cellStyle name="Normal 27 3" xfId="3466" xr:uid="{00000000-0005-0000-0000-0000283E0000}"/>
    <cellStyle name="Normal 27 4" xfId="19164" xr:uid="{00000000-0005-0000-0000-0000293E0000}"/>
    <cellStyle name="Normal 27 5" xfId="5612" xr:uid="{00000000-0005-0000-0000-00002A3E0000}"/>
    <cellStyle name="Normal 27 5 2" xfId="19165" xr:uid="{00000000-0005-0000-0000-00002B3E0000}"/>
    <cellStyle name="Normal 28" xfId="19166" xr:uid="{00000000-0005-0000-0000-00002C3E0000}"/>
    <cellStyle name="Normal 28 2" xfId="13337" xr:uid="{00000000-0005-0000-0000-00002D3E0000}"/>
    <cellStyle name="Normal 28 2 2" xfId="19169" xr:uid="{00000000-0005-0000-0000-00002E3E0000}"/>
    <cellStyle name="Normal 28 2 2 2" xfId="19170" xr:uid="{00000000-0005-0000-0000-00002F3E0000}"/>
    <cellStyle name="Normal 28 2 2 3" xfId="19171" xr:uid="{00000000-0005-0000-0000-0000303E0000}"/>
    <cellStyle name="Normal 29" xfId="19172" xr:uid="{00000000-0005-0000-0000-0000313E0000}"/>
    <cellStyle name="Normal 29 2" xfId="19174" xr:uid="{00000000-0005-0000-0000-0000323E0000}"/>
    <cellStyle name="Normal 29 2 2" xfId="19177" xr:uid="{00000000-0005-0000-0000-0000333E0000}"/>
    <cellStyle name="Normal 29 2 2 2" xfId="19179" xr:uid="{00000000-0005-0000-0000-0000343E0000}"/>
    <cellStyle name="Normal 29 2 2 3" xfId="4872" xr:uid="{00000000-0005-0000-0000-0000353E0000}"/>
    <cellStyle name="Normal 3" xfId="19020" xr:uid="{00000000-0005-0000-0000-0000363E0000}"/>
    <cellStyle name="Normal 3 1" xfId="7726" xr:uid="{00000000-0005-0000-0000-0000373E0000}"/>
    <cellStyle name="Normal 3 10" xfId="9122" xr:uid="{00000000-0005-0000-0000-0000383E0000}"/>
    <cellStyle name="Normal 3 10 2" xfId="17376" xr:uid="{00000000-0005-0000-0000-0000393E0000}"/>
    <cellStyle name="Normal 3 11" xfId="9128" xr:uid="{00000000-0005-0000-0000-00003A3E0000}"/>
    <cellStyle name="Normal 3 11 2" xfId="17378" xr:uid="{00000000-0005-0000-0000-00003B3E0000}"/>
    <cellStyle name="Normal 3 12" xfId="11708" xr:uid="{00000000-0005-0000-0000-00003C3E0000}"/>
    <cellStyle name="Normal 3 12 2" xfId="17382" xr:uid="{00000000-0005-0000-0000-00003D3E0000}"/>
    <cellStyle name="Normal 3 12 3" xfId="17384" xr:uid="{00000000-0005-0000-0000-00003E3E0000}"/>
    <cellStyle name="Normal 3 13" xfId="6290" xr:uid="{00000000-0005-0000-0000-00003F3E0000}"/>
    <cellStyle name="Normal 3 14" xfId="13213" xr:uid="{00000000-0005-0000-0000-0000403E0000}"/>
    <cellStyle name="Normal 3 2" xfId="3740" xr:uid="{00000000-0005-0000-0000-0000413E0000}"/>
    <cellStyle name="Normal 3 2 10" xfId="19181" xr:uid="{00000000-0005-0000-0000-0000423E0000}"/>
    <cellStyle name="Normal 3 2 11" xfId="19183" xr:uid="{00000000-0005-0000-0000-0000433E0000}"/>
    <cellStyle name="Normal 3 2 2" xfId="3194" xr:uid="{00000000-0005-0000-0000-0000443E0000}"/>
    <cellStyle name="Normal 3 2 2 2" xfId="122" xr:uid="{00000000-0005-0000-0000-0000453E0000}"/>
    <cellStyle name="Normal 3 2 2 3" xfId="18741" xr:uid="{00000000-0005-0000-0000-0000463E0000}"/>
    <cellStyle name="Normal 3 2 3" xfId="1563" xr:uid="{00000000-0005-0000-0000-0000473E0000}"/>
    <cellStyle name="Normal 3 2 4" xfId="16700" xr:uid="{00000000-0005-0000-0000-0000483E0000}"/>
    <cellStyle name="Normal 3 2 5" xfId="19184" xr:uid="{00000000-0005-0000-0000-0000493E0000}"/>
    <cellStyle name="Normal 3 2 6" xfId="19185" xr:uid="{00000000-0005-0000-0000-00004A3E0000}"/>
    <cellStyle name="Normal 3 2 7" xfId="19186" xr:uid="{00000000-0005-0000-0000-00004B3E0000}"/>
    <cellStyle name="Normal 3 2 8" xfId="19187" xr:uid="{00000000-0005-0000-0000-00004C3E0000}"/>
    <cellStyle name="Normal 3 2 9" xfId="19188" xr:uid="{00000000-0005-0000-0000-00004D3E0000}"/>
    <cellStyle name="Normal 3 22" xfId="19190" xr:uid="{00000000-0005-0000-0000-00004E3E0000}"/>
    <cellStyle name="Normal 3 25" xfId="19191" xr:uid="{00000000-0005-0000-0000-00004F3E0000}"/>
    <cellStyle name="Normal 3 3" xfId="6511" xr:uid="{00000000-0005-0000-0000-0000503E0000}"/>
    <cellStyle name="Normal 3 3 2" xfId="18802" xr:uid="{00000000-0005-0000-0000-0000513E0000}"/>
    <cellStyle name="Normal 3 3 3" xfId="12518" xr:uid="{00000000-0005-0000-0000-0000523E0000}"/>
    <cellStyle name="Normal 3 3 4" xfId="12523" xr:uid="{00000000-0005-0000-0000-0000533E0000}"/>
    <cellStyle name="Normal 3 3 4 2" xfId="14014" xr:uid="{00000000-0005-0000-0000-0000543E0000}"/>
    <cellStyle name="Normal 3 3 4 3" xfId="14018" xr:uid="{00000000-0005-0000-0000-0000553E0000}"/>
    <cellStyle name="Normal 3 3 5" xfId="12529" xr:uid="{00000000-0005-0000-0000-0000563E0000}"/>
    <cellStyle name="Normal 3 3 5 2" xfId="17228" xr:uid="{00000000-0005-0000-0000-0000573E0000}"/>
    <cellStyle name="Normal 3 3 5 3" xfId="667" xr:uid="{00000000-0005-0000-0000-0000583E0000}"/>
    <cellStyle name="Normal 3 4" xfId="16138" xr:uid="{00000000-0005-0000-0000-0000593E0000}"/>
    <cellStyle name="Normal 3 4 2" xfId="18821" xr:uid="{00000000-0005-0000-0000-00005A3E0000}"/>
    <cellStyle name="Normal 3 4 3" xfId="6428" xr:uid="{00000000-0005-0000-0000-00005B3E0000}"/>
    <cellStyle name="Normal 3 5" xfId="7748" xr:uid="{00000000-0005-0000-0000-00005C3E0000}"/>
    <cellStyle name="Normal 3 5 2" xfId="18829" xr:uid="{00000000-0005-0000-0000-00005D3E0000}"/>
    <cellStyle name="Normal 3 5 3" xfId="12546" xr:uid="{00000000-0005-0000-0000-00005E3E0000}"/>
    <cellStyle name="Normal 3 5 3 2" xfId="19163" xr:uid="{00000000-0005-0000-0000-00005F3E0000}"/>
    <cellStyle name="Normal 3 5 3 3" xfId="19168" xr:uid="{00000000-0005-0000-0000-0000603E0000}"/>
    <cellStyle name="Normal 3 6" xfId="19192" xr:uid="{00000000-0005-0000-0000-0000613E0000}"/>
    <cellStyle name="Normal 3 6 2" xfId="6110" xr:uid="{00000000-0005-0000-0000-0000623E0000}"/>
    <cellStyle name="Normal 3 6 2 2" xfId="4047" xr:uid="{00000000-0005-0000-0000-0000633E0000}"/>
    <cellStyle name="Normal 3 6 2 3" xfId="12778" xr:uid="{00000000-0005-0000-0000-0000643E0000}"/>
    <cellStyle name="Normal 3 6 3" xfId="3161" xr:uid="{00000000-0005-0000-0000-0000653E0000}"/>
    <cellStyle name="Normal 3 6 3 2" xfId="6155" xr:uid="{00000000-0005-0000-0000-0000663E0000}"/>
    <cellStyle name="Normal 3 6 3 3" xfId="12812" xr:uid="{00000000-0005-0000-0000-0000673E0000}"/>
    <cellStyle name="Normal 3 7" xfId="19193" xr:uid="{00000000-0005-0000-0000-0000683E0000}"/>
    <cellStyle name="Normal 3 7 2" xfId="19194" xr:uid="{00000000-0005-0000-0000-0000693E0000}"/>
    <cellStyle name="Normal 3 7 2 2" xfId="19196" xr:uid="{00000000-0005-0000-0000-00006A3E0000}"/>
    <cellStyle name="Normal 3 7 2 3" xfId="16283" xr:uid="{00000000-0005-0000-0000-00006B3E0000}"/>
    <cellStyle name="Normal 3 7 3" xfId="12564" xr:uid="{00000000-0005-0000-0000-00006C3E0000}"/>
    <cellStyle name="Normal 3 7 3 2" xfId="9958" xr:uid="{00000000-0005-0000-0000-00006D3E0000}"/>
    <cellStyle name="Normal 3 7 3 3" xfId="9962" xr:uid="{00000000-0005-0000-0000-00006E3E0000}"/>
    <cellStyle name="Normal 3 8" xfId="19197" xr:uid="{00000000-0005-0000-0000-00006F3E0000}"/>
    <cellStyle name="Normal 3 9" xfId="7008" xr:uid="{00000000-0005-0000-0000-0000703E0000}"/>
    <cellStyle name="Normal 3_11  MED NOV '09" xfId="12904" xr:uid="{00000000-0005-0000-0000-0000713E0000}"/>
    <cellStyle name="Normal 30" xfId="19143" xr:uid="{00000000-0005-0000-0000-0000723E0000}"/>
    <cellStyle name="Normal 30 2" xfId="2170" xr:uid="{00000000-0005-0000-0000-0000733E0000}"/>
    <cellStyle name="Normal 30 2 2" xfId="15134" xr:uid="{00000000-0005-0000-0000-0000743E0000}"/>
    <cellStyle name="Normal 30 2 2 2" xfId="15139" xr:uid="{00000000-0005-0000-0000-0000753E0000}"/>
    <cellStyle name="Normal 30 2 2 2 2" xfId="7636" xr:uid="{00000000-0005-0000-0000-0000763E0000}"/>
    <cellStyle name="Normal 30 2 2 3" xfId="2731" xr:uid="{00000000-0005-0000-0000-0000773E0000}"/>
    <cellStyle name="Normal 30 2 3" xfId="15144" xr:uid="{00000000-0005-0000-0000-0000783E0000}"/>
    <cellStyle name="Normal 30 2 4" xfId="818" xr:uid="{00000000-0005-0000-0000-0000793E0000}"/>
    <cellStyle name="Normal 30 3" xfId="19145" xr:uid="{00000000-0005-0000-0000-00007A3E0000}"/>
    <cellStyle name="Normal 30 3 2" xfId="15161" xr:uid="{00000000-0005-0000-0000-00007B3E0000}"/>
    <cellStyle name="Normal 30 3 2 2" xfId="15166" xr:uid="{00000000-0005-0000-0000-00007C3E0000}"/>
    <cellStyle name="Normal 30 3 3" xfId="1742" xr:uid="{00000000-0005-0000-0000-00007D3E0000}"/>
    <cellStyle name="Normal 30 4" xfId="19147" xr:uid="{00000000-0005-0000-0000-00007E3E0000}"/>
    <cellStyle name="Normal 30 5" xfId="19151" xr:uid="{00000000-0005-0000-0000-00007F3E0000}"/>
    <cellStyle name="Normal 31" xfId="19158" xr:uid="{00000000-0005-0000-0000-0000803E0000}"/>
    <cellStyle name="Normal 31 2" xfId="1064" xr:uid="{00000000-0005-0000-0000-0000813E0000}"/>
    <cellStyle name="Normal 31 3" xfId="19160" xr:uid="{00000000-0005-0000-0000-0000823E0000}"/>
    <cellStyle name="Normal 32" xfId="19162" xr:uid="{00000000-0005-0000-0000-0000833E0000}"/>
    <cellStyle name="Normal 32 2" xfId="935" xr:uid="{00000000-0005-0000-0000-0000843E0000}"/>
    <cellStyle name="Normal 32 3" xfId="3467" xr:uid="{00000000-0005-0000-0000-0000853E0000}"/>
    <cellStyle name="Normal 33" xfId="19167" xr:uid="{00000000-0005-0000-0000-0000863E0000}"/>
    <cellStyle name="Normal 33 2" xfId="13338" xr:uid="{00000000-0005-0000-0000-0000873E0000}"/>
    <cellStyle name="Normal 33 3" xfId="13340" xr:uid="{00000000-0005-0000-0000-0000883E0000}"/>
    <cellStyle name="Normal 34" xfId="19173" xr:uid="{00000000-0005-0000-0000-0000893E0000}"/>
    <cellStyle name="Normal 34 2" xfId="19175" xr:uid="{00000000-0005-0000-0000-00008A3E0000}"/>
    <cellStyle name="Normal 34 2 2" xfId="19178" xr:uid="{00000000-0005-0000-0000-00008B3E0000}"/>
    <cellStyle name="Normal 34 3" xfId="1674" xr:uid="{00000000-0005-0000-0000-00008C3E0000}"/>
    <cellStyle name="Normal 35" xfId="3462" xr:uid="{00000000-0005-0000-0000-00008D3E0000}"/>
    <cellStyle name="Normal 35 2" xfId="19198" xr:uid="{00000000-0005-0000-0000-00008E3E0000}"/>
    <cellStyle name="Normal 35 2 2" xfId="18933" xr:uid="{00000000-0005-0000-0000-00008F3E0000}"/>
    <cellStyle name="Normal 35 2 3" xfId="1821" xr:uid="{00000000-0005-0000-0000-0000903E0000}"/>
    <cellStyle name="Normal 35 3" xfId="2580" xr:uid="{00000000-0005-0000-0000-0000913E0000}"/>
    <cellStyle name="Normal 35 3 2" xfId="18949" xr:uid="{00000000-0005-0000-0000-0000923E0000}"/>
    <cellStyle name="Normal 35 4" xfId="16963" xr:uid="{00000000-0005-0000-0000-0000933E0000}"/>
    <cellStyle name="Normal 36" xfId="5604" xr:uid="{00000000-0005-0000-0000-0000943E0000}"/>
    <cellStyle name="Normal 36 2" xfId="19199" xr:uid="{00000000-0005-0000-0000-0000953E0000}"/>
    <cellStyle name="Normal 36 3" xfId="16966" xr:uid="{00000000-0005-0000-0000-0000963E0000}"/>
    <cellStyle name="Normal 37" xfId="5616" xr:uid="{00000000-0005-0000-0000-0000973E0000}"/>
    <cellStyle name="Normal 37 2" xfId="19201" xr:uid="{00000000-0005-0000-0000-0000983E0000}"/>
    <cellStyle name="Normal 38" xfId="3044" xr:uid="{00000000-0005-0000-0000-0000993E0000}"/>
    <cellStyle name="Normal 39" xfId="19203" xr:uid="{00000000-0005-0000-0000-00009A3E0000}"/>
    <cellStyle name="Normal 39 2" xfId="19205" xr:uid="{00000000-0005-0000-0000-00009B3E0000}"/>
    <cellStyle name="Normal 4" xfId="19022" xr:uid="{00000000-0005-0000-0000-00009C3E0000}"/>
    <cellStyle name="Normal 4 1" xfId="19207" xr:uid="{00000000-0005-0000-0000-00009D3E0000}"/>
    <cellStyle name="Normal 4 10" xfId="5262" xr:uid="{00000000-0005-0000-0000-00009E3E0000}"/>
    <cellStyle name="Normal 4 10 2" xfId="19209" xr:uid="{00000000-0005-0000-0000-00009F3E0000}"/>
    <cellStyle name="Normal 4 10 2 2" xfId="6036" xr:uid="{00000000-0005-0000-0000-0000A03E0000}"/>
    <cellStyle name="Normal 4 10 3" xfId="19211" xr:uid="{00000000-0005-0000-0000-0000A13E0000}"/>
    <cellStyle name="Normal 4 11" xfId="5273" xr:uid="{00000000-0005-0000-0000-0000A23E0000}"/>
    <cellStyle name="Normal 4 11 2" xfId="19212" xr:uid="{00000000-0005-0000-0000-0000A33E0000}"/>
    <cellStyle name="Normal 4 11 2 2" xfId="8963" xr:uid="{00000000-0005-0000-0000-0000A43E0000}"/>
    <cellStyle name="Normal 4 11 3" xfId="19213" xr:uid="{00000000-0005-0000-0000-0000A53E0000}"/>
    <cellStyle name="Normal 4 12" xfId="5284" xr:uid="{00000000-0005-0000-0000-0000A63E0000}"/>
    <cellStyle name="Normal 4 12 2" xfId="19214" xr:uid="{00000000-0005-0000-0000-0000A73E0000}"/>
    <cellStyle name="Normal 4 12 2 2" xfId="2366" xr:uid="{00000000-0005-0000-0000-0000A83E0000}"/>
    <cellStyle name="Normal 4 12 3" xfId="6300" xr:uid="{00000000-0005-0000-0000-0000A93E0000}"/>
    <cellStyle name="Normal 4 13" xfId="19216" xr:uid="{00000000-0005-0000-0000-0000AA3E0000}"/>
    <cellStyle name="Normal 4 13 2" xfId="19217" xr:uid="{00000000-0005-0000-0000-0000AB3E0000}"/>
    <cellStyle name="Normal 4 13 3" xfId="19218" xr:uid="{00000000-0005-0000-0000-0000AC3E0000}"/>
    <cellStyle name="Normal 4 14" xfId="19220" xr:uid="{00000000-0005-0000-0000-0000AD3E0000}"/>
    <cellStyle name="Normal 4 2" xfId="19221" xr:uid="{00000000-0005-0000-0000-0000AE3E0000}"/>
    <cellStyle name="Normal 4 2 10" xfId="19222" xr:uid="{00000000-0005-0000-0000-0000AF3E0000}"/>
    <cellStyle name="Normal 4 2 10 2" xfId="3246" xr:uid="{00000000-0005-0000-0000-0000B03E0000}"/>
    <cellStyle name="Normal 4 2 10 2 2" xfId="15975" xr:uid="{00000000-0005-0000-0000-0000B13E0000}"/>
    <cellStyle name="Normal 4 2 10 3" xfId="19223" xr:uid="{00000000-0005-0000-0000-0000B23E0000}"/>
    <cellStyle name="Normal 4 2 11" xfId="19224" xr:uid="{00000000-0005-0000-0000-0000B33E0000}"/>
    <cellStyle name="Normal 4 2 11 2" xfId="19180" xr:uid="{00000000-0005-0000-0000-0000B43E0000}"/>
    <cellStyle name="Normal 4 2 11 2 2" xfId="19225" xr:uid="{00000000-0005-0000-0000-0000B53E0000}"/>
    <cellStyle name="Normal 4 2 11 3" xfId="19182" xr:uid="{00000000-0005-0000-0000-0000B63E0000}"/>
    <cellStyle name="Normal 4 2 12" xfId="19226" xr:uid="{00000000-0005-0000-0000-0000B73E0000}"/>
    <cellStyle name="Normal 4 2 12 2" xfId="4559" xr:uid="{00000000-0005-0000-0000-0000B83E0000}"/>
    <cellStyle name="Normal 4 2 12 2 2" xfId="2139" xr:uid="{00000000-0005-0000-0000-0000B93E0000}"/>
    <cellStyle name="Normal 4 2 12 3" xfId="5551" xr:uid="{00000000-0005-0000-0000-0000BA3E0000}"/>
    <cellStyle name="Normal 4 2 13" xfId="19227" xr:uid="{00000000-0005-0000-0000-0000BB3E0000}"/>
    <cellStyle name="Normal 4 2 2" xfId="5224" xr:uid="{00000000-0005-0000-0000-0000BC3E0000}"/>
    <cellStyle name="Normal 4 2 2 2" xfId="3711" xr:uid="{00000000-0005-0000-0000-0000BD3E0000}"/>
    <cellStyle name="Normal 4 2 2 3" xfId="19228" xr:uid="{00000000-0005-0000-0000-0000BE3E0000}"/>
    <cellStyle name="Normal 4 2 2 3 2" xfId="19229" xr:uid="{00000000-0005-0000-0000-0000BF3E0000}"/>
    <cellStyle name="Normal 4 2 2 4" xfId="19230" xr:uid="{00000000-0005-0000-0000-0000C03E0000}"/>
    <cellStyle name="Normal 4 2 3" xfId="5231" xr:uid="{00000000-0005-0000-0000-0000C13E0000}"/>
    <cellStyle name="Normal 4 2 3 2" xfId="19231" xr:uid="{00000000-0005-0000-0000-0000C23E0000}"/>
    <cellStyle name="Normal 4 2 3 2 2" xfId="19232" xr:uid="{00000000-0005-0000-0000-0000C33E0000}"/>
    <cellStyle name="Normal 4 2 3 3" xfId="14422" xr:uid="{00000000-0005-0000-0000-0000C43E0000}"/>
    <cellStyle name="Normal 4 2 4" xfId="2512" xr:uid="{00000000-0005-0000-0000-0000C53E0000}"/>
    <cellStyle name="Normal 4 2 4 2" xfId="19233" xr:uid="{00000000-0005-0000-0000-0000C63E0000}"/>
    <cellStyle name="Normal 4 2 4 2 2" xfId="16582" xr:uid="{00000000-0005-0000-0000-0000C73E0000}"/>
    <cellStyle name="Normal 4 2 4 3" xfId="19234" xr:uid="{00000000-0005-0000-0000-0000C83E0000}"/>
    <cellStyle name="Normal 4 2 5" xfId="16725" xr:uid="{00000000-0005-0000-0000-0000C93E0000}"/>
    <cellStyle name="Normal 4 2 5 2" xfId="16941" xr:uid="{00000000-0005-0000-0000-0000CA3E0000}"/>
    <cellStyle name="Normal 4 2 5 2 2" xfId="19235" xr:uid="{00000000-0005-0000-0000-0000CB3E0000}"/>
    <cellStyle name="Normal 4 2 5 3" xfId="19236" xr:uid="{00000000-0005-0000-0000-0000CC3E0000}"/>
    <cellStyle name="Normal 4 2 6" xfId="19237" xr:uid="{00000000-0005-0000-0000-0000CD3E0000}"/>
    <cellStyle name="Normal 4 2 6 2" xfId="19238" xr:uid="{00000000-0005-0000-0000-0000CE3E0000}"/>
    <cellStyle name="Normal 4 2 6 2 2" xfId="19239" xr:uid="{00000000-0005-0000-0000-0000CF3E0000}"/>
    <cellStyle name="Normal 4 2 6 3" xfId="19240" xr:uid="{00000000-0005-0000-0000-0000D03E0000}"/>
    <cellStyle name="Normal 4 2 7" xfId="19241" xr:uid="{00000000-0005-0000-0000-0000D13E0000}"/>
    <cellStyle name="Normal 4 2 7 2" xfId="18972" xr:uid="{00000000-0005-0000-0000-0000D23E0000}"/>
    <cellStyle name="Normal 4 2 7 2 2" xfId="5850" xr:uid="{00000000-0005-0000-0000-0000D33E0000}"/>
    <cellStyle name="Normal 4 2 7 3" xfId="18976" xr:uid="{00000000-0005-0000-0000-0000D43E0000}"/>
    <cellStyle name="Normal 4 2 8" xfId="19242" xr:uid="{00000000-0005-0000-0000-0000D53E0000}"/>
    <cellStyle name="Normal 4 2 8 2" xfId="15910" xr:uid="{00000000-0005-0000-0000-0000D63E0000}"/>
    <cellStyle name="Normal 4 2 8 2 2" xfId="19243" xr:uid="{00000000-0005-0000-0000-0000D73E0000}"/>
    <cellStyle name="Normal 4 2 8 3" xfId="15915" xr:uid="{00000000-0005-0000-0000-0000D83E0000}"/>
    <cellStyle name="Normal 4 2 9" xfId="6871" xr:uid="{00000000-0005-0000-0000-0000D93E0000}"/>
    <cellStyle name="Normal 4 2 9 2" xfId="14693" xr:uid="{00000000-0005-0000-0000-0000DA3E0000}"/>
    <cellStyle name="Normal 4 2 9 2 2" xfId="17777" xr:uid="{00000000-0005-0000-0000-0000DB3E0000}"/>
    <cellStyle name="Normal 4 2 9 3" xfId="4379" xr:uid="{00000000-0005-0000-0000-0000DC3E0000}"/>
    <cellStyle name="Normal 4 3" xfId="19244" xr:uid="{00000000-0005-0000-0000-0000DD3E0000}"/>
    <cellStyle name="Normal 4 3 2" xfId="19247" xr:uid="{00000000-0005-0000-0000-0000DE3E0000}"/>
    <cellStyle name="Normal 4 3 2 2" xfId="19248" xr:uid="{00000000-0005-0000-0000-0000DF3E0000}"/>
    <cellStyle name="Normal 4 3 2 2 2" xfId="10906" xr:uid="{00000000-0005-0000-0000-0000E03E0000}"/>
    <cellStyle name="Normal 4 3 2 3" xfId="19249" xr:uid="{00000000-0005-0000-0000-0000E13E0000}"/>
    <cellStyle name="Normal 4 3 3" xfId="16730" xr:uid="{00000000-0005-0000-0000-0000E23E0000}"/>
    <cellStyle name="Normal 4 3 3 2" xfId="4359" xr:uid="{00000000-0005-0000-0000-0000E33E0000}"/>
    <cellStyle name="Normal 4 3 4" xfId="16732" xr:uid="{00000000-0005-0000-0000-0000E43E0000}"/>
    <cellStyle name="Normal 4 4" xfId="19250" xr:uid="{00000000-0005-0000-0000-0000E53E0000}"/>
    <cellStyle name="Normal 4 4 2" xfId="19252" xr:uid="{00000000-0005-0000-0000-0000E63E0000}"/>
    <cellStyle name="Normal 4 4 2 2" xfId="19253" xr:uid="{00000000-0005-0000-0000-0000E73E0000}"/>
    <cellStyle name="Normal 4 4 3" xfId="15635" xr:uid="{00000000-0005-0000-0000-0000E83E0000}"/>
    <cellStyle name="Normal 4 5" xfId="19254" xr:uid="{00000000-0005-0000-0000-0000E93E0000}"/>
    <cellStyle name="Normal 4 5 2" xfId="18630" xr:uid="{00000000-0005-0000-0000-0000EA3E0000}"/>
    <cellStyle name="Normal 4 5 2 2" xfId="19255" xr:uid="{00000000-0005-0000-0000-0000EB3E0000}"/>
    <cellStyle name="Normal 4 5 3" xfId="15645" xr:uid="{00000000-0005-0000-0000-0000EC3E0000}"/>
    <cellStyle name="Normal 4 6" xfId="7700" xr:uid="{00000000-0005-0000-0000-0000ED3E0000}"/>
    <cellStyle name="Normal 4 6 2" xfId="19256" xr:uid="{00000000-0005-0000-0000-0000EE3E0000}"/>
    <cellStyle name="Normal 4 6 2 2" xfId="12916" xr:uid="{00000000-0005-0000-0000-0000EF3E0000}"/>
    <cellStyle name="Normal 4 6 3" xfId="15652" xr:uid="{00000000-0005-0000-0000-0000F03E0000}"/>
    <cellStyle name="Normal 4 7" xfId="19258" xr:uid="{00000000-0005-0000-0000-0000F13E0000}"/>
    <cellStyle name="Normal 4 7 2" xfId="5962" xr:uid="{00000000-0005-0000-0000-0000F23E0000}"/>
    <cellStyle name="Normal 4 7 2 2" xfId="14650" xr:uid="{00000000-0005-0000-0000-0000F33E0000}"/>
    <cellStyle name="Normal 4 7 3" xfId="19259" xr:uid="{00000000-0005-0000-0000-0000F43E0000}"/>
    <cellStyle name="Normal 4 8" xfId="19260" xr:uid="{00000000-0005-0000-0000-0000F53E0000}"/>
    <cellStyle name="Normal 4 8 2" xfId="11060" xr:uid="{00000000-0005-0000-0000-0000F63E0000}"/>
    <cellStyle name="Normal 4 8 2 2" xfId="19261" xr:uid="{00000000-0005-0000-0000-0000F73E0000}"/>
    <cellStyle name="Normal 4 8 3" xfId="11062" xr:uid="{00000000-0005-0000-0000-0000F83E0000}"/>
    <cellStyle name="Normal 4 9" xfId="19263" xr:uid="{00000000-0005-0000-0000-0000F93E0000}"/>
    <cellStyle name="Normal 4 9 2" xfId="6475" xr:uid="{00000000-0005-0000-0000-0000FA3E0000}"/>
    <cellStyle name="Normal 4 9 2 2" xfId="19264" xr:uid="{00000000-0005-0000-0000-0000FB3E0000}"/>
    <cellStyle name="Normal 4 9 3" xfId="19265" xr:uid="{00000000-0005-0000-0000-0000FC3E0000}"/>
    <cellStyle name="Normal 4_12 DRAFT DEC 10" xfId="17802" xr:uid="{00000000-0005-0000-0000-0000FD3E0000}"/>
    <cellStyle name="Normal 40" xfId="3463" xr:uid="{00000000-0005-0000-0000-0000FE3E0000}"/>
    <cellStyle name="Normal 41" xfId="5605" xr:uid="{00000000-0005-0000-0000-0000FF3E0000}"/>
    <cellStyle name="Normal 41 2" xfId="19200" xr:uid="{00000000-0005-0000-0000-0000003F0000}"/>
    <cellStyle name="Normal 41 3" xfId="16967" xr:uid="{00000000-0005-0000-0000-0000013F0000}"/>
    <cellStyle name="Normal 41 3 2" xfId="19266" xr:uid="{00000000-0005-0000-0000-0000023F0000}"/>
    <cellStyle name="Normal 41 4" xfId="16969" xr:uid="{00000000-0005-0000-0000-0000033F0000}"/>
    <cellStyle name="Normal 42" xfId="5617" xr:uid="{00000000-0005-0000-0000-0000043F0000}"/>
    <cellStyle name="Normal 42 2" xfId="19202" xr:uid="{00000000-0005-0000-0000-0000053F0000}"/>
    <cellStyle name="Normal 42 2 2" xfId="8528" xr:uid="{00000000-0005-0000-0000-0000063F0000}"/>
    <cellStyle name="Normal 42 2 3" xfId="4837" xr:uid="{00000000-0005-0000-0000-0000073F0000}"/>
    <cellStyle name="Normal 42 3" xfId="19267" xr:uid="{00000000-0005-0000-0000-0000083F0000}"/>
    <cellStyle name="Normal 43" xfId="3045" xr:uid="{00000000-0005-0000-0000-0000093F0000}"/>
    <cellStyle name="Normal 43 2" xfId="13404" xr:uid="{00000000-0005-0000-0000-00000A3F0000}"/>
    <cellStyle name="Normal 43 2 2" xfId="19269" xr:uid="{00000000-0005-0000-0000-00000B3F0000}"/>
    <cellStyle name="Normal 43 3" xfId="13406" xr:uid="{00000000-0005-0000-0000-00000C3F0000}"/>
    <cellStyle name="Normal 44" xfId="19204" xr:uid="{00000000-0005-0000-0000-00000D3F0000}"/>
    <cellStyle name="Normal 44 2" xfId="19206" xr:uid="{00000000-0005-0000-0000-00000E3F0000}"/>
    <cellStyle name="Normal 44 2 2" xfId="19270" xr:uid="{00000000-0005-0000-0000-00000F3F0000}"/>
    <cellStyle name="Normal 44 2 3" xfId="479" xr:uid="{00000000-0005-0000-0000-0000103F0000}"/>
    <cellStyle name="Normal 44 3" xfId="19271" xr:uid="{00000000-0005-0000-0000-0000113F0000}"/>
    <cellStyle name="Normal 45" xfId="19273" xr:uid="{00000000-0005-0000-0000-0000123F0000}"/>
    <cellStyle name="Normal 45 2" xfId="1409" xr:uid="{00000000-0005-0000-0000-0000133F0000}"/>
    <cellStyle name="Normal 45 2 2" xfId="4542" xr:uid="{00000000-0005-0000-0000-0000143F0000}"/>
    <cellStyle name="Normal 45 2 3" xfId="704" xr:uid="{00000000-0005-0000-0000-0000153F0000}"/>
    <cellStyle name="Normal 45 3" xfId="13324" xr:uid="{00000000-0005-0000-0000-0000163F0000}"/>
    <cellStyle name="Normal 46" xfId="19276" xr:uid="{00000000-0005-0000-0000-0000173F0000}"/>
    <cellStyle name="Normal 46 2" xfId="19278" xr:uid="{00000000-0005-0000-0000-0000183F0000}"/>
    <cellStyle name="Normal 46 2 2" xfId="15833" xr:uid="{00000000-0005-0000-0000-0000193F0000}"/>
    <cellStyle name="Normal 46 3" xfId="19280" xr:uid="{00000000-0005-0000-0000-00001A3F0000}"/>
    <cellStyle name="Normal 47" xfId="3871" xr:uid="{00000000-0005-0000-0000-00001B3F0000}"/>
    <cellStyle name="Normal 47 2" xfId="19282" xr:uid="{00000000-0005-0000-0000-00001C3F0000}"/>
    <cellStyle name="Normal 47 2 2" xfId="3231" xr:uid="{00000000-0005-0000-0000-00001D3F0000}"/>
    <cellStyle name="Normal 47 3" xfId="19283" xr:uid="{00000000-0005-0000-0000-00001E3F0000}"/>
    <cellStyle name="Normal 48" xfId="19285" xr:uid="{00000000-0005-0000-0000-00001F3F0000}"/>
    <cellStyle name="Normal 48 2" xfId="7331" xr:uid="{00000000-0005-0000-0000-0000203F0000}"/>
    <cellStyle name="Normal 48 2 2" xfId="19287" xr:uid="{00000000-0005-0000-0000-0000213F0000}"/>
    <cellStyle name="Normal 48 3" xfId="17704" xr:uid="{00000000-0005-0000-0000-0000223F0000}"/>
    <cellStyle name="Normal 49" xfId="8591" xr:uid="{00000000-0005-0000-0000-0000233F0000}"/>
    <cellStyle name="Normal 49 2" xfId="19288" xr:uid="{00000000-0005-0000-0000-0000243F0000}"/>
    <cellStyle name="Normal 49 2 2" xfId="19289" xr:uid="{00000000-0005-0000-0000-0000253F0000}"/>
    <cellStyle name="Normal 49 3" xfId="17709" xr:uid="{00000000-0005-0000-0000-0000263F0000}"/>
    <cellStyle name="Normal 5" xfId="5724" xr:uid="{00000000-0005-0000-0000-0000273F0000}"/>
    <cellStyle name="Normal 5 1" xfId="19290" xr:uid="{00000000-0005-0000-0000-0000283F0000}"/>
    <cellStyle name="Normal 5 10" xfId="11888" xr:uid="{00000000-0005-0000-0000-0000293F0000}"/>
    <cellStyle name="Normal 5 10 2" xfId="19291" xr:uid="{00000000-0005-0000-0000-00002A3F0000}"/>
    <cellStyle name="Normal 5 10 2 2" xfId="19292" xr:uid="{00000000-0005-0000-0000-00002B3F0000}"/>
    <cellStyle name="Normal 5 10 3" xfId="19293" xr:uid="{00000000-0005-0000-0000-00002C3F0000}"/>
    <cellStyle name="Normal 5 11" xfId="19294" xr:uid="{00000000-0005-0000-0000-00002D3F0000}"/>
    <cellStyle name="Normal 5 11 2" xfId="19295" xr:uid="{00000000-0005-0000-0000-00002E3F0000}"/>
    <cellStyle name="Normal 5 11 2 2" xfId="19296" xr:uid="{00000000-0005-0000-0000-00002F3F0000}"/>
    <cellStyle name="Normal 5 11 3" xfId="19297" xr:uid="{00000000-0005-0000-0000-0000303F0000}"/>
    <cellStyle name="Normal 5 12" xfId="3001" xr:uid="{00000000-0005-0000-0000-0000313F0000}"/>
    <cellStyle name="Normal 5 12 2" xfId="19298" xr:uid="{00000000-0005-0000-0000-0000323F0000}"/>
    <cellStyle name="Normal 5 12 2 2" xfId="3592" xr:uid="{00000000-0005-0000-0000-0000333F0000}"/>
    <cellStyle name="Normal 5 12 3" xfId="19299" xr:uid="{00000000-0005-0000-0000-0000343F0000}"/>
    <cellStyle name="Normal 5 13" xfId="19300" xr:uid="{00000000-0005-0000-0000-0000353F0000}"/>
    <cellStyle name="Normal 5 13 2" xfId="16836" xr:uid="{00000000-0005-0000-0000-0000363F0000}"/>
    <cellStyle name="Normal 5 13 2 2" xfId="19303" xr:uid="{00000000-0005-0000-0000-0000373F0000}"/>
    <cellStyle name="Normal 5 13 3" xfId="19304" xr:uid="{00000000-0005-0000-0000-0000383F0000}"/>
    <cellStyle name="Normal 5 14" xfId="19305" xr:uid="{00000000-0005-0000-0000-0000393F0000}"/>
    <cellStyle name="Normal 5 14 2" xfId="19306" xr:uid="{00000000-0005-0000-0000-00003A3F0000}"/>
    <cellStyle name="Normal 5 14 3" xfId="19307" xr:uid="{00000000-0005-0000-0000-00003B3F0000}"/>
    <cellStyle name="Normal 5 15" xfId="19308" xr:uid="{00000000-0005-0000-0000-00003C3F0000}"/>
    <cellStyle name="Normal 5 16" xfId="19309" xr:uid="{00000000-0005-0000-0000-00003D3F0000}"/>
    <cellStyle name="Normal 5 17" xfId="134" xr:uid="{00000000-0005-0000-0000-00003E3F0000}"/>
    <cellStyle name="Normal 5 2" xfId="19310" xr:uid="{00000000-0005-0000-0000-00003F3F0000}"/>
    <cellStyle name="Normal 5 2 2" xfId="19312" xr:uid="{00000000-0005-0000-0000-0000403F0000}"/>
    <cellStyle name="Normal 5 2 2 2" xfId="19313" xr:uid="{00000000-0005-0000-0000-0000413F0000}"/>
    <cellStyle name="Normal 5 2 2 3" xfId="19314" xr:uid="{00000000-0005-0000-0000-0000423F0000}"/>
    <cellStyle name="Normal 5 2 2 3 2" xfId="19315" xr:uid="{00000000-0005-0000-0000-0000433F0000}"/>
    <cellStyle name="Normal 5 2 2 3 3" xfId="7620" xr:uid="{00000000-0005-0000-0000-0000443F0000}"/>
    <cellStyle name="Normal 5 2 3" xfId="19317" xr:uid="{00000000-0005-0000-0000-0000453F0000}"/>
    <cellStyle name="Normal 5 2 3 2" xfId="435" xr:uid="{00000000-0005-0000-0000-0000463F0000}"/>
    <cellStyle name="Normal 5 2 3 2 2" xfId="208" xr:uid="{00000000-0005-0000-0000-0000473F0000}"/>
    <cellStyle name="Normal 5 2 3 3" xfId="19318" xr:uid="{00000000-0005-0000-0000-0000483F0000}"/>
    <cellStyle name="Normal 5 2 4" xfId="19319" xr:uid="{00000000-0005-0000-0000-0000493F0000}"/>
    <cellStyle name="Normal 5 3" xfId="19320" xr:uid="{00000000-0005-0000-0000-00004A3F0000}"/>
    <cellStyle name="Normal 5 3 2" xfId="19321" xr:uid="{00000000-0005-0000-0000-00004B3F0000}"/>
    <cellStyle name="Normal 5 3 2 2" xfId="19323" xr:uid="{00000000-0005-0000-0000-00004C3F0000}"/>
    <cellStyle name="Normal 5 3 3" xfId="19324" xr:uid="{00000000-0005-0000-0000-00004D3F0000}"/>
    <cellStyle name="Normal 5 4" xfId="19325" xr:uid="{00000000-0005-0000-0000-00004E3F0000}"/>
    <cellStyle name="Normal 5 4 2" xfId="19326" xr:uid="{00000000-0005-0000-0000-00004F3F0000}"/>
    <cellStyle name="Normal 5 4 2 2" xfId="1822" xr:uid="{00000000-0005-0000-0000-0000503F0000}"/>
    <cellStyle name="Normal 5 4 2 2 2" xfId="7715" xr:uid="{00000000-0005-0000-0000-0000513F0000}"/>
    <cellStyle name="Normal 5 4 2 3" xfId="18941" xr:uid="{00000000-0005-0000-0000-0000523F0000}"/>
    <cellStyle name="Normal 5 4 3" xfId="19327" xr:uid="{00000000-0005-0000-0000-0000533F0000}"/>
    <cellStyle name="Normal 5 4 4" xfId="4350" xr:uid="{00000000-0005-0000-0000-0000543F0000}"/>
    <cellStyle name="Normal 5 5" xfId="19328" xr:uid="{00000000-0005-0000-0000-0000553F0000}"/>
    <cellStyle name="Normal 5 5 2" xfId="19329" xr:uid="{00000000-0005-0000-0000-0000563F0000}"/>
    <cellStyle name="Normal 5 5 2 2" xfId="19330" xr:uid="{00000000-0005-0000-0000-0000573F0000}"/>
    <cellStyle name="Normal 5 5 2 2 2" xfId="7575" xr:uid="{00000000-0005-0000-0000-0000583F0000}"/>
    <cellStyle name="Normal 5 5 2 3" xfId="19331" xr:uid="{00000000-0005-0000-0000-0000593F0000}"/>
    <cellStyle name="Normal 5 5 3" xfId="19332" xr:uid="{00000000-0005-0000-0000-00005A3F0000}"/>
    <cellStyle name="Normal 5 5 4" xfId="19333" xr:uid="{00000000-0005-0000-0000-00005B3F0000}"/>
    <cellStyle name="Normal 5 6" xfId="19334" xr:uid="{00000000-0005-0000-0000-00005C3F0000}"/>
    <cellStyle name="Normal 5 6 2" xfId="7028" xr:uid="{00000000-0005-0000-0000-00005D3F0000}"/>
    <cellStyle name="Normal 5 6 2 2" xfId="4838" xr:uid="{00000000-0005-0000-0000-00005E3F0000}"/>
    <cellStyle name="Normal 5 6 2 2 2" xfId="8548" xr:uid="{00000000-0005-0000-0000-00005F3F0000}"/>
    <cellStyle name="Normal 5 6 2 3" xfId="13027" xr:uid="{00000000-0005-0000-0000-0000603F0000}"/>
    <cellStyle name="Normal 5 6 3" xfId="19335" xr:uid="{00000000-0005-0000-0000-0000613F0000}"/>
    <cellStyle name="Normal 5 6 4" xfId="19336" xr:uid="{00000000-0005-0000-0000-0000623F0000}"/>
    <cellStyle name="Normal 5 7" xfId="19337" xr:uid="{00000000-0005-0000-0000-0000633F0000}"/>
    <cellStyle name="Normal 5 7 2" xfId="11640" xr:uid="{00000000-0005-0000-0000-0000643F0000}"/>
    <cellStyle name="Normal 5 7 2 2" xfId="19338" xr:uid="{00000000-0005-0000-0000-0000653F0000}"/>
    <cellStyle name="Normal 5 7 3" xfId="11642" xr:uid="{00000000-0005-0000-0000-0000663F0000}"/>
    <cellStyle name="Normal 5 8" xfId="19339" xr:uid="{00000000-0005-0000-0000-0000673F0000}"/>
    <cellStyle name="Normal 5 8 2" xfId="17084" xr:uid="{00000000-0005-0000-0000-0000683F0000}"/>
    <cellStyle name="Normal 5 8 2 2" xfId="480" xr:uid="{00000000-0005-0000-0000-0000693F0000}"/>
    <cellStyle name="Normal 5 8 3" xfId="19340" xr:uid="{00000000-0005-0000-0000-00006A3F0000}"/>
    <cellStyle name="Normal 5 9" xfId="19341" xr:uid="{00000000-0005-0000-0000-00006B3F0000}"/>
    <cellStyle name="Normal 5 9 2" xfId="17101" xr:uid="{00000000-0005-0000-0000-00006C3F0000}"/>
    <cellStyle name="Normal 5 9 2 2" xfId="705" xr:uid="{00000000-0005-0000-0000-00006D3F0000}"/>
    <cellStyle name="Normal 5 9 3" xfId="19342" xr:uid="{00000000-0005-0000-0000-00006E3F0000}"/>
    <cellStyle name="Normal 5_02 FEB 11 REPORT" xfId="19344" xr:uid="{00000000-0005-0000-0000-00006F3F0000}"/>
    <cellStyle name="Normal 50" xfId="19274" xr:uid="{00000000-0005-0000-0000-0000703F0000}"/>
    <cellStyle name="Normal 50 2" xfId="1410" xr:uid="{00000000-0005-0000-0000-0000713F0000}"/>
    <cellStyle name="Normal 50 2 2" xfId="4543" xr:uid="{00000000-0005-0000-0000-0000723F0000}"/>
    <cellStyle name="Normal 50 3" xfId="13325" xr:uid="{00000000-0005-0000-0000-0000733F0000}"/>
    <cellStyle name="Normal 51" xfId="19277" xr:uid="{00000000-0005-0000-0000-0000743F0000}"/>
    <cellStyle name="Normal 51 2" xfId="19279" xr:uid="{00000000-0005-0000-0000-0000753F0000}"/>
    <cellStyle name="Normal 51 2 2" xfId="15834" xr:uid="{00000000-0005-0000-0000-0000763F0000}"/>
    <cellStyle name="Normal 51 3" xfId="19281" xr:uid="{00000000-0005-0000-0000-0000773F0000}"/>
    <cellStyle name="Normal 52" xfId="3872" xr:uid="{00000000-0005-0000-0000-0000783F0000}"/>
    <cellStyle name="Normal 53" xfId="19286" xr:uid="{00000000-0005-0000-0000-0000793F0000}"/>
    <cellStyle name="Normal 54" xfId="8592" xr:uid="{00000000-0005-0000-0000-00007A3F0000}"/>
    <cellStyle name="Normal 55" xfId="4931" xr:uid="{00000000-0005-0000-0000-00007B3F0000}"/>
    <cellStyle name="Normal 55 2" xfId="1662" xr:uid="{00000000-0005-0000-0000-00007C3F0000}"/>
    <cellStyle name="Normal 55 2 2" xfId="19345" xr:uid="{00000000-0005-0000-0000-00007D3F0000}"/>
    <cellStyle name="Normal 55 3" xfId="4583" xr:uid="{00000000-0005-0000-0000-00007E3F0000}"/>
    <cellStyle name="Normal 56" xfId="4937" xr:uid="{00000000-0005-0000-0000-00007F3F0000}"/>
    <cellStyle name="Normal 56 2" xfId="3273" xr:uid="{00000000-0005-0000-0000-0000803F0000}"/>
    <cellStyle name="Normal 56 2 2" xfId="19348" xr:uid="{00000000-0005-0000-0000-0000813F0000}"/>
    <cellStyle name="Normal 56 3" xfId="2570" xr:uid="{00000000-0005-0000-0000-0000823F0000}"/>
    <cellStyle name="Normal 57" xfId="276" xr:uid="{00000000-0005-0000-0000-0000833F0000}"/>
    <cellStyle name="Normal 57 2" xfId="4945" xr:uid="{00000000-0005-0000-0000-0000843F0000}"/>
    <cellStyle name="Normal 57 2 2" xfId="13090" xr:uid="{00000000-0005-0000-0000-0000853F0000}"/>
    <cellStyle name="Normal 57 3" xfId="4951" xr:uid="{00000000-0005-0000-0000-0000863F0000}"/>
    <cellStyle name="Normal 58" xfId="108" xr:uid="{00000000-0005-0000-0000-0000873F0000}"/>
    <cellStyle name="Normal 58 2" xfId="19350" xr:uid="{00000000-0005-0000-0000-0000883F0000}"/>
    <cellStyle name="Normal 58 2 2" xfId="19352" xr:uid="{00000000-0005-0000-0000-0000893F0000}"/>
    <cellStyle name="Normal 58 3" xfId="19354" xr:uid="{00000000-0005-0000-0000-00008A3F0000}"/>
    <cellStyle name="Normal 59" xfId="4960" xr:uid="{00000000-0005-0000-0000-00008B3F0000}"/>
    <cellStyle name="Normal 59 2" xfId="1938" xr:uid="{00000000-0005-0000-0000-00008C3F0000}"/>
    <cellStyle name="Normal 59 2 2" xfId="15245" xr:uid="{00000000-0005-0000-0000-00008D3F0000}"/>
    <cellStyle name="Normal 59 3" xfId="12181" xr:uid="{00000000-0005-0000-0000-00008E3F0000}"/>
    <cellStyle name="Normal 6" xfId="8926" xr:uid="{00000000-0005-0000-0000-00008F3F0000}"/>
    <cellStyle name="Normal 6 2" xfId="19356" xr:uid="{00000000-0005-0000-0000-0000903F0000}"/>
    <cellStyle name="Normal 6 2 2" xfId="19357" xr:uid="{00000000-0005-0000-0000-0000913F0000}"/>
    <cellStyle name="Normal 6 2 3" xfId="16777" xr:uid="{00000000-0005-0000-0000-0000923F0000}"/>
    <cellStyle name="Normal 6 2 4" xfId="19359" xr:uid="{00000000-0005-0000-0000-0000933F0000}"/>
    <cellStyle name="Normal 6 2 5" xfId="19361" xr:uid="{00000000-0005-0000-0000-0000943F0000}"/>
    <cellStyle name="Normal 6 3" xfId="19362" xr:uid="{00000000-0005-0000-0000-0000953F0000}"/>
    <cellStyle name="Normal 6 3 2" xfId="19363" xr:uid="{00000000-0005-0000-0000-0000963F0000}"/>
    <cellStyle name="Normal 6 3 3" xfId="16781" xr:uid="{00000000-0005-0000-0000-0000973F0000}"/>
    <cellStyle name="Normal 6 4" xfId="19364" xr:uid="{00000000-0005-0000-0000-0000983F0000}"/>
    <cellStyle name="Normal 6 5" xfId="19365" xr:uid="{00000000-0005-0000-0000-0000993F0000}"/>
    <cellStyle name="Normal 6 6" xfId="19366" xr:uid="{00000000-0005-0000-0000-00009A3F0000}"/>
    <cellStyle name="Normal 60" xfId="4932" xr:uid="{00000000-0005-0000-0000-00009B3F0000}"/>
    <cellStyle name="Normal 60 2" xfId="1663" xr:uid="{00000000-0005-0000-0000-00009C3F0000}"/>
    <cellStyle name="Normal 60 2 2" xfId="19346" xr:uid="{00000000-0005-0000-0000-00009D3F0000}"/>
    <cellStyle name="Normal 60 3" xfId="4584" xr:uid="{00000000-0005-0000-0000-00009E3F0000}"/>
    <cellStyle name="Normal 61" xfId="4938" xr:uid="{00000000-0005-0000-0000-00009F3F0000}"/>
    <cellStyle name="Normal 61 2" xfId="3274" xr:uid="{00000000-0005-0000-0000-0000A03F0000}"/>
    <cellStyle name="Normal 61 2 2" xfId="19349" xr:uid="{00000000-0005-0000-0000-0000A13F0000}"/>
    <cellStyle name="Normal 61 3" xfId="2571" xr:uid="{00000000-0005-0000-0000-0000A23F0000}"/>
    <cellStyle name="Normal 62" xfId="277" xr:uid="{00000000-0005-0000-0000-0000A33F0000}"/>
    <cellStyle name="Normal 62 2" xfId="4946" xr:uid="{00000000-0005-0000-0000-0000A43F0000}"/>
    <cellStyle name="Normal 62 2 2" xfId="13091" xr:uid="{00000000-0005-0000-0000-0000A53F0000}"/>
    <cellStyle name="Normal 62 3" xfId="4952" xr:uid="{00000000-0005-0000-0000-0000A63F0000}"/>
    <cellStyle name="Normal 63" xfId="109" xr:uid="{00000000-0005-0000-0000-0000A73F0000}"/>
    <cellStyle name="Normal 63 2" xfId="19351" xr:uid="{00000000-0005-0000-0000-0000A83F0000}"/>
    <cellStyle name="Normal 63 2 2" xfId="19353" xr:uid="{00000000-0005-0000-0000-0000A93F0000}"/>
    <cellStyle name="Normal 63 2 3" xfId="2183" xr:uid="{00000000-0005-0000-0000-0000AA3F0000}"/>
    <cellStyle name="Normal 63 3" xfId="19355" xr:uid="{00000000-0005-0000-0000-0000AB3F0000}"/>
    <cellStyle name="Normal 64" xfId="4961" xr:uid="{00000000-0005-0000-0000-0000AC3F0000}"/>
    <cellStyle name="Normal 64 2" xfId="1939" xr:uid="{00000000-0005-0000-0000-0000AD3F0000}"/>
    <cellStyle name="Normal 64 2 2" xfId="15246" xr:uid="{00000000-0005-0000-0000-0000AE3F0000}"/>
    <cellStyle name="Normal 64 3" xfId="12182" xr:uid="{00000000-0005-0000-0000-0000AF3F0000}"/>
    <cellStyle name="Normal 65" xfId="4969" xr:uid="{00000000-0005-0000-0000-0000B03F0000}"/>
    <cellStyle name="Normal 65 2" xfId="12755" xr:uid="{00000000-0005-0000-0000-0000B13F0000}"/>
    <cellStyle name="Normal 65 2 2" xfId="4330" xr:uid="{00000000-0005-0000-0000-0000B23F0000}"/>
    <cellStyle name="Normal 65 3" xfId="13624" xr:uid="{00000000-0005-0000-0000-0000B33F0000}"/>
    <cellStyle name="Normal 66" xfId="4982" xr:uid="{00000000-0005-0000-0000-0000B43F0000}"/>
    <cellStyle name="Normal 67" xfId="17055" xr:uid="{00000000-0005-0000-0000-0000B53F0000}"/>
    <cellStyle name="Normal 67 2" xfId="19367" xr:uid="{00000000-0005-0000-0000-0000B63F0000}"/>
    <cellStyle name="Normal 67 3" xfId="19368" xr:uid="{00000000-0005-0000-0000-0000B73F0000}"/>
    <cellStyle name="Normal 68" xfId="19370" xr:uid="{00000000-0005-0000-0000-0000B83F0000}"/>
    <cellStyle name="Normal 68 2" xfId="19371" xr:uid="{00000000-0005-0000-0000-0000B93F0000}"/>
    <cellStyle name="Normal 68 3" xfId="19372" xr:uid="{00000000-0005-0000-0000-0000BA3F0000}"/>
    <cellStyle name="Normal 69" xfId="19374" xr:uid="{00000000-0005-0000-0000-0000BB3F0000}"/>
    <cellStyle name="Normal 69 2" xfId="19375" xr:uid="{00000000-0005-0000-0000-0000BC3F0000}"/>
    <cellStyle name="Normal 69 3" xfId="19376" xr:uid="{00000000-0005-0000-0000-0000BD3F0000}"/>
    <cellStyle name="Normal 7" xfId="19377" xr:uid="{00000000-0005-0000-0000-0000BE3F0000}"/>
    <cellStyle name="Normal 7 2" xfId="97" xr:uid="{00000000-0005-0000-0000-0000BF3F0000}"/>
    <cellStyle name="Normal 7 2 2" xfId="16169" xr:uid="{00000000-0005-0000-0000-0000C03F0000}"/>
    <cellStyle name="Normal 7 2 3" xfId="16173" xr:uid="{00000000-0005-0000-0000-0000C13F0000}"/>
    <cellStyle name="Normal 7 2 4" xfId="16178" xr:uid="{00000000-0005-0000-0000-0000C23F0000}"/>
    <cellStyle name="Normal 7 2 5" xfId="18222" xr:uid="{00000000-0005-0000-0000-0000C33F0000}"/>
    <cellStyle name="Normal 7 2 6" xfId="12626" xr:uid="{00000000-0005-0000-0000-0000C43F0000}"/>
    <cellStyle name="Normal 7 3" xfId="19378" xr:uid="{00000000-0005-0000-0000-0000C53F0000}"/>
    <cellStyle name="Normal 7 3 2" xfId="19379" xr:uid="{00000000-0005-0000-0000-0000C63F0000}"/>
    <cellStyle name="Normal 7 3 2 2" xfId="14202" xr:uid="{00000000-0005-0000-0000-0000C73F0000}"/>
    <cellStyle name="Normal 7 3 2 2 2" xfId="19380" xr:uid="{00000000-0005-0000-0000-0000C83F0000}"/>
    <cellStyle name="Normal 7 3 2 3" xfId="2066" xr:uid="{00000000-0005-0000-0000-0000C93F0000}"/>
    <cellStyle name="Normal 7 3 3" xfId="19381" xr:uid="{00000000-0005-0000-0000-0000CA3F0000}"/>
    <cellStyle name="Normal 7 3 4" xfId="19383" xr:uid="{00000000-0005-0000-0000-0000CB3F0000}"/>
    <cellStyle name="Normal 7 3 4 2" xfId="12530" xr:uid="{00000000-0005-0000-0000-0000CC3F0000}"/>
    <cellStyle name="Normal 7 3 5" xfId="19385" xr:uid="{00000000-0005-0000-0000-0000CD3F0000}"/>
    <cellStyle name="Normal 7 4" xfId="12653" xr:uid="{00000000-0005-0000-0000-0000CE3F0000}"/>
    <cellStyle name="Normal 7 4 2" xfId="18901" xr:uid="{00000000-0005-0000-0000-0000CF3F0000}"/>
    <cellStyle name="Normal 7 4 3" xfId="19386" xr:uid="{00000000-0005-0000-0000-0000D03F0000}"/>
    <cellStyle name="Normal 7 4 3 2" xfId="11064" xr:uid="{00000000-0005-0000-0000-0000D13F0000}"/>
    <cellStyle name="Normal 7 4 4" xfId="19388" xr:uid="{00000000-0005-0000-0000-0000D23F0000}"/>
    <cellStyle name="Normal 7 5" xfId="19389" xr:uid="{00000000-0005-0000-0000-0000D33F0000}"/>
    <cellStyle name="Normal 7 6" xfId="19390" xr:uid="{00000000-0005-0000-0000-0000D43F0000}"/>
    <cellStyle name="Normal 7 7" xfId="2359" xr:uid="{00000000-0005-0000-0000-0000D53F0000}"/>
    <cellStyle name="Normal 7 8" xfId="19391" xr:uid="{00000000-0005-0000-0000-0000D63F0000}"/>
    <cellStyle name="Normal 7 8 2" xfId="19392" xr:uid="{00000000-0005-0000-0000-0000D73F0000}"/>
    <cellStyle name="Normal 7 8 3" xfId="6398" xr:uid="{00000000-0005-0000-0000-0000D83F0000}"/>
    <cellStyle name="Normal 7 9" xfId="19393" xr:uid="{00000000-0005-0000-0000-0000D93F0000}"/>
    <cellStyle name="Normal 7_Book10" xfId="19394" xr:uid="{00000000-0005-0000-0000-0000DA3F0000}"/>
    <cellStyle name="Normal 70" xfId="4968" xr:uid="{00000000-0005-0000-0000-0000DB3F0000}"/>
    <cellStyle name="Normal 71" xfId="4981" xr:uid="{00000000-0005-0000-0000-0000DC3F0000}"/>
    <cellStyle name="Normal 72" xfId="17054" xr:uid="{00000000-0005-0000-0000-0000DD3F0000}"/>
    <cellStyle name="Normal 73" xfId="19369" xr:uid="{00000000-0005-0000-0000-0000DE3F0000}"/>
    <cellStyle name="Normal 74" xfId="19373" xr:uid="{00000000-0005-0000-0000-0000DF3F0000}"/>
    <cellStyle name="Normal 75" xfId="14556" xr:uid="{00000000-0005-0000-0000-0000E03F0000}"/>
    <cellStyle name="Normal 76" xfId="14369" xr:uid="{00000000-0005-0000-0000-0000E13F0000}"/>
    <cellStyle name="Normal 77" xfId="14377" xr:uid="{00000000-0005-0000-0000-0000E23F0000}"/>
    <cellStyle name="Normal 78" xfId="14381" xr:uid="{00000000-0005-0000-0000-0000E33F0000}"/>
    <cellStyle name="Normal 79" xfId="14385" xr:uid="{00000000-0005-0000-0000-0000E43F0000}"/>
    <cellStyle name="Normal 8" xfId="19395" xr:uid="{00000000-0005-0000-0000-0000E53F0000}"/>
    <cellStyle name="Normal 8 2" xfId="19396" xr:uid="{00000000-0005-0000-0000-0000E63F0000}"/>
    <cellStyle name="Normal 8 2 2" xfId="18250" xr:uid="{00000000-0005-0000-0000-0000E73F0000}"/>
    <cellStyle name="Normal 8 2 3" xfId="18255" xr:uid="{00000000-0005-0000-0000-0000E83F0000}"/>
    <cellStyle name="Normal 8 2 3 2" xfId="19397" xr:uid="{00000000-0005-0000-0000-0000E93F0000}"/>
    <cellStyle name="Normal 8 2 3 3" xfId="19398" xr:uid="{00000000-0005-0000-0000-0000EA3F0000}"/>
    <cellStyle name="Normal 8 2 4" xfId="18258" xr:uid="{00000000-0005-0000-0000-0000EB3F0000}"/>
    <cellStyle name="Normal 8 2 4 2" xfId="1172" xr:uid="{00000000-0005-0000-0000-0000EC3F0000}"/>
    <cellStyle name="Normal 8 2 4 3" xfId="1279" xr:uid="{00000000-0005-0000-0000-0000ED3F0000}"/>
    <cellStyle name="Normal 8 3" xfId="19399" xr:uid="{00000000-0005-0000-0000-0000EE3F0000}"/>
    <cellStyle name="Normal 8 3 2" xfId="19400" xr:uid="{00000000-0005-0000-0000-0000EF3F0000}"/>
    <cellStyle name="Normal 8 4" xfId="19401" xr:uid="{00000000-0005-0000-0000-0000F03F0000}"/>
    <cellStyle name="Normal 8 5" xfId="19402" xr:uid="{00000000-0005-0000-0000-0000F13F0000}"/>
    <cellStyle name="Normal 8 6" xfId="19404" xr:uid="{00000000-0005-0000-0000-0000F23F0000}"/>
    <cellStyle name="Normal 80" xfId="14555" xr:uid="{00000000-0005-0000-0000-0000F33F0000}"/>
    <cellStyle name="Normal 81" xfId="14368" xr:uid="{00000000-0005-0000-0000-0000F43F0000}"/>
    <cellStyle name="Normal 82" xfId="14376" xr:uid="{00000000-0005-0000-0000-0000F53F0000}"/>
    <cellStyle name="Normal 83" xfId="14380" xr:uid="{00000000-0005-0000-0000-0000F63F0000}"/>
    <cellStyle name="Normal 84" xfId="14384" xr:uid="{00000000-0005-0000-0000-0000F73F0000}"/>
    <cellStyle name="Normal 85" xfId="5622" xr:uid="{00000000-0005-0000-0000-0000F83F0000}"/>
    <cellStyle name="Normal 86" xfId="3328" xr:uid="{00000000-0005-0000-0000-0000F93F0000}"/>
    <cellStyle name="Normal 87" xfId="1313" xr:uid="{00000000-0005-0000-0000-0000FA3F0000}"/>
    <cellStyle name="Normal 88" xfId="5632" xr:uid="{00000000-0005-0000-0000-0000FB3F0000}"/>
    <cellStyle name="Normal 89" xfId="6326" xr:uid="{00000000-0005-0000-0000-0000FC3F0000}"/>
    <cellStyle name="Normal 9" xfId="14558" xr:uid="{00000000-0005-0000-0000-0000FD3F0000}"/>
    <cellStyle name="Normal 9 2" xfId="14565" xr:uid="{00000000-0005-0000-0000-0000FE3F0000}"/>
    <cellStyle name="Normal 9 2 2" xfId="14567" xr:uid="{00000000-0005-0000-0000-0000FF3F0000}"/>
    <cellStyle name="Normal 9 2 3" xfId="14570" xr:uid="{00000000-0005-0000-0000-000000400000}"/>
    <cellStyle name="Normal 9 2 3 2" xfId="19405" xr:uid="{00000000-0005-0000-0000-000001400000}"/>
    <cellStyle name="Normal 9 2 3 3" xfId="2194" xr:uid="{00000000-0005-0000-0000-000002400000}"/>
    <cellStyle name="Normal 9 2 3 3 2" xfId="19406" xr:uid="{00000000-0005-0000-0000-000003400000}"/>
    <cellStyle name="Normal 9 2 4" xfId="14574" xr:uid="{00000000-0005-0000-0000-000004400000}"/>
    <cellStyle name="Normal 9 2 5" xfId="16434" xr:uid="{00000000-0005-0000-0000-000005400000}"/>
    <cellStyle name="Normal 9 3" xfId="14580" xr:uid="{00000000-0005-0000-0000-000006400000}"/>
    <cellStyle name="Normal 9 3 2" xfId="19407" xr:uid="{00000000-0005-0000-0000-000007400000}"/>
    <cellStyle name="Normal 9 3 2 2" xfId="19408" xr:uid="{00000000-0005-0000-0000-000008400000}"/>
    <cellStyle name="Normal 9 3 2 3" xfId="19409" xr:uid="{00000000-0005-0000-0000-000009400000}"/>
    <cellStyle name="Normal 9 4" xfId="14585" xr:uid="{00000000-0005-0000-0000-00000A400000}"/>
    <cellStyle name="Normal 9 4 2" xfId="19410" xr:uid="{00000000-0005-0000-0000-00000B400000}"/>
    <cellStyle name="Normal 9 4 2 2" xfId="19411" xr:uid="{00000000-0005-0000-0000-00000C400000}"/>
    <cellStyle name="Normal 9 4 2 3" xfId="19412" xr:uid="{00000000-0005-0000-0000-00000D400000}"/>
    <cellStyle name="Normal 9 5" xfId="3779" xr:uid="{00000000-0005-0000-0000-00000E400000}"/>
    <cellStyle name="Normal 9 5 2" xfId="7324" xr:uid="{00000000-0005-0000-0000-00000F400000}"/>
    <cellStyle name="Normal 9 5 2 2" xfId="1213" xr:uid="{00000000-0005-0000-0000-000010400000}"/>
    <cellStyle name="Normal 9 5 2 3" xfId="5737" xr:uid="{00000000-0005-0000-0000-000011400000}"/>
    <cellStyle name="Normal 9_BEG RM SAMI 2011~01 MBM_whs adv mak blom ok" xfId="1583" xr:uid="{00000000-0005-0000-0000-000012400000}"/>
    <cellStyle name="Normal 90" xfId="5621" xr:uid="{00000000-0005-0000-0000-000013400000}"/>
    <cellStyle name="Normal 91" xfId="3327" xr:uid="{00000000-0005-0000-0000-000014400000}"/>
    <cellStyle name="Normal 92" xfId="1312" xr:uid="{00000000-0005-0000-0000-000015400000}"/>
    <cellStyle name="Normal 93" xfId="5631" xr:uid="{00000000-0005-0000-0000-000016400000}"/>
    <cellStyle name="Normal 94" xfId="6325" xr:uid="{00000000-0005-0000-0000-000017400000}"/>
    <cellStyle name="Normal 95" xfId="2924" xr:uid="{00000000-0005-0000-0000-000018400000}"/>
    <cellStyle name="Normal 96" xfId="14552" xr:uid="{00000000-0005-0000-0000-000019400000}"/>
    <cellStyle name="Normal 97" xfId="19414" xr:uid="{00000000-0005-0000-0000-00001A400000}"/>
    <cellStyle name="Normal Summary" xfId="6599" xr:uid="{00000000-0005-0000-0000-00001B400000}"/>
    <cellStyle name="Normal[pldt_8" xfId="8101" xr:uid="{00000000-0005-0000-0000-00001C400000}"/>
    <cellStyle name="Normal1" xfId="19415" xr:uid="{00000000-0005-0000-0000-00001D400000}"/>
    <cellStyle name="normální_040606_dealsiporovnavaniS3P" xfId="19416" xr:uid="{00000000-0005-0000-0000-00001E400000}"/>
    <cellStyle name="Normalny_BUDGET PLAN CALCULATION 8_2W3" xfId="19417" xr:uid="{00000000-0005-0000-0000-00001F400000}"/>
    <cellStyle name="Nota" xfId="10725" xr:uid="{00000000-0005-0000-0000-000020400000}"/>
    <cellStyle name="Nota 2" xfId="19418" xr:uid="{00000000-0005-0000-0000-000021400000}"/>
    <cellStyle name="Nota 2 2" xfId="5475" xr:uid="{00000000-0005-0000-0000-000022400000}"/>
    <cellStyle name="Nota 2 2 2" xfId="19419" xr:uid="{00000000-0005-0000-0000-000023400000}"/>
    <cellStyle name="Nota 2 2 3" xfId="19420" xr:uid="{00000000-0005-0000-0000-000024400000}"/>
    <cellStyle name="Nota 2 2 4" xfId="19421" xr:uid="{00000000-0005-0000-0000-000025400000}"/>
    <cellStyle name="Nota 2 2 5" xfId="19422" xr:uid="{00000000-0005-0000-0000-000026400000}"/>
    <cellStyle name="Nota 2 3" xfId="19423" xr:uid="{00000000-0005-0000-0000-000027400000}"/>
    <cellStyle name="Nota 2 3 2" xfId="19424" xr:uid="{00000000-0005-0000-0000-000028400000}"/>
    <cellStyle name="Nota 2 3 3" xfId="19425" xr:uid="{00000000-0005-0000-0000-000029400000}"/>
    <cellStyle name="Nota 2 3 4" xfId="19426" xr:uid="{00000000-0005-0000-0000-00002A400000}"/>
    <cellStyle name="Nota 2 3 5" xfId="19427" xr:uid="{00000000-0005-0000-0000-00002B400000}"/>
    <cellStyle name="Nota 2 4" xfId="1328" xr:uid="{00000000-0005-0000-0000-00002C400000}"/>
    <cellStyle name="Nota 2 4 2" xfId="12251" xr:uid="{00000000-0005-0000-0000-00002D400000}"/>
    <cellStyle name="Nota 2 4 3" xfId="7230" xr:uid="{00000000-0005-0000-0000-00002E400000}"/>
    <cellStyle name="Nota 2 4 4" xfId="12253" xr:uid="{00000000-0005-0000-0000-00002F400000}"/>
    <cellStyle name="Nota 2 4 5" xfId="12256" xr:uid="{00000000-0005-0000-0000-000030400000}"/>
    <cellStyle name="Nota 2 5" xfId="12262" xr:uid="{00000000-0005-0000-0000-000031400000}"/>
    <cellStyle name="Nota 2 5 2" xfId="12265" xr:uid="{00000000-0005-0000-0000-000032400000}"/>
    <cellStyle name="Nota 2 5 3" xfId="19429" xr:uid="{00000000-0005-0000-0000-000033400000}"/>
    <cellStyle name="Nota 2 5 4" xfId="19430" xr:uid="{00000000-0005-0000-0000-000034400000}"/>
    <cellStyle name="Nota 2 5 5" xfId="19431" xr:uid="{00000000-0005-0000-0000-000035400000}"/>
    <cellStyle name="Nota 2 6" xfId="12002" xr:uid="{00000000-0005-0000-0000-000036400000}"/>
    <cellStyle name="Nota 2 7" xfId="6612" xr:uid="{00000000-0005-0000-0000-000037400000}"/>
    <cellStyle name="Nota 2 8" xfId="11137" xr:uid="{00000000-0005-0000-0000-000038400000}"/>
    <cellStyle name="Nota 2 9" xfId="11144" xr:uid="{00000000-0005-0000-0000-000039400000}"/>
    <cellStyle name="Nota 3" xfId="19432" xr:uid="{00000000-0005-0000-0000-00003A400000}"/>
    <cellStyle name="Nota 3 2" xfId="19433" xr:uid="{00000000-0005-0000-0000-00003B400000}"/>
    <cellStyle name="Nota 3 2 2" xfId="19434" xr:uid="{00000000-0005-0000-0000-00003C400000}"/>
    <cellStyle name="Nota 3 2 3" xfId="19435" xr:uid="{00000000-0005-0000-0000-00003D400000}"/>
    <cellStyle name="Nota 3 2 4" xfId="19436" xr:uid="{00000000-0005-0000-0000-00003E400000}"/>
    <cellStyle name="Nota 3 2 5" xfId="19437" xr:uid="{00000000-0005-0000-0000-00003F400000}"/>
    <cellStyle name="Nota 3 3" xfId="19438" xr:uid="{00000000-0005-0000-0000-000040400000}"/>
    <cellStyle name="Nota 3 3 2" xfId="19439" xr:uid="{00000000-0005-0000-0000-000041400000}"/>
    <cellStyle name="Nota 3 3 3" xfId="19440" xr:uid="{00000000-0005-0000-0000-000042400000}"/>
    <cellStyle name="Nota 3 3 4" xfId="19441" xr:uid="{00000000-0005-0000-0000-000043400000}"/>
    <cellStyle name="Nota 3 3 5" xfId="19442" xr:uid="{00000000-0005-0000-0000-000044400000}"/>
    <cellStyle name="Nota 3 4" xfId="12273" xr:uid="{00000000-0005-0000-0000-000045400000}"/>
    <cellStyle name="Nota 3 4 2" xfId="11079" xr:uid="{00000000-0005-0000-0000-000046400000}"/>
    <cellStyle name="Nota 3 4 3" xfId="11086" xr:uid="{00000000-0005-0000-0000-000047400000}"/>
    <cellStyle name="Nota 3 4 4" xfId="11104" xr:uid="{00000000-0005-0000-0000-000048400000}"/>
    <cellStyle name="Nota 3 4 5" xfId="11878" xr:uid="{00000000-0005-0000-0000-000049400000}"/>
    <cellStyle name="Nota 3 5" xfId="3420" xr:uid="{00000000-0005-0000-0000-00004A400000}"/>
    <cellStyle name="Nota 3 6" xfId="367" xr:uid="{00000000-0005-0000-0000-00004B400000}"/>
    <cellStyle name="Nota 3 7" xfId="3563" xr:uid="{00000000-0005-0000-0000-00004C400000}"/>
    <cellStyle name="Nota 3 8" xfId="3051" xr:uid="{00000000-0005-0000-0000-00004D400000}"/>
    <cellStyle name="Nota 4" xfId="19443" xr:uid="{00000000-0005-0000-0000-00004E400000}"/>
    <cellStyle name="Nota 4 2" xfId="19444" xr:uid="{00000000-0005-0000-0000-00004F400000}"/>
    <cellStyle name="Nota 4 3" xfId="19445" xr:uid="{00000000-0005-0000-0000-000050400000}"/>
    <cellStyle name="Nota 4 4" xfId="12282" xr:uid="{00000000-0005-0000-0000-000051400000}"/>
    <cellStyle name="Nota 4 5" xfId="12284" xr:uid="{00000000-0005-0000-0000-000052400000}"/>
    <cellStyle name="Nota 5" xfId="19447" xr:uid="{00000000-0005-0000-0000-000053400000}"/>
    <cellStyle name="Nota 6" xfId="17634" xr:uid="{00000000-0005-0000-0000-000054400000}"/>
    <cellStyle name="Nota 7" xfId="17636" xr:uid="{00000000-0005-0000-0000-000055400000}"/>
    <cellStyle name="Nota 8" xfId="16393" xr:uid="{00000000-0005-0000-0000-000056400000}"/>
    <cellStyle name="Note 1" xfId="10260" xr:uid="{00000000-0005-0000-0000-000057400000}"/>
    <cellStyle name="Note 1 2" xfId="7679" xr:uid="{00000000-0005-0000-0000-000058400000}"/>
    <cellStyle name="Note 1 2 2" xfId="16371" xr:uid="{00000000-0005-0000-0000-000059400000}"/>
    <cellStyle name="Note 1 2 2 2" xfId="12450" xr:uid="{00000000-0005-0000-0000-00005A400000}"/>
    <cellStyle name="Note 1 2 2 3" xfId="12455" xr:uid="{00000000-0005-0000-0000-00005B400000}"/>
    <cellStyle name="Note 1 2 2 4" xfId="12460" xr:uid="{00000000-0005-0000-0000-00005C400000}"/>
    <cellStyle name="Note 1 2 3" xfId="16373" xr:uid="{00000000-0005-0000-0000-00005D400000}"/>
    <cellStyle name="Note 1 2 4" xfId="19449" xr:uid="{00000000-0005-0000-0000-00005E400000}"/>
    <cellStyle name="Note 1 2 5" xfId="4296" xr:uid="{00000000-0005-0000-0000-00005F400000}"/>
    <cellStyle name="Note 1 3" xfId="9028" xr:uid="{00000000-0005-0000-0000-000060400000}"/>
    <cellStyle name="Note 1 3 2" xfId="19450" xr:uid="{00000000-0005-0000-0000-000061400000}"/>
    <cellStyle name="Note 1 3 2 2" xfId="9033" xr:uid="{00000000-0005-0000-0000-000062400000}"/>
    <cellStyle name="Note 1 3 2 3" xfId="1619" xr:uid="{00000000-0005-0000-0000-000063400000}"/>
    <cellStyle name="Note 1 3 2 4" xfId="4466" xr:uid="{00000000-0005-0000-0000-000064400000}"/>
    <cellStyle name="Note 1 3 3" xfId="19451" xr:uid="{00000000-0005-0000-0000-000065400000}"/>
    <cellStyle name="Note 1 3 4" xfId="19453" xr:uid="{00000000-0005-0000-0000-000066400000}"/>
    <cellStyle name="Note 1 3 5" xfId="19455" xr:uid="{00000000-0005-0000-0000-000067400000}"/>
    <cellStyle name="Note 1 4" xfId="9039" xr:uid="{00000000-0005-0000-0000-000068400000}"/>
    <cellStyle name="Note 1 4 2" xfId="9044" xr:uid="{00000000-0005-0000-0000-000069400000}"/>
    <cellStyle name="Note 1 4 2 2" xfId="9052" xr:uid="{00000000-0005-0000-0000-00006A400000}"/>
    <cellStyle name="Note 1 4 2 3" xfId="9057" xr:uid="{00000000-0005-0000-0000-00006B400000}"/>
    <cellStyle name="Note 1 4 2 4" xfId="14205" xr:uid="{00000000-0005-0000-0000-00006C400000}"/>
    <cellStyle name="Note 1 4 3" xfId="1880" xr:uid="{00000000-0005-0000-0000-00006D400000}"/>
    <cellStyle name="Note 1 4 4" xfId="9062" xr:uid="{00000000-0005-0000-0000-00006E400000}"/>
    <cellStyle name="Note 1 4 5" xfId="9673" xr:uid="{00000000-0005-0000-0000-00006F400000}"/>
    <cellStyle name="Note 1 5" xfId="2955" xr:uid="{00000000-0005-0000-0000-000070400000}"/>
    <cellStyle name="Note 1 5 2" xfId="9071" xr:uid="{00000000-0005-0000-0000-000071400000}"/>
    <cellStyle name="Note 1 5 2 2" xfId="19456" xr:uid="{00000000-0005-0000-0000-000072400000}"/>
    <cellStyle name="Note 1 5 2 3" xfId="19457" xr:uid="{00000000-0005-0000-0000-000073400000}"/>
    <cellStyle name="Note 1 5 2 4" xfId="19458" xr:uid="{00000000-0005-0000-0000-000074400000}"/>
    <cellStyle name="Note 1 5 3" xfId="5757" xr:uid="{00000000-0005-0000-0000-000075400000}"/>
    <cellStyle name="Note 1 5 4" xfId="14332" xr:uid="{00000000-0005-0000-0000-000076400000}"/>
    <cellStyle name="Note 1 5 5" xfId="14335" xr:uid="{00000000-0005-0000-0000-000077400000}"/>
    <cellStyle name="Note 1 6" xfId="6925" xr:uid="{00000000-0005-0000-0000-000078400000}"/>
    <cellStyle name="Note 1 6 2" xfId="19460" xr:uid="{00000000-0005-0000-0000-000079400000}"/>
    <cellStyle name="Note 1 6 3" xfId="19462" xr:uid="{00000000-0005-0000-0000-00007A400000}"/>
    <cellStyle name="Note 1 6 4" xfId="19463" xr:uid="{00000000-0005-0000-0000-00007B400000}"/>
    <cellStyle name="Note 1 7" xfId="3086" xr:uid="{00000000-0005-0000-0000-00007C400000}"/>
    <cellStyle name="Note 1 7 2" xfId="6483" xr:uid="{00000000-0005-0000-0000-00007D400000}"/>
    <cellStyle name="Note 1 7 3" xfId="2935" xr:uid="{00000000-0005-0000-0000-00007E400000}"/>
    <cellStyle name="Note 1 7 4" xfId="6977" xr:uid="{00000000-0005-0000-0000-00007F400000}"/>
    <cellStyle name="Note 10" xfId="19464" xr:uid="{00000000-0005-0000-0000-000080400000}"/>
    <cellStyle name="Note 10 2" xfId="17086" xr:uid="{00000000-0005-0000-0000-000081400000}"/>
    <cellStyle name="Note 10 2 2" xfId="17961" xr:uid="{00000000-0005-0000-0000-000082400000}"/>
    <cellStyle name="Note 10 3" xfId="3826" xr:uid="{00000000-0005-0000-0000-000083400000}"/>
    <cellStyle name="Note 10 3 2" xfId="19465" xr:uid="{00000000-0005-0000-0000-000084400000}"/>
    <cellStyle name="Note 10 4" xfId="19466" xr:uid="{00000000-0005-0000-0000-000085400000}"/>
    <cellStyle name="Note 10 5" xfId="19467" xr:uid="{00000000-0005-0000-0000-000086400000}"/>
    <cellStyle name="Note 11" xfId="19468" xr:uid="{00000000-0005-0000-0000-000087400000}"/>
    <cellStyle name="Note 11 2" xfId="19469" xr:uid="{00000000-0005-0000-0000-000088400000}"/>
    <cellStyle name="Note 11 2 2" xfId="19470" xr:uid="{00000000-0005-0000-0000-000089400000}"/>
    <cellStyle name="Note 11 2 2 2" xfId="6491" xr:uid="{00000000-0005-0000-0000-00008A400000}"/>
    <cellStyle name="Note 11 2 3" xfId="12387" xr:uid="{00000000-0005-0000-0000-00008B400000}"/>
    <cellStyle name="Note 11 2 4" xfId="12404" xr:uid="{00000000-0005-0000-0000-00008C400000}"/>
    <cellStyle name="Note 11 3" xfId="19471" xr:uid="{00000000-0005-0000-0000-00008D400000}"/>
    <cellStyle name="Note 11 3 2" xfId="19472" xr:uid="{00000000-0005-0000-0000-00008E400000}"/>
    <cellStyle name="Note 11 3 3" xfId="12415" xr:uid="{00000000-0005-0000-0000-00008F400000}"/>
    <cellStyle name="Note 11 4" xfId="19473" xr:uid="{00000000-0005-0000-0000-000090400000}"/>
    <cellStyle name="Note 11 5" xfId="19474" xr:uid="{00000000-0005-0000-0000-000091400000}"/>
    <cellStyle name="Note 11 6" xfId="7402" xr:uid="{00000000-0005-0000-0000-000092400000}"/>
    <cellStyle name="Note 11 7" xfId="19475" xr:uid="{00000000-0005-0000-0000-000093400000}"/>
    <cellStyle name="Note 12" xfId="19476" xr:uid="{00000000-0005-0000-0000-000094400000}"/>
    <cellStyle name="Note 12 2" xfId="7478" xr:uid="{00000000-0005-0000-0000-000095400000}"/>
    <cellStyle name="Note 12 2 2" xfId="19478" xr:uid="{00000000-0005-0000-0000-000096400000}"/>
    <cellStyle name="Note 12 3" xfId="19480" xr:uid="{00000000-0005-0000-0000-000097400000}"/>
    <cellStyle name="Note 12 3 2" xfId="9080" xr:uid="{00000000-0005-0000-0000-000098400000}"/>
    <cellStyle name="Note 12 4" xfId="19482" xr:uid="{00000000-0005-0000-0000-000099400000}"/>
    <cellStyle name="Note 12 5" xfId="19484" xr:uid="{00000000-0005-0000-0000-00009A400000}"/>
    <cellStyle name="Note 13" xfId="19485" xr:uid="{00000000-0005-0000-0000-00009B400000}"/>
    <cellStyle name="Note 13 2" xfId="19486" xr:uid="{00000000-0005-0000-0000-00009C400000}"/>
    <cellStyle name="Note 13 3" xfId="19488" xr:uid="{00000000-0005-0000-0000-00009D400000}"/>
    <cellStyle name="Note 13 4" xfId="19490" xr:uid="{00000000-0005-0000-0000-00009E400000}"/>
    <cellStyle name="Note 13 5" xfId="19492" xr:uid="{00000000-0005-0000-0000-00009F400000}"/>
    <cellStyle name="Note 14" xfId="19493" xr:uid="{00000000-0005-0000-0000-0000A0400000}"/>
    <cellStyle name="Note 14 2" xfId="19494" xr:uid="{00000000-0005-0000-0000-0000A1400000}"/>
    <cellStyle name="Note 14 3" xfId="19496" xr:uid="{00000000-0005-0000-0000-0000A2400000}"/>
    <cellStyle name="Note 14 4" xfId="19498" xr:uid="{00000000-0005-0000-0000-0000A3400000}"/>
    <cellStyle name="Note 14 5" xfId="19500" xr:uid="{00000000-0005-0000-0000-0000A4400000}"/>
    <cellStyle name="Note 15" xfId="19502" xr:uid="{00000000-0005-0000-0000-0000A5400000}"/>
    <cellStyle name="Note 15 2" xfId="19504" xr:uid="{00000000-0005-0000-0000-0000A6400000}"/>
    <cellStyle name="Note 15 3" xfId="19506" xr:uid="{00000000-0005-0000-0000-0000A7400000}"/>
    <cellStyle name="Note 15 4" xfId="19508" xr:uid="{00000000-0005-0000-0000-0000A8400000}"/>
    <cellStyle name="Note 15 5" xfId="3850" xr:uid="{00000000-0005-0000-0000-0000A9400000}"/>
    <cellStyle name="Note 16" xfId="19510" xr:uid="{00000000-0005-0000-0000-0000AA400000}"/>
    <cellStyle name="Note 16 2" xfId="1965" xr:uid="{00000000-0005-0000-0000-0000AB400000}"/>
    <cellStyle name="Note 16 3" xfId="19512" xr:uid="{00000000-0005-0000-0000-0000AC400000}"/>
    <cellStyle name="Note 16 4" xfId="19514" xr:uid="{00000000-0005-0000-0000-0000AD400000}"/>
    <cellStyle name="Note 16 5" xfId="19516" xr:uid="{00000000-0005-0000-0000-0000AE400000}"/>
    <cellStyle name="Note 17" xfId="19519" xr:uid="{00000000-0005-0000-0000-0000AF400000}"/>
    <cellStyle name="Note 17 2" xfId="19521" xr:uid="{00000000-0005-0000-0000-0000B0400000}"/>
    <cellStyle name="Note 17 3" xfId="19523" xr:uid="{00000000-0005-0000-0000-0000B1400000}"/>
    <cellStyle name="Note 17 4" xfId="8039" xr:uid="{00000000-0005-0000-0000-0000B2400000}"/>
    <cellStyle name="Note 17 5" xfId="7255" xr:uid="{00000000-0005-0000-0000-0000B3400000}"/>
    <cellStyle name="Note 18" xfId="19526" xr:uid="{00000000-0005-0000-0000-0000B4400000}"/>
    <cellStyle name="Note 18 2" xfId="19528" xr:uid="{00000000-0005-0000-0000-0000B5400000}"/>
    <cellStyle name="Note 18 3" xfId="2197" xr:uid="{00000000-0005-0000-0000-0000B6400000}"/>
    <cellStyle name="Note 18 4" xfId="2951" xr:uid="{00000000-0005-0000-0000-0000B7400000}"/>
    <cellStyle name="Note 18 5" xfId="19530" xr:uid="{00000000-0005-0000-0000-0000B8400000}"/>
    <cellStyle name="Note 19" xfId="12230" xr:uid="{00000000-0005-0000-0000-0000B9400000}"/>
    <cellStyle name="Note 19 2" xfId="19532" xr:uid="{00000000-0005-0000-0000-0000BA400000}"/>
    <cellStyle name="Note 19 3" xfId="19534" xr:uid="{00000000-0005-0000-0000-0000BB400000}"/>
    <cellStyle name="Note 19 4" xfId="19536" xr:uid="{00000000-0005-0000-0000-0000BC400000}"/>
    <cellStyle name="Note 19 5" xfId="19538" xr:uid="{00000000-0005-0000-0000-0000BD400000}"/>
    <cellStyle name="Note 2" xfId="19539" xr:uid="{00000000-0005-0000-0000-0000BE400000}"/>
    <cellStyle name="Note 2 10" xfId="12255" xr:uid="{00000000-0005-0000-0000-0000BF400000}"/>
    <cellStyle name="Note 2 10 2" xfId="19540" xr:uid="{00000000-0005-0000-0000-0000C0400000}"/>
    <cellStyle name="Note 2 10 2 2" xfId="14998" xr:uid="{00000000-0005-0000-0000-0000C1400000}"/>
    <cellStyle name="Note 2 10 2 2 2" xfId="9253" xr:uid="{00000000-0005-0000-0000-0000C2400000}"/>
    <cellStyle name="Note 2 10 2 2 3" xfId="7716" xr:uid="{00000000-0005-0000-0000-0000C3400000}"/>
    <cellStyle name="Note 2 10 2 2 4" xfId="19110" xr:uid="{00000000-0005-0000-0000-0000C4400000}"/>
    <cellStyle name="Note 2 10 2 2 5" xfId="19112" xr:uid="{00000000-0005-0000-0000-0000C5400000}"/>
    <cellStyle name="Note 2 10 2 3" xfId="15000" xr:uid="{00000000-0005-0000-0000-0000C6400000}"/>
    <cellStyle name="Note 2 10 2 3 2" xfId="19541" xr:uid="{00000000-0005-0000-0000-0000C7400000}"/>
    <cellStyle name="Note 2 10 2 3 3" xfId="19114" xr:uid="{00000000-0005-0000-0000-0000C8400000}"/>
    <cellStyle name="Note 2 10 2 3 4" xfId="19116" xr:uid="{00000000-0005-0000-0000-0000C9400000}"/>
    <cellStyle name="Note 2 10 2 3 5" xfId="19542" xr:uid="{00000000-0005-0000-0000-0000CA400000}"/>
    <cellStyle name="Note 2 10 2 4" xfId="15002" xr:uid="{00000000-0005-0000-0000-0000CB400000}"/>
    <cellStyle name="Note 2 10 2 4 2" xfId="19543" xr:uid="{00000000-0005-0000-0000-0000CC400000}"/>
    <cellStyle name="Note 2 10 2 4 3" xfId="19544" xr:uid="{00000000-0005-0000-0000-0000CD400000}"/>
    <cellStyle name="Note 2 10 2 4 4" xfId="19545" xr:uid="{00000000-0005-0000-0000-0000CE400000}"/>
    <cellStyle name="Note 2 10 2 4 5" xfId="19547" xr:uid="{00000000-0005-0000-0000-0000CF400000}"/>
    <cellStyle name="Note 2 10 2 5" xfId="19548" xr:uid="{00000000-0005-0000-0000-0000D0400000}"/>
    <cellStyle name="Note 2 10 2 5 2" xfId="19549" xr:uid="{00000000-0005-0000-0000-0000D1400000}"/>
    <cellStyle name="Note 2 10 2 5 3" xfId="238" xr:uid="{00000000-0005-0000-0000-0000D2400000}"/>
    <cellStyle name="Note 2 10 2 5 4" xfId="19120" xr:uid="{00000000-0005-0000-0000-0000D3400000}"/>
    <cellStyle name="Note 2 10 2 5 5" xfId="19551" xr:uid="{00000000-0005-0000-0000-0000D4400000}"/>
    <cellStyle name="Note 2 10 2 6" xfId="19552" xr:uid="{00000000-0005-0000-0000-0000D5400000}"/>
    <cellStyle name="Note 2 10 2 7" xfId="10507" xr:uid="{00000000-0005-0000-0000-0000D6400000}"/>
    <cellStyle name="Note 2 10 2 8" xfId="11682" xr:uid="{00000000-0005-0000-0000-0000D7400000}"/>
    <cellStyle name="Note 2 10 2 9" xfId="19553" xr:uid="{00000000-0005-0000-0000-0000D8400000}"/>
    <cellStyle name="Note 2 10 3" xfId="19554" xr:uid="{00000000-0005-0000-0000-0000D9400000}"/>
    <cellStyle name="Note 2 10 3 2" xfId="15054" xr:uid="{00000000-0005-0000-0000-0000DA400000}"/>
    <cellStyle name="Note 2 10 3 2 2" xfId="9264" xr:uid="{00000000-0005-0000-0000-0000DB400000}"/>
    <cellStyle name="Note 2 10 3 2 3" xfId="19123" xr:uid="{00000000-0005-0000-0000-0000DC400000}"/>
    <cellStyle name="Note 2 10 3 2 4" xfId="3129" xr:uid="{00000000-0005-0000-0000-0000DD400000}"/>
    <cellStyle name="Note 2 10 3 2 5" xfId="7564" xr:uid="{00000000-0005-0000-0000-0000DE400000}"/>
    <cellStyle name="Note 2 10 3 3" xfId="15056" xr:uid="{00000000-0005-0000-0000-0000DF400000}"/>
    <cellStyle name="Note 2 10 3 3 2" xfId="19555" xr:uid="{00000000-0005-0000-0000-0000E0400000}"/>
    <cellStyle name="Note 2 10 3 3 3" xfId="19125" xr:uid="{00000000-0005-0000-0000-0000E1400000}"/>
    <cellStyle name="Note 2 10 3 3 4" xfId="19128" xr:uid="{00000000-0005-0000-0000-0000E2400000}"/>
    <cellStyle name="Note 2 10 3 3 5" xfId="19130" xr:uid="{00000000-0005-0000-0000-0000E3400000}"/>
    <cellStyle name="Note 2 10 3 4" xfId="15058" xr:uid="{00000000-0005-0000-0000-0000E4400000}"/>
    <cellStyle name="Note 2 10 3 4 2" xfId="19556" xr:uid="{00000000-0005-0000-0000-0000E5400000}"/>
    <cellStyle name="Note 2 10 3 4 3" xfId="3608" xr:uid="{00000000-0005-0000-0000-0000E6400000}"/>
    <cellStyle name="Note 2 10 3 4 4" xfId="19133" xr:uid="{00000000-0005-0000-0000-0000E7400000}"/>
    <cellStyle name="Note 2 10 3 4 5" xfId="19557" xr:uid="{00000000-0005-0000-0000-0000E8400000}"/>
    <cellStyle name="Note 2 10 3 5" xfId="19558" xr:uid="{00000000-0005-0000-0000-0000E9400000}"/>
    <cellStyle name="Note 2 10 3 6" xfId="19559" xr:uid="{00000000-0005-0000-0000-0000EA400000}"/>
    <cellStyle name="Note 2 10 3 7" xfId="19560" xr:uid="{00000000-0005-0000-0000-0000EB400000}"/>
    <cellStyle name="Note 2 10 3 8" xfId="19561" xr:uid="{00000000-0005-0000-0000-0000EC400000}"/>
    <cellStyle name="Note 2 10 4" xfId="19562" xr:uid="{00000000-0005-0000-0000-0000ED400000}"/>
    <cellStyle name="Note 2 10 4 2" xfId="15124" xr:uid="{00000000-0005-0000-0000-0000EE400000}"/>
    <cellStyle name="Note 2 10 4 3" xfId="4554" xr:uid="{00000000-0005-0000-0000-0000EF400000}"/>
    <cellStyle name="Note 2 10 4 4" xfId="15126" xr:uid="{00000000-0005-0000-0000-0000F0400000}"/>
    <cellStyle name="Note 2 10 4 5" xfId="19563" xr:uid="{00000000-0005-0000-0000-0000F1400000}"/>
    <cellStyle name="Note 2 10 5" xfId="19564" xr:uid="{00000000-0005-0000-0000-0000F2400000}"/>
    <cellStyle name="Note 2 10 6" xfId="19565" xr:uid="{00000000-0005-0000-0000-0000F3400000}"/>
    <cellStyle name="Note 2 10 7" xfId="19568" xr:uid="{00000000-0005-0000-0000-0000F4400000}"/>
    <cellStyle name="Note 2 10 8" xfId="19571" xr:uid="{00000000-0005-0000-0000-0000F5400000}"/>
    <cellStyle name="Note 2 11" xfId="12258" xr:uid="{00000000-0005-0000-0000-0000F6400000}"/>
    <cellStyle name="Note 2 11 2" xfId="19572" xr:uid="{00000000-0005-0000-0000-0000F7400000}"/>
    <cellStyle name="Note 2 11 3" xfId="19573" xr:uid="{00000000-0005-0000-0000-0000F8400000}"/>
    <cellStyle name="Note 2 11 4" xfId="19574" xr:uid="{00000000-0005-0000-0000-0000F9400000}"/>
    <cellStyle name="Note 2 12" xfId="12260" xr:uid="{00000000-0005-0000-0000-0000FA400000}"/>
    <cellStyle name="Note 2 12 2" xfId="2662" xr:uid="{00000000-0005-0000-0000-0000FB400000}"/>
    <cellStyle name="Note 2 12 3" xfId="19575" xr:uid="{00000000-0005-0000-0000-0000FC400000}"/>
    <cellStyle name="Note 2 12 4" xfId="19576" xr:uid="{00000000-0005-0000-0000-0000FD400000}"/>
    <cellStyle name="Note 2 13" xfId="4222" xr:uid="{00000000-0005-0000-0000-0000FE400000}"/>
    <cellStyle name="Note 2 14" xfId="3707" xr:uid="{00000000-0005-0000-0000-0000FF400000}"/>
    <cellStyle name="Note 2 2" xfId="16415" xr:uid="{00000000-0005-0000-0000-000000410000}"/>
    <cellStyle name="Note 2 2 10" xfId="15932" xr:uid="{00000000-0005-0000-0000-000001410000}"/>
    <cellStyle name="Note 2 2 10 2" xfId="13561" xr:uid="{00000000-0005-0000-0000-000002410000}"/>
    <cellStyle name="Note 2 2 10 2 2" xfId="300" xr:uid="{00000000-0005-0000-0000-000003410000}"/>
    <cellStyle name="Note 2 2 10 2 3" xfId="403" xr:uid="{00000000-0005-0000-0000-000004410000}"/>
    <cellStyle name="Note 2 2 10 2 4" xfId="470" xr:uid="{00000000-0005-0000-0000-000005410000}"/>
    <cellStyle name="Note 2 2 10 3" xfId="13564" xr:uid="{00000000-0005-0000-0000-000006410000}"/>
    <cellStyle name="Note 2 2 10 4" xfId="13567" xr:uid="{00000000-0005-0000-0000-000007410000}"/>
    <cellStyle name="Note 2 2 10 5" xfId="13569" xr:uid="{00000000-0005-0000-0000-000008410000}"/>
    <cellStyle name="Note 2 2 11" xfId="15935" xr:uid="{00000000-0005-0000-0000-000009410000}"/>
    <cellStyle name="Note 2 2 11 2" xfId="19578" xr:uid="{00000000-0005-0000-0000-00000A410000}"/>
    <cellStyle name="Note 2 2 11 2 2" xfId="2084" xr:uid="{00000000-0005-0000-0000-00000B410000}"/>
    <cellStyle name="Note 2 2 11 2 3" xfId="14211" xr:uid="{00000000-0005-0000-0000-00000C410000}"/>
    <cellStyle name="Note 2 2 11 2 4" xfId="19580" xr:uid="{00000000-0005-0000-0000-00000D410000}"/>
    <cellStyle name="Note 2 2 11 3" xfId="19582" xr:uid="{00000000-0005-0000-0000-00000E410000}"/>
    <cellStyle name="Note 2 2 11 4" xfId="15981" xr:uid="{00000000-0005-0000-0000-00000F410000}"/>
    <cellStyle name="Note 2 2 11 5" xfId="7867" xr:uid="{00000000-0005-0000-0000-000010410000}"/>
    <cellStyle name="Note 2 2 12" xfId="12160" xr:uid="{00000000-0005-0000-0000-000011410000}"/>
    <cellStyle name="Note 2 2 12 2" xfId="19584" xr:uid="{00000000-0005-0000-0000-000012410000}"/>
    <cellStyle name="Note 2 2 12 3" xfId="617" xr:uid="{00000000-0005-0000-0000-000013410000}"/>
    <cellStyle name="Note 2 2 12 4" xfId="16004" xr:uid="{00000000-0005-0000-0000-000014410000}"/>
    <cellStyle name="Note 2 2 13" xfId="12163" xr:uid="{00000000-0005-0000-0000-000015410000}"/>
    <cellStyle name="Note 2 2 13 2" xfId="19587" xr:uid="{00000000-0005-0000-0000-000016410000}"/>
    <cellStyle name="Note 2 2 13 3" xfId="19589" xr:uid="{00000000-0005-0000-0000-000017410000}"/>
    <cellStyle name="Note 2 2 13 4" xfId="19591" xr:uid="{00000000-0005-0000-0000-000018410000}"/>
    <cellStyle name="Note 2 2 2" xfId="19593" xr:uid="{00000000-0005-0000-0000-000019410000}"/>
    <cellStyle name="Note 2 2 2 10" xfId="17788" xr:uid="{00000000-0005-0000-0000-00001A410000}"/>
    <cellStyle name="Note 2 2 2 2" xfId="792" xr:uid="{00000000-0005-0000-0000-00001B410000}"/>
    <cellStyle name="Note 2 2 2 2 2" xfId="3813" xr:uid="{00000000-0005-0000-0000-00001C410000}"/>
    <cellStyle name="Note 2 2 2 2 2 2" xfId="19596" xr:uid="{00000000-0005-0000-0000-00001D410000}"/>
    <cellStyle name="Note 2 2 2 2 2 2 2" xfId="19597" xr:uid="{00000000-0005-0000-0000-00001E410000}"/>
    <cellStyle name="Note 2 2 2 2 2 2 2 2" xfId="19598" xr:uid="{00000000-0005-0000-0000-00001F410000}"/>
    <cellStyle name="Note 2 2 2 2 2 2 2 2 2" xfId="19600" xr:uid="{00000000-0005-0000-0000-000020410000}"/>
    <cellStyle name="Note 2 2 2 2 2 2 2 2 3" xfId="1653" xr:uid="{00000000-0005-0000-0000-000021410000}"/>
    <cellStyle name="Note 2 2 2 2 2 2 2 2 4" xfId="5412" xr:uid="{00000000-0005-0000-0000-000022410000}"/>
    <cellStyle name="Note 2 2 2 2 2 2 2 3" xfId="19601" xr:uid="{00000000-0005-0000-0000-000023410000}"/>
    <cellStyle name="Note 2 2 2 2 2 2 2 4" xfId="19602" xr:uid="{00000000-0005-0000-0000-000024410000}"/>
    <cellStyle name="Note 2 2 2 2 2 2 2 5" xfId="19603" xr:uid="{00000000-0005-0000-0000-000025410000}"/>
    <cellStyle name="Note 2 2 2 2 2 2 3" xfId="19604" xr:uid="{00000000-0005-0000-0000-000026410000}"/>
    <cellStyle name="Note 2 2 2 2 2 2 3 2" xfId="19605" xr:uid="{00000000-0005-0000-0000-000027410000}"/>
    <cellStyle name="Note 2 2 2 2 2 2 3 2 2" xfId="7000" xr:uid="{00000000-0005-0000-0000-000028410000}"/>
    <cellStyle name="Note 2 2 2 2 2 2 3 2 3" xfId="7907" xr:uid="{00000000-0005-0000-0000-000029410000}"/>
    <cellStyle name="Note 2 2 2 2 2 2 3 2 4" xfId="5125" xr:uid="{00000000-0005-0000-0000-00002A410000}"/>
    <cellStyle name="Note 2 2 2 2 2 2 3 3" xfId="19606" xr:uid="{00000000-0005-0000-0000-00002B410000}"/>
    <cellStyle name="Note 2 2 2 2 2 2 3 4" xfId="19607" xr:uid="{00000000-0005-0000-0000-00002C410000}"/>
    <cellStyle name="Note 2 2 2 2 2 2 3 5" xfId="19608" xr:uid="{00000000-0005-0000-0000-00002D410000}"/>
    <cellStyle name="Note 2 2 2 2 2 2 4" xfId="3322" xr:uid="{00000000-0005-0000-0000-00002E410000}"/>
    <cellStyle name="Note 2 2 2 2 2 2 4 2" xfId="19609" xr:uid="{00000000-0005-0000-0000-00002F410000}"/>
    <cellStyle name="Note 2 2 2 2 2 2 4 3" xfId="19610" xr:uid="{00000000-0005-0000-0000-000030410000}"/>
    <cellStyle name="Note 2 2 2 2 2 2 4 4" xfId="19611" xr:uid="{00000000-0005-0000-0000-000031410000}"/>
    <cellStyle name="Note 2 2 2 2 2 2 5" xfId="19612" xr:uid="{00000000-0005-0000-0000-000032410000}"/>
    <cellStyle name="Note 2 2 2 2 2 2 6" xfId="19613" xr:uid="{00000000-0005-0000-0000-000033410000}"/>
    <cellStyle name="Note 2 2 2 2 2 2 7" xfId="19614" xr:uid="{00000000-0005-0000-0000-000034410000}"/>
    <cellStyle name="Note 2 2 2 2 2 3" xfId="19617" xr:uid="{00000000-0005-0000-0000-000035410000}"/>
    <cellStyle name="Note 2 2 2 2 2 3 2" xfId="19618" xr:uid="{00000000-0005-0000-0000-000036410000}"/>
    <cellStyle name="Note 2 2 2 2 2 3 2 2" xfId="19619" xr:uid="{00000000-0005-0000-0000-000037410000}"/>
    <cellStyle name="Note 2 2 2 2 2 3 2 3" xfId="19620" xr:uid="{00000000-0005-0000-0000-000038410000}"/>
    <cellStyle name="Note 2 2 2 2 2 3 2 4" xfId="19621" xr:uid="{00000000-0005-0000-0000-000039410000}"/>
    <cellStyle name="Note 2 2 2 2 2 3 3" xfId="14137" xr:uid="{00000000-0005-0000-0000-00003A410000}"/>
    <cellStyle name="Note 2 2 2 2 2 3 4" xfId="14139" xr:uid="{00000000-0005-0000-0000-00003B410000}"/>
    <cellStyle name="Note 2 2 2 2 2 3 5" xfId="14141" xr:uid="{00000000-0005-0000-0000-00003C410000}"/>
    <cellStyle name="Note 2 2 2 2 2 4" xfId="19622" xr:uid="{00000000-0005-0000-0000-00003D410000}"/>
    <cellStyle name="Note 2 2 2 2 2 4 2" xfId="19623" xr:uid="{00000000-0005-0000-0000-00003E410000}"/>
    <cellStyle name="Note 2 2 2 2 2 4 3" xfId="19624" xr:uid="{00000000-0005-0000-0000-00003F410000}"/>
    <cellStyle name="Note 2 2 2 2 2 4 4" xfId="19625" xr:uid="{00000000-0005-0000-0000-000040410000}"/>
    <cellStyle name="Note 2 2 2 2 2 5" xfId="19626" xr:uid="{00000000-0005-0000-0000-000041410000}"/>
    <cellStyle name="Note 2 2 2 2 2 6" xfId="19627" xr:uid="{00000000-0005-0000-0000-000042410000}"/>
    <cellStyle name="Note 2 2 2 2 2 7" xfId="19628" xr:uid="{00000000-0005-0000-0000-000043410000}"/>
    <cellStyle name="Note 2 2 2 2 3" xfId="17965" xr:uid="{00000000-0005-0000-0000-000044410000}"/>
    <cellStyle name="Note 2 2 2 2 3 2" xfId="17969" xr:uid="{00000000-0005-0000-0000-000045410000}"/>
    <cellStyle name="Note 2 2 2 2 3 2 2" xfId="19629" xr:uid="{00000000-0005-0000-0000-000046410000}"/>
    <cellStyle name="Note 2 2 2 2 3 2 3" xfId="19630" xr:uid="{00000000-0005-0000-0000-000047410000}"/>
    <cellStyle name="Note 2 2 2 2 3 2 4" xfId="19632" xr:uid="{00000000-0005-0000-0000-000048410000}"/>
    <cellStyle name="Note 2 2 2 2 3 3" xfId="17973" xr:uid="{00000000-0005-0000-0000-000049410000}"/>
    <cellStyle name="Note 2 2 2 2 3 4" xfId="17975" xr:uid="{00000000-0005-0000-0000-00004A410000}"/>
    <cellStyle name="Note 2 2 2 2 3 5" xfId="17977" xr:uid="{00000000-0005-0000-0000-00004B410000}"/>
    <cellStyle name="Note 2 2 2 2 4" xfId="2612" xr:uid="{00000000-0005-0000-0000-00004C410000}"/>
    <cellStyle name="Note 2 2 2 2 4 2" xfId="17979" xr:uid="{00000000-0005-0000-0000-00004D410000}"/>
    <cellStyle name="Note 2 2 2 2 4 2 2" xfId="19633" xr:uid="{00000000-0005-0000-0000-00004E410000}"/>
    <cellStyle name="Note 2 2 2 2 4 2 3" xfId="19634" xr:uid="{00000000-0005-0000-0000-00004F410000}"/>
    <cellStyle name="Note 2 2 2 2 4 2 4" xfId="19635" xr:uid="{00000000-0005-0000-0000-000050410000}"/>
    <cellStyle name="Note 2 2 2 2 4 3" xfId="17981" xr:uid="{00000000-0005-0000-0000-000051410000}"/>
    <cellStyle name="Note 2 2 2 2 4 4" xfId="17983" xr:uid="{00000000-0005-0000-0000-000052410000}"/>
    <cellStyle name="Note 2 2 2 2 4 5" xfId="2942" xr:uid="{00000000-0005-0000-0000-000053410000}"/>
    <cellStyle name="Note 2 2 2 2 5" xfId="17985" xr:uid="{00000000-0005-0000-0000-000054410000}"/>
    <cellStyle name="Note 2 2 2 2 5 2" xfId="3797" xr:uid="{00000000-0005-0000-0000-000055410000}"/>
    <cellStyle name="Note 2 2 2 2 5 3" xfId="17987" xr:uid="{00000000-0005-0000-0000-000056410000}"/>
    <cellStyle name="Note 2 2 2 2 5 4" xfId="17989" xr:uid="{00000000-0005-0000-0000-000057410000}"/>
    <cellStyle name="Note 2 2 2 2 5 5" xfId="12357" xr:uid="{00000000-0005-0000-0000-000058410000}"/>
    <cellStyle name="Note 2 2 2 2 6" xfId="17991" xr:uid="{00000000-0005-0000-0000-000059410000}"/>
    <cellStyle name="Note 2 2 2 2 7" xfId="17993" xr:uid="{00000000-0005-0000-0000-00005A410000}"/>
    <cellStyle name="Note 2 2 2 2 8" xfId="17995" xr:uid="{00000000-0005-0000-0000-00005B410000}"/>
    <cellStyle name="Note 2 2 2 2 9" xfId="17997" xr:uid="{00000000-0005-0000-0000-00005C410000}"/>
    <cellStyle name="Note 2 2 2 2_BEG RM SAMI 2011~01 MBM_whs adv mak blom ok" xfId="19636" xr:uid="{00000000-0005-0000-0000-00005D410000}"/>
    <cellStyle name="Note 2 2 2 3" xfId="5169" xr:uid="{00000000-0005-0000-0000-00005E410000}"/>
    <cellStyle name="Note 2 2 2 3 2" xfId="6769" xr:uid="{00000000-0005-0000-0000-00005F410000}"/>
    <cellStyle name="Note 2 2 2 3 2 2" xfId="7467" xr:uid="{00000000-0005-0000-0000-000060410000}"/>
    <cellStyle name="Note 2 2 2 3 2 2 2" xfId="8658" xr:uid="{00000000-0005-0000-0000-000061410000}"/>
    <cellStyle name="Note 2 2 2 3 2 2 3" xfId="8669" xr:uid="{00000000-0005-0000-0000-000062410000}"/>
    <cellStyle name="Note 2 2 2 3 2 2 4" xfId="8684" xr:uid="{00000000-0005-0000-0000-000063410000}"/>
    <cellStyle name="Note 2 2 2 3 2 3" xfId="7837" xr:uid="{00000000-0005-0000-0000-000064410000}"/>
    <cellStyle name="Note 2 2 2 3 2 4" xfId="8696" xr:uid="{00000000-0005-0000-0000-000065410000}"/>
    <cellStyle name="Note 2 2 2 3 2 5" xfId="8717" xr:uid="{00000000-0005-0000-0000-000066410000}"/>
    <cellStyle name="Note 2 2 2 3 3" xfId="19637" xr:uid="{00000000-0005-0000-0000-000067410000}"/>
    <cellStyle name="Note 2 2 2 3 3 2" xfId="19639" xr:uid="{00000000-0005-0000-0000-000068410000}"/>
    <cellStyle name="Note 2 2 2 3 3 2 2" xfId="183" xr:uid="{00000000-0005-0000-0000-000069410000}"/>
    <cellStyle name="Note 2 2 2 3 3 2 3" xfId="5351" xr:uid="{00000000-0005-0000-0000-00006A410000}"/>
    <cellStyle name="Note 2 2 2 3 3 2 4" xfId="2405" xr:uid="{00000000-0005-0000-0000-00006B410000}"/>
    <cellStyle name="Note 2 2 2 3 3 3" xfId="19640" xr:uid="{00000000-0005-0000-0000-00006C410000}"/>
    <cellStyle name="Note 2 2 2 3 3 4" xfId="19641" xr:uid="{00000000-0005-0000-0000-00006D410000}"/>
    <cellStyle name="Note 2 2 2 3 3 5" xfId="19642" xr:uid="{00000000-0005-0000-0000-00006E410000}"/>
    <cellStyle name="Note 2 2 2 3 4" xfId="19643" xr:uid="{00000000-0005-0000-0000-00006F410000}"/>
    <cellStyle name="Note 2 2 2 3 4 2" xfId="19645" xr:uid="{00000000-0005-0000-0000-000070410000}"/>
    <cellStyle name="Note 2 2 2 3 4 3" xfId="19647" xr:uid="{00000000-0005-0000-0000-000071410000}"/>
    <cellStyle name="Note 2 2 2 3 4 4" xfId="19649" xr:uid="{00000000-0005-0000-0000-000072410000}"/>
    <cellStyle name="Note 2 2 2 3 4 5" xfId="19651" xr:uid="{00000000-0005-0000-0000-000073410000}"/>
    <cellStyle name="Note 2 2 2 3 5" xfId="19653" xr:uid="{00000000-0005-0000-0000-000074410000}"/>
    <cellStyle name="Note 2 2 2 3 6" xfId="16859" xr:uid="{00000000-0005-0000-0000-000075410000}"/>
    <cellStyle name="Note 2 2 2 3 7" xfId="19655" xr:uid="{00000000-0005-0000-0000-000076410000}"/>
    <cellStyle name="Note 2 2 2 3 8" xfId="19657" xr:uid="{00000000-0005-0000-0000-000077410000}"/>
    <cellStyle name="Note 2 2 2 4" xfId="5173" xr:uid="{00000000-0005-0000-0000-000078410000}"/>
    <cellStyle name="Note 2 2 2 4 2" xfId="17356" xr:uid="{00000000-0005-0000-0000-000079410000}"/>
    <cellStyle name="Note 2 2 2 4 2 2" xfId="19658" xr:uid="{00000000-0005-0000-0000-00007A410000}"/>
    <cellStyle name="Note 2 2 2 4 2 2 2" xfId="19660" xr:uid="{00000000-0005-0000-0000-00007B410000}"/>
    <cellStyle name="Note 2 2 2 4 2 2 3" xfId="19661" xr:uid="{00000000-0005-0000-0000-00007C410000}"/>
    <cellStyle name="Note 2 2 2 4 2 2 4" xfId="19599" xr:uid="{00000000-0005-0000-0000-00007D410000}"/>
    <cellStyle name="Note 2 2 2 4 2 3" xfId="19662" xr:uid="{00000000-0005-0000-0000-00007E410000}"/>
    <cellStyle name="Note 2 2 2 4 2 4" xfId="19663" xr:uid="{00000000-0005-0000-0000-00007F410000}"/>
    <cellStyle name="Note 2 2 2 4 2 5" xfId="19664" xr:uid="{00000000-0005-0000-0000-000080410000}"/>
    <cellStyle name="Note 2 2 2 4 3" xfId="19665" xr:uid="{00000000-0005-0000-0000-000081410000}"/>
    <cellStyle name="Note 2 2 2 4 3 2" xfId="19666" xr:uid="{00000000-0005-0000-0000-000082410000}"/>
    <cellStyle name="Note 2 2 2 4 3 2 2" xfId="7376" xr:uid="{00000000-0005-0000-0000-000083410000}"/>
    <cellStyle name="Note 2 2 2 4 3 2 3" xfId="19667" xr:uid="{00000000-0005-0000-0000-000084410000}"/>
    <cellStyle name="Note 2 2 2 4 3 2 4" xfId="6999" xr:uid="{00000000-0005-0000-0000-000085410000}"/>
    <cellStyle name="Note 2 2 2 4 3 3" xfId="19668" xr:uid="{00000000-0005-0000-0000-000086410000}"/>
    <cellStyle name="Note 2 2 2 4 3 4" xfId="19669" xr:uid="{00000000-0005-0000-0000-000087410000}"/>
    <cellStyle name="Note 2 2 2 4 3 5" xfId="19670" xr:uid="{00000000-0005-0000-0000-000088410000}"/>
    <cellStyle name="Note 2 2 2 4 4" xfId="19671" xr:uid="{00000000-0005-0000-0000-000089410000}"/>
    <cellStyle name="Note 2 2 2 4 4 2" xfId="19673" xr:uid="{00000000-0005-0000-0000-00008A410000}"/>
    <cellStyle name="Note 2 2 2 4 4 3" xfId="19675" xr:uid="{00000000-0005-0000-0000-00008B410000}"/>
    <cellStyle name="Note 2 2 2 4 4 4" xfId="19677" xr:uid="{00000000-0005-0000-0000-00008C410000}"/>
    <cellStyle name="Note 2 2 2 4 5" xfId="19679" xr:uid="{00000000-0005-0000-0000-00008D410000}"/>
    <cellStyle name="Note 2 2 2 4 6" xfId="19681" xr:uid="{00000000-0005-0000-0000-00008E410000}"/>
    <cellStyle name="Note 2 2 2 4 7" xfId="1570" xr:uid="{00000000-0005-0000-0000-00008F410000}"/>
    <cellStyle name="Note 2 2 2 5" xfId="6841" xr:uid="{00000000-0005-0000-0000-000090410000}"/>
    <cellStyle name="Note 2 2 2 5 2" xfId="17362" xr:uid="{00000000-0005-0000-0000-000091410000}"/>
    <cellStyle name="Note 2 2 2 5 2 2" xfId="19682" xr:uid="{00000000-0005-0000-0000-000092410000}"/>
    <cellStyle name="Note 2 2 2 5 2 3" xfId="19683" xr:uid="{00000000-0005-0000-0000-000093410000}"/>
    <cellStyle name="Note 2 2 2 5 2 4" xfId="19684" xr:uid="{00000000-0005-0000-0000-000094410000}"/>
    <cellStyle name="Note 2 2 2 5 3" xfId="19685" xr:uid="{00000000-0005-0000-0000-000095410000}"/>
    <cellStyle name="Note 2 2 2 5 4" xfId="19686" xr:uid="{00000000-0005-0000-0000-000096410000}"/>
    <cellStyle name="Note 2 2 2 5 5" xfId="19688" xr:uid="{00000000-0005-0000-0000-000097410000}"/>
    <cellStyle name="Note 2 2 2 6" xfId="19689" xr:uid="{00000000-0005-0000-0000-000098410000}"/>
    <cellStyle name="Note 2 2 2 6 2" xfId="17367" xr:uid="{00000000-0005-0000-0000-000099410000}"/>
    <cellStyle name="Note 2 2 2 6 2 2" xfId="19690" xr:uid="{00000000-0005-0000-0000-00009A410000}"/>
    <cellStyle name="Note 2 2 2 6 2 3" xfId="19691" xr:uid="{00000000-0005-0000-0000-00009B410000}"/>
    <cellStyle name="Note 2 2 2 6 2 4" xfId="19692" xr:uid="{00000000-0005-0000-0000-00009C410000}"/>
    <cellStyle name="Note 2 2 2 6 3" xfId="6670" xr:uid="{00000000-0005-0000-0000-00009D410000}"/>
    <cellStyle name="Note 2 2 2 6 4" xfId="19693" xr:uid="{00000000-0005-0000-0000-00009E410000}"/>
    <cellStyle name="Note 2 2 2 6 5" xfId="19695" xr:uid="{00000000-0005-0000-0000-00009F410000}"/>
    <cellStyle name="Note 2 2 2 7" xfId="19696" xr:uid="{00000000-0005-0000-0000-0000A0410000}"/>
    <cellStyle name="Note 2 2 2 7 2" xfId="17369" xr:uid="{00000000-0005-0000-0000-0000A1410000}"/>
    <cellStyle name="Note 2 2 2 7 3" xfId="19697" xr:uid="{00000000-0005-0000-0000-0000A2410000}"/>
    <cellStyle name="Note 2 2 2 7 4" xfId="19698" xr:uid="{00000000-0005-0000-0000-0000A3410000}"/>
    <cellStyle name="Note 2 2 2 8" xfId="19699" xr:uid="{00000000-0005-0000-0000-0000A4410000}"/>
    <cellStyle name="Note 2 2 2 9" xfId="19700" xr:uid="{00000000-0005-0000-0000-0000A5410000}"/>
    <cellStyle name="Note 2 2 2_BEG RM SAMI 2011~01 MBM_whs adv mak blom ok" xfId="17868" xr:uid="{00000000-0005-0000-0000-0000A6410000}"/>
    <cellStyle name="Note 2 2 3" xfId="19702" xr:uid="{00000000-0005-0000-0000-0000A7410000}"/>
    <cellStyle name="Note 2 2 3 2" xfId="5189" xr:uid="{00000000-0005-0000-0000-0000A8410000}"/>
    <cellStyle name="Note 2 2 3 2 2" xfId="19703" xr:uid="{00000000-0005-0000-0000-0000A9410000}"/>
    <cellStyle name="Note 2 2 3 2 2 2" xfId="19704" xr:uid="{00000000-0005-0000-0000-0000AA410000}"/>
    <cellStyle name="Note 2 2 3 2 2 3" xfId="19705" xr:uid="{00000000-0005-0000-0000-0000AB410000}"/>
    <cellStyle name="Note 2 2 3 2 2 4" xfId="19706" xr:uid="{00000000-0005-0000-0000-0000AC410000}"/>
    <cellStyle name="Note 2 2 3 2 2 5" xfId="9986" xr:uid="{00000000-0005-0000-0000-0000AD410000}"/>
    <cellStyle name="Note 2 2 3 2 3" xfId="18013" xr:uid="{00000000-0005-0000-0000-0000AE410000}"/>
    <cellStyle name="Note 2 2 3 2 3 2" xfId="2262" xr:uid="{00000000-0005-0000-0000-0000AF410000}"/>
    <cellStyle name="Note 2 2 3 2 3 3" xfId="16864" xr:uid="{00000000-0005-0000-0000-0000B0410000}"/>
    <cellStyle name="Note 2 2 3 2 3 4" xfId="16867" xr:uid="{00000000-0005-0000-0000-0000B1410000}"/>
    <cellStyle name="Note 2 2 3 2 3 5" xfId="2847" xr:uid="{00000000-0005-0000-0000-0000B2410000}"/>
    <cellStyle name="Note 2 2 3 2 4" xfId="18015" xr:uid="{00000000-0005-0000-0000-0000B3410000}"/>
    <cellStyle name="Note 2 2 3 2 4 2" xfId="18017" xr:uid="{00000000-0005-0000-0000-0000B4410000}"/>
    <cellStyle name="Note 2 2 3 2 4 3" xfId="18019" xr:uid="{00000000-0005-0000-0000-0000B5410000}"/>
    <cellStyle name="Note 2 2 3 2 4 4" xfId="18021" xr:uid="{00000000-0005-0000-0000-0000B6410000}"/>
    <cellStyle name="Note 2 2 3 2 4 5" xfId="5079" xr:uid="{00000000-0005-0000-0000-0000B7410000}"/>
    <cellStyle name="Note 2 2 3 2 5" xfId="18023" xr:uid="{00000000-0005-0000-0000-0000B8410000}"/>
    <cellStyle name="Note 2 2 3 2 5 2" xfId="18025" xr:uid="{00000000-0005-0000-0000-0000B9410000}"/>
    <cellStyle name="Note 2 2 3 2 5 3" xfId="18027" xr:uid="{00000000-0005-0000-0000-0000BA410000}"/>
    <cellStyle name="Note 2 2 3 2 5 4" xfId="18029" xr:uid="{00000000-0005-0000-0000-0000BB410000}"/>
    <cellStyle name="Note 2 2 3 2 5 5" xfId="10086" xr:uid="{00000000-0005-0000-0000-0000BC410000}"/>
    <cellStyle name="Note 2 2 3 2 6" xfId="18031" xr:uid="{00000000-0005-0000-0000-0000BD410000}"/>
    <cellStyle name="Note 2 2 3 2 7" xfId="5175" xr:uid="{00000000-0005-0000-0000-0000BE410000}"/>
    <cellStyle name="Note 2 2 3 2 8" xfId="5187" xr:uid="{00000000-0005-0000-0000-0000BF410000}"/>
    <cellStyle name="Note 2 2 3 2 9" xfId="2047" xr:uid="{00000000-0005-0000-0000-0000C0410000}"/>
    <cellStyle name="Note 2 2 3 3" xfId="2049" xr:uid="{00000000-0005-0000-0000-0000C1410000}"/>
    <cellStyle name="Note 2 2 3 3 2" xfId="19707" xr:uid="{00000000-0005-0000-0000-0000C2410000}"/>
    <cellStyle name="Note 2 2 3 3 2 2" xfId="19708" xr:uid="{00000000-0005-0000-0000-0000C3410000}"/>
    <cellStyle name="Note 2 2 3 3 2 3" xfId="19709" xr:uid="{00000000-0005-0000-0000-0000C4410000}"/>
    <cellStyle name="Note 2 2 3 3 2 4" xfId="19710" xr:uid="{00000000-0005-0000-0000-0000C5410000}"/>
    <cellStyle name="Note 2 2 3 3 2 5" xfId="10482" xr:uid="{00000000-0005-0000-0000-0000C6410000}"/>
    <cellStyle name="Note 2 2 3 3 3" xfId="19711" xr:uid="{00000000-0005-0000-0000-0000C7410000}"/>
    <cellStyle name="Note 2 2 3 3 3 2" xfId="19712" xr:uid="{00000000-0005-0000-0000-0000C8410000}"/>
    <cellStyle name="Note 2 2 3 3 3 3" xfId="19713" xr:uid="{00000000-0005-0000-0000-0000C9410000}"/>
    <cellStyle name="Note 2 2 3 3 3 4" xfId="19714" xr:uid="{00000000-0005-0000-0000-0000CA410000}"/>
    <cellStyle name="Note 2 2 3 3 3 5" xfId="7965" xr:uid="{00000000-0005-0000-0000-0000CB410000}"/>
    <cellStyle name="Note 2 2 3 3 4" xfId="19715" xr:uid="{00000000-0005-0000-0000-0000CC410000}"/>
    <cellStyle name="Note 2 2 3 3 4 2" xfId="19717" xr:uid="{00000000-0005-0000-0000-0000CD410000}"/>
    <cellStyle name="Note 2 2 3 3 4 3" xfId="19719" xr:uid="{00000000-0005-0000-0000-0000CE410000}"/>
    <cellStyle name="Note 2 2 3 3 4 4" xfId="19721" xr:uid="{00000000-0005-0000-0000-0000CF410000}"/>
    <cellStyle name="Note 2 2 3 3 4 5" xfId="10486" xr:uid="{00000000-0005-0000-0000-0000D0410000}"/>
    <cellStyle name="Note 2 2 3 3 5" xfId="19724" xr:uid="{00000000-0005-0000-0000-0000D1410000}"/>
    <cellStyle name="Note 2 2 3 3 6" xfId="19727" xr:uid="{00000000-0005-0000-0000-0000D2410000}"/>
    <cellStyle name="Note 2 2 3 3 7" xfId="19730" xr:uid="{00000000-0005-0000-0000-0000D3410000}"/>
    <cellStyle name="Note 2 2 3 3 8" xfId="19733" xr:uid="{00000000-0005-0000-0000-0000D4410000}"/>
    <cellStyle name="Note 2 2 3 4" xfId="95" xr:uid="{00000000-0005-0000-0000-0000D5410000}"/>
    <cellStyle name="Note 2 2 3 4 2" xfId="19734" xr:uid="{00000000-0005-0000-0000-0000D6410000}"/>
    <cellStyle name="Note 2 2 3 4 3" xfId="19735" xr:uid="{00000000-0005-0000-0000-0000D7410000}"/>
    <cellStyle name="Note 2 2 3 4 4" xfId="19736" xr:uid="{00000000-0005-0000-0000-0000D8410000}"/>
    <cellStyle name="Note 2 2 3 4 5" xfId="19739" xr:uid="{00000000-0005-0000-0000-0000D9410000}"/>
    <cellStyle name="Note 2 2 3 5" xfId="19740" xr:uid="{00000000-0005-0000-0000-0000DA410000}"/>
    <cellStyle name="Note 2 2 3 6" xfId="19741" xr:uid="{00000000-0005-0000-0000-0000DB410000}"/>
    <cellStyle name="Note 2 2 3 7" xfId="11244" xr:uid="{00000000-0005-0000-0000-0000DC410000}"/>
    <cellStyle name="Note 2 2 3 8" xfId="11247" xr:uid="{00000000-0005-0000-0000-0000DD410000}"/>
    <cellStyle name="Note 2 2 4" xfId="19744" xr:uid="{00000000-0005-0000-0000-0000DE410000}"/>
    <cellStyle name="Note 2 2 4 2" xfId="19745" xr:uid="{00000000-0005-0000-0000-0000DF410000}"/>
    <cellStyle name="Note 2 2 4 2 2" xfId="19746" xr:uid="{00000000-0005-0000-0000-0000E0410000}"/>
    <cellStyle name="Note 2 2 4 2 2 2" xfId="19747" xr:uid="{00000000-0005-0000-0000-0000E1410000}"/>
    <cellStyle name="Note 2 2 4 2 2 3" xfId="19748" xr:uid="{00000000-0005-0000-0000-0000E2410000}"/>
    <cellStyle name="Note 2 2 4 2 2 4" xfId="19749" xr:uid="{00000000-0005-0000-0000-0000E3410000}"/>
    <cellStyle name="Note 2 2 4 2 2 5" xfId="19750" xr:uid="{00000000-0005-0000-0000-0000E4410000}"/>
    <cellStyle name="Note 2 2 4 2 3" xfId="18060" xr:uid="{00000000-0005-0000-0000-0000E5410000}"/>
    <cellStyle name="Note 2 2 4 2 3 2" xfId="15384" xr:uid="{00000000-0005-0000-0000-0000E6410000}"/>
    <cellStyle name="Note 2 2 4 2 3 3" xfId="15387" xr:uid="{00000000-0005-0000-0000-0000E7410000}"/>
    <cellStyle name="Note 2 2 4 2 3 4" xfId="9697" xr:uid="{00000000-0005-0000-0000-0000E8410000}"/>
    <cellStyle name="Note 2 2 4 2 3 5" xfId="4142" xr:uid="{00000000-0005-0000-0000-0000E9410000}"/>
    <cellStyle name="Note 2 2 4 2 4" xfId="18062" xr:uid="{00000000-0005-0000-0000-0000EA410000}"/>
    <cellStyle name="Note 2 2 4 2 4 2" xfId="13293" xr:uid="{00000000-0005-0000-0000-0000EB410000}"/>
    <cellStyle name="Note 2 2 4 2 4 3" xfId="13297" xr:uid="{00000000-0005-0000-0000-0000EC410000}"/>
    <cellStyle name="Note 2 2 4 2 4 4" xfId="13300" xr:uid="{00000000-0005-0000-0000-0000ED410000}"/>
    <cellStyle name="Note 2 2 4 2 4 5" xfId="13303" xr:uid="{00000000-0005-0000-0000-0000EE410000}"/>
    <cellStyle name="Note 2 2 4 2 5" xfId="62" xr:uid="{00000000-0005-0000-0000-0000EF410000}"/>
    <cellStyle name="Note 2 2 4 2 5 2" xfId="18064" xr:uid="{00000000-0005-0000-0000-0000F0410000}"/>
    <cellStyle name="Note 2 2 4 2 5 3" xfId="18066" xr:uid="{00000000-0005-0000-0000-0000F1410000}"/>
    <cellStyle name="Note 2 2 4 2 5 4" xfId="18068" xr:uid="{00000000-0005-0000-0000-0000F2410000}"/>
    <cellStyle name="Note 2 2 4 2 5 5" xfId="5727" xr:uid="{00000000-0005-0000-0000-0000F3410000}"/>
    <cellStyle name="Note 2 2 4 2 6" xfId="18070" xr:uid="{00000000-0005-0000-0000-0000F4410000}"/>
    <cellStyle name="Note 2 2 4 2 7" xfId="18072" xr:uid="{00000000-0005-0000-0000-0000F5410000}"/>
    <cellStyle name="Note 2 2 4 2 8" xfId="8056" xr:uid="{00000000-0005-0000-0000-0000F6410000}"/>
    <cellStyle name="Note 2 2 4 2 9" xfId="18076" xr:uid="{00000000-0005-0000-0000-0000F7410000}"/>
    <cellStyle name="Note 2 2 4 3" xfId="19751" xr:uid="{00000000-0005-0000-0000-0000F8410000}"/>
    <cellStyle name="Note 2 2 4 3 2" xfId="19752" xr:uid="{00000000-0005-0000-0000-0000F9410000}"/>
    <cellStyle name="Note 2 2 4 3 2 2" xfId="6338" xr:uid="{00000000-0005-0000-0000-0000FA410000}"/>
    <cellStyle name="Note 2 2 4 3 2 3" xfId="10673" xr:uid="{00000000-0005-0000-0000-0000FB410000}"/>
    <cellStyle name="Note 2 2 4 3 2 4" xfId="19753" xr:uid="{00000000-0005-0000-0000-0000FC410000}"/>
    <cellStyle name="Note 2 2 4 3 2 5" xfId="19754" xr:uid="{00000000-0005-0000-0000-0000FD410000}"/>
    <cellStyle name="Note 2 2 4 3 3" xfId="19755" xr:uid="{00000000-0005-0000-0000-0000FE410000}"/>
    <cellStyle name="Note 2 2 4 3 3 2" xfId="484" xr:uid="{00000000-0005-0000-0000-0000FF410000}"/>
    <cellStyle name="Note 2 2 4 3 3 3" xfId="7181" xr:uid="{00000000-0005-0000-0000-000000420000}"/>
    <cellStyle name="Note 2 2 4 3 3 4" xfId="19756" xr:uid="{00000000-0005-0000-0000-000001420000}"/>
    <cellStyle name="Note 2 2 4 3 3 5" xfId="19757" xr:uid="{00000000-0005-0000-0000-000002420000}"/>
    <cellStyle name="Note 2 2 4 3 4" xfId="18590" xr:uid="{00000000-0005-0000-0000-000003420000}"/>
    <cellStyle name="Note 2 2 4 3 4 2" xfId="10738" xr:uid="{00000000-0005-0000-0000-000004420000}"/>
    <cellStyle name="Note 2 2 4 3 4 3" xfId="10742" xr:uid="{00000000-0005-0000-0000-000005420000}"/>
    <cellStyle name="Note 2 2 4 3 4 4" xfId="19759" xr:uid="{00000000-0005-0000-0000-000006420000}"/>
    <cellStyle name="Note 2 2 4 3 4 5" xfId="19760" xr:uid="{00000000-0005-0000-0000-000007420000}"/>
    <cellStyle name="Note 2 2 4 3 5" xfId="19761" xr:uid="{00000000-0005-0000-0000-000008420000}"/>
    <cellStyle name="Note 2 2 4 3 6" xfId="19762" xr:uid="{00000000-0005-0000-0000-000009420000}"/>
    <cellStyle name="Note 2 2 4 3 7" xfId="19763" xr:uid="{00000000-0005-0000-0000-00000A420000}"/>
    <cellStyle name="Note 2 2 4 3 8" xfId="19764" xr:uid="{00000000-0005-0000-0000-00000B420000}"/>
    <cellStyle name="Note 2 2 4 4" xfId="1053" xr:uid="{00000000-0005-0000-0000-00000C420000}"/>
    <cellStyle name="Note 2 2 4 4 2" xfId="19765" xr:uid="{00000000-0005-0000-0000-00000D420000}"/>
    <cellStyle name="Note 2 2 4 4 3" xfId="19766" xr:uid="{00000000-0005-0000-0000-00000E420000}"/>
    <cellStyle name="Note 2 2 4 4 4" xfId="19767" xr:uid="{00000000-0005-0000-0000-00000F420000}"/>
    <cellStyle name="Note 2 2 4 4 5" xfId="19768" xr:uid="{00000000-0005-0000-0000-000010420000}"/>
    <cellStyle name="Note 2 2 4 5" xfId="19769" xr:uid="{00000000-0005-0000-0000-000011420000}"/>
    <cellStyle name="Note 2 2 4 6" xfId="19770" xr:uid="{00000000-0005-0000-0000-000012420000}"/>
    <cellStyle name="Note 2 2 4 7" xfId="19771" xr:uid="{00000000-0005-0000-0000-000013420000}"/>
    <cellStyle name="Note 2 2 4 8" xfId="19772" xr:uid="{00000000-0005-0000-0000-000014420000}"/>
    <cellStyle name="Note 2 2 5" xfId="19775" xr:uid="{00000000-0005-0000-0000-000015420000}"/>
    <cellStyle name="Note 2 2 5 2" xfId="19776" xr:uid="{00000000-0005-0000-0000-000016420000}"/>
    <cellStyle name="Note 2 2 5 2 2" xfId="19777" xr:uid="{00000000-0005-0000-0000-000017420000}"/>
    <cellStyle name="Note 2 2 5 2 2 2" xfId="19778" xr:uid="{00000000-0005-0000-0000-000018420000}"/>
    <cellStyle name="Note 2 2 5 2 2 3" xfId="19779" xr:uid="{00000000-0005-0000-0000-000019420000}"/>
    <cellStyle name="Note 2 2 5 2 2 4" xfId="2967" xr:uid="{00000000-0005-0000-0000-00001A420000}"/>
    <cellStyle name="Note 2 2 5 2 2 5" xfId="13869" xr:uid="{00000000-0005-0000-0000-00001B420000}"/>
    <cellStyle name="Note 2 2 5 2 3" xfId="12418" xr:uid="{00000000-0005-0000-0000-00001C420000}"/>
    <cellStyle name="Note 2 2 5 2 3 2" xfId="15768" xr:uid="{00000000-0005-0000-0000-00001D420000}"/>
    <cellStyle name="Note 2 2 5 2 3 3" xfId="15771" xr:uid="{00000000-0005-0000-0000-00001E420000}"/>
    <cellStyle name="Note 2 2 5 2 3 4" xfId="846" xr:uid="{00000000-0005-0000-0000-00001F420000}"/>
    <cellStyle name="Note 2 2 5 2 3 5" xfId="18105" xr:uid="{00000000-0005-0000-0000-000020420000}"/>
    <cellStyle name="Note 2 2 5 2 4" xfId="12423" xr:uid="{00000000-0005-0000-0000-000021420000}"/>
    <cellStyle name="Note 2 2 5 2 4 2" xfId="15791" xr:uid="{00000000-0005-0000-0000-000022420000}"/>
    <cellStyle name="Note 2 2 5 2 4 3" xfId="18107" xr:uid="{00000000-0005-0000-0000-000023420000}"/>
    <cellStyle name="Note 2 2 5 2 4 4" xfId="6433" xr:uid="{00000000-0005-0000-0000-000024420000}"/>
    <cellStyle name="Note 2 2 5 2 4 5" xfId="3908" xr:uid="{00000000-0005-0000-0000-000025420000}"/>
    <cellStyle name="Note 2 2 5 2 5" xfId="16902" xr:uid="{00000000-0005-0000-0000-000026420000}"/>
    <cellStyle name="Note 2 2 5 2 5 2" xfId="18109" xr:uid="{00000000-0005-0000-0000-000027420000}"/>
    <cellStyle name="Note 2 2 5 2 5 3" xfId="18111" xr:uid="{00000000-0005-0000-0000-000028420000}"/>
    <cellStyle name="Note 2 2 5 2 5 4" xfId="18113" xr:uid="{00000000-0005-0000-0000-000029420000}"/>
    <cellStyle name="Note 2 2 5 2 5 5" xfId="18115" xr:uid="{00000000-0005-0000-0000-00002A420000}"/>
    <cellStyle name="Note 2 2 5 2 6" xfId="18118" xr:uid="{00000000-0005-0000-0000-00002B420000}"/>
    <cellStyle name="Note 2 2 5 2 7" xfId="18120" xr:uid="{00000000-0005-0000-0000-00002C420000}"/>
    <cellStyle name="Note 2 2 5 2 8" xfId="6344" xr:uid="{00000000-0005-0000-0000-00002D420000}"/>
    <cellStyle name="Note 2 2 5 2 9" xfId="18123" xr:uid="{00000000-0005-0000-0000-00002E420000}"/>
    <cellStyle name="Note 2 2 5 3" xfId="19780" xr:uid="{00000000-0005-0000-0000-00002F420000}"/>
    <cellStyle name="Note 2 2 5 3 2" xfId="19781" xr:uid="{00000000-0005-0000-0000-000030420000}"/>
    <cellStyle name="Note 2 2 5 3 2 2" xfId="19782" xr:uid="{00000000-0005-0000-0000-000031420000}"/>
    <cellStyle name="Note 2 2 5 3 2 3" xfId="4053" xr:uid="{00000000-0005-0000-0000-000032420000}"/>
    <cellStyle name="Note 2 2 5 3 2 4" xfId="13951" xr:uid="{00000000-0005-0000-0000-000033420000}"/>
    <cellStyle name="Note 2 2 5 3 2 5" xfId="13953" xr:uid="{00000000-0005-0000-0000-000034420000}"/>
    <cellStyle name="Note 2 2 5 3 3" xfId="19784" xr:uid="{00000000-0005-0000-0000-000035420000}"/>
    <cellStyle name="Note 2 2 5 3 3 2" xfId="15819" xr:uid="{00000000-0005-0000-0000-000036420000}"/>
    <cellStyle name="Note 2 2 5 3 3 3" xfId="15821" xr:uid="{00000000-0005-0000-0000-000037420000}"/>
    <cellStyle name="Note 2 2 5 3 3 4" xfId="13963" xr:uid="{00000000-0005-0000-0000-000038420000}"/>
    <cellStyle name="Note 2 2 5 3 3 5" xfId="19785" xr:uid="{00000000-0005-0000-0000-000039420000}"/>
    <cellStyle name="Note 2 2 5 3 4" xfId="19787" xr:uid="{00000000-0005-0000-0000-00003A420000}"/>
    <cellStyle name="Note 2 2 5 3 4 2" xfId="7431" xr:uid="{00000000-0005-0000-0000-00003B420000}"/>
    <cellStyle name="Note 2 2 5 3 4 3" xfId="19789" xr:uid="{00000000-0005-0000-0000-00003C420000}"/>
    <cellStyle name="Note 2 2 5 3 4 4" xfId="13969" xr:uid="{00000000-0005-0000-0000-00003D420000}"/>
    <cellStyle name="Note 2 2 5 3 4 5" xfId="19790" xr:uid="{00000000-0005-0000-0000-00003E420000}"/>
    <cellStyle name="Note 2 2 5 3 5" xfId="19792" xr:uid="{00000000-0005-0000-0000-00003F420000}"/>
    <cellStyle name="Note 2 2 5 3 6" xfId="19794" xr:uid="{00000000-0005-0000-0000-000040420000}"/>
    <cellStyle name="Note 2 2 5 3 7" xfId="19795" xr:uid="{00000000-0005-0000-0000-000041420000}"/>
    <cellStyle name="Note 2 2 5 3 8" xfId="19796" xr:uid="{00000000-0005-0000-0000-000042420000}"/>
    <cellStyle name="Note 2 2 5 4" xfId="19797" xr:uid="{00000000-0005-0000-0000-000043420000}"/>
    <cellStyle name="Note 2 2 5 4 2" xfId="19798" xr:uid="{00000000-0005-0000-0000-000044420000}"/>
    <cellStyle name="Note 2 2 5 4 3" xfId="19799" xr:uid="{00000000-0005-0000-0000-000045420000}"/>
    <cellStyle name="Note 2 2 5 4 4" xfId="19800" xr:uid="{00000000-0005-0000-0000-000046420000}"/>
    <cellStyle name="Note 2 2 5 4 5" xfId="19801" xr:uid="{00000000-0005-0000-0000-000047420000}"/>
    <cellStyle name="Note 2 2 5 5" xfId="19802" xr:uid="{00000000-0005-0000-0000-000048420000}"/>
    <cellStyle name="Note 2 2 5 6" xfId="19803" xr:uid="{00000000-0005-0000-0000-000049420000}"/>
    <cellStyle name="Note 2 2 5 7" xfId="19804" xr:uid="{00000000-0005-0000-0000-00004A420000}"/>
    <cellStyle name="Note 2 2 5 8" xfId="19805" xr:uid="{00000000-0005-0000-0000-00004B420000}"/>
    <cellStyle name="Note 2 2 6" xfId="19807" xr:uid="{00000000-0005-0000-0000-00004C420000}"/>
    <cellStyle name="Note 2 2 6 2" xfId="19808" xr:uid="{00000000-0005-0000-0000-00004D420000}"/>
    <cellStyle name="Note 2 2 6 2 2" xfId="19809" xr:uid="{00000000-0005-0000-0000-00004E420000}"/>
    <cellStyle name="Note 2 2 6 2 2 2" xfId="19810" xr:uid="{00000000-0005-0000-0000-00004F420000}"/>
    <cellStyle name="Note 2 2 6 2 2 2 2" xfId="2335" xr:uid="{00000000-0005-0000-0000-000050420000}"/>
    <cellStyle name="Note 2 2 6 2 2 2 3" xfId="5340" xr:uid="{00000000-0005-0000-0000-000051420000}"/>
    <cellStyle name="Note 2 2 6 2 2 2 4" xfId="5342" xr:uid="{00000000-0005-0000-0000-000052420000}"/>
    <cellStyle name="Note 2 2 6 2 2 3" xfId="19811" xr:uid="{00000000-0005-0000-0000-000053420000}"/>
    <cellStyle name="Note 2 2 6 2 2 4" xfId="19812" xr:uid="{00000000-0005-0000-0000-000054420000}"/>
    <cellStyle name="Note 2 2 6 2 2 5" xfId="19813" xr:uid="{00000000-0005-0000-0000-000055420000}"/>
    <cellStyle name="Note 2 2 6 2 3" xfId="19815" xr:uid="{00000000-0005-0000-0000-000056420000}"/>
    <cellStyle name="Note 2 2 6 2 3 2" xfId="19816" xr:uid="{00000000-0005-0000-0000-000057420000}"/>
    <cellStyle name="Note 2 2 6 2 3 2 2" xfId="19817" xr:uid="{00000000-0005-0000-0000-000058420000}"/>
    <cellStyle name="Note 2 2 6 2 3 2 3" xfId="19818" xr:uid="{00000000-0005-0000-0000-000059420000}"/>
    <cellStyle name="Note 2 2 6 2 3 2 4" xfId="19819" xr:uid="{00000000-0005-0000-0000-00005A420000}"/>
    <cellStyle name="Note 2 2 6 2 3 3" xfId="19820" xr:uid="{00000000-0005-0000-0000-00005B420000}"/>
    <cellStyle name="Note 2 2 6 2 3 4" xfId="19821" xr:uid="{00000000-0005-0000-0000-00005C420000}"/>
    <cellStyle name="Note 2 2 6 2 3 5" xfId="19822" xr:uid="{00000000-0005-0000-0000-00005D420000}"/>
    <cellStyle name="Note 2 2 6 2 4" xfId="19824" xr:uid="{00000000-0005-0000-0000-00005E420000}"/>
    <cellStyle name="Note 2 2 6 2 4 2" xfId="19825" xr:uid="{00000000-0005-0000-0000-00005F420000}"/>
    <cellStyle name="Note 2 2 6 2 4 3" xfId="19826" xr:uid="{00000000-0005-0000-0000-000060420000}"/>
    <cellStyle name="Note 2 2 6 2 4 4" xfId="19827" xr:uid="{00000000-0005-0000-0000-000061420000}"/>
    <cellStyle name="Note 2 2 6 2 4 5" xfId="19829" xr:uid="{00000000-0005-0000-0000-000062420000}"/>
    <cellStyle name="Note 2 2 6 2 5" xfId="19831" xr:uid="{00000000-0005-0000-0000-000063420000}"/>
    <cellStyle name="Note 2 2 6 2 5 2" xfId="14875" xr:uid="{00000000-0005-0000-0000-000064420000}"/>
    <cellStyle name="Note 2 2 6 2 5 3" xfId="14883" xr:uid="{00000000-0005-0000-0000-000065420000}"/>
    <cellStyle name="Note 2 2 6 2 5 4" xfId="14885" xr:uid="{00000000-0005-0000-0000-000066420000}"/>
    <cellStyle name="Note 2 2 6 2 5 5" xfId="12742" xr:uid="{00000000-0005-0000-0000-000067420000}"/>
    <cellStyle name="Note 2 2 6 2 6" xfId="19833" xr:uid="{00000000-0005-0000-0000-000068420000}"/>
    <cellStyle name="Note 2 2 6 2 7" xfId="19834" xr:uid="{00000000-0005-0000-0000-000069420000}"/>
    <cellStyle name="Note 2 2 6 2 8" xfId="19835" xr:uid="{00000000-0005-0000-0000-00006A420000}"/>
    <cellStyle name="Note 2 2 6 2 9" xfId="19836" xr:uid="{00000000-0005-0000-0000-00006B420000}"/>
    <cellStyle name="Note 2 2 6 3" xfId="19837" xr:uid="{00000000-0005-0000-0000-00006C420000}"/>
    <cellStyle name="Note 2 2 6 3 2" xfId="19839" xr:uid="{00000000-0005-0000-0000-00006D420000}"/>
    <cellStyle name="Note 2 2 6 3 2 2" xfId="4576" xr:uid="{00000000-0005-0000-0000-00006E420000}"/>
    <cellStyle name="Note 2 2 6 3 2 3" xfId="4579" xr:uid="{00000000-0005-0000-0000-00006F420000}"/>
    <cellStyle name="Note 2 2 6 3 2 4" xfId="1665" xr:uid="{00000000-0005-0000-0000-000070420000}"/>
    <cellStyle name="Note 2 2 6 3 2 5" xfId="4587" xr:uid="{00000000-0005-0000-0000-000071420000}"/>
    <cellStyle name="Note 2 2 6 3 3" xfId="19840" xr:uid="{00000000-0005-0000-0000-000072420000}"/>
    <cellStyle name="Note 2 2 6 3 3 2" xfId="19841" xr:uid="{00000000-0005-0000-0000-000073420000}"/>
    <cellStyle name="Note 2 2 6 3 3 3" xfId="19842" xr:uid="{00000000-0005-0000-0000-000074420000}"/>
    <cellStyle name="Note 2 2 6 3 3 4" xfId="19843" xr:uid="{00000000-0005-0000-0000-000075420000}"/>
    <cellStyle name="Note 2 2 6 3 3 5" xfId="19844" xr:uid="{00000000-0005-0000-0000-000076420000}"/>
    <cellStyle name="Note 2 2 6 3 4" xfId="19845" xr:uid="{00000000-0005-0000-0000-000077420000}"/>
    <cellStyle name="Note 2 2 6 3 4 2" xfId="19846" xr:uid="{00000000-0005-0000-0000-000078420000}"/>
    <cellStyle name="Note 2 2 6 3 4 3" xfId="19847" xr:uid="{00000000-0005-0000-0000-000079420000}"/>
    <cellStyle name="Note 2 2 6 3 4 4" xfId="7173" xr:uid="{00000000-0005-0000-0000-00007A420000}"/>
    <cellStyle name="Note 2 2 6 3 4 5" xfId="12040" xr:uid="{00000000-0005-0000-0000-00007B420000}"/>
    <cellStyle name="Note 2 2 6 3 5" xfId="19848" xr:uid="{00000000-0005-0000-0000-00007C420000}"/>
    <cellStyle name="Note 2 2 6 3 6" xfId="19849" xr:uid="{00000000-0005-0000-0000-00007D420000}"/>
    <cellStyle name="Note 2 2 6 3 7" xfId="19850" xr:uid="{00000000-0005-0000-0000-00007E420000}"/>
    <cellStyle name="Note 2 2 6 3 8" xfId="19851" xr:uid="{00000000-0005-0000-0000-00007F420000}"/>
    <cellStyle name="Note 2 2 6 4" xfId="19852" xr:uid="{00000000-0005-0000-0000-000080420000}"/>
    <cellStyle name="Note 2 2 6 4 2" xfId="19853" xr:uid="{00000000-0005-0000-0000-000081420000}"/>
    <cellStyle name="Note 2 2 6 4 2 2" xfId="19854" xr:uid="{00000000-0005-0000-0000-000082420000}"/>
    <cellStyle name="Note 2 2 6 4 2 3" xfId="17315" xr:uid="{00000000-0005-0000-0000-000083420000}"/>
    <cellStyle name="Note 2 2 6 4 2 4" xfId="19855" xr:uid="{00000000-0005-0000-0000-000084420000}"/>
    <cellStyle name="Note 2 2 6 4 3" xfId="19856" xr:uid="{00000000-0005-0000-0000-000085420000}"/>
    <cellStyle name="Note 2 2 6 4 4" xfId="19857" xr:uid="{00000000-0005-0000-0000-000086420000}"/>
    <cellStyle name="Note 2 2 6 4 5" xfId="19858" xr:uid="{00000000-0005-0000-0000-000087420000}"/>
    <cellStyle name="Note 2 2 6 5" xfId="19859" xr:uid="{00000000-0005-0000-0000-000088420000}"/>
    <cellStyle name="Note 2 2 6 5 2" xfId="19860" xr:uid="{00000000-0005-0000-0000-000089420000}"/>
    <cellStyle name="Note 2 2 6 5 3" xfId="19861" xr:uid="{00000000-0005-0000-0000-00008A420000}"/>
    <cellStyle name="Note 2 2 6 5 4" xfId="19862" xr:uid="{00000000-0005-0000-0000-00008B420000}"/>
    <cellStyle name="Note 2 2 6 6" xfId="19863" xr:uid="{00000000-0005-0000-0000-00008C420000}"/>
    <cellStyle name="Note 2 2 6 7" xfId="19864" xr:uid="{00000000-0005-0000-0000-00008D420000}"/>
    <cellStyle name="Note 2 2 6 8" xfId="19865" xr:uid="{00000000-0005-0000-0000-00008E420000}"/>
    <cellStyle name="Note 2 2 6_BEG RM SAMI 2011~01 MBM_whs adv mak blom ok" xfId="19867" xr:uid="{00000000-0005-0000-0000-00008F420000}"/>
    <cellStyle name="Note 2 2 7" xfId="18647" xr:uid="{00000000-0005-0000-0000-000090420000}"/>
    <cellStyle name="Note 2 2 7 2" xfId="19868" xr:uid="{00000000-0005-0000-0000-000091420000}"/>
    <cellStyle name="Note 2 2 7 2 2" xfId="19869" xr:uid="{00000000-0005-0000-0000-000092420000}"/>
    <cellStyle name="Note 2 2 7 2 2 2" xfId="19871" xr:uid="{00000000-0005-0000-0000-000093420000}"/>
    <cellStyle name="Note 2 2 7 2 2 3" xfId="19872" xr:uid="{00000000-0005-0000-0000-000094420000}"/>
    <cellStyle name="Note 2 2 7 2 2 4" xfId="19873" xr:uid="{00000000-0005-0000-0000-000095420000}"/>
    <cellStyle name="Note 2 2 7 2 2 5" xfId="19874" xr:uid="{00000000-0005-0000-0000-000096420000}"/>
    <cellStyle name="Note 2 2 7 2 3" xfId="19875" xr:uid="{00000000-0005-0000-0000-000097420000}"/>
    <cellStyle name="Note 2 2 7 2 3 2" xfId="19876" xr:uid="{00000000-0005-0000-0000-000098420000}"/>
    <cellStyle name="Note 2 2 7 2 3 3" xfId="19877" xr:uid="{00000000-0005-0000-0000-000099420000}"/>
    <cellStyle name="Note 2 2 7 2 3 4" xfId="19878" xr:uid="{00000000-0005-0000-0000-00009A420000}"/>
    <cellStyle name="Note 2 2 7 2 3 5" xfId="2690" xr:uid="{00000000-0005-0000-0000-00009B420000}"/>
    <cellStyle name="Note 2 2 7 2 4" xfId="19879" xr:uid="{00000000-0005-0000-0000-00009C420000}"/>
    <cellStyle name="Note 2 2 7 2 4 2" xfId="19880" xr:uid="{00000000-0005-0000-0000-00009D420000}"/>
    <cellStyle name="Note 2 2 7 2 4 3" xfId="19881" xr:uid="{00000000-0005-0000-0000-00009E420000}"/>
    <cellStyle name="Note 2 2 7 2 4 4" xfId="19882" xr:uid="{00000000-0005-0000-0000-00009F420000}"/>
    <cellStyle name="Note 2 2 7 2 4 5" xfId="19883" xr:uid="{00000000-0005-0000-0000-0000A0420000}"/>
    <cellStyle name="Note 2 2 7 2 5" xfId="19884" xr:uid="{00000000-0005-0000-0000-0000A1420000}"/>
    <cellStyle name="Note 2 2 7 2 5 2" xfId="1040" xr:uid="{00000000-0005-0000-0000-0000A2420000}"/>
    <cellStyle name="Note 2 2 7 2 5 3" xfId="19885" xr:uid="{00000000-0005-0000-0000-0000A3420000}"/>
    <cellStyle name="Note 2 2 7 2 5 4" xfId="19886" xr:uid="{00000000-0005-0000-0000-0000A4420000}"/>
    <cellStyle name="Note 2 2 7 2 5 5" xfId="19887" xr:uid="{00000000-0005-0000-0000-0000A5420000}"/>
    <cellStyle name="Note 2 2 7 2 6" xfId="2653" xr:uid="{00000000-0005-0000-0000-0000A6420000}"/>
    <cellStyle name="Note 2 2 7 2 7" xfId="19888" xr:uid="{00000000-0005-0000-0000-0000A7420000}"/>
    <cellStyle name="Note 2 2 7 2 8" xfId="19889" xr:uid="{00000000-0005-0000-0000-0000A8420000}"/>
    <cellStyle name="Note 2 2 7 2 9" xfId="19890" xr:uid="{00000000-0005-0000-0000-0000A9420000}"/>
    <cellStyle name="Note 2 2 7 3" xfId="19891" xr:uid="{00000000-0005-0000-0000-0000AA420000}"/>
    <cellStyle name="Note 2 2 7 3 2" xfId="19892" xr:uid="{00000000-0005-0000-0000-0000AB420000}"/>
    <cellStyle name="Note 2 2 7 3 2 2" xfId="19479" xr:uid="{00000000-0005-0000-0000-0000AC420000}"/>
    <cellStyle name="Note 2 2 7 3 2 3" xfId="19481" xr:uid="{00000000-0005-0000-0000-0000AD420000}"/>
    <cellStyle name="Note 2 2 7 3 2 4" xfId="19483" xr:uid="{00000000-0005-0000-0000-0000AE420000}"/>
    <cellStyle name="Note 2 2 7 3 2 5" xfId="19893" xr:uid="{00000000-0005-0000-0000-0000AF420000}"/>
    <cellStyle name="Note 2 2 7 3 3" xfId="19894" xr:uid="{00000000-0005-0000-0000-0000B0420000}"/>
    <cellStyle name="Note 2 2 7 3 3 2" xfId="19487" xr:uid="{00000000-0005-0000-0000-0000B1420000}"/>
    <cellStyle name="Note 2 2 7 3 3 3" xfId="19489" xr:uid="{00000000-0005-0000-0000-0000B2420000}"/>
    <cellStyle name="Note 2 2 7 3 3 4" xfId="19491" xr:uid="{00000000-0005-0000-0000-0000B3420000}"/>
    <cellStyle name="Note 2 2 7 3 3 5" xfId="19895" xr:uid="{00000000-0005-0000-0000-0000B4420000}"/>
    <cellStyle name="Note 2 2 7 3 4" xfId="19896" xr:uid="{00000000-0005-0000-0000-0000B5420000}"/>
    <cellStyle name="Note 2 2 7 3 4 2" xfId="19495" xr:uid="{00000000-0005-0000-0000-0000B6420000}"/>
    <cellStyle name="Note 2 2 7 3 4 3" xfId="19497" xr:uid="{00000000-0005-0000-0000-0000B7420000}"/>
    <cellStyle name="Note 2 2 7 3 4 4" xfId="19499" xr:uid="{00000000-0005-0000-0000-0000B8420000}"/>
    <cellStyle name="Note 2 2 7 3 4 5" xfId="19897" xr:uid="{00000000-0005-0000-0000-0000B9420000}"/>
    <cellStyle name="Note 2 2 7 3 5" xfId="19898" xr:uid="{00000000-0005-0000-0000-0000BA420000}"/>
    <cellStyle name="Note 2 2 7 3 6" xfId="19899" xr:uid="{00000000-0005-0000-0000-0000BB420000}"/>
    <cellStyle name="Note 2 2 7 3 7" xfId="19900" xr:uid="{00000000-0005-0000-0000-0000BC420000}"/>
    <cellStyle name="Note 2 2 7 3 8" xfId="19901" xr:uid="{00000000-0005-0000-0000-0000BD420000}"/>
    <cellStyle name="Note 2 2 7 4" xfId="19902" xr:uid="{00000000-0005-0000-0000-0000BE420000}"/>
    <cellStyle name="Note 2 2 7 4 2" xfId="11787" xr:uid="{00000000-0005-0000-0000-0000BF420000}"/>
    <cellStyle name="Note 2 2 7 4 3" xfId="19903" xr:uid="{00000000-0005-0000-0000-0000C0420000}"/>
    <cellStyle name="Note 2 2 7 4 4" xfId="19904" xr:uid="{00000000-0005-0000-0000-0000C1420000}"/>
    <cellStyle name="Note 2 2 7 4 5" xfId="19905" xr:uid="{00000000-0005-0000-0000-0000C2420000}"/>
    <cellStyle name="Note 2 2 7 5" xfId="5702" xr:uid="{00000000-0005-0000-0000-0000C3420000}"/>
    <cellStyle name="Note 2 2 7 6" xfId="19906" xr:uid="{00000000-0005-0000-0000-0000C4420000}"/>
    <cellStyle name="Note 2 2 7 7" xfId="1591" xr:uid="{00000000-0005-0000-0000-0000C5420000}"/>
    <cellStyle name="Note 2 2 7 8" xfId="3617" xr:uid="{00000000-0005-0000-0000-0000C6420000}"/>
    <cellStyle name="Note 2 2 8" xfId="19909" xr:uid="{00000000-0005-0000-0000-0000C7420000}"/>
    <cellStyle name="Note 2 2 8 2" xfId="19910" xr:uid="{00000000-0005-0000-0000-0000C8420000}"/>
    <cellStyle name="Note 2 2 8 2 2" xfId="19911" xr:uid="{00000000-0005-0000-0000-0000C9420000}"/>
    <cellStyle name="Note 2 2 8 2 2 2" xfId="19912" xr:uid="{00000000-0005-0000-0000-0000CA420000}"/>
    <cellStyle name="Note 2 2 8 2 2 3" xfId="19913" xr:uid="{00000000-0005-0000-0000-0000CB420000}"/>
    <cellStyle name="Note 2 2 8 2 2 4" xfId="19914" xr:uid="{00000000-0005-0000-0000-0000CC420000}"/>
    <cellStyle name="Note 2 2 8 2 2 5" xfId="19915" xr:uid="{00000000-0005-0000-0000-0000CD420000}"/>
    <cellStyle name="Note 2 2 8 2 3" xfId="19916" xr:uid="{00000000-0005-0000-0000-0000CE420000}"/>
    <cellStyle name="Note 2 2 8 2 3 2" xfId="19917" xr:uid="{00000000-0005-0000-0000-0000CF420000}"/>
    <cellStyle name="Note 2 2 8 2 3 3" xfId="19918" xr:uid="{00000000-0005-0000-0000-0000D0420000}"/>
    <cellStyle name="Note 2 2 8 2 3 4" xfId="19919" xr:uid="{00000000-0005-0000-0000-0000D1420000}"/>
    <cellStyle name="Note 2 2 8 2 3 5" xfId="19920" xr:uid="{00000000-0005-0000-0000-0000D2420000}"/>
    <cellStyle name="Note 2 2 8 2 4" xfId="19921" xr:uid="{00000000-0005-0000-0000-0000D3420000}"/>
    <cellStyle name="Note 2 2 8 2 4 2" xfId="19922" xr:uid="{00000000-0005-0000-0000-0000D4420000}"/>
    <cellStyle name="Note 2 2 8 2 4 3" xfId="19923" xr:uid="{00000000-0005-0000-0000-0000D5420000}"/>
    <cellStyle name="Note 2 2 8 2 4 4" xfId="19924" xr:uid="{00000000-0005-0000-0000-0000D6420000}"/>
    <cellStyle name="Note 2 2 8 2 4 5" xfId="19925" xr:uid="{00000000-0005-0000-0000-0000D7420000}"/>
    <cellStyle name="Note 2 2 8 2 5" xfId="19926" xr:uid="{00000000-0005-0000-0000-0000D8420000}"/>
    <cellStyle name="Note 2 2 8 2 5 2" xfId="15326" xr:uid="{00000000-0005-0000-0000-0000D9420000}"/>
    <cellStyle name="Note 2 2 8 2 5 3" xfId="19927" xr:uid="{00000000-0005-0000-0000-0000DA420000}"/>
    <cellStyle name="Note 2 2 8 2 5 4" xfId="19928" xr:uid="{00000000-0005-0000-0000-0000DB420000}"/>
    <cellStyle name="Note 2 2 8 2 5 5" xfId="7351" xr:uid="{00000000-0005-0000-0000-0000DC420000}"/>
    <cellStyle name="Note 2 2 8 2 6" xfId="19929" xr:uid="{00000000-0005-0000-0000-0000DD420000}"/>
    <cellStyle name="Note 2 2 8 2 7" xfId="19930" xr:uid="{00000000-0005-0000-0000-0000DE420000}"/>
    <cellStyle name="Note 2 2 8 2 8" xfId="19931" xr:uid="{00000000-0005-0000-0000-0000DF420000}"/>
    <cellStyle name="Note 2 2 8 2 9" xfId="19932" xr:uid="{00000000-0005-0000-0000-0000E0420000}"/>
    <cellStyle name="Note 2 2 8 3" xfId="19933" xr:uid="{00000000-0005-0000-0000-0000E1420000}"/>
    <cellStyle name="Note 2 2 8 3 2" xfId="19934" xr:uid="{00000000-0005-0000-0000-0000E2420000}"/>
    <cellStyle name="Note 2 2 8 3 2 2" xfId="19935" xr:uid="{00000000-0005-0000-0000-0000E3420000}"/>
    <cellStyle name="Note 2 2 8 3 2 3" xfId="19936" xr:uid="{00000000-0005-0000-0000-0000E4420000}"/>
    <cellStyle name="Note 2 2 8 3 2 4" xfId="19937" xr:uid="{00000000-0005-0000-0000-0000E5420000}"/>
    <cellStyle name="Note 2 2 8 3 2 5" xfId="19938" xr:uid="{00000000-0005-0000-0000-0000E6420000}"/>
    <cellStyle name="Note 2 2 8 3 3" xfId="19939" xr:uid="{00000000-0005-0000-0000-0000E7420000}"/>
    <cellStyle name="Note 2 2 8 3 3 2" xfId="19941" xr:uid="{00000000-0005-0000-0000-0000E8420000}"/>
    <cellStyle name="Note 2 2 8 3 3 3" xfId="19942" xr:uid="{00000000-0005-0000-0000-0000E9420000}"/>
    <cellStyle name="Note 2 2 8 3 3 4" xfId="19943" xr:uid="{00000000-0005-0000-0000-0000EA420000}"/>
    <cellStyle name="Note 2 2 8 3 3 5" xfId="19944" xr:uid="{00000000-0005-0000-0000-0000EB420000}"/>
    <cellStyle name="Note 2 2 8 3 4" xfId="19945" xr:uid="{00000000-0005-0000-0000-0000EC420000}"/>
    <cellStyle name="Note 2 2 8 3 4 2" xfId="19946" xr:uid="{00000000-0005-0000-0000-0000ED420000}"/>
    <cellStyle name="Note 2 2 8 3 4 3" xfId="7593" xr:uid="{00000000-0005-0000-0000-0000EE420000}"/>
    <cellStyle name="Note 2 2 8 3 4 4" xfId="19947" xr:uid="{00000000-0005-0000-0000-0000EF420000}"/>
    <cellStyle name="Note 2 2 8 3 4 5" xfId="19948" xr:uid="{00000000-0005-0000-0000-0000F0420000}"/>
    <cellStyle name="Note 2 2 8 3 5" xfId="19949" xr:uid="{00000000-0005-0000-0000-0000F1420000}"/>
    <cellStyle name="Note 2 2 8 3 6" xfId="19950" xr:uid="{00000000-0005-0000-0000-0000F2420000}"/>
    <cellStyle name="Note 2 2 8 3 7" xfId="19951" xr:uid="{00000000-0005-0000-0000-0000F3420000}"/>
    <cellStyle name="Note 2 2 8 3 8" xfId="19952" xr:uid="{00000000-0005-0000-0000-0000F4420000}"/>
    <cellStyle name="Note 2 2 8 4" xfId="19953" xr:uid="{00000000-0005-0000-0000-0000F5420000}"/>
    <cellStyle name="Note 2 2 8 4 2" xfId="19954" xr:uid="{00000000-0005-0000-0000-0000F6420000}"/>
    <cellStyle name="Note 2 2 8 4 3" xfId="19955" xr:uid="{00000000-0005-0000-0000-0000F7420000}"/>
    <cellStyle name="Note 2 2 8 4 4" xfId="19956" xr:uid="{00000000-0005-0000-0000-0000F8420000}"/>
    <cellStyle name="Note 2 2 8 4 5" xfId="19957" xr:uid="{00000000-0005-0000-0000-0000F9420000}"/>
    <cellStyle name="Note 2 2 8 5" xfId="19958" xr:uid="{00000000-0005-0000-0000-0000FA420000}"/>
    <cellStyle name="Note 2 2 8 6" xfId="19959" xr:uid="{00000000-0005-0000-0000-0000FB420000}"/>
    <cellStyle name="Note 2 2 8 7" xfId="19960" xr:uid="{00000000-0005-0000-0000-0000FC420000}"/>
    <cellStyle name="Note 2 2 8 8" xfId="19961" xr:uid="{00000000-0005-0000-0000-0000FD420000}"/>
    <cellStyle name="Note 2 2 9" xfId="19964" xr:uid="{00000000-0005-0000-0000-0000FE420000}"/>
    <cellStyle name="Note 2 2 9 2" xfId="19965" xr:uid="{00000000-0005-0000-0000-0000FF420000}"/>
    <cellStyle name="Note 2 2 9 2 2" xfId="19966" xr:uid="{00000000-0005-0000-0000-000000430000}"/>
    <cellStyle name="Note 2 2 9 2 2 2" xfId="19967" xr:uid="{00000000-0005-0000-0000-000001430000}"/>
    <cellStyle name="Note 2 2 9 2 2 3" xfId="18527" xr:uid="{00000000-0005-0000-0000-000002430000}"/>
    <cellStyle name="Note 2 2 9 2 2 4" xfId="19968" xr:uid="{00000000-0005-0000-0000-000003430000}"/>
    <cellStyle name="Note 2 2 9 2 2 5" xfId="19969" xr:uid="{00000000-0005-0000-0000-000004430000}"/>
    <cellStyle name="Note 2 2 9 2 3" xfId="1595" xr:uid="{00000000-0005-0000-0000-000005430000}"/>
    <cellStyle name="Note 2 2 9 2 3 2" xfId="19518" xr:uid="{00000000-0005-0000-0000-000006430000}"/>
    <cellStyle name="Note 2 2 9 2 3 3" xfId="19525" xr:uid="{00000000-0005-0000-0000-000007430000}"/>
    <cellStyle name="Note 2 2 9 2 3 4" xfId="12229" xr:uid="{00000000-0005-0000-0000-000008430000}"/>
    <cellStyle name="Note 2 2 9 2 3 5" xfId="5875" xr:uid="{00000000-0005-0000-0000-000009430000}"/>
    <cellStyle name="Note 2 2 9 2 4" xfId="19970" xr:uid="{00000000-0005-0000-0000-00000A430000}"/>
    <cellStyle name="Note 2 2 9 2 4 2" xfId="19971" xr:uid="{00000000-0005-0000-0000-00000B430000}"/>
    <cellStyle name="Note 2 2 9 2 4 3" xfId="19972" xr:uid="{00000000-0005-0000-0000-00000C430000}"/>
    <cellStyle name="Note 2 2 9 2 4 4" xfId="19973" xr:uid="{00000000-0005-0000-0000-00000D430000}"/>
    <cellStyle name="Note 2 2 9 2 4 5" xfId="19974" xr:uid="{00000000-0005-0000-0000-00000E430000}"/>
    <cellStyle name="Note 2 2 9 2 5" xfId="14447" xr:uid="{00000000-0005-0000-0000-00000F430000}"/>
    <cellStyle name="Note 2 2 9 2 5 2" xfId="15364" xr:uid="{00000000-0005-0000-0000-000010430000}"/>
    <cellStyle name="Note 2 2 9 2 5 3" xfId="19975" xr:uid="{00000000-0005-0000-0000-000011430000}"/>
    <cellStyle name="Note 2 2 9 2 5 4" xfId="19976" xr:uid="{00000000-0005-0000-0000-000012430000}"/>
    <cellStyle name="Note 2 2 9 2 5 5" xfId="19977" xr:uid="{00000000-0005-0000-0000-000013430000}"/>
    <cellStyle name="Note 2 2 9 2 6" xfId="19978" xr:uid="{00000000-0005-0000-0000-000014430000}"/>
    <cellStyle name="Note 2 2 9 2 7" xfId="6422" xr:uid="{00000000-0005-0000-0000-000015430000}"/>
    <cellStyle name="Note 2 2 9 2 8" xfId="19979" xr:uid="{00000000-0005-0000-0000-000016430000}"/>
    <cellStyle name="Note 2 2 9 2 9" xfId="19980" xr:uid="{00000000-0005-0000-0000-000017430000}"/>
    <cellStyle name="Note 2 2 9 3" xfId="19981" xr:uid="{00000000-0005-0000-0000-000018430000}"/>
    <cellStyle name="Note 2 2 9 3 2" xfId="19982" xr:uid="{00000000-0005-0000-0000-000019430000}"/>
    <cellStyle name="Note 2 2 9 3 2 2" xfId="19983" xr:uid="{00000000-0005-0000-0000-00001A430000}"/>
    <cellStyle name="Note 2 2 9 3 2 3" xfId="19984" xr:uid="{00000000-0005-0000-0000-00001B430000}"/>
    <cellStyle name="Note 2 2 9 3 2 4" xfId="19985" xr:uid="{00000000-0005-0000-0000-00001C430000}"/>
    <cellStyle name="Note 2 2 9 3 2 5" xfId="19986" xr:uid="{00000000-0005-0000-0000-00001D430000}"/>
    <cellStyle name="Note 2 2 9 3 3" xfId="19987" xr:uid="{00000000-0005-0000-0000-00001E430000}"/>
    <cellStyle name="Note 2 2 9 3 3 2" xfId="19988" xr:uid="{00000000-0005-0000-0000-00001F430000}"/>
    <cellStyle name="Note 2 2 9 3 3 3" xfId="19989" xr:uid="{00000000-0005-0000-0000-000020430000}"/>
    <cellStyle name="Note 2 2 9 3 3 4" xfId="19990" xr:uid="{00000000-0005-0000-0000-000021430000}"/>
    <cellStyle name="Note 2 2 9 3 3 5" xfId="19991" xr:uid="{00000000-0005-0000-0000-000022430000}"/>
    <cellStyle name="Note 2 2 9 3 4" xfId="19992" xr:uid="{00000000-0005-0000-0000-000023430000}"/>
    <cellStyle name="Note 2 2 9 3 4 2" xfId="19993" xr:uid="{00000000-0005-0000-0000-000024430000}"/>
    <cellStyle name="Note 2 2 9 3 4 3" xfId="19994" xr:uid="{00000000-0005-0000-0000-000025430000}"/>
    <cellStyle name="Note 2 2 9 3 4 4" xfId="19995" xr:uid="{00000000-0005-0000-0000-000026430000}"/>
    <cellStyle name="Note 2 2 9 3 4 5" xfId="19996" xr:uid="{00000000-0005-0000-0000-000027430000}"/>
    <cellStyle name="Note 2 2 9 3 5" xfId="19997" xr:uid="{00000000-0005-0000-0000-000028430000}"/>
    <cellStyle name="Note 2 2 9 3 6" xfId="19998" xr:uid="{00000000-0005-0000-0000-000029430000}"/>
    <cellStyle name="Note 2 2 9 3 7" xfId="19999" xr:uid="{00000000-0005-0000-0000-00002A430000}"/>
    <cellStyle name="Note 2 2 9 3 8" xfId="20000" xr:uid="{00000000-0005-0000-0000-00002B430000}"/>
    <cellStyle name="Note 2 2 9 4" xfId="20001" xr:uid="{00000000-0005-0000-0000-00002C430000}"/>
    <cellStyle name="Note 2 2 9 4 2" xfId="20002" xr:uid="{00000000-0005-0000-0000-00002D430000}"/>
    <cellStyle name="Note 2 2 9 4 3" xfId="20003" xr:uid="{00000000-0005-0000-0000-00002E430000}"/>
    <cellStyle name="Note 2 2 9 4 4" xfId="20004" xr:uid="{00000000-0005-0000-0000-00002F430000}"/>
    <cellStyle name="Note 2 2 9 4 5" xfId="20005" xr:uid="{00000000-0005-0000-0000-000030430000}"/>
    <cellStyle name="Note 2 2 9 5" xfId="20006" xr:uid="{00000000-0005-0000-0000-000031430000}"/>
    <cellStyle name="Note 2 2 9 6" xfId="20007" xr:uid="{00000000-0005-0000-0000-000032430000}"/>
    <cellStyle name="Note 2 2 9 7" xfId="20008" xr:uid="{00000000-0005-0000-0000-000033430000}"/>
    <cellStyle name="Note 2 2 9 8" xfId="20009" xr:uid="{00000000-0005-0000-0000-000034430000}"/>
    <cellStyle name="Note 2 2_BEG RM SAMI 2011~01 MBM_whs adv mak blom ok" xfId="20010" xr:uid="{00000000-0005-0000-0000-000035430000}"/>
    <cellStyle name="Note 2 3" xfId="1785" xr:uid="{00000000-0005-0000-0000-000036430000}"/>
    <cellStyle name="Note 2 3 2" xfId="20011" xr:uid="{00000000-0005-0000-0000-000037430000}"/>
    <cellStyle name="Note 2 3 2 2" xfId="20012" xr:uid="{00000000-0005-0000-0000-000038430000}"/>
    <cellStyle name="Note 2 3 2 2 2" xfId="20013" xr:uid="{00000000-0005-0000-0000-000039430000}"/>
    <cellStyle name="Note 2 3 2 2 3" xfId="18328" xr:uid="{00000000-0005-0000-0000-00003A430000}"/>
    <cellStyle name="Note 2 3 2 2 4" xfId="18333" xr:uid="{00000000-0005-0000-0000-00003B430000}"/>
    <cellStyle name="Note 2 3 2 2 5" xfId="18339" xr:uid="{00000000-0005-0000-0000-00003C430000}"/>
    <cellStyle name="Note 2 3 2 3" xfId="20014" xr:uid="{00000000-0005-0000-0000-00003D430000}"/>
    <cellStyle name="Note 2 3 2 3 2" xfId="20015" xr:uid="{00000000-0005-0000-0000-00003E430000}"/>
    <cellStyle name="Note 2 3 2 3 3" xfId="20016" xr:uid="{00000000-0005-0000-0000-00003F430000}"/>
    <cellStyle name="Note 2 3 2 3 4" xfId="20017" xr:uid="{00000000-0005-0000-0000-000040430000}"/>
    <cellStyle name="Note 2 3 2 3 5" xfId="7694" xr:uid="{00000000-0005-0000-0000-000041430000}"/>
    <cellStyle name="Note 2 3 2 4" xfId="20018" xr:uid="{00000000-0005-0000-0000-000042430000}"/>
    <cellStyle name="Note 2 3 2 4 2" xfId="20019" xr:uid="{00000000-0005-0000-0000-000043430000}"/>
    <cellStyle name="Note 2 3 2 4 3" xfId="20020" xr:uid="{00000000-0005-0000-0000-000044430000}"/>
    <cellStyle name="Note 2 3 2 4 4" xfId="20021" xr:uid="{00000000-0005-0000-0000-000045430000}"/>
    <cellStyle name="Note 2 3 2 4 5" xfId="20022" xr:uid="{00000000-0005-0000-0000-000046430000}"/>
    <cellStyle name="Note 2 3 2 5" xfId="20023" xr:uid="{00000000-0005-0000-0000-000047430000}"/>
    <cellStyle name="Note 2 3 2 5 2" xfId="20024" xr:uid="{00000000-0005-0000-0000-000048430000}"/>
    <cellStyle name="Note 2 3 2 5 3" xfId="2488" xr:uid="{00000000-0005-0000-0000-000049430000}"/>
    <cellStyle name="Note 2 3 2 5 4" xfId="20025" xr:uid="{00000000-0005-0000-0000-00004A430000}"/>
    <cellStyle name="Note 2 3 2 5 5" xfId="20026" xr:uid="{00000000-0005-0000-0000-00004B430000}"/>
    <cellStyle name="Note 2 3 2 6" xfId="20027" xr:uid="{00000000-0005-0000-0000-00004C430000}"/>
    <cellStyle name="Note 2 3 2 7" xfId="20028" xr:uid="{00000000-0005-0000-0000-00004D430000}"/>
    <cellStyle name="Note 2 3 2 8" xfId="20029" xr:uid="{00000000-0005-0000-0000-00004E430000}"/>
    <cellStyle name="Note 2 3 2 9" xfId="3949" xr:uid="{00000000-0005-0000-0000-00004F430000}"/>
    <cellStyle name="Note 2 3 3" xfId="20030" xr:uid="{00000000-0005-0000-0000-000050430000}"/>
    <cellStyle name="Note 2 3 3 2" xfId="20031" xr:uid="{00000000-0005-0000-0000-000051430000}"/>
    <cellStyle name="Note 2 3 3 2 2" xfId="20032" xr:uid="{00000000-0005-0000-0000-000052430000}"/>
    <cellStyle name="Note 2 3 3 2 3" xfId="18365" xr:uid="{00000000-0005-0000-0000-000053430000}"/>
    <cellStyle name="Note 2 3 3 2 4" xfId="18367" xr:uid="{00000000-0005-0000-0000-000054430000}"/>
    <cellStyle name="Note 2 3 3 2 5" xfId="18369" xr:uid="{00000000-0005-0000-0000-000055430000}"/>
    <cellStyle name="Note 2 3 3 3" xfId="20033" xr:uid="{00000000-0005-0000-0000-000056430000}"/>
    <cellStyle name="Note 2 3 3 3 2" xfId="20034" xr:uid="{00000000-0005-0000-0000-000057430000}"/>
    <cellStyle name="Note 2 3 3 3 3" xfId="20035" xr:uid="{00000000-0005-0000-0000-000058430000}"/>
    <cellStyle name="Note 2 3 3 3 4" xfId="20036" xr:uid="{00000000-0005-0000-0000-000059430000}"/>
    <cellStyle name="Note 2 3 3 3 5" xfId="20037" xr:uid="{00000000-0005-0000-0000-00005A430000}"/>
    <cellStyle name="Note 2 3 3 4" xfId="20038" xr:uid="{00000000-0005-0000-0000-00005B430000}"/>
    <cellStyle name="Note 2 3 3 4 2" xfId="20039" xr:uid="{00000000-0005-0000-0000-00005C430000}"/>
    <cellStyle name="Note 2 3 3 4 3" xfId="20040" xr:uid="{00000000-0005-0000-0000-00005D430000}"/>
    <cellStyle name="Note 2 3 3 4 4" xfId="20041" xr:uid="{00000000-0005-0000-0000-00005E430000}"/>
    <cellStyle name="Note 2 3 3 4 5" xfId="20042" xr:uid="{00000000-0005-0000-0000-00005F430000}"/>
    <cellStyle name="Note 2 3 3 5" xfId="20043" xr:uid="{00000000-0005-0000-0000-000060430000}"/>
    <cellStyle name="Note 2 3 3 6" xfId="20044" xr:uid="{00000000-0005-0000-0000-000061430000}"/>
    <cellStyle name="Note 2 3 3 7" xfId="20045" xr:uid="{00000000-0005-0000-0000-000062430000}"/>
    <cellStyle name="Note 2 3 3 8" xfId="20046" xr:uid="{00000000-0005-0000-0000-000063430000}"/>
    <cellStyle name="Note 2 3 4" xfId="20048" xr:uid="{00000000-0005-0000-0000-000064430000}"/>
    <cellStyle name="Note 2 3 4 2" xfId="20049" xr:uid="{00000000-0005-0000-0000-000065430000}"/>
    <cellStyle name="Note 2 3 4 2 2" xfId="20050" xr:uid="{00000000-0005-0000-0000-000066430000}"/>
    <cellStyle name="Note 2 3 4 2 3" xfId="18402" xr:uid="{00000000-0005-0000-0000-000067430000}"/>
    <cellStyle name="Note 2 3 4 2 4" xfId="5082" xr:uid="{00000000-0005-0000-0000-000068430000}"/>
    <cellStyle name="Note 2 3 4 3" xfId="20051" xr:uid="{00000000-0005-0000-0000-000069430000}"/>
    <cellStyle name="Note 2 3 4 4" xfId="20052" xr:uid="{00000000-0005-0000-0000-00006A430000}"/>
    <cellStyle name="Note 2 3 4 5" xfId="20053" xr:uid="{00000000-0005-0000-0000-00006B430000}"/>
    <cellStyle name="Note 2 3 5" xfId="20055" xr:uid="{00000000-0005-0000-0000-00006C430000}"/>
    <cellStyle name="Note 2 3 5 2" xfId="20057" xr:uid="{00000000-0005-0000-0000-00006D430000}"/>
    <cellStyle name="Note 2 3 5 2 2" xfId="20058" xr:uid="{00000000-0005-0000-0000-00006E430000}"/>
    <cellStyle name="Note 2 3 5 2 3" xfId="18425" xr:uid="{00000000-0005-0000-0000-00006F430000}"/>
    <cellStyle name="Note 2 3 5 2 4" xfId="18427" xr:uid="{00000000-0005-0000-0000-000070430000}"/>
    <cellStyle name="Note 2 3 5 3" xfId="20059" xr:uid="{00000000-0005-0000-0000-000071430000}"/>
    <cellStyle name="Note 2 3 5 4" xfId="20060" xr:uid="{00000000-0005-0000-0000-000072430000}"/>
    <cellStyle name="Note 2 3 5 5" xfId="3799" xr:uid="{00000000-0005-0000-0000-000073430000}"/>
    <cellStyle name="Note 2 3 6" xfId="20062" xr:uid="{00000000-0005-0000-0000-000074430000}"/>
    <cellStyle name="Note 2 3 6 2" xfId="20063" xr:uid="{00000000-0005-0000-0000-000075430000}"/>
    <cellStyle name="Note 2 3 6 3" xfId="20064" xr:uid="{00000000-0005-0000-0000-000076430000}"/>
    <cellStyle name="Note 2 3 6 4" xfId="20065" xr:uid="{00000000-0005-0000-0000-000077430000}"/>
    <cellStyle name="Note 2 3 7" xfId="20068" xr:uid="{00000000-0005-0000-0000-000078430000}"/>
    <cellStyle name="Note 2 3 7 2" xfId="20069" xr:uid="{00000000-0005-0000-0000-000079430000}"/>
    <cellStyle name="Note 2 3 7 3" xfId="823" xr:uid="{00000000-0005-0000-0000-00007A430000}"/>
    <cellStyle name="Note 2 3 7 4" xfId="20070" xr:uid="{00000000-0005-0000-0000-00007B430000}"/>
    <cellStyle name="Note 2 3 8" xfId="20073" xr:uid="{00000000-0005-0000-0000-00007C430000}"/>
    <cellStyle name="Note 2 4" xfId="2285" xr:uid="{00000000-0005-0000-0000-00007D430000}"/>
    <cellStyle name="Note 2 4 2" xfId="11368" xr:uid="{00000000-0005-0000-0000-00007E430000}"/>
    <cellStyle name="Note 2 4 2 2" xfId="20074" xr:uid="{00000000-0005-0000-0000-00007F430000}"/>
    <cellStyle name="Note 2 4 2 2 2" xfId="13256" xr:uid="{00000000-0005-0000-0000-000080430000}"/>
    <cellStyle name="Note 2 4 2 2 3" xfId="13258" xr:uid="{00000000-0005-0000-0000-000081430000}"/>
    <cellStyle name="Note 2 4 2 2 4" xfId="9760" xr:uid="{00000000-0005-0000-0000-000082430000}"/>
    <cellStyle name="Note 2 4 2 2 5" xfId="9763" xr:uid="{00000000-0005-0000-0000-000083430000}"/>
    <cellStyle name="Note 2 4 2 3" xfId="8600" xr:uid="{00000000-0005-0000-0000-000084430000}"/>
    <cellStyle name="Note 2 4 2 3 2" xfId="681" xr:uid="{00000000-0005-0000-0000-000085430000}"/>
    <cellStyle name="Note 2 4 2 3 3" xfId="3864" xr:uid="{00000000-0005-0000-0000-000086430000}"/>
    <cellStyle name="Note 2 4 2 3 4" xfId="20075" xr:uid="{00000000-0005-0000-0000-000087430000}"/>
    <cellStyle name="Note 2 4 2 3 5" xfId="8594" xr:uid="{00000000-0005-0000-0000-000088430000}"/>
    <cellStyle name="Note 2 4 2 4" xfId="8620" xr:uid="{00000000-0005-0000-0000-000089430000}"/>
    <cellStyle name="Note 2 4 2 4 2" xfId="8625" xr:uid="{00000000-0005-0000-0000-00008A430000}"/>
    <cellStyle name="Note 2 4 2 4 3" xfId="8639" xr:uid="{00000000-0005-0000-0000-00008B430000}"/>
    <cellStyle name="Note 2 4 2 4 4" xfId="20076" xr:uid="{00000000-0005-0000-0000-00008C430000}"/>
    <cellStyle name="Note 2 4 2 4 5" xfId="20077" xr:uid="{00000000-0005-0000-0000-00008D430000}"/>
    <cellStyle name="Note 2 4 2 5" xfId="7464" xr:uid="{00000000-0005-0000-0000-00008E430000}"/>
    <cellStyle name="Note 2 4 2 5 2" xfId="8662" xr:uid="{00000000-0005-0000-0000-00008F430000}"/>
    <cellStyle name="Note 2 4 2 5 3" xfId="20079" xr:uid="{00000000-0005-0000-0000-000090430000}"/>
    <cellStyle name="Note 2 4 2 5 4" xfId="20081" xr:uid="{00000000-0005-0000-0000-000091430000}"/>
    <cellStyle name="Note 2 4 2 5 5" xfId="20082" xr:uid="{00000000-0005-0000-0000-000092430000}"/>
    <cellStyle name="Note 2 4 2 6" xfId="20083" xr:uid="{00000000-0005-0000-0000-000093430000}"/>
    <cellStyle name="Note 2 4 2 7" xfId="20084" xr:uid="{00000000-0005-0000-0000-000094430000}"/>
    <cellStyle name="Note 2 4 2 8" xfId="20085" xr:uid="{00000000-0005-0000-0000-000095430000}"/>
    <cellStyle name="Note 2 4 2 9" xfId="20086" xr:uid="{00000000-0005-0000-0000-000096430000}"/>
    <cellStyle name="Note 2 4 3" xfId="11371" xr:uid="{00000000-0005-0000-0000-000097430000}"/>
    <cellStyle name="Note 2 4 3 2" xfId="20087" xr:uid="{00000000-0005-0000-0000-000098430000}"/>
    <cellStyle name="Note 2 4 3 2 2" xfId="20088" xr:uid="{00000000-0005-0000-0000-000099430000}"/>
    <cellStyle name="Note 2 4 3 2 3" xfId="20090" xr:uid="{00000000-0005-0000-0000-00009A430000}"/>
    <cellStyle name="Note 2 4 3 2 4" xfId="20092" xr:uid="{00000000-0005-0000-0000-00009B430000}"/>
    <cellStyle name="Note 2 4 3 2 5" xfId="9782" xr:uid="{00000000-0005-0000-0000-00009C430000}"/>
    <cellStyle name="Note 2 4 3 3" xfId="20093" xr:uid="{00000000-0005-0000-0000-00009D430000}"/>
    <cellStyle name="Note 2 4 3 3 2" xfId="9000" xr:uid="{00000000-0005-0000-0000-00009E430000}"/>
    <cellStyle name="Note 2 4 3 3 3" xfId="1449" xr:uid="{00000000-0005-0000-0000-00009F430000}"/>
    <cellStyle name="Note 2 4 3 3 4" xfId="20095" xr:uid="{00000000-0005-0000-0000-0000A0430000}"/>
    <cellStyle name="Note 2 4 3 3 5" xfId="3181" xr:uid="{00000000-0005-0000-0000-0000A1430000}"/>
    <cellStyle name="Note 2 4 3 4" xfId="16833" xr:uid="{00000000-0005-0000-0000-0000A2430000}"/>
    <cellStyle name="Note 2 4 3 4 2" xfId="9201" xr:uid="{00000000-0005-0000-0000-0000A3430000}"/>
    <cellStyle name="Note 2 4 3 4 3" xfId="6088" xr:uid="{00000000-0005-0000-0000-0000A4430000}"/>
    <cellStyle name="Note 2 4 3 4 4" xfId="20097" xr:uid="{00000000-0005-0000-0000-0000A5430000}"/>
    <cellStyle name="Note 2 4 3 4 5" xfId="20099" xr:uid="{00000000-0005-0000-0000-0000A6430000}"/>
    <cellStyle name="Note 2 4 3 5" xfId="20100" xr:uid="{00000000-0005-0000-0000-0000A7430000}"/>
    <cellStyle name="Note 2 4 3 6" xfId="20101" xr:uid="{00000000-0005-0000-0000-0000A8430000}"/>
    <cellStyle name="Note 2 4 3 7" xfId="20102" xr:uid="{00000000-0005-0000-0000-0000A9430000}"/>
    <cellStyle name="Note 2 4 3 8" xfId="20103" xr:uid="{00000000-0005-0000-0000-0000AA430000}"/>
    <cellStyle name="Note 2 4 4" xfId="398" xr:uid="{00000000-0005-0000-0000-0000AB430000}"/>
    <cellStyle name="Note 2 4 4 2" xfId="1003" xr:uid="{00000000-0005-0000-0000-0000AC430000}"/>
    <cellStyle name="Note 2 4 4 3" xfId="4720" xr:uid="{00000000-0005-0000-0000-0000AD430000}"/>
    <cellStyle name="Note 2 4 4 4" xfId="4768" xr:uid="{00000000-0005-0000-0000-0000AE430000}"/>
    <cellStyle name="Note 2 4 4 5" xfId="4779" xr:uid="{00000000-0005-0000-0000-0000AF430000}"/>
    <cellStyle name="Note 2 4 5" xfId="20105" xr:uid="{00000000-0005-0000-0000-0000B0430000}"/>
    <cellStyle name="Note 2 4 6" xfId="20107" xr:uid="{00000000-0005-0000-0000-0000B1430000}"/>
    <cellStyle name="Note 2 4 7" xfId="20109" xr:uid="{00000000-0005-0000-0000-0000B2430000}"/>
    <cellStyle name="Note 2 4 8" xfId="20110" xr:uid="{00000000-0005-0000-0000-0000B3430000}"/>
    <cellStyle name="Note 2 5" xfId="3687" xr:uid="{00000000-0005-0000-0000-0000B4430000}"/>
    <cellStyle name="Note 2 5 2" xfId="20113" xr:uid="{00000000-0005-0000-0000-0000B5430000}"/>
    <cellStyle name="Note 2 5 2 2" xfId="20115" xr:uid="{00000000-0005-0000-0000-0000B6430000}"/>
    <cellStyle name="Note 2 5 2 2 2" xfId="20117" xr:uid="{00000000-0005-0000-0000-0000B7430000}"/>
    <cellStyle name="Note 2 5 2 2 3" xfId="20119" xr:uid="{00000000-0005-0000-0000-0000B8430000}"/>
    <cellStyle name="Note 2 5 2 2 4" xfId="20121" xr:uid="{00000000-0005-0000-0000-0000B9430000}"/>
    <cellStyle name="Note 2 5 2 2 5" xfId="3432" xr:uid="{00000000-0005-0000-0000-0000BA430000}"/>
    <cellStyle name="Note 2 5 2 3" xfId="20123" xr:uid="{00000000-0005-0000-0000-0000BB430000}"/>
    <cellStyle name="Note 2 5 2 3 2" xfId="20125" xr:uid="{00000000-0005-0000-0000-0000BC430000}"/>
    <cellStyle name="Note 2 5 2 3 3" xfId="20128" xr:uid="{00000000-0005-0000-0000-0000BD430000}"/>
    <cellStyle name="Note 2 5 2 3 4" xfId="20131" xr:uid="{00000000-0005-0000-0000-0000BE430000}"/>
    <cellStyle name="Note 2 5 2 3 5" xfId="15686" xr:uid="{00000000-0005-0000-0000-0000BF430000}"/>
    <cellStyle name="Note 2 5 2 4" xfId="20133" xr:uid="{00000000-0005-0000-0000-0000C0430000}"/>
    <cellStyle name="Note 2 5 2 4 2" xfId="20135" xr:uid="{00000000-0005-0000-0000-0000C1430000}"/>
    <cellStyle name="Note 2 5 2 4 3" xfId="20138" xr:uid="{00000000-0005-0000-0000-0000C2430000}"/>
    <cellStyle name="Note 2 5 2 4 4" xfId="20141" xr:uid="{00000000-0005-0000-0000-0000C3430000}"/>
    <cellStyle name="Note 2 5 2 4 5" xfId="20144" xr:uid="{00000000-0005-0000-0000-0000C4430000}"/>
    <cellStyle name="Note 2 5 2 5" xfId="20146" xr:uid="{00000000-0005-0000-0000-0000C5430000}"/>
    <cellStyle name="Note 2 5 2 5 2" xfId="20147" xr:uid="{00000000-0005-0000-0000-0000C6430000}"/>
    <cellStyle name="Note 2 5 2 5 3" xfId="5367" xr:uid="{00000000-0005-0000-0000-0000C7430000}"/>
    <cellStyle name="Note 2 5 2 5 4" xfId="3805" xr:uid="{00000000-0005-0000-0000-0000C8430000}"/>
    <cellStyle name="Note 2 5 2 5 5" xfId="1651" xr:uid="{00000000-0005-0000-0000-0000C9430000}"/>
    <cellStyle name="Note 2 5 2 6" xfId="20149" xr:uid="{00000000-0005-0000-0000-0000CA430000}"/>
    <cellStyle name="Note 2 5 2 7" xfId="20151" xr:uid="{00000000-0005-0000-0000-0000CB430000}"/>
    <cellStyle name="Note 2 5 2 8" xfId="20153" xr:uid="{00000000-0005-0000-0000-0000CC430000}"/>
    <cellStyle name="Note 2 5 2 9" xfId="20154" xr:uid="{00000000-0005-0000-0000-0000CD430000}"/>
    <cellStyle name="Note 2 5 3" xfId="20156" xr:uid="{00000000-0005-0000-0000-0000CE430000}"/>
    <cellStyle name="Note 2 5 3 2" xfId="20157" xr:uid="{00000000-0005-0000-0000-0000CF430000}"/>
    <cellStyle name="Note 2 5 3 2 2" xfId="335" xr:uid="{00000000-0005-0000-0000-0000D0430000}"/>
    <cellStyle name="Note 2 5 3 2 3" xfId="20158" xr:uid="{00000000-0005-0000-0000-0000D1430000}"/>
    <cellStyle name="Note 2 5 3 2 4" xfId="20159" xr:uid="{00000000-0005-0000-0000-0000D2430000}"/>
    <cellStyle name="Note 2 5 3 2 5" xfId="15714" xr:uid="{00000000-0005-0000-0000-0000D3430000}"/>
    <cellStyle name="Note 2 5 3 3" xfId="20160" xr:uid="{00000000-0005-0000-0000-0000D4430000}"/>
    <cellStyle name="Note 2 5 3 3 2" xfId="5570" xr:uid="{00000000-0005-0000-0000-0000D5430000}"/>
    <cellStyle name="Note 2 5 3 3 3" xfId="3255" xr:uid="{00000000-0005-0000-0000-0000D6430000}"/>
    <cellStyle name="Note 2 5 3 3 4" xfId="20161" xr:uid="{00000000-0005-0000-0000-0000D7430000}"/>
    <cellStyle name="Note 2 5 3 3 5" xfId="5581" xr:uid="{00000000-0005-0000-0000-0000D8430000}"/>
    <cellStyle name="Note 2 5 3 4" xfId="20162" xr:uid="{00000000-0005-0000-0000-0000D9430000}"/>
    <cellStyle name="Note 2 5 3 4 2" xfId="20163" xr:uid="{00000000-0005-0000-0000-0000DA430000}"/>
    <cellStyle name="Note 2 5 3 4 3" xfId="20164" xr:uid="{00000000-0005-0000-0000-0000DB430000}"/>
    <cellStyle name="Note 2 5 3 4 4" xfId="20165" xr:uid="{00000000-0005-0000-0000-0000DC430000}"/>
    <cellStyle name="Note 2 5 3 4 5" xfId="20166" xr:uid="{00000000-0005-0000-0000-0000DD430000}"/>
    <cellStyle name="Note 2 5 3 5" xfId="16883" xr:uid="{00000000-0005-0000-0000-0000DE430000}"/>
    <cellStyle name="Note 2 5 3 6" xfId="20167" xr:uid="{00000000-0005-0000-0000-0000DF430000}"/>
    <cellStyle name="Note 2 5 3 7" xfId="20169" xr:uid="{00000000-0005-0000-0000-0000E0430000}"/>
    <cellStyle name="Note 2 5 3 8" xfId="20170" xr:uid="{00000000-0005-0000-0000-0000E1430000}"/>
    <cellStyle name="Note 2 5 4" xfId="20171" xr:uid="{00000000-0005-0000-0000-0000E2430000}"/>
    <cellStyle name="Note 2 5 4 2" xfId="20172" xr:uid="{00000000-0005-0000-0000-0000E3430000}"/>
    <cellStyle name="Note 2 5 4 3" xfId="20173" xr:uid="{00000000-0005-0000-0000-0000E4430000}"/>
    <cellStyle name="Note 2 5 4 4" xfId="20175" xr:uid="{00000000-0005-0000-0000-0000E5430000}"/>
    <cellStyle name="Note 2 5 4 5" xfId="20177" xr:uid="{00000000-0005-0000-0000-0000E6430000}"/>
    <cellStyle name="Note 2 5 5" xfId="20178" xr:uid="{00000000-0005-0000-0000-0000E7430000}"/>
    <cellStyle name="Note 2 5 6" xfId="20179" xr:uid="{00000000-0005-0000-0000-0000E8430000}"/>
    <cellStyle name="Note 2 5 7" xfId="20180" xr:uid="{00000000-0005-0000-0000-0000E9430000}"/>
    <cellStyle name="Note 2 5 8" xfId="10581" xr:uid="{00000000-0005-0000-0000-0000EA430000}"/>
    <cellStyle name="Note 2 6" xfId="11374" xr:uid="{00000000-0005-0000-0000-0000EB430000}"/>
    <cellStyle name="Note 2 6 2" xfId="20182" xr:uid="{00000000-0005-0000-0000-0000EC430000}"/>
    <cellStyle name="Note 2 6 2 2" xfId="20183" xr:uid="{00000000-0005-0000-0000-0000ED430000}"/>
    <cellStyle name="Note 2 6 2 2 2" xfId="941" xr:uid="{00000000-0005-0000-0000-0000EE430000}"/>
    <cellStyle name="Note 2 6 2 2 2 2" xfId="20184" xr:uid="{00000000-0005-0000-0000-0000EF430000}"/>
    <cellStyle name="Note 2 6 2 2 2 3" xfId="12217" xr:uid="{00000000-0005-0000-0000-0000F0430000}"/>
    <cellStyle name="Note 2 6 2 2 2 4" xfId="12223" xr:uid="{00000000-0005-0000-0000-0000F1430000}"/>
    <cellStyle name="Note 2 6 2 2 3" xfId="20185" xr:uid="{00000000-0005-0000-0000-0000F2430000}"/>
    <cellStyle name="Note 2 6 2 2 4" xfId="20186" xr:uid="{00000000-0005-0000-0000-0000F3430000}"/>
    <cellStyle name="Note 2 6 2 2 5" xfId="20187" xr:uid="{00000000-0005-0000-0000-0000F4430000}"/>
    <cellStyle name="Note 2 6 2 3" xfId="20188" xr:uid="{00000000-0005-0000-0000-0000F5430000}"/>
    <cellStyle name="Note 2 6 2 3 2" xfId="20189" xr:uid="{00000000-0005-0000-0000-0000F6430000}"/>
    <cellStyle name="Note 2 6 2 3 2 2" xfId="20190" xr:uid="{00000000-0005-0000-0000-0000F7430000}"/>
    <cellStyle name="Note 2 6 2 3 2 3" xfId="20191" xr:uid="{00000000-0005-0000-0000-0000F8430000}"/>
    <cellStyle name="Note 2 6 2 3 2 4" xfId="20192" xr:uid="{00000000-0005-0000-0000-0000F9430000}"/>
    <cellStyle name="Note 2 6 2 3 3" xfId="20194" xr:uid="{00000000-0005-0000-0000-0000FA430000}"/>
    <cellStyle name="Note 2 6 2 3 4" xfId="20196" xr:uid="{00000000-0005-0000-0000-0000FB430000}"/>
    <cellStyle name="Note 2 6 2 3 5" xfId="4343" xr:uid="{00000000-0005-0000-0000-0000FC430000}"/>
    <cellStyle name="Note 2 6 2 4" xfId="20197" xr:uid="{00000000-0005-0000-0000-0000FD430000}"/>
    <cellStyle name="Note 2 6 2 4 2" xfId="20198" xr:uid="{00000000-0005-0000-0000-0000FE430000}"/>
    <cellStyle name="Note 2 6 2 4 3" xfId="20200" xr:uid="{00000000-0005-0000-0000-0000FF430000}"/>
    <cellStyle name="Note 2 6 2 4 4" xfId="20202" xr:uid="{00000000-0005-0000-0000-000000440000}"/>
    <cellStyle name="Note 2 6 2 4 5" xfId="20204" xr:uid="{00000000-0005-0000-0000-000001440000}"/>
    <cellStyle name="Note 2 6 2 5" xfId="20205" xr:uid="{00000000-0005-0000-0000-000002440000}"/>
    <cellStyle name="Note 2 6 2 5 2" xfId="20206" xr:uid="{00000000-0005-0000-0000-000003440000}"/>
    <cellStyle name="Note 2 6 2 5 3" xfId="20208" xr:uid="{00000000-0005-0000-0000-000004440000}"/>
    <cellStyle name="Note 2 6 2 5 4" xfId="20211" xr:uid="{00000000-0005-0000-0000-000005440000}"/>
    <cellStyle name="Note 2 6 2 5 5" xfId="20213" xr:uid="{00000000-0005-0000-0000-000006440000}"/>
    <cellStyle name="Note 2 6 2 6" xfId="20214" xr:uid="{00000000-0005-0000-0000-000007440000}"/>
    <cellStyle name="Note 2 6 2 7" xfId="20215" xr:uid="{00000000-0005-0000-0000-000008440000}"/>
    <cellStyle name="Note 2 6 2 8" xfId="20216" xr:uid="{00000000-0005-0000-0000-000009440000}"/>
    <cellStyle name="Note 2 6 2 9" xfId="20217" xr:uid="{00000000-0005-0000-0000-00000A440000}"/>
    <cellStyle name="Note 2 6 3" xfId="20219" xr:uid="{00000000-0005-0000-0000-00000B440000}"/>
    <cellStyle name="Note 2 6 3 2" xfId="20220" xr:uid="{00000000-0005-0000-0000-00000C440000}"/>
    <cellStyle name="Note 2 6 3 2 2" xfId="20221" xr:uid="{00000000-0005-0000-0000-00000D440000}"/>
    <cellStyle name="Note 2 6 3 2 3" xfId="20222" xr:uid="{00000000-0005-0000-0000-00000E440000}"/>
    <cellStyle name="Note 2 6 3 2 4" xfId="2299" xr:uid="{00000000-0005-0000-0000-00000F440000}"/>
    <cellStyle name="Note 2 6 3 2 5" xfId="20223" xr:uid="{00000000-0005-0000-0000-000010440000}"/>
    <cellStyle name="Note 2 6 3 3" xfId="7087" xr:uid="{00000000-0005-0000-0000-000011440000}"/>
    <cellStyle name="Note 2 6 3 3 2" xfId="20224" xr:uid="{00000000-0005-0000-0000-000012440000}"/>
    <cellStyle name="Note 2 6 3 3 3" xfId="20225" xr:uid="{00000000-0005-0000-0000-000013440000}"/>
    <cellStyle name="Note 2 6 3 3 4" xfId="20226" xr:uid="{00000000-0005-0000-0000-000014440000}"/>
    <cellStyle name="Note 2 6 3 3 5" xfId="20227" xr:uid="{00000000-0005-0000-0000-000015440000}"/>
    <cellStyle name="Note 2 6 3 4" xfId="20229" xr:uid="{00000000-0005-0000-0000-000016440000}"/>
    <cellStyle name="Note 2 6 3 4 2" xfId="20231" xr:uid="{00000000-0005-0000-0000-000017440000}"/>
    <cellStyle name="Note 2 6 3 4 3" xfId="20233" xr:uid="{00000000-0005-0000-0000-000018440000}"/>
    <cellStyle name="Note 2 6 3 4 4" xfId="20235" xr:uid="{00000000-0005-0000-0000-000019440000}"/>
    <cellStyle name="Note 2 6 3 4 5" xfId="20237" xr:uid="{00000000-0005-0000-0000-00001A440000}"/>
    <cellStyle name="Note 2 6 3 5" xfId="20238" xr:uid="{00000000-0005-0000-0000-00001B440000}"/>
    <cellStyle name="Note 2 6 3 6" xfId="20239" xr:uid="{00000000-0005-0000-0000-00001C440000}"/>
    <cellStyle name="Note 2 6 3 7" xfId="20240" xr:uid="{00000000-0005-0000-0000-00001D440000}"/>
    <cellStyle name="Note 2 6 3 8" xfId="20241" xr:uid="{00000000-0005-0000-0000-00001E440000}"/>
    <cellStyle name="Note 2 6 4" xfId="20242" xr:uid="{00000000-0005-0000-0000-00001F440000}"/>
    <cellStyle name="Note 2 6 4 2" xfId="5679" xr:uid="{00000000-0005-0000-0000-000020440000}"/>
    <cellStyle name="Note 2 6 4 2 2" xfId="20243" xr:uid="{00000000-0005-0000-0000-000021440000}"/>
    <cellStyle name="Note 2 6 4 2 3" xfId="20244" xr:uid="{00000000-0005-0000-0000-000022440000}"/>
    <cellStyle name="Note 2 6 4 2 4" xfId="20245" xr:uid="{00000000-0005-0000-0000-000023440000}"/>
    <cellStyle name="Note 2 6 4 3" xfId="20246" xr:uid="{00000000-0005-0000-0000-000024440000}"/>
    <cellStyle name="Note 2 6 4 4" xfId="20247" xr:uid="{00000000-0005-0000-0000-000025440000}"/>
    <cellStyle name="Note 2 6 4 5" xfId="20248" xr:uid="{00000000-0005-0000-0000-000026440000}"/>
    <cellStyle name="Note 2 6 5" xfId="20249" xr:uid="{00000000-0005-0000-0000-000027440000}"/>
    <cellStyle name="Note 2 6 5 2" xfId="20250" xr:uid="{00000000-0005-0000-0000-000028440000}"/>
    <cellStyle name="Note 2 6 5 3" xfId="20251" xr:uid="{00000000-0005-0000-0000-000029440000}"/>
    <cellStyle name="Note 2 6 5 4" xfId="20252" xr:uid="{00000000-0005-0000-0000-00002A440000}"/>
    <cellStyle name="Note 2 6 6" xfId="20253" xr:uid="{00000000-0005-0000-0000-00002B440000}"/>
    <cellStyle name="Note 2 6 7" xfId="20254" xr:uid="{00000000-0005-0000-0000-00002C440000}"/>
    <cellStyle name="Note 2 6 8" xfId="20255" xr:uid="{00000000-0005-0000-0000-00002D440000}"/>
    <cellStyle name="Note 2 6_BEG RM SAMI 2011~01 MBM_whs adv mak blom ok" xfId="7314" xr:uid="{00000000-0005-0000-0000-00002E440000}"/>
    <cellStyle name="Note 2 7" xfId="8536" xr:uid="{00000000-0005-0000-0000-00002F440000}"/>
    <cellStyle name="Note 2 7 2" xfId="8538" xr:uid="{00000000-0005-0000-0000-000030440000}"/>
    <cellStyle name="Note 2 7 2 2" xfId="20256" xr:uid="{00000000-0005-0000-0000-000031440000}"/>
    <cellStyle name="Note 2 7 2 2 2" xfId="13361" xr:uid="{00000000-0005-0000-0000-000032440000}"/>
    <cellStyle name="Note 2 7 2 2 3" xfId="13364" xr:uid="{00000000-0005-0000-0000-000033440000}"/>
    <cellStyle name="Note 2 7 2 2 4" xfId="20258" xr:uid="{00000000-0005-0000-0000-000034440000}"/>
    <cellStyle name="Note 2 7 2 2 5" xfId="20259" xr:uid="{00000000-0005-0000-0000-000035440000}"/>
    <cellStyle name="Note 2 7 2 3" xfId="20260" xr:uid="{00000000-0005-0000-0000-000036440000}"/>
    <cellStyle name="Note 2 7 2 3 2" xfId="3832" xr:uid="{00000000-0005-0000-0000-000037440000}"/>
    <cellStyle name="Note 2 7 2 3 3" xfId="12471" xr:uid="{00000000-0005-0000-0000-000038440000}"/>
    <cellStyle name="Note 2 7 2 3 4" xfId="2383" xr:uid="{00000000-0005-0000-0000-000039440000}"/>
    <cellStyle name="Note 2 7 2 3 5" xfId="12475" xr:uid="{00000000-0005-0000-0000-00003A440000}"/>
    <cellStyle name="Note 2 7 2 4" xfId="20261" xr:uid="{00000000-0005-0000-0000-00003B440000}"/>
    <cellStyle name="Note 2 7 2 4 2" xfId="20263" xr:uid="{00000000-0005-0000-0000-00003C440000}"/>
    <cellStyle name="Note 2 7 2 4 3" xfId="20266" xr:uid="{00000000-0005-0000-0000-00003D440000}"/>
    <cellStyle name="Note 2 7 2 4 4" xfId="20269" xr:uid="{00000000-0005-0000-0000-00003E440000}"/>
    <cellStyle name="Note 2 7 2 4 5" xfId="20271" xr:uid="{00000000-0005-0000-0000-00003F440000}"/>
    <cellStyle name="Note 2 7 2 5" xfId="3081" xr:uid="{00000000-0005-0000-0000-000040440000}"/>
    <cellStyle name="Note 2 7 2 5 2" xfId="20272" xr:uid="{00000000-0005-0000-0000-000041440000}"/>
    <cellStyle name="Note 2 7 2 5 3" xfId="20274" xr:uid="{00000000-0005-0000-0000-000042440000}"/>
    <cellStyle name="Note 2 7 2 5 4" xfId="20276" xr:uid="{00000000-0005-0000-0000-000043440000}"/>
    <cellStyle name="Note 2 7 2 5 5" xfId="20278" xr:uid="{00000000-0005-0000-0000-000044440000}"/>
    <cellStyle name="Note 2 7 2 6" xfId="20279" xr:uid="{00000000-0005-0000-0000-000045440000}"/>
    <cellStyle name="Note 2 7 2 7" xfId="20280" xr:uid="{00000000-0005-0000-0000-000046440000}"/>
    <cellStyle name="Note 2 7 2 8" xfId="7870" xr:uid="{00000000-0005-0000-0000-000047440000}"/>
    <cellStyle name="Note 2 7 2 9" xfId="20281" xr:uid="{00000000-0005-0000-0000-000048440000}"/>
    <cellStyle name="Note 2 7 3" xfId="2315" xr:uid="{00000000-0005-0000-0000-000049440000}"/>
    <cellStyle name="Note 2 7 3 2" xfId="20282" xr:uid="{00000000-0005-0000-0000-00004A440000}"/>
    <cellStyle name="Note 2 7 3 2 2" xfId="13415" xr:uid="{00000000-0005-0000-0000-00004B440000}"/>
    <cellStyle name="Note 2 7 3 2 3" xfId="13418" xr:uid="{00000000-0005-0000-0000-00004C440000}"/>
    <cellStyle name="Note 2 7 3 2 4" xfId="20284" xr:uid="{00000000-0005-0000-0000-00004D440000}"/>
    <cellStyle name="Note 2 7 3 2 5" xfId="20285" xr:uid="{00000000-0005-0000-0000-00004E440000}"/>
    <cellStyle name="Note 2 7 3 3" xfId="20286" xr:uid="{00000000-0005-0000-0000-00004F440000}"/>
    <cellStyle name="Note 2 7 3 3 2" xfId="14471" xr:uid="{00000000-0005-0000-0000-000050440000}"/>
    <cellStyle name="Note 2 7 3 3 3" xfId="16095" xr:uid="{00000000-0005-0000-0000-000051440000}"/>
    <cellStyle name="Note 2 7 3 3 4" xfId="2003" xr:uid="{00000000-0005-0000-0000-000052440000}"/>
    <cellStyle name="Note 2 7 3 3 5" xfId="16097" xr:uid="{00000000-0005-0000-0000-000053440000}"/>
    <cellStyle name="Note 2 7 3 4" xfId="20287" xr:uid="{00000000-0005-0000-0000-000054440000}"/>
    <cellStyle name="Note 2 7 3 4 2" xfId="4246" xr:uid="{00000000-0005-0000-0000-000055440000}"/>
    <cellStyle name="Note 2 7 3 4 3" xfId="20288" xr:uid="{00000000-0005-0000-0000-000056440000}"/>
    <cellStyle name="Note 2 7 3 4 4" xfId="20289" xr:uid="{00000000-0005-0000-0000-000057440000}"/>
    <cellStyle name="Note 2 7 3 4 5" xfId="20290" xr:uid="{00000000-0005-0000-0000-000058440000}"/>
    <cellStyle name="Note 2 7 3 5" xfId="20291" xr:uid="{00000000-0005-0000-0000-000059440000}"/>
    <cellStyle name="Note 2 7 3 6" xfId="20292" xr:uid="{00000000-0005-0000-0000-00005A440000}"/>
    <cellStyle name="Note 2 7 3 7" xfId="20294" xr:uid="{00000000-0005-0000-0000-00005B440000}"/>
    <cellStyle name="Note 2 7 3 8" xfId="20296" xr:uid="{00000000-0005-0000-0000-00005C440000}"/>
    <cellStyle name="Note 2 7 4" xfId="8061" xr:uid="{00000000-0005-0000-0000-00005D440000}"/>
    <cellStyle name="Note 2 7 4 2" xfId="20297" xr:uid="{00000000-0005-0000-0000-00005E440000}"/>
    <cellStyle name="Note 2 7 4 3" xfId="20298" xr:uid="{00000000-0005-0000-0000-00005F440000}"/>
    <cellStyle name="Note 2 7 4 4" xfId="20299" xr:uid="{00000000-0005-0000-0000-000060440000}"/>
    <cellStyle name="Note 2 7 4 5" xfId="20300" xr:uid="{00000000-0005-0000-0000-000061440000}"/>
    <cellStyle name="Note 2 7 5" xfId="9182" xr:uid="{00000000-0005-0000-0000-000062440000}"/>
    <cellStyle name="Note 2 7 6" xfId="6334" xr:uid="{00000000-0005-0000-0000-000063440000}"/>
    <cellStyle name="Note 2 7 7" xfId="20301" xr:uid="{00000000-0005-0000-0000-000064440000}"/>
    <cellStyle name="Note 2 7 8" xfId="20302" xr:uid="{00000000-0005-0000-0000-000065440000}"/>
    <cellStyle name="Note 2 8" xfId="8541" xr:uid="{00000000-0005-0000-0000-000066440000}"/>
    <cellStyle name="Note 2 8 2" xfId="20304" xr:uid="{00000000-0005-0000-0000-000067440000}"/>
    <cellStyle name="Note 2 8 2 2" xfId="14437" xr:uid="{00000000-0005-0000-0000-000068440000}"/>
    <cellStyle name="Note 2 8 2 2 2" xfId="14440" xr:uid="{00000000-0005-0000-0000-000069440000}"/>
    <cellStyle name="Note 2 8 2 2 3" xfId="20305" xr:uid="{00000000-0005-0000-0000-00006A440000}"/>
    <cellStyle name="Note 2 8 2 2 4" xfId="20306" xr:uid="{00000000-0005-0000-0000-00006B440000}"/>
    <cellStyle name="Note 2 8 2 2 5" xfId="20307" xr:uid="{00000000-0005-0000-0000-00006C440000}"/>
    <cellStyle name="Note 2 8 2 3" xfId="14442" xr:uid="{00000000-0005-0000-0000-00006D440000}"/>
    <cellStyle name="Note 2 8 2 3 2" xfId="16750" xr:uid="{00000000-0005-0000-0000-00006E440000}"/>
    <cellStyle name="Note 2 8 2 3 3" xfId="504" xr:uid="{00000000-0005-0000-0000-00006F440000}"/>
    <cellStyle name="Note 2 8 2 3 4" xfId="13281" xr:uid="{00000000-0005-0000-0000-000070440000}"/>
    <cellStyle name="Note 2 8 2 3 5" xfId="20310" xr:uid="{00000000-0005-0000-0000-000071440000}"/>
    <cellStyle name="Note 2 8 2 4" xfId="20311" xr:uid="{00000000-0005-0000-0000-000072440000}"/>
    <cellStyle name="Note 2 8 2 4 2" xfId="20312" xr:uid="{00000000-0005-0000-0000-000073440000}"/>
    <cellStyle name="Note 2 8 2 4 3" xfId="20314" xr:uid="{00000000-0005-0000-0000-000074440000}"/>
    <cellStyle name="Note 2 8 2 4 4" xfId="20316" xr:uid="{00000000-0005-0000-0000-000075440000}"/>
    <cellStyle name="Note 2 8 2 4 5" xfId="20318" xr:uid="{00000000-0005-0000-0000-000076440000}"/>
    <cellStyle name="Note 2 8 2 5" xfId="20319" xr:uid="{00000000-0005-0000-0000-000077440000}"/>
    <cellStyle name="Note 2 8 2 5 2" xfId="20320" xr:uid="{00000000-0005-0000-0000-000078440000}"/>
    <cellStyle name="Note 2 8 2 5 3" xfId="20322" xr:uid="{00000000-0005-0000-0000-000079440000}"/>
    <cellStyle name="Note 2 8 2 5 4" xfId="20324" xr:uid="{00000000-0005-0000-0000-00007A440000}"/>
    <cellStyle name="Note 2 8 2 5 5" xfId="20326" xr:uid="{00000000-0005-0000-0000-00007B440000}"/>
    <cellStyle name="Note 2 8 2 6" xfId="20327" xr:uid="{00000000-0005-0000-0000-00007C440000}"/>
    <cellStyle name="Note 2 8 2 7" xfId="20328" xr:uid="{00000000-0005-0000-0000-00007D440000}"/>
    <cellStyle name="Note 2 8 2 8" xfId="20329" xr:uid="{00000000-0005-0000-0000-00007E440000}"/>
    <cellStyle name="Note 2 8 2 9" xfId="20330" xr:uid="{00000000-0005-0000-0000-00007F440000}"/>
    <cellStyle name="Note 2 8 3" xfId="741" xr:uid="{00000000-0005-0000-0000-000080440000}"/>
    <cellStyle name="Note 2 8 3 2" xfId="20331" xr:uid="{00000000-0005-0000-0000-000081440000}"/>
    <cellStyle name="Note 2 8 3 2 2" xfId="12355" xr:uid="{00000000-0005-0000-0000-000082440000}"/>
    <cellStyle name="Note 2 8 3 2 3" xfId="12385" xr:uid="{00000000-0005-0000-0000-000083440000}"/>
    <cellStyle name="Note 2 8 3 2 4" xfId="12413" xr:uid="{00000000-0005-0000-0000-000084440000}"/>
    <cellStyle name="Note 2 8 3 2 5" xfId="2515" xr:uid="{00000000-0005-0000-0000-000085440000}"/>
    <cellStyle name="Note 2 8 3 3" xfId="20332" xr:uid="{00000000-0005-0000-0000-000086440000}"/>
    <cellStyle name="Note 2 8 3 3 2" xfId="20333" xr:uid="{00000000-0005-0000-0000-000087440000}"/>
    <cellStyle name="Note 2 8 3 3 3" xfId="20334" xr:uid="{00000000-0005-0000-0000-000088440000}"/>
    <cellStyle name="Note 2 8 3 3 4" xfId="20335" xr:uid="{00000000-0005-0000-0000-000089440000}"/>
    <cellStyle name="Note 2 8 3 3 5" xfId="20336" xr:uid="{00000000-0005-0000-0000-00008A440000}"/>
    <cellStyle name="Note 2 8 3 4" xfId="20337" xr:uid="{00000000-0005-0000-0000-00008B440000}"/>
    <cellStyle name="Note 2 8 3 4 2" xfId="20338" xr:uid="{00000000-0005-0000-0000-00008C440000}"/>
    <cellStyle name="Note 2 8 3 4 3" xfId="20340" xr:uid="{00000000-0005-0000-0000-00008D440000}"/>
    <cellStyle name="Note 2 8 3 4 4" xfId="3358" xr:uid="{00000000-0005-0000-0000-00008E440000}"/>
    <cellStyle name="Note 2 8 3 4 5" xfId="20343" xr:uid="{00000000-0005-0000-0000-00008F440000}"/>
    <cellStyle name="Note 2 8 3 5" xfId="20344" xr:uid="{00000000-0005-0000-0000-000090440000}"/>
    <cellStyle name="Note 2 8 3 6" xfId="20345" xr:uid="{00000000-0005-0000-0000-000091440000}"/>
    <cellStyle name="Note 2 8 3 7" xfId="20346" xr:uid="{00000000-0005-0000-0000-000092440000}"/>
    <cellStyle name="Note 2 8 3 8" xfId="11329" xr:uid="{00000000-0005-0000-0000-000093440000}"/>
    <cellStyle name="Note 2 8 4" xfId="20347" xr:uid="{00000000-0005-0000-0000-000094440000}"/>
    <cellStyle name="Note 2 8 4 2" xfId="19219" xr:uid="{00000000-0005-0000-0000-000095440000}"/>
    <cellStyle name="Note 2 8 4 3" xfId="20348" xr:uid="{00000000-0005-0000-0000-000096440000}"/>
    <cellStyle name="Note 2 8 4 4" xfId="20349" xr:uid="{00000000-0005-0000-0000-000097440000}"/>
    <cellStyle name="Note 2 8 4 5" xfId="20350" xr:uid="{00000000-0005-0000-0000-000098440000}"/>
    <cellStyle name="Note 2 8 5" xfId="20351" xr:uid="{00000000-0005-0000-0000-000099440000}"/>
    <cellStyle name="Note 2 8 6" xfId="20352" xr:uid="{00000000-0005-0000-0000-00009A440000}"/>
    <cellStyle name="Note 2 8 7" xfId="7640" xr:uid="{00000000-0005-0000-0000-00009B440000}"/>
    <cellStyle name="Note 2 8 8" xfId="20353" xr:uid="{00000000-0005-0000-0000-00009C440000}"/>
    <cellStyle name="Note 2 9" xfId="8543" xr:uid="{00000000-0005-0000-0000-00009D440000}"/>
    <cellStyle name="Note 2 9 2" xfId="2693" xr:uid="{00000000-0005-0000-0000-00009E440000}"/>
    <cellStyle name="Note 2 9 2 2" xfId="13598" xr:uid="{00000000-0005-0000-0000-00009F440000}"/>
    <cellStyle name="Note 2 9 2 2 2" xfId="20355" xr:uid="{00000000-0005-0000-0000-0000A0440000}"/>
    <cellStyle name="Note 2 9 2 2 3" xfId="4006" xr:uid="{00000000-0005-0000-0000-0000A1440000}"/>
    <cellStyle name="Note 2 9 2 2 4" xfId="20357" xr:uid="{00000000-0005-0000-0000-0000A2440000}"/>
    <cellStyle name="Note 2 9 2 2 5" xfId="20358" xr:uid="{00000000-0005-0000-0000-0000A3440000}"/>
    <cellStyle name="Note 2 9 2 3" xfId="9361" xr:uid="{00000000-0005-0000-0000-0000A4440000}"/>
    <cellStyle name="Note 2 9 2 3 2" xfId="9364" xr:uid="{00000000-0005-0000-0000-0000A5440000}"/>
    <cellStyle name="Note 2 9 2 3 3" xfId="6891" xr:uid="{00000000-0005-0000-0000-0000A6440000}"/>
    <cellStyle name="Note 2 9 2 3 4" xfId="20360" xr:uid="{00000000-0005-0000-0000-0000A7440000}"/>
    <cellStyle name="Note 2 9 2 3 5" xfId="20362" xr:uid="{00000000-0005-0000-0000-0000A8440000}"/>
    <cellStyle name="Note 2 9 2 4" xfId="9366" xr:uid="{00000000-0005-0000-0000-0000A9440000}"/>
    <cellStyle name="Note 2 9 2 4 2" xfId="18646" xr:uid="{00000000-0005-0000-0000-0000AA440000}"/>
    <cellStyle name="Note 2 9 2 4 3" xfId="19908" xr:uid="{00000000-0005-0000-0000-0000AB440000}"/>
    <cellStyle name="Note 2 9 2 4 4" xfId="19963" xr:uid="{00000000-0005-0000-0000-0000AC440000}"/>
    <cellStyle name="Note 2 9 2 4 5" xfId="20364" xr:uid="{00000000-0005-0000-0000-0000AD440000}"/>
    <cellStyle name="Note 2 9 2 5" xfId="9369" xr:uid="{00000000-0005-0000-0000-0000AE440000}"/>
    <cellStyle name="Note 2 9 2 5 2" xfId="20067" xr:uid="{00000000-0005-0000-0000-0000AF440000}"/>
    <cellStyle name="Note 2 9 2 5 3" xfId="20072" xr:uid="{00000000-0005-0000-0000-0000B0440000}"/>
    <cellStyle name="Note 2 9 2 5 4" xfId="20366" xr:uid="{00000000-0005-0000-0000-0000B1440000}"/>
    <cellStyle name="Note 2 9 2 5 5" xfId="4275" xr:uid="{00000000-0005-0000-0000-0000B2440000}"/>
    <cellStyle name="Note 2 9 2 6" xfId="20368" xr:uid="{00000000-0005-0000-0000-0000B3440000}"/>
    <cellStyle name="Note 2 9 2 7" xfId="20369" xr:uid="{00000000-0005-0000-0000-0000B4440000}"/>
    <cellStyle name="Note 2 9 2 8" xfId="20370" xr:uid="{00000000-0005-0000-0000-0000B5440000}"/>
    <cellStyle name="Note 2 9 2 9" xfId="20371" xr:uid="{00000000-0005-0000-0000-0000B6440000}"/>
    <cellStyle name="Note 2 9 3" xfId="2083" xr:uid="{00000000-0005-0000-0000-0000B7440000}"/>
    <cellStyle name="Note 2 9 3 2" xfId="20372" xr:uid="{00000000-0005-0000-0000-0000B8440000}"/>
    <cellStyle name="Note 2 9 3 2 2" xfId="20374" xr:uid="{00000000-0005-0000-0000-0000B9440000}"/>
    <cellStyle name="Note 2 9 3 2 3" xfId="20377" xr:uid="{00000000-0005-0000-0000-0000BA440000}"/>
    <cellStyle name="Note 2 9 3 2 4" xfId="20380" xr:uid="{00000000-0005-0000-0000-0000BB440000}"/>
    <cellStyle name="Note 2 9 3 2 5" xfId="8382" xr:uid="{00000000-0005-0000-0000-0000BC440000}"/>
    <cellStyle name="Note 2 9 3 3" xfId="20381" xr:uid="{00000000-0005-0000-0000-0000BD440000}"/>
    <cellStyle name="Note 2 9 3 3 2" xfId="20382" xr:uid="{00000000-0005-0000-0000-0000BE440000}"/>
    <cellStyle name="Note 2 9 3 3 3" xfId="20383" xr:uid="{00000000-0005-0000-0000-0000BF440000}"/>
    <cellStyle name="Note 2 9 3 3 4" xfId="20384" xr:uid="{00000000-0005-0000-0000-0000C0440000}"/>
    <cellStyle name="Note 2 9 3 3 5" xfId="20385" xr:uid="{00000000-0005-0000-0000-0000C1440000}"/>
    <cellStyle name="Note 2 9 3 4" xfId="20386" xr:uid="{00000000-0005-0000-0000-0000C2440000}"/>
    <cellStyle name="Note 2 9 3 4 2" xfId="20388" xr:uid="{00000000-0005-0000-0000-0000C3440000}"/>
    <cellStyle name="Note 2 9 3 4 3" xfId="20390" xr:uid="{00000000-0005-0000-0000-0000C4440000}"/>
    <cellStyle name="Note 2 9 3 4 4" xfId="20391" xr:uid="{00000000-0005-0000-0000-0000C5440000}"/>
    <cellStyle name="Note 2 9 3 4 5" xfId="20392" xr:uid="{00000000-0005-0000-0000-0000C6440000}"/>
    <cellStyle name="Note 2 9 3 5" xfId="20393" xr:uid="{00000000-0005-0000-0000-0000C7440000}"/>
    <cellStyle name="Note 2 9 3 6" xfId="20394" xr:uid="{00000000-0005-0000-0000-0000C8440000}"/>
    <cellStyle name="Note 2 9 3 7" xfId="20395" xr:uid="{00000000-0005-0000-0000-0000C9440000}"/>
    <cellStyle name="Note 2 9 3 8" xfId="2990" xr:uid="{00000000-0005-0000-0000-0000CA440000}"/>
    <cellStyle name="Note 2 9 4" xfId="14210" xr:uid="{00000000-0005-0000-0000-0000CB440000}"/>
    <cellStyle name="Note 2 9 4 2" xfId="20396" xr:uid="{00000000-0005-0000-0000-0000CC440000}"/>
    <cellStyle name="Note 2 9 4 3" xfId="7359" xr:uid="{00000000-0005-0000-0000-0000CD440000}"/>
    <cellStyle name="Note 2 9 4 4" xfId="20397" xr:uid="{00000000-0005-0000-0000-0000CE440000}"/>
    <cellStyle name="Note 2 9 4 5" xfId="20398" xr:uid="{00000000-0005-0000-0000-0000CF440000}"/>
    <cellStyle name="Note 2 9 5" xfId="19579" xr:uid="{00000000-0005-0000-0000-0000D0440000}"/>
    <cellStyle name="Note 2 9 6" xfId="20399" xr:uid="{00000000-0005-0000-0000-0000D1440000}"/>
    <cellStyle name="Note 2 9 7" xfId="20400" xr:uid="{00000000-0005-0000-0000-0000D2440000}"/>
    <cellStyle name="Note 2 9 8" xfId="20401" xr:uid="{00000000-0005-0000-0000-0000D3440000}"/>
    <cellStyle name="Note 2_12 DRAFT DEC 10" xfId="2382" xr:uid="{00000000-0005-0000-0000-0000D4440000}"/>
    <cellStyle name="Note 20" xfId="19501" xr:uid="{00000000-0005-0000-0000-0000D5440000}"/>
    <cellStyle name="Note 20 2" xfId="19503" xr:uid="{00000000-0005-0000-0000-0000D6440000}"/>
    <cellStyle name="Note 20 3" xfId="19505" xr:uid="{00000000-0005-0000-0000-0000D7440000}"/>
    <cellStyle name="Note 20 4" xfId="19507" xr:uid="{00000000-0005-0000-0000-0000D8440000}"/>
    <cellStyle name="Note 20 5" xfId="3849" xr:uid="{00000000-0005-0000-0000-0000D9440000}"/>
    <cellStyle name="Note 21" xfId="19509" xr:uid="{00000000-0005-0000-0000-0000DA440000}"/>
    <cellStyle name="Note 21 2" xfId="1964" xr:uid="{00000000-0005-0000-0000-0000DB440000}"/>
    <cellStyle name="Note 21 3" xfId="19511" xr:uid="{00000000-0005-0000-0000-0000DC440000}"/>
    <cellStyle name="Note 21 4" xfId="19513" xr:uid="{00000000-0005-0000-0000-0000DD440000}"/>
    <cellStyle name="Note 21 5" xfId="19515" xr:uid="{00000000-0005-0000-0000-0000DE440000}"/>
    <cellStyle name="Note 22" xfId="19517" xr:uid="{00000000-0005-0000-0000-0000DF440000}"/>
    <cellStyle name="Note 22 2" xfId="19520" xr:uid="{00000000-0005-0000-0000-0000E0440000}"/>
    <cellStyle name="Note 22 3" xfId="19522" xr:uid="{00000000-0005-0000-0000-0000E1440000}"/>
    <cellStyle name="Note 22 4" xfId="8038" xr:uid="{00000000-0005-0000-0000-0000E2440000}"/>
    <cellStyle name="Note 22 5" xfId="7254" xr:uid="{00000000-0005-0000-0000-0000E3440000}"/>
    <cellStyle name="Note 23" xfId="19524" xr:uid="{00000000-0005-0000-0000-0000E4440000}"/>
    <cellStyle name="Note 23 2" xfId="19527" xr:uid="{00000000-0005-0000-0000-0000E5440000}"/>
    <cellStyle name="Note 23 3" xfId="2196" xr:uid="{00000000-0005-0000-0000-0000E6440000}"/>
    <cellStyle name="Note 23 4" xfId="2950" xr:uid="{00000000-0005-0000-0000-0000E7440000}"/>
    <cellStyle name="Note 23 5" xfId="19529" xr:uid="{00000000-0005-0000-0000-0000E8440000}"/>
    <cellStyle name="Note 24" xfId="12228" xr:uid="{00000000-0005-0000-0000-0000E9440000}"/>
    <cellStyle name="Note 24 2" xfId="19531" xr:uid="{00000000-0005-0000-0000-0000EA440000}"/>
    <cellStyle name="Note 24 3" xfId="19533" xr:uid="{00000000-0005-0000-0000-0000EB440000}"/>
    <cellStyle name="Note 24 4" xfId="19535" xr:uid="{00000000-0005-0000-0000-0000EC440000}"/>
    <cellStyle name="Note 24 5" xfId="19537" xr:uid="{00000000-0005-0000-0000-0000ED440000}"/>
    <cellStyle name="Note 25" xfId="5874" xr:uid="{00000000-0005-0000-0000-0000EE440000}"/>
    <cellStyle name="Note 25 2" xfId="20403" xr:uid="{00000000-0005-0000-0000-0000EF440000}"/>
    <cellStyle name="Note 25 3" xfId="20406" xr:uid="{00000000-0005-0000-0000-0000F0440000}"/>
    <cellStyle name="Note 25 4" xfId="20409" xr:uid="{00000000-0005-0000-0000-0000F1440000}"/>
    <cellStyle name="Note 25 5" xfId="20412" xr:uid="{00000000-0005-0000-0000-0000F2440000}"/>
    <cellStyle name="Note 26" xfId="20414" xr:uid="{00000000-0005-0000-0000-0000F3440000}"/>
    <cellStyle name="Note 26 2" xfId="20416" xr:uid="{00000000-0005-0000-0000-0000F4440000}"/>
    <cellStyle name="Note 26 3" xfId="20419" xr:uid="{00000000-0005-0000-0000-0000F5440000}"/>
    <cellStyle name="Note 26 4" xfId="20422" xr:uid="{00000000-0005-0000-0000-0000F6440000}"/>
    <cellStyle name="Note 26 5" xfId="20425" xr:uid="{00000000-0005-0000-0000-0000F7440000}"/>
    <cellStyle name="Note 27" xfId="20428" xr:uid="{00000000-0005-0000-0000-0000F8440000}"/>
    <cellStyle name="Note 27 2" xfId="11900" xr:uid="{00000000-0005-0000-0000-0000F9440000}"/>
    <cellStyle name="Note 27 3" xfId="13687" xr:uid="{00000000-0005-0000-0000-0000FA440000}"/>
    <cellStyle name="Note 27 4" xfId="8737" xr:uid="{00000000-0005-0000-0000-0000FB440000}"/>
    <cellStyle name="Note 27 5" xfId="8743" xr:uid="{00000000-0005-0000-0000-0000FC440000}"/>
    <cellStyle name="Note 28" xfId="20430" xr:uid="{00000000-0005-0000-0000-0000FD440000}"/>
    <cellStyle name="Note 28 2" xfId="3075" xr:uid="{00000000-0005-0000-0000-0000FE440000}"/>
    <cellStyle name="Note 28 3" xfId="13701" xr:uid="{00000000-0005-0000-0000-0000FF440000}"/>
    <cellStyle name="Note 28 4" xfId="13705" xr:uid="{00000000-0005-0000-0000-000000450000}"/>
    <cellStyle name="Note 28 5" xfId="13709" xr:uid="{00000000-0005-0000-0000-000001450000}"/>
    <cellStyle name="Note 29" xfId="6943" xr:uid="{00000000-0005-0000-0000-000002450000}"/>
    <cellStyle name="Note 29 2" xfId="1272" xr:uid="{00000000-0005-0000-0000-000003450000}"/>
    <cellStyle name="Note 29 3" xfId="20432" xr:uid="{00000000-0005-0000-0000-000004450000}"/>
    <cellStyle name="Note 29 4" xfId="20434" xr:uid="{00000000-0005-0000-0000-000005450000}"/>
    <cellStyle name="Note 29 5" xfId="20436" xr:uid="{00000000-0005-0000-0000-000006450000}"/>
    <cellStyle name="Note 3" xfId="20437" xr:uid="{00000000-0005-0000-0000-000007450000}"/>
    <cellStyle name="Note 3 10" xfId="20438" xr:uid="{00000000-0005-0000-0000-000008450000}"/>
    <cellStyle name="Note 3 10 2" xfId="20440" xr:uid="{00000000-0005-0000-0000-000009450000}"/>
    <cellStyle name="Note 3 10 2 2" xfId="20442" xr:uid="{00000000-0005-0000-0000-00000A450000}"/>
    <cellStyle name="Note 3 10 2 3" xfId="20444" xr:uid="{00000000-0005-0000-0000-00000B450000}"/>
    <cellStyle name="Note 3 10 2 4" xfId="20446" xr:uid="{00000000-0005-0000-0000-00000C450000}"/>
    <cellStyle name="Note 3 10 2 5" xfId="20448" xr:uid="{00000000-0005-0000-0000-00000D450000}"/>
    <cellStyle name="Note 3 10 3" xfId="20450" xr:uid="{00000000-0005-0000-0000-00000E450000}"/>
    <cellStyle name="Note 3 10 3 2" xfId="8023" xr:uid="{00000000-0005-0000-0000-00000F450000}"/>
    <cellStyle name="Note 3 10 3 3" xfId="8317" xr:uid="{00000000-0005-0000-0000-000010450000}"/>
    <cellStyle name="Note 3 10 3 4" xfId="3672" xr:uid="{00000000-0005-0000-0000-000011450000}"/>
    <cellStyle name="Note 3 10 3 5" xfId="8345" xr:uid="{00000000-0005-0000-0000-000012450000}"/>
    <cellStyle name="Note 3 10 4" xfId="20452" xr:uid="{00000000-0005-0000-0000-000013450000}"/>
    <cellStyle name="Note 3 10 4 2" xfId="20454" xr:uid="{00000000-0005-0000-0000-000014450000}"/>
    <cellStyle name="Note 3 10 4 3" xfId="20456" xr:uid="{00000000-0005-0000-0000-000015450000}"/>
    <cellStyle name="Note 3 10 4 4" xfId="20458" xr:uid="{00000000-0005-0000-0000-000016450000}"/>
    <cellStyle name="Note 3 10 4 5" xfId="20460" xr:uid="{00000000-0005-0000-0000-000017450000}"/>
    <cellStyle name="Note 3 10 5" xfId="20462" xr:uid="{00000000-0005-0000-0000-000018450000}"/>
    <cellStyle name="Note 3 10 5 2" xfId="18594" xr:uid="{00000000-0005-0000-0000-000019450000}"/>
    <cellStyle name="Note 3 10 5 3" xfId="20464" xr:uid="{00000000-0005-0000-0000-00001A450000}"/>
    <cellStyle name="Note 3 10 5 4" xfId="20466" xr:uid="{00000000-0005-0000-0000-00001B450000}"/>
    <cellStyle name="Note 3 10 5 5" xfId="20468" xr:uid="{00000000-0005-0000-0000-00001C450000}"/>
    <cellStyle name="Note 3 10 6" xfId="20470" xr:uid="{00000000-0005-0000-0000-00001D450000}"/>
    <cellStyle name="Note 3 10 7" xfId="1729" xr:uid="{00000000-0005-0000-0000-00001E450000}"/>
    <cellStyle name="Note 3 10 8" xfId="20471" xr:uid="{00000000-0005-0000-0000-00001F450000}"/>
    <cellStyle name="Note 3 10 9" xfId="4529" xr:uid="{00000000-0005-0000-0000-000020450000}"/>
    <cellStyle name="Note 3 11" xfId="20472" xr:uid="{00000000-0005-0000-0000-000021450000}"/>
    <cellStyle name="Note 3 11 2" xfId="20474" xr:uid="{00000000-0005-0000-0000-000022450000}"/>
    <cellStyle name="Note 3 11 2 2" xfId="20475" xr:uid="{00000000-0005-0000-0000-000023450000}"/>
    <cellStyle name="Note 3 11 2 3" xfId="20476" xr:uid="{00000000-0005-0000-0000-000024450000}"/>
    <cellStyle name="Note 3 11 2 4" xfId="20477" xr:uid="{00000000-0005-0000-0000-000025450000}"/>
    <cellStyle name="Note 3 11 2 5" xfId="20478" xr:uid="{00000000-0005-0000-0000-000026450000}"/>
    <cellStyle name="Note 3 11 3" xfId="20480" xr:uid="{00000000-0005-0000-0000-000027450000}"/>
    <cellStyle name="Note 3 11 3 2" xfId="7447" xr:uid="{00000000-0005-0000-0000-000028450000}"/>
    <cellStyle name="Note 3 11 3 3" xfId="7936" xr:uid="{00000000-0005-0000-0000-000029450000}"/>
    <cellStyle name="Note 3 11 3 4" xfId="8572" xr:uid="{00000000-0005-0000-0000-00002A450000}"/>
    <cellStyle name="Note 3 11 3 5" xfId="6824" xr:uid="{00000000-0005-0000-0000-00002B450000}"/>
    <cellStyle name="Note 3 11 4" xfId="20482" xr:uid="{00000000-0005-0000-0000-00002C450000}"/>
    <cellStyle name="Note 3 11 4 2" xfId="10387" xr:uid="{00000000-0005-0000-0000-00002D450000}"/>
    <cellStyle name="Note 3 11 4 3" xfId="7558" xr:uid="{00000000-0005-0000-0000-00002E450000}"/>
    <cellStyle name="Note 3 11 4 4" xfId="8582" xr:uid="{00000000-0005-0000-0000-00002F450000}"/>
    <cellStyle name="Note 3 11 4 5" xfId="10394" xr:uid="{00000000-0005-0000-0000-000030450000}"/>
    <cellStyle name="Note 3 11 5" xfId="20484" xr:uid="{00000000-0005-0000-0000-000031450000}"/>
    <cellStyle name="Note 3 11 6" xfId="18731" xr:uid="{00000000-0005-0000-0000-000032450000}"/>
    <cellStyle name="Note 3 11 7" xfId="6794" xr:uid="{00000000-0005-0000-0000-000033450000}"/>
    <cellStyle name="Note 3 11 8" xfId="18811" xr:uid="{00000000-0005-0000-0000-000034450000}"/>
    <cellStyle name="Note 3 12" xfId="20485" xr:uid="{00000000-0005-0000-0000-000035450000}"/>
    <cellStyle name="Note 3 12 2" xfId="20487" xr:uid="{00000000-0005-0000-0000-000036450000}"/>
    <cellStyle name="Note 3 12 3" xfId="3535" xr:uid="{00000000-0005-0000-0000-000037450000}"/>
    <cellStyle name="Note 3 12 4" xfId="20489" xr:uid="{00000000-0005-0000-0000-000038450000}"/>
    <cellStyle name="Note 3 12 5" xfId="20491" xr:uid="{00000000-0005-0000-0000-000039450000}"/>
    <cellStyle name="Note 3 13" xfId="20492" xr:uid="{00000000-0005-0000-0000-00003A450000}"/>
    <cellStyle name="Note 3 14" xfId="20493" xr:uid="{00000000-0005-0000-0000-00003B450000}"/>
    <cellStyle name="Note 3 15" xfId="20494" xr:uid="{00000000-0005-0000-0000-00003C450000}"/>
    <cellStyle name="Note 3 16" xfId="3816" xr:uid="{00000000-0005-0000-0000-00003D450000}"/>
    <cellStyle name="Note 3 2" xfId="16455" xr:uid="{00000000-0005-0000-0000-00003E450000}"/>
    <cellStyle name="Note 3 2 2" xfId="20495" xr:uid="{00000000-0005-0000-0000-00003F450000}"/>
    <cellStyle name="Note 3 2 2 2" xfId="20496" xr:uid="{00000000-0005-0000-0000-000040450000}"/>
    <cellStyle name="Note 3 2 2 2 2" xfId="20497" xr:uid="{00000000-0005-0000-0000-000041450000}"/>
    <cellStyle name="Note 3 2 2 2 3" xfId="15183" xr:uid="{00000000-0005-0000-0000-000042450000}"/>
    <cellStyle name="Note 3 2 2 2 4" xfId="7707" xr:uid="{00000000-0005-0000-0000-000043450000}"/>
    <cellStyle name="Note 3 2 2 2 5" xfId="10226" xr:uid="{00000000-0005-0000-0000-000044450000}"/>
    <cellStyle name="Note 3 2 2 3" xfId="20498" xr:uid="{00000000-0005-0000-0000-000045450000}"/>
    <cellStyle name="Note 3 2 2 3 2" xfId="7814" xr:uid="{00000000-0005-0000-0000-000046450000}"/>
    <cellStyle name="Note 3 2 2 3 3" xfId="10744" xr:uid="{00000000-0005-0000-0000-000047450000}"/>
    <cellStyle name="Note 3 2 2 3 4" xfId="10747" xr:uid="{00000000-0005-0000-0000-000048450000}"/>
    <cellStyle name="Note 3 2 2 3 5" xfId="10751" xr:uid="{00000000-0005-0000-0000-000049450000}"/>
    <cellStyle name="Note 3 2 2 4" xfId="20499" xr:uid="{00000000-0005-0000-0000-00004A450000}"/>
    <cellStyle name="Note 3 2 2 4 2" xfId="20500" xr:uid="{00000000-0005-0000-0000-00004B450000}"/>
    <cellStyle name="Note 3 2 2 4 3" xfId="20501" xr:uid="{00000000-0005-0000-0000-00004C450000}"/>
    <cellStyle name="Note 3 2 2 4 4" xfId="20502" xr:uid="{00000000-0005-0000-0000-00004D450000}"/>
    <cellStyle name="Note 3 2 2 4 5" xfId="20503" xr:uid="{00000000-0005-0000-0000-00004E450000}"/>
    <cellStyle name="Note 3 2 2 5" xfId="20504" xr:uid="{00000000-0005-0000-0000-00004F450000}"/>
    <cellStyle name="Note 3 2 2 5 2" xfId="20505" xr:uid="{00000000-0005-0000-0000-000050450000}"/>
    <cellStyle name="Note 3 2 2 5 3" xfId="8032" xr:uid="{00000000-0005-0000-0000-000051450000}"/>
    <cellStyle name="Note 3 2 2 5 4" xfId="20507" xr:uid="{00000000-0005-0000-0000-000052450000}"/>
    <cellStyle name="Note 3 2 2 5 5" xfId="20509" xr:uid="{00000000-0005-0000-0000-000053450000}"/>
    <cellStyle name="Note 3 2 2 6" xfId="20510" xr:uid="{00000000-0005-0000-0000-000054450000}"/>
    <cellStyle name="Note 3 2 2 7" xfId="16839" xr:uid="{00000000-0005-0000-0000-000055450000}"/>
    <cellStyle name="Note 3 2 2 8" xfId="1147" xr:uid="{00000000-0005-0000-0000-000056450000}"/>
    <cellStyle name="Note 3 2 2 9" xfId="6710" xr:uid="{00000000-0005-0000-0000-000057450000}"/>
    <cellStyle name="Note 3 2 3" xfId="20511" xr:uid="{00000000-0005-0000-0000-000058450000}"/>
    <cellStyle name="Note 3 2 3 2" xfId="20512" xr:uid="{00000000-0005-0000-0000-000059450000}"/>
    <cellStyle name="Note 3 2 3 2 2" xfId="20513" xr:uid="{00000000-0005-0000-0000-00005A450000}"/>
    <cellStyle name="Note 3 2 3 2 3" xfId="16933" xr:uid="{00000000-0005-0000-0000-00005B450000}"/>
    <cellStyle name="Note 3 2 3 2 4" xfId="8455" xr:uid="{00000000-0005-0000-0000-00005C450000}"/>
    <cellStyle name="Note 3 2 3 2 5" xfId="20514" xr:uid="{00000000-0005-0000-0000-00005D450000}"/>
    <cellStyle name="Note 3 2 3 3" xfId="3705" xr:uid="{00000000-0005-0000-0000-00005E450000}"/>
    <cellStyle name="Note 3 2 3 3 2" xfId="20515" xr:uid="{00000000-0005-0000-0000-00005F450000}"/>
    <cellStyle name="Note 3 2 3 3 3" xfId="20516" xr:uid="{00000000-0005-0000-0000-000060450000}"/>
    <cellStyle name="Note 3 2 3 3 4" xfId="8460" xr:uid="{00000000-0005-0000-0000-000061450000}"/>
    <cellStyle name="Note 3 2 3 3 5" xfId="20517" xr:uid="{00000000-0005-0000-0000-000062450000}"/>
    <cellStyle name="Note 3 2 3 4" xfId="20518" xr:uid="{00000000-0005-0000-0000-000063450000}"/>
    <cellStyle name="Note 3 2 3 4 2" xfId="20519" xr:uid="{00000000-0005-0000-0000-000064450000}"/>
    <cellStyle name="Note 3 2 3 4 3" xfId="20520" xr:uid="{00000000-0005-0000-0000-000065450000}"/>
    <cellStyle name="Note 3 2 3 4 4" xfId="2427" xr:uid="{00000000-0005-0000-0000-000066450000}"/>
    <cellStyle name="Note 3 2 3 4 5" xfId="20521" xr:uid="{00000000-0005-0000-0000-000067450000}"/>
    <cellStyle name="Note 3 2 3 5" xfId="20522" xr:uid="{00000000-0005-0000-0000-000068450000}"/>
    <cellStyle name="Note 3 2 3 6" xfId="20523" xr:uid="{00000000-0005-0000-0000-000069450000}"/>
    <cellStyle name="Note 3 2 3 7" xfId="20524" xr:uid="{00000000-0005-0000-0000-00006A450000}"/>
    <cellStyle name="Note 3 2 3 8" xfId="20525" xr:uid="{00000000-0005-0000-0000-00006B450000}"/>
    <cellStyle name="Note 3 2 4" xfId="20526" xr:uid="{00000000-0005-0000-0000-00006C450000}"/>
    <cellStyle name="Note 3 2 4 2" xfId="20527" xr:uid="{00000000-0005-0000-0000-00006D450000}"/>
    <cellStyle name="Note 3 2 4 3" xfId="20528" xr:uid="{00000000-0005-0000-0000-00006E450000}"/>
    <cellStyle name="Note 3 2 4 4" xfId="20529" xr:uid="{00000000-0005-0000-0000-00006F450000}"/>
    <cellStyle name="Note 3 2 4 5" xfId="20530" xr:uid="{00000000-0005-0000-0000-000070450000}"/>
    <cellStyle name="Note 3 2 5" xfId="20531" xr:uid="{00000000-0005-0000-0000-000071450000}"/>
    <cellStyle name="Note 3 2 6" xfId="20532" xr:uid="{00000000-0005-0000-0000-000072450000}"/>
    <cellStyle name="Note 3 2 7" xfId="20387" xr:uid="{00000000-0005-0000-0000-000073450000}"/>
    <cellStyle name="Note 3 2 8" xfId="20389" xr:uid="{00000000-0005-0000-0000-000074450000}"/>
    <cellStyle name="Note 3 3" xfId="8236" xr:uid="{00000000-0005-0000-0000-000075450000}"/>
    <cellStyle name="Note 3 3 2" xfId="5104" xr:uid="{00000000-0005-0000-0000-000076450000}"/>
    <cellStyle name="Note 3 3 2 2" xfId="8242" xr:uid="{00000000-0005-0000-0000-000077450000}"/>
    <cellStyle name="Note 3 3 2 2 2" xfId="8246" xr:uid="{00000000-0005-0000-0000-000078450000}"/>
    <cellStyle name="Note 3 3 2 2 3" xfId="8250" xr:uid="{00000000-0005-0000-0000-000079450000}"/>
    <cellStyle name="Note 3 3 2 2 4" xfId="20533" xr:uid="{00000000-0005-0000-0000-00007A450000}"/>
    <cellStyle name="Note 3 3 2 2 5" xfId="10238" xr:uid="{00000000-0005-0000-0000-00007B450000}"/>
    <cellStyle name="Note 3 3 2 3" xfId="7159" xr:uid="{00000000-0005-0000-0000-00007C450000}"/>
    <cellStyle name="Note 3 3 2 3 2" xfId="20534" xr:uid="{00000000-0005-0000-0000-00007D450000}"/>
    <cellStyle name="Note 3 3 2 3 3" xfId="20535" xr:uid="{00000000-0005-0000-0000-00007E450000}"/>
    <cellStyle name="Note 3 3 2 3 4" xfId="8602" xr:uid="{00000000-0005-0000-0000-00007F450000}"/>
    <cellStyle name="Note 3 3 2 3 5" xfId="7711" xr:uid="{00000000-0005-0000-0000-000080450000}"/>
    <cellStyle name="Note 3 3 2 4" xfId="1482" xr:uid="{00000000-0005-0000-0000-000081450000}"/>
    <cellStyle name="Note 3 3 2 4 2" xfId="20536" xr:uid="{00000000-0005-0000-0000-000082450000}"/>
    <cellStyle name="Note 3 3 2 4 3" xfId="20537" xr:uid="{00000000-0005-0000-0000-000083450000}"/>
    <cellStyle name="Note 3 3 2 4 4" xfId="7588" xr:uid="{00000000-0005-0000-0000-000084450000}"/>
    <cellStyle name="Note 3 3 2 4 5" xfId="8611" xr:uid="{00000000-0005-0000-0000-000085450000}"/>
    <cellStyle name="Note 3 3 2 5" xfId="20538" xr:uid="{00000000-0005-0000-0000-000086450000}"/>
    <cellStyle name="Note 3 3 2 5 2" xfId="20539" xr:uid="{00000000-0005-0000-0000-000087450000}"/>
    <cellStyle name="Note 3 3 2 5 3" xfId="20540" xr:uid="{00000000-0005-0000-0000-000088450000}"/>
    <cellStyle name="Note 3 3 2 5 4" xfId="7333" xr:uid="{00000000-0005-0000-0000-000089450000}"/>
    <cellStyle name="Note 3 3 2 5 5" xfId="8615" xr:uid="{00000000-0005-0000-0000-00008A450000}"/>
    <cellStyle name="Note 3 3 2 6" xfId="20541" xr:uid="{00000000-0005-0000-0000-00008B450000}"/>
    <cellStyle name="Note 3 3 2 7" xfId="20542" xr:uid="{00000000-0005-0000-0000-00008C450000}"/>
    <cellStyle name="Note 3 3 2 8" xfId="20543" xr:uid="{00000000-0005-0000-0000-00008D450000}"/>
    <cellStyle name="Note 3 3 2 9" xfId="9395" xr:uid="{00000000-0005-0000-0000-00008E450000}"/>
    <cellStyle name="Note 3 3 3" xfId="6147" xr:uid="{00000000-0005-0000-0000-00008F450000}"/>
    <cellStyle name="Note 3 3 3 2" xfId="1722" xr:uid="{00000000-0005-0000-0000-000090450000}"/>
    <cellStyle name="Note 3 3 3 2 2" xfId="8252" xr:uid="{00000000-0005-0000-0000-000091450000}"/>
    <cellStyle name="Note 3 3 3 2 3" xfId="8254" xr:uid="{00000000-0005-0000-0000-000092450000}"/>
    <cellStyle name="Note 3 3 3 2 4" xfId="5999" xr:uid="{00000000-0005-0000-0000-000093450000}"/>
    <cellStyle name="Note 3 3 3 2 5" xfId="20544" xr:uid="{00000000-0005-0000-0000-000094450000}"/>
    <cellStyle name="Note 3 3 3 3" xfId="2166" xr:uid="{00000000-0005-0000-0000-000095450000}"/>
    <cellStyle name="Note 3 3 3 3 2" xfId="16211" xr:uid="{00000000-0005-0000-0000-000096450000}"/>
    <cellStyle name="Note 3 3 3 3 3" xfId="2673" xr:uid="{00000000-0005-0000-0000-000097450000}"/>
    <cellStyle name="Note 3 3 3 3 4" xfId="820" xr:uid="{00000000-0005-0000-0000-000098450000}"/>
    <cellStyle name="Note 3 3 3 3 5" xfId="8631" xr:uid="{00000000-0005-0000-0000-000099450000}"/>
    <cellStyle name="Note 3 3 3 4" xfId="8257" xr:uid="{00000000-0005-0000-0000-00009A450000}"/>
    <cellStyle name="Note 3 3 3 4 2" xfId="16219" xr:uid="{00000000-0005-0000-0000-00009B450000}"/>
    <cellStyle name="Note 3 3 3 4 3" xfId="20545" xr:uid="{00000000-0005-0000-0000-00009C450000}"/>
    <cellStyle name="Note 3 3 3 4 4" xfId="8641" xr:uid="{00000000-0005-0000-0000-00009D450000}"/>
    <cellStyle name="Note 3 3 3 4 5" xfId="8644" xr:uid="{00000000-0005-0000-0000-00009E450000}"/>
    <cellStyle name="Note 3 3 3 5" xfId="20546" xr:uid="{00000000-0005-0000-0000-00009F450000}"/>
    <cellStyle name="Note 3 3 3 6" xfId="20547" xr:uid="{00000000-0005-0000-0000-0000A0450000}"/>
    <cellStyle name="Note 3 3 3 7" xfId="20548" xr:uid="{00000000-0005-0000-0000-0000A1450000}"/>
    <cellStyle name="Note 3 3 3 8" xfId="2851" xr:uid="{00000000-0005-0000-0000-0000A2450000}"/>
    <cellStyle name="Note 3 3 4" xfId="4179" xr:uid="{00000000-0005-0000-0000-0000A3450000}"/>
    <cellStyle name="Note 3 3 4 2" xfId="8259" xr:uid="{00000000-0005-0000-0000-0000A4450000}"/>
    <cellStyle name="Note 3 3 4 3" xfId="1061" xr:uid="{00000000-0005-0000-0000-0000A5450000}"/>
    <cellStyle name="Note 3 3 4 4" xfId="20549" xr:uid="{00000000-0005-0000-0000-0000A6450000}"/>
    <cellStyle name="Note 3 3 4 5" xfId="20550" xr:uid="{00000000-0005-0000-0000-0000A7450000}"/>
    <cellStyle name="Note 3 3 5" xfId="12870" xr:uid="{00000000-0005-0000-0000-0000A8450000}"/>
    <cellStyle name="Note 3 3 6" xfId="5383" xr:uid="{00000000-0005-0000-0000-0000A9450000}"/>
    <cellStyle name="Note 3 3 7" xfId="5388" xr:uid="{00000000-0005-0000-0000-0000AA450000}"/>
    <cellStyle name="Note 3 3 8" xfId="5394" xr:uid="{00000000-0005-0000-0000-0000AB450000}"/>
    <cellStyle name="Note 3 4" xfId="8263" xr:uid="{00000000-0005-0000-0000-0000AC450000}"/>
    <cellStyle name="Note 3 4 2" xfId="8269" xr:uid="{00000000-0005-0000-0000-0000AD450000}"/>
    <cellStyle name="Note 3 4 2 2" xfId="8273" xr:uid="{00000000-0005-0000-0000-0000AE450000}"/>
    <cellStyle name="Note 3 4 2 2 2" xfId="8275" xr:uid="{00000000-0005-0000-0000-0000AF450000}"/>
    <cellStyle name="Note 3 4 2 2 3" xfId="8277" xr:uid="{00000000-0005-0000-0000-0000B0450000}"/>
    <cellStyle name="Note 3 4 2 2 4" xfId="20551" xr:uid="{00000000-0005-0000-0000-0000B1450000}"/>
    <cellStyle name="Note 3 4 2 2 5" xfId="20552" xr:uid="{00000000-0005-0000-0000-0000B2450000}"/>
    <cellStyle name="Note 3 4 2 3" xfId="7661" xr:uid="{00000000-0005-0000-0000-0000B3450000}"/>
    <cellStyle name="Note 3 4 2 3 2" xfId="19567" xr:uid="{00000000-0005-0000-0000-0000B4450000}"/>
    <cellStyle name="Note 3 4 2 3 3" xfId="19570" xr:uid="{00000000-0005-0000-0000-0000B5450000}"/>
    <cellStyle name="Note 3 4 2 3 4" xfId="20554" xr:uid="{00000000-0005-0000-0000-0000B6450000}"/>
    <cellStyle name="Note 3 4 2 3 5" xfId="20556" xr:uid="{00000000-0005-0000-0000-0000B7450000}"/>
    <cellStyle name="Note 3 4 2 4" xfId="6903" xr:uid="{00000000-0005-0000-0000-0000B8450000}"/>
    <cellStyle name="Note 3 4 2 4 2" xfId="20558" xr:uid="{00000000-0005-0000-0000-0000B9450000}"/>
    <cellStyle name="Note 3 4 2 4 3" xfId="20560" xr:uid="{00000000-0005-0000-0000-0000BA450000}"/>
    <cellStyle name="Note 3 4 2 4 4" xfId="20562" xr:uid="{00000000-0005-0000-0000-0000BB450000}"/>
    <cellStyle name="Note 3 4 2 4 5" xfId="20564" xr:uid="{00000000-0005-0000-0000-0000BC450000}"/>
    <cellStyle name="Note 3 4 2 5" xfId="20566" xr:uid="{00000000-0005-0000-0000-0000BD450000}"/>
    <cellStyle name="Note 3 4 2 5 2" xfId="20568" xr:uid="{00000000-0005-0000-0000-0000BE450000}"/>
    <cellStyle name="Note 3 4 2 5 3" xfId="20570" xr:uid="{00000000-0005-0000-0000-0000BF450000}"/>
    <cellStyle name="Note 3 4 2 5 4" xfId="20572" xr:uid="{00000000-0005-0000-0000-0000C0450000}"/>
    <cellStyle name="Note 3 4 2 5 5" xfId="4386" xr:uid="{00000000-0005-0000-0000-0000C1450000}"/>
    <cellStyle name="Note 3 4 2 6" xfId="20574" xr:uid="{00000000-0005-0000-0000-0000C2450000}"/>
    <cellStyle name="Note 3 4 2 7" xfId="20576" xr:uid="{00000000-0005-0000-0000-0000C3450000}"/>
    <cellStyle name="Note 3 4 2 8" xfId="20578" xr:uid="{00000000-0005-0000-0000-0000C4450000}"/>
    <cellStyle name="Note 3 4 2 9" xfId="5835" xr:uid="{00000000-0005-0000-0000-0000C5450000}"/>
    <cellStyle name="Note 3 4 3" xfId="8279" xr:uid="{00000000-0005-0000-0000-0000C6450000}"/>
    <cellStyle name="Note 3 4 3 2" xfId="888" xr:uid="{00000000-0005-0000-0000-0000C7450000}"/>
    <cellStyle name="Note 3 4 3 2 2" xfId="8282" xr:uid="{00000000-0005-0000-0000-0000C8450000}"/>
    <cellStyle name="Note 3 4 3 2 3" xfId="8284" xr:uid="{00000000-0005-0000-0000-0000C9450000}"/>
    <cellStyle name="Note 3 4 3 2 4" xfId="6045" xr:uid="{00000000-0005-0000-0000-0000CA450000}"/>
    <cellStyle name="Note 3 4 3 2 5" xfId="20580" xr:uid="{00000000-0005-0000-0000-0000CB450000}"/>
    <cellStyle name="Note 3 4 3 3" xfId="8288" xr:uid="{00000000-0005-0000-0000-0000CC450000}"/>
    <cellStyle name="Note 3 4 3 3 2" xfId="20582" xr:uid="{00000000-0005-0000-0000-0000CD450000}"/>
    <cellStyle name="Note 3 4 3 3 3" xfId="20584" xr:uid="{00000000-0005-0000-0000-0000CE450000}"/>
    <cellStyle name="Note 3 4 3 3 4" xfId="9204" xr:uid="{00000000-0005-0000-0000-0000CF450000}"/>
    <cellStyle name="Note 3 4 3 3 5" xfId="20586" xr:uid="{00000000-0005-0000-0000-0000D0450000}"/>
    <cellStyle name="Note 3 4 3 4" xfId="7216" xr:uid="{00000000-0005-0000-0000-0000D1450000}"/>
    <cellStyle name="Note 3 4 3 4 2" xfId="20588" xr:uid="{00000000-0005-0000-0000-0000D2450000}"/>
    <cellStyle name="Note 3 4 3 4 3" xfId="20590" xr:uid="{00000000-0005-0000-0000-0000D3450000}"/>
    <cellStyle name="Note 3 4 3 4 4" xfId="9207" xr:uid="{00000000-0005-0000-0000-0000D4450000}"/>
    <cellStyle name="Note 3 4 3 4 5" xfId="20592" xr:uid="{00000000-0005-0000-0000-0000D5450000}"/>
    <cellStyle name="Note 3 4 3 5" xfId="14214" xr:uid="{00000000-0005-0000-0000-0000D6450000}"/>
    <cellStyle name="Note 3 4 3 6" xfId="14217" xr:uid="{00000000-0005-0000-0000-0000D7450000}"/>
    <cellStyle name="Note 3 4 3 7" xfId="14220" xr:uid="{00000000-0005-0000-0000-0000D8450000}"/>
    <cellStyle name="Note 3 4 3 8" xfId="7962" xr:uid="{00000000-0005-0000-0000-0000D9450000}"/>
    <cellStyle name="Note 3 4 4" xfId="8291" xr:uid="{00000000-0005-0000-0000-0000DA450000}"/>
    <cellStyle name="Note 3 4 4 2" xfId="8294" xr:uid="{00000000-0005-0000-0000-0000DB450000}"/>
    <cellStyle name="Note 3 4 4 3" xfId="8298" xr:uid="{00000000-0005-0000-0000-0000DC450000}"/>
    <cellStyle name="Note 3 4 4 4" xfId="20594" xr:uid="{00000000-0005-0000-0000-0000DD450000}"/>
    <cellStyle name="Note 3 4 4 5" xfId="20596" xr:uid="{00000000-0005-0000-0000-0000DE450000}"/>
    <cellStyle name="Note 3 4 5" xfId="20597" xr:uid="{00000000-0005-0000-0000-0000DF450000}"/>
    <cellStyle name="Note 3 4 6" xfId="20598" xr:uid="{00000000-0005-0000-0000-0000E0450000}"/>
    <cellStyle name="Note 3 4 7" xfId="20599" xr:uid="{00000000-0005-0000-0000-0000E1450000}"/>
    <cellStyle name="Note 3 4 8" xfId="20601" xr:uid="{00000000-0005-0000-0000-0000E2450000}"/>
    <cellStyle name="Note 3 5" xfId="8302" xr:uid="{00000000-0005-0000-0000-0000E3450000}"/>
    <cellStyle name="Note 3 5 2" xfId="8306" xr:uid="{00000000-0005-0000-0000-0000E4450000}"/>
    <cellStyle name="Note 3 5 2 2" xfId="654" xr:uid="{00000000-0005-0000-0000-0000E5450000}"/>
    <cellStyle name="Note 3 5 2 2 2" xfId="5489" xr:uid="{00000000-0005-0000-0000-0000E6450000}"/>
    <cellStyle name="Note 3 5 2 2 3" xfId="5496" xr:uid="{00000000-0005-0000-0000-0000E7450000}"/>
    <cellStyle name="Note 3 5 2 2 4" xfId="12607" xr:uid="{00000000-0005-0000-0000-0000E8450000}"/>
    <cellStyle name="Note 3 5 2 2 5" xfId="12610" xr:uid="{00000000-0005-0000-0000-0000E9450000}"/>
    <cellStyle name="Note 3 5 2 3" xfId="5514" xr:uid="{00000000-0005-0000-0000-0000EA450000}"/>
    <cellStyle name="Note 3 5 2 3 2" xfId="20603" xr:uid="{00000000-0005-0000-0000-0000EB450000}"/>
    <cellStyle name="Note 3 5 2 3 3" xfId="20605" xr:uid="{00000000-0005-0000-0000-0000EC450000}"/>
    <cellStyle name="Note 3 5 2 3 4" xfId="20607" xr:uid="{00000000-0005-0000-0000-0000ED450000}"/>
    <cellStyle name="Note 3 5 2 3 5" xfId="20609" xr:uid="{00000000-0005-0000-0000-0000EE450000}"/>
    <cellStyle name="Note 3 5 2 4" xfId="5521" xr:uid="{00000000-0005-0000-0000-0000EF450000}"/>
    <cellStyle name="Note 3 5 2 4 2" xfId="20611" xr:uid="{00000000-0005-0000-0000-0000F0450000}"/>
    <cellStyle name="Note 3 5 2 4 3" xfId="20613" xr:uid="{00000000-0005-0000-0000-0000F1450000}"/>
    <cellStyle name="Note 3 5 2 4 4" xfId="20615" xr:uid="{00000000-0005-0000-0000-0000F2450000}"/>
    <cellStyle name="Note 3 5 2 4 5" xfId="20617" xr:uid="{00000000-0005-0000-0000-0000F3450000}"/>
    <cellStyle name="Note 3 5 2 5" xfId="20619" xr:uid="{00000000-0005-0000-0000-0000F4450000}"/>
    <cellStyle name="Note 3 5 2 5 2" xfId="20621" xr:uid="{00000000-0005-0000-0000-0000F5450000}"/>
    <cellStyle name="Note 3 5 2 5 3" xfId="20623" xr:uid="{00000000-0005-0000-0000-0000F6450000}"/>
    <cellStyle name="Note 3 5 2 5 4" xfId="20625" xr:uid="{00000000-0005-0000-0000-0000F7450000}"/>
    <cellStyle name="Note 3 5 2 5 5" xfId="20627" xr:uid="{00000000-0005-0000-0000-0000F8450000}"/>
    <cellStyle name="Note 3 5 2 6" xfId="20629" xr:uid="{00000000-0005-0000-0000-0000F9450000}"/>
    <cellStyle name="Note 3 5 2 7" xfId="20631" xr:uid="{00000000-0005-0000-0000-0000FA450000}"/>
    <cellStyle name="Note 3 5 2 8" xfId="16420" xr:uid="{00000000-0005-0000-0000-0000FB450000}"/>
    <cellStyle name="Note 3 5 2 9" xfId="16441" xr:uid="{00000000-0005-0000-0000-0000FC450000}"/>
    <cellStyle name="Note 3 5 3" xfId="8310" xr:uid="{00000000-0005-0000-0000-0000FD450000}"/>
    <cellStyle name="Note 3 5 3 2" xfId="4493" xr:uid="{00000000-0005-0000-0000-0000FE450000}"/>
    <cellStyle name="Note 3 5 3 2 2" xfId="1139" xr:uid="{00000000-0005-0000-0000-0000FF450000}"/>
    <cellStyle name="Note 3 5 3 2 3" xfId="6701" xr:uid="{00000000-0005-0000-0000-000000460000}"/>
    <cellStyle name="Note 3 5 3 2 4" xfId="9465" xr:uid="{00000000-0005-0000-0000-000001460000}"/>
    <cellStyle name="Note 3 5 3 2 5" xfId="13168" xr:uid="{00000000-0005-0000-0000-000002460000}"/>
    <cellStyle name="Note 3 5 3 3" xfId="4087" xr:uid="{00000000-0005-0000-0000-000003460000}"/>
    <cellStyle name="Note 3 5 3 3 2" xfId="20633" xr:uid="{00000000-0005-0000-0000-000004460000}"/>
    <cellStyle name="Note 3 5 3 3 3" xfId="20635" xr:uid="{00000000-0005-0000-0000-000005460000}"/>
    <cellStyle name="Note 3 5 3 3 4" xfId="9471" xr:uid="{00000000-0005-0000-0000-000006460000}"/>
    <cellStyle name="Note 3 5 3 3 5" xfId="20638" xr:uid="{00000000-0005-0000-0000-000007460000}"/>
    <cellStyle name="Note 3 5 3 4" xfId="2537" xr:uid="{00000000-0005-0000-0000-000008460000}"/>
    <cellStyle name="Note 3 5 3 4 2" xfId="20640" xr:uid="{00000000-0005-0000-0000-000009460000}"/>
    <cellStyle name="Note 3 5 3 4 3" xfId="20642" xr:uid="{00000000-0005-0000-0000-00000A460000}"/>
    <cellStyle name="Note 3 5 3 4 4" xfId="439" xr:uid="{00000000-0005-0000-0000-00000B460000}"/>
    <cellStyle name="Note 3 5 3 4 5" xfId="20645" xr:uid="{00000000-0005-0000-0000-00000C460000}"/>
    <cellStyle name="Note 3 5 3 5" xfId="9021" xr:uid="{00000000-0005-0000-0000-00000D460000}"/>
    <cellStyle name="Note 3 5 3 6" xfId="7015" xr:uid="{00000000-0005-0000-0000-00000E460000}"/>
    <cellStyle name="Note 3 5 3 7" xfId="2331" xr:uid="{00000000-0005-0000-0000-00000F460000}"/>
    <cellStyle name="Note 3 5 3 8" xfId="14256" xr:uid="{00000000-0005-0000-0000-000010460000}"/>
    <cellStyle name="Note 3 5 4" xfId="1512" xr:uid="{00000000-0005-0000-0000-000011460000}"/>
    <cellStyle name="Note 3 5 4 2" xfId="1398" xr:uid="{00000000-0005-0000-0000-000012460000}"/>
    <cellStyle name="Note 3 5 4 3" xfId="5545" xr:uid="{00000000-0005-0000-0000-000013460000}"/>
    <cellStyle name="Note 3 5 4 4" xfId="20647" xr:uid="{00000000-0005-0000-0000-000014460000}"/>
    <cellStyle name="Note 3 5 4 5" xfId="20649" xr:uid="{00000000-0005-0000-0000-000015460000}"/>
    <cellStyle name="Note 3 5 5" xfId="691" xr:uid="{00000000-0005-0000-0000-000016460000}"/>
    <cellStyle name="Note 3 5 6" xfId="5420" xr:uid="{00000000-0005-0000-0000-000017460000}"/>
    <cellStyle name="Note 3 5 7" xfId="20650" xr:uid="{00000000-0005-0000-0000-000018460000}"/>
    <cellStyle name="Note 3 5 8" xfId="20651" xr:uid="{00000000-0005-0000-0000-000019460000}"/>
    <cellStyle name="Note 3 6" xfId="8018" xr:uid="{00000000-0005-0000-0000-00001A460000}"/>
    <cellStyle name="Note 3 6 2" xfId="8312" xr:uid="{00000000-0005-0000-0000-00001B460000}"/>
    <cellStyle name="Note 3 6 2 2" xfId="8108" xr:uid="{00000000-0005-0000-0000-00001C460000}"/>
    <cellStyle name="Note 3 6 2 2 2" xfId="782" xr:uid="{00000000-0005-0000-0000-00001D460000}"/>
    <cellStyle name="Note 3 6 2 2 3" xfId="20652" xr:uid="{00000000-0005-0000-0000-00001E460000}"/>
    <cellStyle name="Note 3 6 2 2 4" xfId="20653" xr:uid="{00000000-0005-0000-0000-00001F460000}"/>
    <cellStyle name="Note 3 6 2 2 5" xfId="20654" xr:uid="{00000000-0005-0000-0000-000020460000}"/>
    <cellStyle name="Note 3 6 2 3" xfId="1338" xr:uid="{00000000-0005-0000-0000-000021460000}"/>
    <cellStyle name="Note 3 6 2 3 2" xfId="20655" xr:uid="{00000000-0005-0000-0000-000022460000}"/>
    <cellStyle name="Note 3 6 2 3 3" xfId="20656" xr:uid="{00000000-0005-0000-0000-000023460000}"/>
    <cellStyle name="Note 3 6 2 3 4" xfId="20657" xr:uid="{00000000-0005-0000-0000-000024460000}"/>
    <cellStyle name="Note 3 6 2 3 5" xfId="20658" xr:uid="{00000000-0005-0000-0000-000025460000}"/>
    <cellStyle name="Note 3 6 2 4" xfId="20659" xr:uid="{00000000-0005-0000-0000-000026460000}"/>
    <cellStyle name="Note 3 6 2 4 2" xfId="20660" xr:uid="{00000000-0005-0000-0000-000027460000}"/>
    <cellStyle name="Note 3 6 2 4 3" xfId="20661" xr:uid="{00000000-0005-0000-0000-000028460000}"/>
    <cellStyle name="Note 3 6 2 4 4" xfId="20662" xr:uid="{00000000-0005-0000-0000-000029460000}"/>
    <cellStyle name="Note 3 6 2 4 5" xfId="20663" xr:uid="{00000000-0005-0000-0000-00002A460000}"/>
    <cellStyle name="Note 3 6 2 5" xfId="20664" xr:uid="{00000000-0005-0000-0000-00002B460000}"/>
    <cellStyle name="Note 3 6 2 5 2" xfId="20665" xr:uid="{00000000-0005-0000-0000-00002C460000}"/>
    <cellStyle name="Note 3 6 2 5 3" xfId="20666" xr:uid="{00000000-0005-0000-0000-00002D460000}"/>
    <cellStyle name="Note 3 6 2 5 4" xfId="20667" xr:uid="{00000000-0005-0000-0000-00002E460000}"/>
    <cellStyle name="Note 3 6 2 5 5" xfId="20668" xr:uid="{00000000-0005-0000-0000-00002F460000}"/>
    <cellStyle name="Note 3 6 2 6" xfId="20669" xr:uid="{00000000-0005-0000-0000-000030460000}"/>
    <cellStyle name="Note 3 6 2 7" xfId="20670" xr:uid="{00000000-0005-0000-0000-000031460000}"/>
    <cellStyle name="Note 3 6 2 8" xfId="20671" xr:uid="{00000000-0005-0000-0000-000032460000}"/>
    <cellStyle name="Note 3 6 2 9" xfId="5258" xr:uid="{00000000-0005-0000-0000-000033460000}"/>
    <cellStyle name="Note 3 6 3" xfId="8314" xr:uid="{00000000-0005-0000-0000-000034460000}"/>
    <cellStyle name="Note 3 6 3 2" xfId="2772" xr:uid="{00000000-0005-0000-0000-000035460000}"/>
    <cellStyle name="Note 3 6 3 2 2" xfId="20672" xr:uid="{00000000-0005-0000-0000-000036460000}"/>
    <cellStyle name="Note 3 6 3 2 3" xfId="20673" xr:uid="{00000000-0005-0000-0000-000037460000}"/>
    <cellStyle name="Note 3 6 3 2 4" xfId="9884" xr:uid="{00000000-0005-0000-0000-000038460000}"/>
    <cellStyle name="Note 3 6 3 2 5" xfId="20675" xr:uid="{00000000-0005-0000-0000-000039460000}"/>
    <cellStyle name="Note 3 6 3 3" xfId="7052" xr:uid="{00000000-0005-0000-0000-00003A460000}"/>
    <cellStyle name="Note 3 6 3 3 2" xfId="20676" xr:uid="{00000000-0005-0000-0000-00003B460000}"/>
    <cellStyle name="Note 3 6 3 3 3" xfId="20677" xr:uid="{00000000-0005-0000-0000-00003C460000}"/>
    <cellStyle name="Note 3 6 3 3 4" xfId="9889" xr:uid="{00000000-0005-0000-0000-00003D460000}"/>
    <cellStyle name="Note 3 6 3 3 5" xfId="20679" xr:uid="{00000000-0005-0000-0000-00003E460000}"/>
    <cellStyle name="Note 3 6 3 4" xfId="20680" xr:uid="{00000000-0005-0000-0000-00003F460000}"/>
    <cellStyle name="Note 3 6 3 4 2" xfId="20681" xr:uid="{00000000-0005-0000-0000-000040460000}"/>
    <cellStyle name="Note 3 6 3 4 3" xfId="20682" xr:uid="{00000000-0005-0000-0000-000041460000}"/>
    <cellStyle name="Note 3 6 3 4 4" xfId="2522" xr:uid="{00000000-0005-0000-0000-000042460000}"/>
    <cellStyle name="Note 3 6 3 4 5" xfId="20684" xr:uid="{00000000-0005-0000-0000-000043460000}"/>
    <cellStyle name="Note 3 6 3 5" xfId="20685" xr:uid="{00000000-0005-0000-0000-000044460000}"/>
    <cellStyle name="Note 3 6 3 6" xfId="20686" xr:uid="{00000000-0005-0000-0000-000045460000}"/>
    <cellStyle name="Note 3 6 3 7" xfId="20687" xr:uid="{00000000-0005-0000-0000-000046460000}"/>
    <cellStyle name="Note 3 6 3 8" xfId="3715" xr:uid="{00000000-0005-0000-0000-000047460000}"/>
    <cellStyle name="Note 3 6 4" xfId="7764" xr:uid="{00000000-0005-0000-0000-000048460000}"/>
    <cellStyle name="Note 3 6 4 2" xfId="20688" xr:uid="{00000000-0005-0000-0000-000049460000}"/>
    <cellStyle name="Note 3 6 4 3" xfId="20689" xr:uid="{00000000-0005-0000-0000-00004A460000}"/>
    <cellStyle name="Note 3 6 4 4" xfId="20690" xr:uid="{00000000-0005-0000-0000-00004B460000}"/>
    <cellStyle name="Note 3 6 4 5" xfId="20691" xr:uid="{00000000-0005-0000-0000-00004C460000}"/>
    <cellStyle name="Note 3 6 5" xfId="20692" xr:uid="{00000000-0005-0000-0000-00004D460000}"/>
    <cellStyle name="Note 3 6 6" xfId="20693" xr:uid="{00000000-0005-0000-0000-00004E460000}"/>
    <cellStyle name="Note 3 6 7" xfId="20694" xr:uid="{00000000-0005-0000-0000-00004F460000}"/>
    <cellStyle name="Note 3 6 8" xfId="20695" xr:uid="{00000000-0005-0000-0000-000050460000}"/>
    <cellStyle name="Note 3 7" xfId="8319" xr:uid="{00000000-0005-0000-0000-000051460000}"/>
    <cellStyle name="Note 3 7 2" xfId="8322" xr:uid="{00000000-0005-0000-0000-000052460000}"/>
    <cellStyle name="Note 3 7 2 2" xfId="8328" xr:uid="{00000000-0005-0000-0000-000053460000}"/>
    <cellStyle name="Note 3 7 2 2 2" xfId="13531" xr:uid="{00000000-0005-0000-0000-000054460000}"/>
    <cellStyle name="Note 3 7 2 2 3" xfId="13533" xr:uid="{00000000-0005-0000-0000-000055460000}"/>
    <cellStyle name="Note 3 7 2 2 4" xfId="20696" xr:uid="{00000000-0005-0000-0000-000056460000}"/>
    <cellStyle name="Note 3 7 2 2 5" xfId="20697" xr:uid="{00000000-0005-0000-0000-000057460000}"/>
    <cellStyle name="Note 3 7 2 3" xfId="2311" xr:uid="{00000000-0005-0000-0000-000058460000}"/>
    <cellStyle name="Note 3 7 2 3 2" xfId="20698" xr:uid="{00000000-0005-0000-0000-000059460000}"/>
    <cellStyle name="Note 3 7 2 3 3" xfId="20699" xr:uid="{00000000-0005-0000-0000-00005A460000}"/>
    <cellStyle name="Note 3 7 2 3 4" xfId="20700" xr:uid="{00000000-0005-0000-0000-00005B460000}"/>
    <cellStyle name="Note 3 7 2 3 5" xfId="20701" xr:uid="{00000000-0005-0000-0000-00005C460000}"/>
    <cellStyle name="Note 3 7 2 4" xfId="20702" xr:uid="{00000000-0005-0000-0000-00005D460000}"/>
    <cellStyle name="Note 3 7 2 4 2" xfId="20703" xr:uid="{00000000-0005-0000-0000-00005E460000}"/>
    <cellStyle name="Note 3 7 2 4 3" xfId="20704" xr:uid="{00000000-0005-0000-0000-00005F460000}"/>
    <cellStyle name="Note 3 7 2 4 4" xfId="20705" xr:uid="{00000000-0005-0000-0000-000060460000}"/>
    <cellStyle name="Note 3 7 2 4 5" xfId="20706" xr:uid="{00000000-0005-0000-0000-000061460000}"/>
    <cellStyle name="Note 3 7 2 5" xfId="20707" xr:uid="{00000000-0005-0000-0000-000062460000}"/>
    <cellStyle name="Note 3 7 2 5 2" xfId="20708" xr:uid="{00000000-0005-0000-0000-000063460000}"/>
    <cellStyle name="Note 3 7 2 5 3" xfId="20709" xr:uid="{00000000-0005-0000-0000-000064460000}"/>
    <cellStyle name="Note 3 7 2 5 4" xfId="20710" xr:uid="{00000000-0005-0000-0000-000065460000}"/>
    <cellStyle name="Note 3 7 2 5 5" xfId="20711" xr:uid="{00000000-0005-0000-0000-000066460000}"/>
    <cellStyle name="Note 3 7 2 6" xfId="20712" xr:uid="{00000000-0005-0000-0000-000067460000}"/>
    <cellStyle name="Note 3 7 2 7" xfId="20713" xr:uid="{00000000-0005-0000-0000-000068460000}"/>
    <cellStyle name="Note 3 7 2 8" xfId="20715" xr:uid="{00000000-0005-0000-0000-000069460000}"/>
    <cellStyle name="Note 3 7 2 9" xfId="20716" xr:uid="{00000000-0005-0000-0000-00006A460000}"/>
    <cellStyle name="Note 3 7 3" xfId="8330" xr:uid="{00000000-0005-0000-0000-00006B460000}"/>
    <cellStyle name="Note 3 7 3 2" xfId="20717" xr:uid="{00000000-0005-0000-0000-00006C460000}"/>
    <cellStyle name="Note 3 7 3 2 2" xfId="13556" xr:uid="{00000000-0005-0000-0000-00006D460000}"/>
    <cellStyle name="Note 3 7 3 2 3" xfId="13558" xr:uid="{00000000-0005-0000-0000-00006E460000}"/>
    <cellStyle name="Note 3 7 3 2 4" xfId="10411" xr:uid="{00000000-0005-0000-0000-00006F460000}"/>
    <cellStyle name="Note 3 7 3 2 5" xfId="3071" xr:uid="{00000000-0005-0000-0000-000070460000}"/>
    <cellStyle name="Note 3 7 3 3" xfId="20718" xr:uid="{00000000-0005-0000-0000-000071460000}"/>
    <cellStyle name="Note 3 7 3 3 2" xfId="20719" xr:uid="{00000000-0005-0000-0000-000072460000}"/>
    <cellStyle name="Note 3 7 3 3 3" xfId="20720" xr:uid="{00000000-0005-0000-0000-000073460000}"/>
    <cellStyle name="Note 3 7 3 3 4" xfId="10419" xr:uid="{00000000-0005-0000-0000-000074460000}"/>
    <cellStyle name="Note 3 7 3 3 5" xfId="20722" xr:uid="{00000000-0005-0000-0000-000075460000}"/>
    <cellStyle name="Note 3 7 3 4" xfId="20723" xr:uid="{00000000-0005-0000-0000-000076460000}"/>
    <cellStyle name="Note 3 7 3 4 2" xfId="20724" xr:uid="{00000000-0005-0000-0000-000077460000}"/>
    <cellStyle name="Note 3 7 3 4 3" xfId="20725" xr:uid="{00000000-0005-0000-0000-000078460000}"/>
    <cellStyle name="Note 3 7 3 4 4" xfId="10427" xr:uid="{00000000-0005-0000-0000-000079460000}"/>
    <cellStyle name="Note 3 7 3 4 5" xfId="20727" xr:uid="{00000000-0005-0000-0000-00007A460000}"/>
    <cellStyle name="Note 3 7 3 5" xfId="20728" xr:uid="{00000000-0005-0000-0000-00007B460000}"/>
    <cellStyle name="Note 3 7 3 6" xfId="20729" xr:uid="{00000000-0005-0000-0000-00007C460000}"/>
    <cellStyle name="Note 3 7 3 7" xfId="20730" xr:uid="{00000000-0005-0000-0000-00007D460000}"/>
    <cellStyle name="Note 3 7 3 8" xfId="20731" xr:uid="{00000000-0005-0000-0000-00007E460000}"/>
    <cellStyle name="Note 3 7 4" xfId="5145" xr:uid="{00000000-0005-0000-0000-00007F460000}"/>
    <cellStyle name="Note 3 7 4 2" xfId="5148" xr:uid="{00000000-0005-0000-0000-000080460000}"/>
    <cellStyle name="Note 3 7 4 3" xfId="5237" xr:uid="{00000000-0005-0000-0000-000081460000}"/>
    <cellStyle name="Note 3 7 4 4" xfId="4243" xr:uid="{00000000-0005-0000-0000-000082460000}"/>
    <cellStyle name="Note 3 7 4 5" xfId="717" xr:uid="{00000000-0005-0000-0000-000083460000}"/>
    <cellStyle name="Note 3 7 5" xfId="20732" xr:uid="{00000000-0005-0000-0000-000084460000}"/>
    <cellStyle name="Note 3 7 6" xfId="20733" xr:uid="{00000000-0005-0000-0000-000085460000}"/>
    <cellStyle name="Note 3 7 7" xfId="20734" xr:uid="{00000000-0005-0000-0000-000086460000}"/>
    <cellStyle name="Note 3 7 8" xfId="20735" xr:uid="{00000000-0005-0000-0000-000087460000}"/>
    <cellStyle name="Note 3 8" xfId="3674" xr:uid="{00000000-0005-0000-0000-000088460000}"/>
    <cellStyle name="Note 3 8 2" xfId="8336" xr:uid="{00000000-0005-0000-0000-000089460000}"/>
    <cellStyle name="Note 3 8 2 2" xfId="2016" xr:uid="{00000000-0005-0000-0000-00008A460000}"/>
    <cellStyle name="Note 3 8 2 2 2" xfId="7104" xr:uid="{00000000-0005-0000-0000-00008B460000}"/>
    <cellStyle name="Note 3 8 2 2 3" xfId="20736" xr:uid="{00000000-0005-0000-0000-00008C460000}"/>
    <cellStyle name="Note 3 8 2 2 4" xfId="20737" xr:uid="{00000000-0005-0000-0000-00008D460000}"/>
    <cellStyle name="Note 3 8 2 2 5" xfId="20739" xr:uid="{00000000-0005-0000-0000-00008E460000}"/>
    <cellStyle name="Note 3 8 2 3" xfId="5450" xr:uid="{00000000-0005-0000-0000-00008F460000}"/>
    <cellStyle name="Note 3 8 2 3 2" xfId="20740" xr:uid="{00000000-0005-0000-0000-000090460000}"/>
    <cellStyle name="Note 3 8 2 3 3" xfId="20741" xr:uid="{00000000-0005-0000-0000-000091460000}"/>
    <cellStyle name="Note 3 8 2 3 4" xfId="9005" xr:uid="{00000000-0005-0000-0000-000092460000}"/>
    <cellStyle name="Note 3 8 2 3 5" xfId="9008" xr:uid="{00000000-0005-0000-0000-000093460000}"/>
    <cellStyle name="Note 3 8 2 4" xfId="20742" xr:uid="{00000000-0005-0000-0000-000094460000}"/>
    <cellStyle name="Note 3 8 2 4 2" xfId="20743" xr:uid="{00000000-0005-0000-0000-000095460000}"/>
    <cellStyle name="Note 3 8 2 4 3" xfId="7657" xr:uid="{00000000-0005-0000-0000-000096460000}"/>
    <cellStyle name="Note 3 8 2 4 4" xfId="6905" xr:uid="{00000000-0005-0000-0000-000097460000}"/>
    <cellStyle name="Note 3 8 2 4 5" xfId="9011" xr:uid="{00000000-0005-0000-0000-000098460000}"/>
    <cellStyle name="Note 3 8 2 5" xfId="20744" xr:uid="{00000000-0005-0000-0000-000099460000}"/>
    <cellStyle name="Note 3 8 2 5 2" xfId="20745" xr:uid="{00000000-0005-0000-0000-00009A460000}"/>
    <cellStyle name="Note 3 8 2 5 3" xfId="20746" xr:uid="{00000000-0005-0000-0000-00009B460000}"/>
    <cellStyle name="Note 3 8 2 5 4" xfId="7220" xr:uid="{00000000-0005-0000-0000-00009C460000}"/>
    <cellStyle name="Note 3 8 2 5 5" xfId="7926" xr:uid="{00000000-0005-0000-0000-00009D460000}"/>
    <cellStyle name="Note 3 8 2 6" xfId="20747" xr:uid="{00000000-0005-0000-0000-00009E460000}"/>
    <cellStyle name="Note 3 8 2 7" xfId="20748" xr:uid="{00000000-0005-0000-0000-00009F460000}"/>
    <cellStyle name="Note 3 8 2 8" xfId="20749" xr:uid="{00000000-0005-0000-0000-0000A0460000}"/>
    <cellStyle name="Note 3 8 2 9" xfId="16890" xr:uid="{00000000-0005-0000-0000-0000A1460000}"/>
    <cellStyle name="Note 3 8 3" xfId="8339" xr:uid="{00000000-0005-0000-0000-0000A2460000}"/>
    <cellStyle name="Note 3 8 3 2" xfId="20750" xr:uid="{00000000-0005-0000-0000-0000A3460000}"/>
    <cellStyle name="Note 3 8 3 2 2" xfId="20751" xr:uid="{00000000-0005-0000-0000-0000A4460000}"/>
    <cellStyle name="Note 3 8 3 2 3" xfId="20752" xr:uid="{00000000-0005-0000-0000-0000A5460000}"/>
    <cellStyle name="Note 3 8 3 2 4" xfId="20753" xr:uid="{00000000-0005-0000-0000-0000A6460000}"/>
    <cellStyle name="Note 3 8 3 2 5" xfId="20755" xr:uid="{00000000-0005-0000-0000-0000A7460000}"/>
    <cellStyle name="Note 3 8 3 3" xfId="20756" xr:uid="{00000000-0005-0000-0000-0000A8460000}"/>
    <cellStyle name="Note 3 8 3 3 2" xfId="20757" xr:uid="{00000000-0005-0000-0000-0000A9460000}"/>
    <cellStyle name="Note 3 8 3 3 3" xfId="20758" xr:uid="{00000000-0005-0000-0000-0000AA460000}"/>
    <cellStyle name="Note 3 8 3 3 4" xfId="8899" xr:uid="{00000000-0005-0000-0000-0000AB460000}"/>
    <cellStyle name="Note 3 8 3 3 5" xfId="7997" xr:uid="{00000000-0005-0000-0000-0000AC460000}"/>
    <cellStyle name="Note 3 8 3 4" xfId="20759" xr:uid="{00000000-0005-0000-0000-0000AD460000}"/>
    <cellStyle name="Note 3 8 3 4 2" xfId="20760" xr:uid="{00000000-0005-0000-0000-0000AE460000}"/>
    <cellStyle name="Note 3 8 3 4 3" xfId="20761" xr:uid="{00000000-0005-0000-0000-0000AF460000}"/>
    <cellStyle name="Note 3 8 3 4 4" xfId="5524" xr:uid="{00000000-0005-0000-0000-0000B0460000}"/>
    <cellStyle name="Note 3 8 3 4 5" xfId="3970" xr:uid="{00000000-0005-0000-0000-0000B1460000}"/>
    <cellStyle name="Note 3 8 3 5" xfId="20762" xr:uid="{00000000-0005-0000-0000-0000B2460000}"/>
    <cellStyle name="Note 3 8 3 6" xfId="20763" xr:uid="{00000000-0005-0000-0000-0000B3460000}"/>
    <cellStyle name="Note 3 8 3 7" xfId="20764" xr:uid="{00000000-0005-0000-0000-0000B4460000}"/>
    <cellStyle name="Note 3 8 3 8" xfId="20765" xr:uid="{00000000-0005-0000-0000-0000B5460000}"/>
    <cellStyle name="Note 3 8 4" xfId="3593" xr:uid="{00000000-0005-0000-0000-0000B6460000}"/>
    <cellStyle name="Note 3 8 4 2" xfId="20766" xr:uid="{00000000-0005-0000-0000-0000B7460000}"/>
    <cellStyle name="Note 3 8 4 3" xfId="14157" xr:uid="{00000000-0005-0000-0000-0000B8460000}"/>
    <cellStyle name="Note 3 8 4 4" xfId="14159" xr:uid="{00000000-0005-0000-0000-0000B9460000}"/>
    <cellStyle name="Note 3 8 4 5" xfId="14165" xr:uid="{00000000-0005-0000-0000-0000BA460000}"/>
    <cellStyle name="Note 3 8 5" xfId="13005" xr:uid="{00000000-0005-0000-0000-0000BB460000}"/>
    <cellStyle name="Note 3 8 6" xfId="6256" xr:uid="{00000000-0005-0000-0000-0000BC460000}"/>
    <cellStyle name="Note 3 8 7" xfId="2040" xr:uid="{00000000-0005-0000-0000-0000BD460000}"/>
    <cellStyle name="Note 3 8 8" xfId="4303" xr:uid="{00000000-0005-0000-0000-0000BE460000}"/>
    <cellStyle name="Note 3 9" xfId="8347" xr:uid="{00000000-0005-0000-0000-0000BF460000}"/>
    <cellStyle name="Note 3 9 2" xfId="7136" xr:uid="{00000000-0005-0000-0000-0000C0460000}"/>
    <cellStyle name="Note 3 9 2 2" xfId="7485" xr:uid="{00000000-0005-0000-0000-0000C1460000}"/>
    <cellStyle name="Note 3 9 2 2 2" xfId="20768" xr:uid="{00000000-0005-0000-0000-0000C2460000}"/>
    <cellStyle name="Note 3 9 2 2 3" xfId="20769" xr:uid="{00000000-0005-0000-0000-0000C3460000}"/>
    <cellStyle name="Note 3 9 2 2 4" xfId="20770" xr:uid="{00000000-0005-0000-0000-0000C4460000}"/>
    <cellStyle name="Note 3 9 2 2 5" xfId="20771" xr:uid="{00000000-0005-0000-0000-0000C5460000}"/>
    <cellStyle name="Note 3 9 2 3" xfId="3136" xr:uid="{00000000-0005-0000-0000-0000C6460000}"/>
    <cellStyle name="Note 3 9 2 3 2" xfId="20773" xr:uid="{00000000-0005-0000-0000-0000C7460000}"/>
    <cellStyle name="Note 3 9 2 3 3" xfId="1928" xr:uid="{00000000-0005-0000-0000-0000C8460000}"/>
    <cellStyle name="Note 3 9 2 3 4" xfId="20774" xr:uid="{00000000-0005-0000-0000-0000C9460000}"/>
    <cellStyle name="Note 3 9 2 3 5" xfId="20775" xr:uid="{00000000-0005-0000-0000-0000CA460000}"/>
    <cellStyle name="Note 3 9 2 4" xfId="20776" xr:uid="{00000000-0005-0000-0000-0000CB460000}"/>
    <cellStyle name="Note 3 9 2 4 2" xfId="20778" xr:uid="{00000000-0005-0000-0000-0000CC460000}"/>
    <cellStyle name="Note 3 9 2 4 3" xfId="20779" xr:uid="{00000000-0005-0000-0000-0000CD460000}"/>
    <cellStyle name="Note 3 9 2 4 4" xfId="20780" xr:uid="{00000000-0005-0000-0000-0000CE460000}"/>
    <cellStyle name="Note 3 9 2 4 5" xfId="20782" xr:uid="{00000000-0005-0000-0000-0000CF460000}"/>
    <cellStyle name="Note 3 9 2 5" xfId="20783" xr:uid="{00000000-0005-0000-0000-0000D0460000}"/>
    <cellStyle name="Note 3 9 2 5 2" xfId="20784" xr:uid="{00000000-0005-0000-0000-0000D1460000}"/>
    <cellStyle name="Note 3 9 2 5 3" xfId="20785" xr:uid="{00000000-0005-0000-0000-0000D2460000}"/>
    <cellStyle name="Note 3 9 2 5 4" xfId="6556" xr:uid="{00000000-0005-0000-0000-0000D3460000}"/>
    <cellStyle name="Note 3 9 2 5 5" xfId="489" xr:uid="{00000000-0005-0000-0000-0000D4460000}"/>
    <cellStyle name="Note 3 9 2 6" xfId="20786" xr:uid="{00000000-0005-0000-0000-0000D5460000}"/>
    <cellStyle name="Note 3 9 2 7" xfId="20787" xr:uid="{00000000-0005-0000-0000-0000D6460000}"/>
    <cellStyle name="Note 3 9 2 8" xfId="20788" xr:uid="{00000000-0005-0000-0000-0000D7460000}"/>
    <cellStyle name="Note 3 9 2 9" xfId="20789" xr:uid="{00000000-0005-0000-0000-0000D8460000}"/>
    <cellStyle name="Note 3 9 3" xfId="6775" xr:uid="{00000000-0005-0000-0000-0000D9460000}"/>
    <cellStyle name="Note 3 9 3 2" xfId="4368" xr:uid="{00000000-0005-0000-0000-0000DA460000}"/>
    <cellStyle name="Note 3 9 3 2 2" xfId="20790" xr:uid="{00000000-0005-0000-0000-0000DB460000}"/>
    <cellStyle name="Note 3 9 3 2 3" xfId="20791" xr:uid="{00000000-0005-0000-0000-0000DC460000}"/>
    <cellStyle name="Note 3 9 3 2 4" xfId="20792" xr:uid="{00000000-0005-0000-0000-0000DD460000}"/>
    <cellStyle name="Note 3 9 3 2 5" xfId="20793" xr:uid="{00000000-0005-0000-0000-0000DE460000}"/>
    <cellStyle name="Note 3 9 3 3" xfId="20794" xr:uid="{00000000-0005-0000-0000-0000DF460000}"/>
    <cellStyle name="Note 3 9 3 3 2" xfId="20795" xr:uid="{00000000-0005-0000-0000-0000E0460000}"/>
    <cellStyle name="Note 3 9 3 3 3" xfId="20796" xr:uid="{00000000-0005-0000-0000-0000E1460000}"/>
    <cellStyle name="Note 3 9 3 3 4" xfId="20798" xr:uid="{00000000-0005-0000-0000-0000E2460000}"/>
    <cellStyle name="Note 3 9 3 3 5" xfId="20800" xr:uid="{00000000-0005-0000-0000-0000E3460000}"/>
    <cellStyle name="Note 3 9 3 4" xfId="20801" xr:uid="{00000000-0005-0000-0000-0000E4460000}"/>
    <cellStyle name="Note 3 9 3 4 2" xfId="20802" xr:uid="{00000000-0005-0000-0000-0000E5460000}"/>
    <cellStyle name="Note 3 9 3 4 3" xfId="20803" xr:uid="{00000000-0005-0000-0000-0000E6460000}"/>
    <cellStyle name="Note 3 9 3 4 4" xfId="20805" xr:uid="{00000000-0005-0000-0000-0000E7460000}"/>
    <cellStyle name="Note 3 9 3 4 5" xfId="20807" xr:uid="{00000000-0005-0000-0000-0000E8460000}"/>
    <cellStyle name="Note 3 9 3 5" xfId="20808" xr:uid="{00000000-0005-0000-0000-0000E9460000}"/>
    <cellStyle name="Note 3 9 3 6" xfId="20809" xr:uid="{00000000-0005-0000-0000-0000EA460000}"/>
    <cellStyle name="Note 3 9 3 7" xfId="20810" xr:uid="{00000000-0005-0000-0000-0000EB460000}"/>
    <cellStyle name="Note 3 9 3 8" xfId="20811" xr:uid="{00000000-0005-0000-0000-0000EC460000}"/>
    <cellStyle name="Note 3 9 4" xfId="8351" xr:uid="{00000000-0005-0000-0000-0000ED460000}"/>
    <cellStyle name="Note 3 9 4 2" xfId="20812" xr:uid="{00000000-0005-0000-0000-0000EE460000}"/>
    <cellStyle name="Note 3 9 4 3" xfId="20813" xr:uid="{00000000-0005-0000-0000-0000EF460000}"/>
    <cellStyle name="Note 3 9 4 4" xfId="20814" xr:uid="{00000000-0005-0000-0000-0000F0460000}"/>
    <cellStyle name="Note 3 9 4 5" xfId="20815" xr:uid="{00000000-0005-0000-0000-0000F1460000}"/>
    <cellStyle name="Note 3 9 5" xfId="20816" xr:uid="{00000000-0005-0000-0000-0000F2460000}"/>
    <cellStyle name="Note 3 9 6" xfId="20817" xr:uid="{00000000-0005-0000-0000-0000F3460000}"/>
    <cellStyle name="Note 3 9 7" xfId="20818" xr:uid="{00000000-0005-0000-0000-0000F4460000}"/>
    <cellStyle name="Note 3 9 8" xfId="20819" xr:uid="{00000000-0005-0000-0000-0000F5460000}"/>
    <cellStyle name="Note 30" xfId="5873" xr:uid="{00000000-0005-0000-0000-0000F6460000}"/>
    <cellStyle name="Note 30 2" xfId="20402" xr:uid="{00000000-0005-0000-0000-0000F7460000}"/>
    <cellStyle name="Note 30 3" xfId="20405" xr:uid="{00000000-0005-0000-0000-0000F8460000}"/>
    <cellStyle name="Note 30 4" xfId="20408" xr:uid="{00000000-0005-0000-0000-0000F9460000}"/>
    <cellStyle name="Note 30 5" xfId="20411" xr:uid="{00000000-0005-0000-0000-0000FA460000}"/>
    <cellStyle name="Note 31" xfId="20413" xr:uid="{00000000-0005-0000-0000-0000FB460000}"/>
    <cellStyle name="Note 31 2" xfId="20415" xr:uid="{00000000-0005-0000-0000-0000FC460000}"/>
    <cellStyle name="Note 31 3" xfId="20418" xr:uid="{00000000-0005-0000-0000-0000FD460000}"/>
    <cellStyle name="Note 31 4" xfId="20421" xr:uid="{00000000-0005-0000-0000-0000FE460000}"/>
    <cellStyle name="Note 31 5" xfId="20424" xr:uid="{00000000-0005-0000-0000-0000FF460000}"/>
    <cellStyle name="Note 32" xfId="20427" xr:uid="{00000000-0005-0000-0000-000000470000}"/>
    <cellStyle name="Note 32 2" xfId="11899" xr:uid="{00000000-0005-0000-0000-000001470000}"/>
    <cellStyle name="Note 32 3" xfId="13686" xr:uid="{00000000-0005-0000-0000-000002470000}"/>
    <cellStyle name="Note 32 4" xfId="8736" xr:uid="{00000000-0005-0000-0000-000003470000}"/>
    <cellStyle name="Note 32 5" xfId="8742" xr:uid="{00000000-0005-0000-0000-000004470000}"/>
    <cellStyle name="Note 33" xfId="20429" xr:uid="{00000000-0005-0000-0000-000005470000}"/>
    <cellStyle name="Note 33 2" xfId="3074" xr:uid="{00000000-0005-0000-0000-000006470000}"/>
    <cellStyle name="Note 33 3" xfId="13700" xr:uid="{00000000-0005-0000-0000-000007470000}"/>
    <cellStyle name="Note 33 4" xfId="13704" xr:uid="{00000000-0005-0000-0000-000008470000}"/>
    <cellStyle name="Note 33 5" xfId="13708" xr:uid="{00000000-0005-0000-0000-000009470000}"/>
    <cellStyle name="Note 34" xfId="6942" xr:uid="{00000000-0005-0000-0000-00000A470000}"/>
    <cellStyle name="Note 34 2" xfId="1271" xr:uid="{00000000-0005-0000-0000-00000B470000}"/>
    <cellStyle name="Note 34 3" xfId="20431" xr:uid="{00000000-0005-0000-0000-00000C470000}"/>
    <cellStyle name="Note 34 4" xfId="20433" xr:uid="{00000000-0005-0000-0000-00000D470000}"/>
    <cellStyle name="Note 34 5" xfId="20435" xr:uid="{00000000-0005-0000-0000-00000E470000}"/>
    <cellStyle name="Note 35" xfId="20820" xr:uid="{00000000-0005-0000-0000-00000F470000}"/>
    <cellStyle name="Note 36" xfId="20821" xr:uid="{00000000-0005-0000-0000-000010470000}"/>
    <cellStyle name="Note 37" xfId="20822" xr:uid="{00000000-0005-0000-0000-000011470000}"/>
    <cellStyle name="Note 38" xfId="20823" xr:uid="{00000000-0005-0000-0000-000012470000}"/>
    <cellStyle name="Note 4" xfId="20824" xr:uid="{00000000-0005-0000-0000-000013470000}"/>
    <cellStyle name="Note 4 2" xfId="18218" xr:uid="{00000000-0005-0000-0000-000014470000}"/>
    <cellStyle name="Note 4 2 2" xfId="10922" xr:uid="{00000000-0005-0000-0000-000015470000}"/>
    <cellStyle name="Note 4 2 2 2" xfId="20825" xr:uid="{00000000-0005-0000-0000-000016470000}"/>
    <cellStyle name="Note 4 2 2 3" xfId="20826" xr:uid="{00000000-0005-0000-0000-000017470000}"/>
    <cellStyle name="Note 4 2 2 4" xfId="20827" xr:uid="{00000000-0005-0000-0000-000018470000}"/>
    <cellStyle name="Note 4 2 2 5" xfId="20828" xr:uid="{00000000-0005-0000-0000-000019470000}"/>
    <cellStyle name="Note 4 2 3" xfId="10928" xr:uid="{00000000-0005-0000-0000-00001A470000}"/>
    <cellStyle name="Note 4 2 3 2" xfId="20829" xr:uid="{00000000-0005-0000-0000-00001B470000}"/>
    <cellStyle name="Note 4 2 3 3" xfId="20831" xr:uid="{00000000-0005-0000-0000-00001C470000}"/>
    <cellStyle name="Note 4 2 3 4" xfId="20832" xr:uid="{00000000-0005-0000-0000-00001D470000}"/>
    <cellStyle name="Note 4 2 3 5" xfId="20833" xr:uid="{00000000-0005-0000-0000-00001E470000}"/>
    <cellStyle name="Note 4 2 4" xfId="9716" xr:uid="{00000000-0005-0000-0000-00001F470000}"/>
    <cellStyle name="Note 4 2 4 2" xfId="2751" xr:uid="{00000000-0005-0000-0000-000020470000}"/>
    <cellStyle name="Note 4 2 4 3" xfId="1933" xr:uid="{00000000-0005-0000-0000-000021470000}"/>
    <cellStyle name="Note 4 2 4 4" xfId="20834" xr:uid="{00000000-0005-0000-0000-000022470000}"/>
    <cellStyle name="Note 4 2 4 5" xfId="1528" xr:uid="{00000000-0005-0000-0000-000023470000}"/>
    <cellStyle name="Note 4 2 5" xfId="9725" xr:uid="{00000000-0005-0000-0000-000024470000}"/>
    <cellStyle name="Note 4 2 5 2" xfId="10650" xr:uid="{00000000-0005-0000-0000-000025470000}"/>
    <cellStyle name="Note 4 2 5 3" xfId="10657" xr:uid="{00000000-0005-0000-0000-000026470000}"/>
    <cellStyle name="Note 4 2 5 4" xfId="11674" xr:uid="{00000000-0005-0000-0000-000027470000}"/>
    <cellStyle name="Note 4 2 5 5" xfId="20835" xr:uid="{00000000-0005-0000-0000-000028470000}"/>
    <cellStyle name="Note 4 2 6" xfId="11677" xr:uid="{00000000-0005-0000-0000-000029470000}"/>
    <cellStyle name="Note 4 2 7" xfId="6194" xr:uid="{00000000-0005-0000-0000-00002A470000}"/>
    <cellStyle name="Note 4 2 8" xfId="20836" xr:uid="{00000000-0005-0000-0000-00002B470000}"/>
    <cellStyle name="Note 4 2 9" xfId="20837" xr:uid="{00000000-0005-0000-0000-00002C470000}"/>
    <cellStyle name="Note 4 3" xfId="9083" xr:uid="{00000000-0005-0000-0000-00002D470000}"/>
    <cellStyle name="Note 4 3 2" xfId="20838" xr:uid="{00000000-0005-0000-0000-00002E470000}"/>
    <cellStyle name="Note 4 3 2 2" xfId="20839" xr:uid="{00000000-0005-0000-0000-00002F470000}"/>
    <cellStyle name="Note 4 3 2 3" xfId="20840" xr:uid="{00000000-0005-0000-0000-000030470000}"/>
    <cellStyle name="Note 4 3 2 4" xfId="20842" xr:uid="{00000000-0005-0000-0000-000031470000}"/>
    <cellStyle name="Note 4 3 2 5" xfId="20844" xr:uid="{00000000-0005-0000-0000-000032470000}"/>
    <cellStyle name="Note 4 3 3" xfId="20845" xr:uid="{00000000-0005-0000-0000-000033470000}"/>
    <cellStyle name="Note 4 3 3 2" xfId="20846" xr:uid="{00000000-0005-0000-0000-000034470000}"/>
    <cellStyle name="Note 4 3 3 3" xfId="20847" xr:uid="{00000000-0005-0000-0000-000035470000}"/>
    <cellStyle name="Note 4 3 3 4" xfId="20849" xr:uid="{00000000-0005-0000-0000-000036470000}"/>
    <cellStyle name="Note 4 3 3 5" xfId="20851" xr:uid="{00000000-0005-0000-0000-000037470000}"/>
    <cellStyle name="Note 4 3 4" xfId="20852" xr:uid="{00000000-0005-0000-0000-000038470000}"/>
    <cellStyle name="Note 4 3 4 2" xfId="20853" xr:uid="{00000000-0005-0000-0000-000039470000}"/>
    <cellStyle name="Note 4 3 4 3" xfId="20854" xr:uid="{00000000-0005-0000-0000-00003A470000}"/>
    <cellStyle name="Note 4 3 4 4" xfId="20856" xr:uid="{00000000-0005-0000-0000-00003B470000}"/>
    <cellStyle name="Note 4 3 4 5" xfId="20858" xr:uid="{00000000-0005-0000-0000-00003C470000}"/>
    <cellStyle name="Note 4 3 5" xfId="6535" xr:uid="{00000000-0005-0000-0000-00003D470000}"/>
    <cellStyle name="Note 4 3 6" xfId="11691" xr:uid="{00000000-0005-0000-0000-00003E470000}"/>
    <cellStyle name="Note 4 3 7" xfId="11693" xr:uid="{00000000-0005-0000-0000-00003F470000}"/>
    <cellStyle name="Note 4 3 8" xfId="20859" xr:uid="{00000000-0005-0000-0000-000040470000}"/>
    <cellStyle name="Note 4 4" xfId="7739" xr:uid="{00000000-0005-0000-0000-000041470000}"/>
    <cellStyle name="Note 4 4 2" xfId="20860" xr:uid="{00000000-0005-0000-0000-000042470000}"/>
    <cellStyle name="Note 4 4 3" xfId="20861" xr:uid="{00000000-0005-0000-0000-000043470000}"/>
    <cellStyle name="Note 4 4 4" xfId="20862" xr:uid="{00000000-0005-0000-0000-000044470000}"/>
    <cellStyle name="Note 4 4 5" xfId="9531" xr:uid="{00000000-0005-0000-0000-000045470000}"/>
    <cellStyle name="Note 4 5" xfId="8424" xr:uid="{00000000-0005-0000-0000-000046470000}"/>
    <cellStyle name="Note 4 6" xfId="20863" xr:uid="{00000000-0005-0000-0000-000047470000}"/>
    <cellStyle name="Note 4 7" xfId="6226" xr:uid="{00000000-0005-0000-0000-000048470000}"/>
    <cellStyle name="Note 4 8" xfId="8432" xr:uid="{00000000-0005-0000-0000-000049470000}"/>
    <cellStyle name="Note 5" xfId="20864" xr:uid="{00000000-0005-0000-0000-00004A470000}"/>
    <cellStyle name="Note 5 2" xfId="20866" xr:uid="{00000000-0005-0000-0000-00004B470000}"/>
    <cellStyle name="Note 5 2 2" xfId="20867" xr:uid="{00000000-0005-0000-0000-00004C470000}"/>
    <cellStyle name="Note 5 2 2 2" xfId="20869" xr:uid="{00000000-0005-0000-0000-00004D470000}"/>
    <cellStyle name="Note 5 2 2 3" xfId="20870" xr:uid="{00000000-0005-0000-0000-00004E470000}"/>
    <cellStyle name="Note 5 2 2 4" xfId="20871" xr:uid="{00000000-0005-0000-0000-00004F470000}"/>
    <cellStyle name="Note 5 2 2 5" xfId="20872" xr:uid="{00000000-0005-0000-0000-000050470000}"/>
    <cellStyle name="Note 5 2 3" xfId="20873" xr:uid="{00000000-0005-0000-0000-000051470000}"/>
    <cellStyle name="Note 5 2 3 2" xfId="20874" xr:uid="{00000000-0005-0000-0000-000052470000}"/>
    <cellStyle name="Note 5 2 3 3" xfId="20875" xr:uid="{00000000-0005-0000-0000-000053470000}"/>
    <cellStyle name="Note 5 2 3 4" xfId="20876" xr:uid="{00000000-0005-0000-0000-000054470000}"/>
    <cellStyle name="Note 5 2 3 5" xfId="20877" xr:uid="{00000000-0005-0000-0000-000055470000}"/>
    <cellStyle name="Note 5 2 4" xfId="20878" xr:uid="{00000000-0005-0000-0000-000056470000}"/>
    <cellStyle name="Note 5 2 4 2" xfId="20879" xr:uid="{00000000-0005-0000-0000-000057470000}"/>
    <cellStyle name="Note 5 2 4 3" xfId="20880" xr:uid="{00000000-0005-0000-0000-000058470000}"/>
    <cellStyle name="Note 5 2 4 4" xfId="20881" xr:uid="{00000000-0005-0000-0000-000059470000}"/>
    <cellStyle name="Note 5 2 4 5" xfId="20882" xr:uid="{00000000-0005-0000-0000-00005A470000}"/>
    <cellStyle name="Note 5 2 5" xfId="20883" xr:uid="{00000000-0005-0000-0000-00005B470000}"/>
    <cellStyle name="Note 5 2 5 2" xfId="20886" xr:uid="{00000000-0005-0000-0000-00005C470000}"/>
    <cellStyle name="Note 5 2 5 3" xfId="20887" xr:uid="{00000000-0005-0000-0000-00005D470000}"/>
    <cellStyle name="Note 5 2 5 4" xfId="20888" xr:uid="{00000000-0005-0000-0000-00005E470000}"/>
    <cellStyle name="Note 5 2 5 5" xfId="20889" xr:uid="{00000000-0005-0000-0000-00005F470000}"/>
    <cellStyle name="Note 5 2 6" xfId="20890" xr:uid="{00000000-0005-0000-0000-000060470000}"/>
    <cellStyle name="Note 5 2 7" xfId="20891" xr:uid="{00000000-0005-0000-0000-000061470000}"/>
    <cellStyle name="Note 5 2 8" xfId="20892" xr:uid="{00000000-0005-0000-0000-000062470000}"/>
    <cellStyle name="Note 5 2 9" xfId="12136" xr:uid="{00000000-0005-0000-0000-000063470000}"/>
    <cellStyle name="Note 5 3" xfId="20894" xr:uid="{00000000-0005-0000-0000-000064470000}"/>
    <cellStyle name="Note 5 3 2" xfId="20896" xr:uid="{00000000-0005-0000-0000-000065470000}"/>
    <cellStyle name="Note 5 3 2 2" xfId="20898" xr:uid="{00000000-0005-0000-0000-000066470000}"/>
    <cellStyle name="Note 5 3 2 3" xfId="20900" xr:uid="{00000000-0005-0000-0000-000067470000}"/>
    <cellStyle name="Note 5 3 2 4" xfId="20903" xr:uid="{00000000-0005-0000-0000-000068470000}"/>
    <cellStyle name="Note 5 3 2 5" xfId="20906" xr:uid="{00000000-0005-0000-0000-000069470000}"/>
    <cellStyle name="Note 5 3 3" xfId="9095" xr:uid="{00000000-0005-0000-0000-00006A470000}"/>
    <cellStyle name="Note 5 3 3 2" xfId="20908" xr:uid="{00000000-0005-0000-0000-00006B470000}"/>
    <cellStyle name="Note 5 3 3 3" xfId="20910" xr:uid="{00000000-0005-0000-0000-00006C470000}"/>
    <cellStyle name="Note 5 3 3 4" xfId="20913" xr:uid="{00000000-0005-0000-0000-00006D470000}"/>
    <cellStyle name="Note 5 3 3 5" xfId="20916" xr:uid="{00000000-0005-0000-0000-00006E470000}"/>
    <cellStyle name="Note 5 3 4" xfId="7894" xr:uid="{00000000-0005-0000-0000-00006F470000}"/>
    <cellStyle name="Note 5 3 4 2" xfId="20918" xr:uid="{00000000-0005-0000-0000-000070470000}"/>
    <cellStyle name="Note 5 3 4 3" xfId="20920" xr:uid="{00000000-0005-0000-0000-000071470000}"/>
    <cellStyle name="Note 5 3 4 4" xfId="20923" xr:uid="{00000000-0005-0000-0000-000072470000}"/>
    <cellStyle name="Note 5 3 4 5" xfId="20926" xr:uid="{00000000-0005-0000-0000-000073470000}"/>
    <cellStyle name="Note 5 3 5" xfId="1500" xr:uid="{00000000-0005-0000-0000-000074470000}"/>
    <cellStyle name="Note 5 3 6" xfId="9406" xr:uid="{00000000-0005-0000-0000-000075470000}"/>
    <cellStyle name="Note 5 3 7" xfId="20928" xr:uid="{00000000-0005-0000-0000-000076470000}"/>
    <cellStyle name="Note 5 3 8" xfId="20930" xr:uid="{00000000-0005-0000-0000-000077470000}"/>
    <cellStyle name="Note 5 4" xfId="20932" xr:uid="{00000000-0005-0000-0000-000078470000}"/>
    <cellStyle name="Note 5 4 2" xfId="20934" xr:uid="{00000000-0005-0000-0000-000079470000}"/>
    <cellStyle name="Note 5 4 3" xfId="20936" xr:uid="{00000000-0005-0000-0000-00007A470000}"/>
    <cellStyle name="Note 5 4 4" xfId="20938" xr:uid="{00000000-0005-0000-0000-00007B470000}"/>
    <cellStyle name="Note 5 4 5" xfId="20940" xr:uid="{00000000-0005-0000-0000-00007C470000}"/>
    <cellStyle name="Note 5 5" xfId="20942" xr:uid="{00000000-0005-0000-0000-00007D470000}"/>
    <cellStyle name="Note 5 6" xfId="20943" xr:uid="{00000000-0005-0000-0000-00007E470000}"/>
    <cellStyle name="Note 5 7" xfId="20944" xr:uid="{00000000-0005-0000-0000-00007F470000}"/>
    <cellStyle name="Note 5 8" xfId="20945" xr:uid="{00000000-0005-0000-0000-000080470000}"/>
    <cellStyle name="Note 6" xfId="20946" xr:uid="{00000000-0005-0000-0000-000081470000}"/>
    <cellStyle name="Note 6 2" xfId="20947" xr:uid="{00000000-0005-0000-0000-000082470000}"/>
    <cellStyle name="Note 6 2 2" xfId="8825" xr:uid="{00000000-0005-0000-0000-000083470000}"/>
    <cellStyle name="Note 6 2 2 2" xfId="20948" xr:uid="{00000000-0005-0000-0000-000084470000}"/>
    <cellStyle name="Note 6 2 2 3" xfId="20949" xr:uid="{00000000-0005-0000-0000-000085470000}"/>
    <cellStyle name="Note 6 2 2 4" xfId="20950" xr:uid="{00000000-0005-0000-0000-000086470000}"/>
    <cellStyle name="Note 6 2 3" xfId="8828" xr:uid="{00000000-0005-0000-0000-000087470000}"/>
    <cellStyle name="Note 6 2 4" xfId="4736" xr:uid="{00000000-0005-0000-0000-000088470000}"/>
    <cellStyle name="Note 6 2 5" xfId="13485" xr:uid="{00000000-0005-0000-0000-000089470000}"/>
    <cellStyle name="Note 6 3" xfId="20951" xr:uid="{00000000-0005-0000-0000-00008A470000}"/>
    <cellStyle name="Note 6 3 2" xfId="20953" xr:uid="{00000000-0005-0000-0000-00008B470000}"/>
    <cellStyle name="Note 6 3 2 2" xfId="8198" xr:uid="{00000000-0005-0000-0000-00008C470000}"/>
    <cellStyle name="Note 6 3 2 3" xfId="8205" xr:uid="{00000000-0005-0000-0000-00008D470000}"/>
    <cellStyle name="Note 6 3 2 4" xfId="20956" xr:uid="{00000000-0005-0000-0000-00008E470000}"/>
    <cellStyle name="Note 6 3 3" xfId="20958" xr:uid="{00000000-0005-0000-0000-00008F470000}"/>
    <cellStyle name="Note 6 3 4" xfId="20960" xr:uid="{00000000-0005-0000-0000-000090470000}"/>
    <cellStyle name="Note 6 3 5" xfId="20962" xr:uid="{00000000-0005-0000-0000-000091470000}"/>
    <cellStyle name="Note 6 4" xfId="20963" xr:uid="{00000000-0005-0000-0000-000092470000}"/>
    <cellStyle name="Note 6 4 2" xfId="20965" xr:uid="{00000000-0005-0000-0000-000093470000}"/>
    <cellStyle name="Note 6 4 3" xfId="20967" xr:uid="{00000000-0005-0000-0000-000094470000}"/>
    <cellStyle name="Note 6 4 4" xfId="18352" xr:uid="{00000000-0005-0000-0000-000095470000}"/>
    <cellStyle name="Note 6 5" xfId="20968" xr:uid="{00000000-0005-0000-0000-000096470000}"/>
    <cellStyle name="Note 6 6" xfId="18576" xr:uid="{00000000-0005-0000-0000-000097470000}"/>
    <cellStyle name="Note 6 7" xfId="18584" xr:uid="{00000000-0005-0000-0000-000098470000}"/>
    <cellStyle name="Note 7" xfId="20969" xr:uid="{00000000-0005-0000-0000-000099470000}"/>
    <cellStyle name="Note 7 2" xfId="6992" xr:uid="{00000000-0005-0000-0000-00009A470000}"/>
    <cellStyle name="Note 7 2 2" xfId="20970" xr:uid="{00000000-0005-0000-0000-00009B470000}"/>
    <cellStyle name="Note 7 3" xfId="20971" xr:uid="{00000000-0005-0000-0000-00009C470000}"/>
    <cellStyle name="Note 7 3 2" xfId="8229" xr:uid="{00000000-0005-0000-0000-00009D470000}"/>
    <cellStyle name="Note 7 4" xfId="20972" xr:uid="{00000000-0005-0000-0000-00009E470000}"/>
    <cellStyle name="Note 7 5" xfId="20973" xr:uid="{00000000-0005-0000-0000-00009F470000}"/>
    <cellStyle name="Note 8" xfId="20974" xr:uid="{00000000-0005-0000-0000-0000A0470000}"/>
    <cellStyle name="Note 8 2" xfId="18101" xr:uid="{00000000-0005-0000-0000-0000A1470000}"/>
    <cellStyle name="Note 8 2 2" xfId="20975" xr:uid="{00000000-0005-0000-0000-0000A2470000}"/>
    <cellStyle name="Note 8 3" xfId="8597" xr:uid="{00000000-0005-0000-0000-0000A3470000}"/>
    <cellStyle name="Note 8 3 2" xfId="685" xr:uid="{00000000-0005-0000-0000-0000A4470000}"/>
    <cellStyle name="Note 8 4" xfId="8617" xr:uid="{00000000-0005-0000-0000-0000A5470000}"/>
    <cellStyle name="Note 8 5" xfId="7466" xr:uid="{00000000-0005-0000-0000-0000A6470000}"/>
    <cellStyle name="Note 9" xfId="20976" xr:uid="{00000000-0005-0000-0000-0000A7470000}"/>
    <cellStyle name="Note 9 2" xfId="6343" xr:uid="{00000000-0005-0000-0000-0000A8470000}"/>
    <cellStyle name="Note 9 2 2" xfId="3912" xr:uid="{00000000-0005-0000-0000-0000A9470000}"/>
    <cellStyle name="Note 9 3" xfId="18122" xr:uid="{00000000-0005-0000-0000-0000AA470000}"/>
    <cellStyle name="Note 9 3 2" xfId="8998" xr:uid="{00000000-0005-0000-0000-0000AB470000}"/>
    <cellStyle name="Note 9 4" xfId="20977" xr:uid="{00000000-0005-0000-0000-0000AC470000}"/>
    <cellStyle name="Note 9 5" xfId="19638" xr:uid="{00000000-0005-0000-0000-0000AD470000}"/>
    <cellStyle name="Notice" xfId="12728" xr:uid="{00000000-0005-0000-0000-0000AE470000}"/>
    <cellStyle name="Notiz" xfId="20978" xr:uid="{00000000-0005-0000-0000-0000AF470000}"/>
    <cellStyle name="Notiz 2" xfId="20979" xr:uid="{00000000-0005-0000-0000-0000B0470000}"/>
    <cellStyle name="Notiz 3" xfId="8698" xr:uid="{00000000-0005-0000-0000-0000B1470000}"/>
    <cellStyle name="Notiz 4" xfId="8705" xr:uid="{00000000-0005-0000-0000-0000B2470000}"/>
    <cellStyle name="Notiz 5" xfId="8713" xr:uid="{00000000-0005-0000-0000-0000B3470000}"/>
    <cellStyle name="Noひ_x0008_蠀_x000a_ᔀ" xfId="11223" xr:uid="{00000000-0005-0000-0000-0000B4470000}"/>
    <cellStyle name="Number" xfId="6716" xr:uid="{00000000-0005-0000-0000-0000B5470000}"/>
    <cellStyle name="Œ…‹æØ‚è [0.00]_!!!GO" xfId="20981" xr:uid="{00000000-0005-0000-0000-0000B6470000}"/>
    <cellStyle name="Œ…‹æØ‚è_!!!GO" xfId="20982" xr:uid="{00000000-0005-0000-0000-0000B7470000}"/>
    <cellStyle name="oft Excel]_x000a__x000a_Options5=1667_x000a__x000a_Options3=0_x000a__x000a_Basics=1_x000a__x000a_USER=ATq_x000a__x000a_CBTLOCATION=A:\MSOFFICE\EXCEL5\EXCELCBT_x000a__x000a_Pos=5,14,628" xfId="20830" xr:uid="{00000000-0005-0000-0000-0000B8470000}"/>
    <cellStyle name="oft Excel]_x000a__x000a_Options5=1667_x000a__x000a_Options3=0_x000a__x000a_Basics=1_x000a__x000a_USER=アサヒ_x000a__x000a_CBTLOCATION=A:\MSOFFICE\EXCEL5\EXCELCBT_x000a__x000a_Pos=5,14,628" xfId="20985" xr:uid="{00000000-0005-0000-0000-0000B9470000}"/>
    <cellStyle name="oft Excel]_x000a__x000d_Comment=open=/f を指定すると、ユーザー定義関数を関数貼り付けの一覧に登録することができます。_x000a__x000d_Maximized" xfId="20986" xr:uid="{00000000-0005-0000-0000-0000BA470000}"/>
    <cellStyle name="oft Excel]_x000a__x000d_Comment=open=/f を指定すると、ユーザー定義関数を関数貼り付けの一覧に登録することができます。_x000a__x000d_Maximized 2" xfId="9425" xr:uid="{00000000-0005-0000-0000-0000BB470000}"/>
    <cellStyle name="oft Excel]_x000a__x000d_Comment=open=/f を指定すると、ユーザー定義関数を関数貼り付けの一覧に登録することができます。_x000a__x000d_Maximized 2 2" xfId="8091" xr:uid="{00000000-0005-0000-0000-0000BC470000}"/>
    <cellStyle name="oft Excel]_x000a__x000d_Comment=open=/f を指定すると、ユーザー定義関数を関数貼り付けの一覧に登録することができます。_x000a__x000d_Maximized 2_1 CCS_PROCESS_MACRO_Ver10.05" xfId="20988" xr:uid="{00000000-0005-0000-0000-0000BD470000}"/>
    <cellStyle name="oft Excel]_x000a__x000d_Comment=open=/f を指定すると、ユーザー定義関数を関数貼り付けの一覧に登録することができます。_x000a__x000d_Maximized 3" xfId="9427" xr:uid="{00000000-0005-0000-0000-0000BE470000}"/>
    <cellStyle name="oft Excel]_x000a__x000d_Comment=open=/f を指定すると、ユーザー定義関数を関数貼り付けの一覧に登録することができます。_x000a__x000d_Maximized 4" xfId="9431" xr:uid="{00000000-0005-0000-0000-0000BF470000}"/>
    <cellStyle name="oft Excel]_x000a__x000d_Comment=open=/f を指定すると、ユーザー定義関数を関数貼り付けの一覧に登録することができます。_x000a__x000d_Maximized_1 CCS_PROCESS_MACRO_Ver10.05" xfId="8163" xr:uid="{00000000-0005-0000-0000-0000C0470000}"/>
    <cellStyle name="oft Excel]_x000d__x000a_Comment=open=/f を指定すると、ユーザー定義関数を関数貼り付けの一覧に登録することができます。_x000d__x000a_Maximized" xfId="20989" xr:uid="{00000000-0005-0000-0000-0000C1470000}"/>
    <cellStyle name="oft Excel]_x000d__x000a_Options5=1155_x000d__x000a_Pos=-12,9,1048,771_x000d__x000a_MRUFuncs=345,205,221,1,65,28,37,24,3,36_x000d__x000a_StickyPtX=574_x000d__x000a_StickyPtY=45" xfId="9923" xr:uid="{00000000-0005-0000-0000-0000C2470000}"/>
    <cellStyle name="oft Excel]_x000d__x000a_Options5=1667_x000d__x000a_Options3=0_x000d__x000a_Basics=1_x000d__x000a_USER=ATq_x000d__x000a_CBTLOCATION=A:\MSOFFICE\EXCEL5\EXCELCBT_x000d__x000a_Pos=5,14,628" xfId="5797" xr:uid="{00000000-0005-0000-0000-0000C3470000}"/>
    <cellStyle name="oft Excel]_x000d__x000a_Options5=1667_x000d__x000a_Options3=0_x000d__x000a_Basics=1_x000d__x000a_USER=アサヒ_x000d__x000a_CBTLOCATION=A:\MSOFFICE\EXCEL5\EXCELCBT_x000d__x000a_Pos=5,14,628" xfId="11468" xr:uid="{00000000-0005-0000-0000-0000C4470000}"/>
    <cellStyle name="one" xfId="20990" xr:uid="{00000000-0005-0000-0000-0000C5470000}"/>
    <cellStyle name="Option" xfId="20991" xr:uid="{00000000-0005-0000-0000-0000C6470000}"/>
    <cellStyle name="OptionHeading" xfId="20992" xr:uid="{00000000-0005-0000-0000-0000C7470000}"/>
    <cellStyle name="Output 1" xfId="20339" xr:uid="{00000000-0005-0000-0000-0000C8470000}"/>
    <cellStyle name="Output 1 2" xfId="2100" xr:uid="{00000000-0005-0000-0000-0000C9470000}"/>
    <cellStyle name="Output 1 2 2" xfId="12862" xr:uid="{00000000-0005-0000-0000-0000CA470000}"/>
    <cellStyle name="Output 1 2 2 2" xfId="20993" xr:uid="{00000000-0005-0000-0000-0000CB470000}"/>
    <cellStyle name="Output 1 2 2 3" xfId="20994" xr:uid="{00000000-0005-0000-0000-0000CC470000}"/>
    <cellStyle name="Output 1 2 2 4" xfId="20995" xr:uid="{00000000-0005-0000-0000-0000CD470000}"/>
    <cellStyle name="Output 1 2 3" xfId="20996" xr:uid="{00000000-0005-0000-0000-0000CE470000}"/>
    <cellStyle name="Output 1 2 4" xfId="20997" xr:uid="{00000000-0005-0000-0000-0000CF470000}"/>
    <cellStyle name="Output 1 2 5" xfId="20998" xr:uid="{00000000-0005-0000-0000-0000D0470000}"/>
    <cellStyle name="Output 1 3" xfId="20999" xr:uid="{00000000-0005-0000-0000-0000D1470000}"/>
    <cellStyle name="Output 1 3 2" xfId="12866" xr:uid="{00000000-0005-0000-0000-0000D2470000}"/>
    <cellStyle name="Output 1 3 3" xfId="21000" xr:uid="{00000000-0005-0000-0000-0000D3470000}"/>
    <cellStyle name="Output 1 3 4" xfId="21001" xr:uid="{00000000-0005-0000-0000-0000D4470000}"/>
    <cellStyle name="Output 1 4" xfId="21002" xr:uid="{00000000-0005-0000-0000-0000D5470000}"/>
    <cellStyle name="Output 1 4 2" xfId="1042" xr:uid="{00000000-0005-0000-0000-0000D6470000}"/>
    <cellStyle name="Output 1 4 3" xfId="7396" xr:uid="{00000000-0005-0000-0000-0000D7470000}"/>
    <cellStyle name="Output 1 4 4" xfId="21003" xr:uid="{00000000-0005-0000-0000-0000D8470000}"/>
    <cellStyle name="Output 1 5" xfId="21004" xr:uid="{00000000-0005-0000-0000-0000D9470000}"/>
    <cellStyle name="Output 10" xfId="21007" xr:uid="{00000000-0005-0000-0000-0000DA470000}"/>
    <cellStyle name="Output 10 2" xfId="21008" xr:uid="{00000000-0005-0000-0000-0000DB470000}"/>
    <cellStyle name="Output 10 3" xfId="21009" xr:uid="{00000000-0005-0000-0000-0000DC470000}"/>
    <cellStyle name="Output 10 4" xfId="21010" xr:uid="{00000000-0005-0000-0000-0000DD470000}"/>
    <cellStyle name="Output 10 5" xfId="21011" xr:uid="{00000000-0005-0000-0000-0000DE470000}"/>
    <cellStyle name="Output 11" xfId="21014" xr:uid="{00000000-0005-0000-0000-0000DF470000}"/>
    <cellStyle name="Output 11 2" xfId="21015" xr:uid="{00000000-0005-0000-0000-0000E0470000}"/>
    <cellStyle name="Output 11 3" xfId="21016" xr:uid="{00000000-0005-0000-0000-0000E1470000}"/>
    <cellStyle name="Output 11 4" xfId="21017" xr:uid="{00000000-0005-0000-0000-0000E2470000}"/>
    <cellStyle name="Output 11 5" xfId="21018" xr:uid="{00000000-0005-0000-0000-0000E3470000}"/>
    <cellStyle name="Output 12" xfId="21023" xr:uid="{00000000-0005-0000-0000-0000E4470000}"/>
    <cellStyle name="Output 12 2" xfId="21025" xr:uid="{00000000-0005-0000-0000-0000E5470000}"/>
    <cellStyle name="Output 12 3" xfId="21027" xr:uid="{00000000-0005-0000-0000-0000E6470000}"/>
    <cellStyle name="Output 12 4" xfId="21029" xr:uid="{00000000-0005-0000-0000-0000E7470000}"/>
    <cellStyle name="Output 12 5" xfId="21031" xr:uid="{00000000-0005-0000-0000-0000E8470000}"/>
    <cellStyle name="Output 13" xfId="21034" xr:uid="{00000000-0005-0000-0000-0000E9470000}"/>
    <cellStyle name="Output 13 2" xfId="21035" xr:uid="{00000000-0005-0000-0000-0000EA470000}"/>
    <cellStyle name="Output 13 3" xfId="21036" xr:uid="{00000000-0005-0000-0000-0000EB470000}"/>
    <cellStyle name="Output 13 4" xfId="21037" xr:uid="{00000000-0005-0000-0000-0000EC470000}"/>
    <cellStyle name="Output 13 5" xfId="21039" xr:uid="{00000000-0005-0000-0000-0000ED470000}"/>
    <cellStyle name="Output 14" xfId="21041" xr:uid="{00000000-0005-0000-0000-0000EE470000}"/>
    <cellStyle name="Output 14 2" xfId="21042" xr:uid="{00000000-0005-0000-0000-0000EF470000}"/>
    <cellStyle name="Output 14 3" xfId="6853" xr:uid="{00000000-0005-0000-0000-0000F0470000}"/>
    <cellStyle name="Output 14 4" xfId="21043" xr:uid="{00000000-0005-0000-0000-0000F1470000}"/>
    <cellStyle name="Output 14 5" xfId="21046" xr:uid="{00000000-0005-0000-0000-0000F2470000}"/>
    <cellStyle name="Output 15" xfId="21049" xr:uid="{00000000-0005-0000-0000-0000F3470000}"/>
    <cellStyle name="Output 15 2" xfId="21051" xr:uid="{00000000-0005-0000-0000-0000F4470000}"/>
    <cellStyle name="Output 15 3" xfId="21006" xr:uid="{00000000-0005-0000-0000-0000F5470000}"/>
    <cellStyle name="Output 15 4" xfId="21013" xr:uid="{00000000-0005-0000-0000-0000F6470000}"/>
    <cellStyle name="Output 15 5" xfId="21022" xr:uid="{00000000-0005-0000-0000-0000F7470000}"/>
    <cellStyle name="Output 16" xfId="18758" xr:uid="{00000000-0005-0000-0000-0000F8470000}"/>
    <cellStyle name="Output 16 2" xfId="21053" xr:uid="{00000000-0005-0000-0000-0000F9470000}"/>
    <cellStyle name="Output 16 3" xfId="21055" xr:uid="{00000000-0005-0000-0000-0000FA470000}"/>
    <cellStyle name="Output 16 4" xfId="18653" xr:uid="{00000000-0005-0000-0000-0000FB470000}"/>
    <cellStyle name="Output 16 5" xfId="21059" xr:uid="{00000000-0005-0000-0000-0000FC470000}"/>
    <cellStyle name="Output 17" xfId="21061" xr:uid="{00000000-0005-0000-0000-0000FD470000}"/>
    <cellStyle name="Output 17 2" xfId="21063" xr:uid="{00000000-0005-0000-0000-0000FE470000}"/>
    <cellStyle name="Output 17 3" xfId="21065" xr:uid="{00000000-0005-0000-0000-0000FF470000}"/>
    <cellStyle name="Output 17 4" xfId="1556" xr:uid="{00000000-0005-0000-0000-000000480000}"/>
    <cellStyle name="Output 17 5" xfId="21068" xr:uid="{00000000-0005-0000-0000-000001480000}"/>
    <cellStyle name="Output 18" xfId="21070" xr:uid="{00000000-0005-0000-0000-000002480000}"/>
    <cellStyle name="Output 18 2" xfId="17484" xr:uid="{00000000-0005-0000-0000-000003480000}"/>
    <cellStyle name="Output 18 3" xfId="8907" xr:uid="{00000000-0005-0000-0000-000004480000}"/>
    <cellStyle name="Output 18 4" xfId="21073" xr:uid="{00000000-0005-0000-0000-000005480000}"/>
    <cellStyle name="Output 18 5" xfId="21077" xr:uid="{00000000-0005-0000-0000-000006480000}"/>
    <cellStyle name="Output 19" xfId="21079" xr:uid="{00000000-0005-0000-0000-000007480000}"/>
    <cellStyle name="Output 19 2" xfId="21081" xr:uid="{00000000-0005-0000-0000-000008480000}"/>
    <cellStyle name="Output 19 3" xfId="21083" xr:uid="{00000000-0005-0000-0000-000009480000}"/>
    <cellStyle name="Output 19 4" xfId="21085" xr:uid="{00000000-0005-0000-0000-00000A480000}"/>
    <cellStyle name="Output 19 5" xfId="4694" xr:uid="{00000000-0005-0000-0000-00000B480000}"/>
    <cellStyle name="Output 2" xfId="3357" xr:uid="{00000000-0005-0000-0000-00000C480000}"/>
    <cellStyle name="Output 2 10" xfId="21087" xr:uid="{00000000-0005-0000-0000-00000D480000}"/>
    <cellStyle name="Output 2 10 2" xfId="4196" xr:uid="{00000000-0005-0000-0000-00000E480000}"/>
    <cellStyle name="Output 2 10 2 2" xfId="21088" xr:uid="{00000000-0005-0000-0000-00000F480000}"/>
    <cellStyle name="Output 2 10 2 2 2" xfId="21089" xr:uid="{00000000-0005-0000-0000-000010480000}"/>
    <cellStyle name="Output 2 10 2 2 3" xfId="21090" xr:uid="{00000000-0005-0000-0000-000011480000}"/>
    <cellStyle name="Output 2 10 2 2 4" xfId="639" xr:uid="{00000000-0005-0000-0000-000012480000}"/>
    <cellStyle name="Output 2 10 2 2 5" xfId="21091" xr:uid="{00000000-0005-0000-0000-000013480000}"/>
    <cellStyle name="Output 2 10 2 3" xfId="20952" xr:uid="{00000000-0005-0000-0000-000014480000}"/>
    <cellStyle name="Output 2 10 2 3 2" xfId="8197" xr:uid="{00000000-0005-0000-0000-000015480000}"/>
    <cellStyle name="Output 2 10 2 3 3" xfId="8204" xr:uid="{00000000-0005-0000-0000-000016480000}"/>
    <cellStyle name="Output 2 10 2 3 4" xfId="20955" xr:uid="{00000000-0005-0000-0000-000017480000}"/>
    <cellStyle name="Output 2 10 2 3 5" xfId="21093" xr:uid="{00000000-0005-0000-0000-000018480000}"/>
    <cellStyle name="Output 2 10 2 4" xfId="20957" xr:uid="{00000000-0005-0000-0000-000019480000}"/>
    <cellStyle name="Output 2 10 2 4 2" xfId="21094" xr:uid="{00000000-0005-0000-0000-00001A480000}"/>
    <cellStyle name="Output 2 10 2 4 3" xfId="21095" xr:uid="{00000000-0005-0000-0000-00001B480000}"/>
    <cellStyle name="Output 2 10 2 4 4" xfId="21097" xr:uid="{00000000-0005-0000-0000-00001C480000}"/>
    <cellStyle name="Output 2 10 2 4 5" xfId="21099" xr:uid="{00000000-0005-0000-0000-00001D480000}"/>
    <cellStyle name="Output 2 10 2 5" xfId="20959" xr:uid="{00000000-0005-0000-0000-00001E480000}"/>
    <cellStyle name="Output 2 10 2 5 2" xfId="16073" xr:uid="{00000000-0005-0000-0000-00001F480000}"/>
    <cellStyle name="Output 2 10 2 5 3" xfId="16075" xr:uid="{00000000-0005-0000-0000-000020480000}"/>
    <cellStyle name="Output 2 10 2 5 4" xfId="16079" xr:uid="{00000000-0005-0000-0000-000021480000}"/>
    <cellStyle name="Output 2 10 2 5 5" xfId="16083" xr:uid="{00000000-0005-0000-0000-000022480000}"/>
    <cellStyle name="Output 2 10 2 6" xfId="20961" xr:uid="{00000000-0005-0000-0000-000023480000}"/>
    <cellStyle name="Output 2 10 2 7" xfId="21100" xr:uid="{00000000-0005-0000-0000-000024480000}"/>
    <cellStyle name="Output 2 10 2 8" xfId="21101" xr:uid="{00000000-0005-0000-0000-000025480000}"/>
    <cellStyle name="Output 2 10 2 9" xfId="21102" xr:uid="{00000000-0005-0000-0000-000026480000}"/>
    <cellStyle name="Output 2 10 3" xfId="17693" xr:uid="{00000000-0005-0000-0000-000027480000}"/>
    <cellStyle name="Output 2 10 3 2" xfId="21103" xr:uid="{00000000-0005-0000-0000-000028480000}"/>
    <cellStyle name="Output 2 10 3 2 2" xfId="21104" xr:uid="{00000000-0005-0000-0000-000029480000}"/>
    <cellStyle name="Output 2 10 3 2 3" xfId="2057" xr:uid="{00000000-0005-0000-0000-00002A480000}"/>
    <cellStyle name="Output 2 10 3 2 4" xfId="21105" xr:uid="{00000000-0005-0000-0000-00002B480000}"/>
    <cellStyle name="Output 2 10 3 2 5" xfId="21106" xr:uid="{00000000-0005-0000-0000-00002C480000}"/>
    <cellStyle name="Output 2 10 3 3" xfId="20964" xr:uid="{00000000-0005-0000-0000-00002D480000}"/>
    <cellStyle name="Output 2 10 3 3 2" xfId="21107" xr:uid="{00000000-0005-0000-0000-00002E480000}"/>
    <cellStyle name="Output 2 10 3 3 3" xfId="21108" xr:uid="{00000000-0005-0000-0000-00002F480000}"/>
    <cellStyle name="Output 2 10 3 3 4" xfId="21110" xr:uid="{00000000-0005-0000-0000-000030480000}"/>
    <cellStyle name="Output 2 10 3 3 5" xfId="21112" xr:uid="{00000000-0005-0000-0000-000031480000}"/>
    <cellStyle name="Output 2 10 3 4" xfId="20966" xr:uid="{00000000-0005-0000-0000-000032480000}"/>
    <cellStyle name="Output 2 10 3 4 2" xfId="21113" xr:uid="{00000000-0005-0000-0000-000033480000}"/>
    <cellStyle name="Output 2 10 3 4 3" xfId="21114" xr:uid="{00000000-0005-0000-0000-000034480000}"/>
    <cellStyle name="Output 2 10 3 4 4" xfId="21116" xr:uid="{00000000-0005-0000-0000-000035480000}"/>
    <cellStyle name="Output 2 10 3 4 5" xfId="21118" xr:uid="{00000000-0005-0000-0000-000036480000}"/>
    <cellStyle name="Output 2 10 3 5" xfId="18351" xr:uid="{00000000-0005-0000-0000-000037480000}"/>
    <cellStyle name="Output 2 10 3 6" xfId="14912" xr:uid="{00000000-0005-0000-0000-000038480000}"/>
    <cellStyle name="Output 2 10 3 7" xfId="2238" xr:uid="{00000000-0005-0000-0000-000039480000}"/>
    <cellStyle name="Output 2 10 3 8" xfId="14945" xr:uid="{00000000-0005-0000-0000-00003A480000}"/>
    <cellStyle name="Output 2 10 4" xfId="21119" xr:uid="{00000000-0005-0000-0000-00003B480000}"/>
    <cellStyle name="Output 2 10 4 2" xfId="21121" xr:uid="{00000000-0005-0000-0000-00003C480000}"/>
    <cellStyle name="Output 2 10 4 3" xfId="21123" xr:uid="{00000000-0005-0000-0000-00003D480000}"/>
    <cellStyle name="Output 2 10 4 4" xfId="21124" xr:uid="{00000000-0005-0000-0000-00003E480000}"/>
    <cellStyle name="Output 2 10 4 5" xfId="18354" xr:uid="{00000000-0005-0000-0000-00003F480000}"/>
    <cellStyle name="Output 2 10 5" xfId="21125" xr:uid="{00000000-0005-0000-0000-000040480000}"/>
    <cellStyle name="Output 2 10 6" xfId="21126" xr:uid="{00000000-0005-0000-0000-000041480000}"/>
    <cellStyle name="Output 2 10 7" xfId="21127" xr:uid="{00000000-0005-0000-0000-000042480000}"/>
    <cellStyle name="Output 2 10 8" xfId="21128" xr:uid="{00000000-0005-0000-0000-000043480000}"/>
    <cellStyle name="Output 2 11" xfId="2155" xr:uid="{00000000-0005-0000-0000-000044480000}"/>
    <cellStyle name="Output 2 12" xfId="21129" xr:uid="{00000000-0005-0000-0000-000045480000}"/>
    <cellStyle name="Output 2 13" xfId="21130" xr:uid="{00000000-0005-0000-0000-000046480000}"/>
    <cellStyle name="Output 2 14" xfId="7445" xr:uid="{00000000-0005-0000-0000-000047480000}"/>
    <cellStyle name="Output 2 15" xfId="7934" xr:uid="{00000000-0005-0000-0000-000048480000}"/>
    <cellStyle name="Output 2 16" xfId="8570" xr:uid="{00000000-0005-0000-0000-000049480000}"/>
    <cellStyle name="Output 2 17" xfId="21131" xr:uid="{00000000-0005-0000-0000-00004A480000}"/>
    <cellStyle name="Output 2 2" xfId="4978" xr:uid="{00000000-0005-0000-0000-00004B480000}"/>
    <cellStyle name="Output 2 2 10" xfId="5608" xr:uid="{00000000-0005-0000-0000-00004C480000}"/>
    <cellStyle name="Output 2 2 10 2" xfId="17742" xr:uid="{00000000-0005-0000-0000-00004D480000}"/>
    <cellStyle name="Output 2 2 10 2 2" xfId="20738" xr:uid="{00000000-0005-0000-0000-00004E480000}"/>
    <cellStyle name="Output 2 2 10 2 3" xfId="21132" xr:uid="{00000000-0005-0000-0000-00004F480000}"/>
    <cellStyle name="Output 2 2 10 2 4" xfId="21133" xr:uid="{00000000-0005-0000-0000-000050480000}"/>
    <cellStyle name="Output 2 2 10 2 5" xfId="21134" xr:uid="{00000000-0005-0000-0000-000051480000}"/>
    <cellStyle name="Output 2 2 10 3" xfId="21135" xr:uid="{00000000-0005-0000-0000-000052480000}"/>
    <cellStyle name="Output 2 2 10 3 2" xfId="9007" xr:uid="{00000000-0005-0000-0000-000053480000}"/>
    <cellStyle name="Output 2 2 10 3 3" xfId="6223" xr:uid="{00000000-0005-0000-0000-000054480000}"/>
    <cellStyle name="Output 2 2 10 3 4" xfId="21136" xr:uid="{00000000-0005-0000-0000-000055480000}"/>
    <cellStyle name="Output 2 2 10 3 5" xfId="21137" xr:uid="{00000000-0005-0000-0000-000056480000}"/>
    <cellStyle name="Output 2 2 10 4" xfId="19056" xr:uid="{00000000-0005-0000-0000-000057480000}"/>
    <cellStyle name="Output 2 2 10 4 2" xfId="9010" xr:uid="{00000000-0005-0000-0000-000058480000}"/>
    <cellStyle name="Output 2 2 10 4 3" xfId="1" xr:uid="{00000000-0005-0000-0000-000059480000}"/>
    <cellStyle name="Output 2 2 10 4 4" xfId="10862" xr:uid="{00000000-0005-0000-0000-00005A480000}"/>
    <cellStyle name="Output 2 2 10 4 5" xfId="21138" xr:uid="{00000000-0005-0000-0000-00005B480000}"/>
    <cellStyle name="Output 2 2 10 5" xfId="21139" xr:uid="{00000000-0005-0000-0000-00005C480000}"/>
    <cellStyle name="Output 2 2 10 5 2" xfId="7925" xr:uid="{00000000-0005-0000-0000-00005D480000}"/>
    <cellStyle name="Output 2 2 10 5 3" xfId="21140" xr:uid="{00000000-0005-0000-0000-00005E480000}"/>
    <cellStyle name="Output 2 2 10 5 4" xfId="21141" xr:uid="{00000000-0005-0000-0000-00005F480000}"/>
    <cellStyle name="Output 2 2 10 5 5" xfId="21142" xr:uid="{00000000-0005-0000-0000-000060480000}"/>
    <cellStyle name="Output 2 2 10 6" xfId="21143" xr:uid="{00000000-0005-0000-0000-000061480000}"/>
    <cellStyle name="Output 2 2 10 7" xfId="12691" xr:uid="{00000000-0005-0000-0000-000062480000}"/>
    <cellStyle name="Output 2 2 10 8" xfId="21144" xr:uid="{00000000-0005-0000-0000-000063480000}"/>
    <cellStyle name="Output 2 2 10 9" xfId="3839" xr:uid="{00000000-0005-0000-0000-000064480000}"/>
    <cellStyle name="Output 2 2 11" xfId="17437" xr:uid="{00000000-0005-0000-0000-000065480000}"/>
    <cellStyle name="Output 2 2 11 2" xfId="17747" xr:uid="{00000000-0005-0000-0000-000066480000}"/>
    <cellStyle name="Output 2 2 11 2 2" xfId="20754" xr:uid="{00000000-0005-0000-0000-000067480000}"/>
    <cellStyle name="Output 2 2 11 2 3" xfId="4841" xr:uid="{00000000-0005-0000-0000-000068480000}"/>
    <cellStyle name="Output 2 2 11 2 4" xfId="14147" xr:uid="{00000000-0005-0000-0000-000069480000}"/>
    <cellStyle name="Output 2 2 11 2 5" xfId="21146" xr:uid="{00000000-0005-0000-0000-00006A480000}"/>
    <cellStyle name="Output 2 2 11 3" xfId="21147" xr:uid="{00000000-0005-0000-0000-00006B480000}"/>
    <cellStyle name="Output 2 2 11 3 2" xfId="7996" xr:uid="{00000000-0005-0000-0000-00006C480000}"/>
    <cellStyle name="Output 2 2 11 3 3" xfId="1533" xr:uid="{00000000-0005-0000-0000-00006D480000}"/>
    <cellStyle name="Output 2 2 11 3 4" xfId="7133" xr:uid="{00000000-0005-0000-0000-00006E480000}"/>
    <cellStyle name="Output 2 2 11 3 5" xfId="6959" xr:uid="{00000000-0005-0000-0000-00006F480000}"/>
    <cellStyle name="Output 2 2 11 4" xfId="21148" xr:uid="{00000000-0005-0000-0000-000070480000}"/>
    <cellStyle name="Output 2 2 11 4 2" xfId="3969" xr:uid="{00000000-0005-0000-0000-000071480000}"/>
    <cellStyle name="Output 2 2 11 4 3" xfId="4920" xr:uid="{00000000-0005-0000-0000-000072480000}"/>
    <cellStyle name="Output 2 2 11 4 4" xfId="21152" xr:uid="{00000000-0005-0000-0000-000073480000}"/>
    <cellStyle name="Output 2 2 11 4 5" xfId="15660" xr:uid="{00000000-0005-0000-0000-000074480000}"/>
    <cellStyle name="Output 2 2 11 5" xfId="559" xr:uid="{00000000-0005-0000-0000-000075480000}"/>
    <cellStyle name="Output 2 2 11 6" xfId="21153" xr:uid="{00000000-0005-0000-0000-000076480000}"/>
    <cellStyle name="Output 2 2 11 7" xfId="21154" xr:uid="{00000000-0005-0000-0000-000077480000}"/>
    <cellStyle name="Output 2 2 11 8" xfId="21155" xr:uid="{00000000-0005-0000-0000-000078480000}"/>
    <cellStyle name="Output 2 2 12" xfId="17440" xr:uid="{00000000-0005-0000-0000-000079480000}"/>
    <cellStyle name="Output 2 2 12 2" xfId="21156" xr:uid="{00000000-0005-0000-0000-00007A480000}"/>
    <cellStyle name="Output 2 2 12 3" xfId="21157" xr:uid="{00000000-0005-0000-0000-00007B480000}"/>
    <cellStyle name="Output 2 2 12 4" xfId="21158" xr:uid="{00000000-0005-0000-0000-00007C480000}"/>
    <cellStyle name="Output 2 2 12 5" xfId="21159" xr:uid="{00000000-0005-0000-0000-00007D480000}"/>
    <cellStyle name="Output 2 2 13" xfId="17443" xr:uid="{00000000-0005-0000-0000-00007E480000}"/>
    <cellStyle name="Output 2 2 14" xfId="17446" xr:uid="{00000000-0005-0000-0000-00007F480000}"/>
    <cellStyle name="Output 2 2 15" xfId="17449" xr:uid="{00000000-0005-0000-0000-000080480000}"/>
    <cellStyle name="Output 2 2 16" xfId="21161" xr:uid="{00000000-0005-0000-0000-000081480000}"/>
    <cellStyle name="Output 2 2 2" xfId="21162" xr:uid="{00000000-0005-0000-0000-000082480000}"/>
    <cellStyle name="Output 2 2 2 2" xfId="21163" xr:uid="{00000000-0005-0000-0000-000083480000}"/>
    <cellStyle name="Output 2 2 2 2 2" xfId="20841" xr:uid="{00000000-0005-0000-0000-000084480000}"/>
    <cellStyle name="Output 2 2 2 2 2 2" xfId="19448" xr:uid="{00000000-0005-0000-0000-000085480000}"/>
    <cellStyle name="Output 2 2 2 2 2 3" xfId="4295" xr:uid="{00000000-0005-0000-0000-000086480000}"/>
    <cellStyle name="Output 2 2 2 2 2 4" xfId="21164" xr:uid="{00000000-0005-0000-0000-000087480000}"/>
    <cellStyle name="Output 2 2 2 2 2 5" xfId="7391" xr:uid="{00000000-0005-0000-0000-000088480000}"/>
    <cellStyle name="Output 2 2 2 2 3" xfId="20843" xr:uid="{00000000-0005-0000-0000-000089480000}"/>
    <cellStyle name="Output 2 2 2 2 3 2" xfId="19452" xr:uid="{00000000-0005-0000-0000-00008A480000}"/>
    <cellStyle name="Output 2 2 2 2 3 3" xfId="19454" xr:uid="{00000000-0005-0000-0000-00008B480000}"/>
    <cellStyle name="Output 2 2 2 2 3 4" xfId="21165" xr:uid="{00000000-0005-0000-0000-00008C480000}"/>
    <cellStyle name="Output 2 2 2 2 3 5" xfId="5734" xr:uid="{00000000-0005-0000-0000-00008D480000}"/>
    <cellStyle name="Output 2 2 2 2 4" xfId="21166" xr:uid="{00000000-0005-0000-0000-00008E480000}"/>
    <cellStyle name="Output 2 2 2 2 4 2" xfId="9061" xr:uid="{00000000-0005-0000-0000-00008F480000}"/>
    <cellStyle name="Output 2 2 2 2 4 3" xfId="9672" xr:uid="{00000000-0005-0000-0000-000090480000}"/>
    <cellStyle name="Output 2 2 2 2 4 4" xfId="2877" xr:uid="{00000000-0005-0000-0000-000091480000}"/>
    <cellStyle name="Output 2 2 2 2 4 5" xfId="14324" xr:uid="{00000000-0005-0000-0000-000092480000}"/>
    <cellStyle name="Output 2 2 2 2 5" xfId="21167" xr:uid="{00000000-0005-0000-0000-000093480000}"/>
    <cellStyle name="Output 2 2 2 2 5 2" xfId="14331" xr:uid="{00000000-0005-0000-0000-000094480000}"/>
    <cellStyle name="Output 2 2 2 2 5 3" xfId="14334" xr:uid="{00000000-0005-0000-0000-000095480000}"/>
    <cellStyle name="Output 2 2 2 2 5 4" xfId="14338" xr:uid="{00000000-0005-0000-0000-000096480000}"/>
    <cellStyle name="Output 2 2 2 2 5 5" xfId="14341" xr:uid="{00000000-0005-0000-0000-000097480000}"/>
    <cellStyle name="Output 2 2 2 2 6" xfId="21168" xr:uid="{00000000-0005-0000-0000-000098480000}"/>
    <cellStyle name="Output 2 2 2 2 7" xfId="21169" xr:uid="{00000000-0005-0000-0000-000099480000}"/>
    <cellStyle name="Output 2 2 2 2 8" xfId="21170" xr:uid="{00000000-0005-0000-0000-00009A480000}"/>
    <cellStyle name="Output 2 2 2 2 9" xfId="21171" xr:uid="{00000000-0005-0000-0000-00009B480000}"/>
    <cellStyle name="Output 2 2 2 3" xfId="21172" xr:uid="{00000000-0005-0000-0000-00009C480000}"/>
    <cellStyle name="Output 2 2 2 3 2" xfId="20848" xr:uid="{00000000-0005-0000-0000-00009D480000}"/>
    <cellStyle name="Output 2 2 2 3 2 2" xfId="19743" xr:uid="{00000000-0005-0000-0000-00009E480000}"/>
    <cellStyle name="Output 2 2 2 3 2 3" xfId="19774" xr:uid="{00000000-0005-0000-0000-00009F480000}"/>
    <cellStyle name="Output 2 2 2 3 2 4" xfId="19806" xr:uid="{00000000-0005-0000-0000-0000A0480000}"/>
    <cellStyle name="Output 2 2 2 3 2 5" xfId="18645" xr:uid="{00000000-0005-0000-0000-0000A1480000}"/>
    <cellStyle name="Output 2 2 2 3 3" xfId="20850" xr:uid="{00000000-0005-0000-0000-0000A2480000}"/>
    <cellStyle name="Output 2 2 2 3 3 2" xfId="20047" xr:uid="{00000000-0005-0000-0000-0000A3480000}"/>
    <cellStyle name="Output 2 2 2 3 3 3" xfId="20054" xr:uid="{00000000-0005-0000-0000-0000A4480000}"/>
    <cellStyle name="Output 2 2 2 3 3 4" xfId="20061" xr:uid="{00000000-0005-0000-0000-0000A5480000}"/>
    <cellStyle name="Output 2 2 2 3 3 5" xfId="20066" xr:uid="{00000000-0005-0000-0000-0000A6480000}"/>
    <cellStyle name="Output 2 2 2 3 4" xfId="21173" xr:uid="{00000000-0005-0000-0000-0000A7480000}"/>
    <cellStyle name="Output 2 2 2 3 4 2" xfId="397" xr:uid="{00000000-0005-0000-0000-0000A8480000}"/>
    <cellStyle name="Output 2 2 2 3 4 3" xfId="20104" xr:uid="{00000000-0005-0000-0000-0000A9480000}"/>
    <cellStyle name="Output 2 2 2 3 4 4" xfId="20106" xr:uid="{00000000-0005-0000-0000-0000AA480000}"/>
    <cellStyle name="Output 2 2 2 3 4 5" xfId="20108" xr:uid="{00000000-0005-0000-0000-0000AB480000}"/>
    <cellStyle name="Output 2 2 2 3 5" xfId="21174" xr:uid="{00000000-0005-0000-0000-0000AC480000}"/>
    <cellStyle name="Output 2 2 2 3 6" xfId="21175" xr:uid="{00000000-0005-0000-0000-0000AD480000}"/>
    <cellStyle name="Output 2 2 2 3 7" xfId="21176" xr:uid="{00000000-0005-0000-0000-0000AE480000}"/>
    <cellStyle name="Output 2 2 2 3 8" xfId="21177" xr:uid="{00000000-0005-0000-0000-0000AF480000}"/>
    <cellStyle name="Output 2 2 2 4" xfId="21178" xr:uid="{00000000-0005-0000-0000-0000B0480000}"/>
    <cellStyle name="Output 2 2 2 4 2" xfId="20855" xr:uid="{00000000-0005-0000-0000-0000B1480000}"/>
    <cellStyle name="Output 2 2 2 4 3" xfId="20857" xr:uid="{00000000-0005-0000-0000-0000B2480000}"/>
    <cellStyle name="Output 2 2 2 4 4" xfId="21179" xr:uid="{00000000-0005-0000-0000-0000B3480000}"/>
    <cellStyle name="Output 2 2 2 4 5" xfId="21180" xr:uid="{00000000-0005-0000-0000-0000B4480000}"/>
    <cellStyle name="Output 2 2 2 5" xfId="21181" xr:uid="{00000000-0005-0000-0000-0000B5480000}"/>
    <cellStyle name="Output 2 2 2 6" xfId="21182" xr:uid="{00000000-0005-0000-0000-0000B6480000}"/>
    <cellStyle name="Output 2 2 2 7" xfId="14288" xr:uid="{00000000-0005-0000-0000-0000B7480000}"/>
    <cellStyle name="Output 2 2 2 8" xfId="21184" xr:uid="{00000000-0005-0000-0000-0000B8480000}"/>
    <cellStyle name="Output 2 2 3" xfId="21185" xr:uid="{00000000-0005-0000-0000-0000B9480000}"/>
    <cellStyle name="Output 2 2 3 2" xfId="21186" xr:uid="{00000000-0005-0000-0000-0000BA480000}"/>
    <cellStyle name="Output 2 2 3 2 2" xfId="21187" xr:uid="{00000000-0005-0000-0000-0000BB480000}"/>
    <cellStyle name="Output 2 2 3 2 2 2" xfId="21188" xr:uid="{00000000-0005-0000-0000-0000BC480000}"/>
    <cellStyle name="Output 2 2 3 2 2 3" xfId="2606" xr:uid="{00000000-0005-0000-0000-0000BD480000}"/>
    <cellStyle name="Output 2 2 3 2 2 4" xfId="21189" xr:uid="{00000000-0005-0000-0000-0000BE480000}"/>
    <cellStyle name="Output 2 2 3 2 2 5" xfId="3882" xr:uid="{00000000-0005-0000-0000-0000BF480000}"/>
    <cellStyle name="Output 2 2 3 2 3" xfId="21190" xr:uid="{00000000-0005-0000-0000-0000C0480000}"/>
    <cellStyle name="Output 2 2 3 2 3 2" xfId="17313" xr:uid="{00000000-0005-0000-0000-0000C1480000}"/>
    <cellStyle name="Output 2 2 3 2 3 3" xfId="17319" xr:uid="{00000000-0005-0000-0000-0000C2480000}"/>
    <cellStyle name="Output 2 2 3 2 3 4" xfId="17322" xr:uid="{00000000-0005-0000-0000-0000C3480000}"/>
    <cellStyle name="Output 2 2 3 2 3 5" xfId="17326" xr:uid="{00000000-0005-0000-0000-0000C4480000}"/>
    <cellStyle name="Output 2 2 3 2 4" xfId="21191" xr:uid="{00000000-0005-0000-0000-0000C5480000}"/>
    <cellStyle name="Output 2 2 3 2 4 2" xfId="17358" xr:uid="{00000000-0005-0000-0000-0000C6480000}"/>
    <cellStyle name="Output 2 2 3 2 4 3" xfId="17364" xr:uid="{00000000-0005-0000-0000-0000C7480000}"/>
    <cellStyle name="Output 2 2 3 2 4 4" xfId="15737" xr:uid="{00000000-0005-0000-0000-0000C8480000}"/>
    <cellStyle name="Output 2 2 3 2 4 5" xfId="15740" xr:uid="{00000000-0005-0000-0000-0000C9480000}"/>
    <cellStyle name="Output 2 2 3 2 5" xfId="21192" xr:uid="{00000000-0005-0000-0000-0000CA480000}"/>
    <cellStyle name="Output 2 2 3 2 5 2" xfId="13203" xr:uid="{00000000-0005-0000-0000-0000CB480000}"/>
    <cellStyle name="Output 2 2 3 2 5 3" xfId="13205" xr:uid="{00000000-0005-0000-0000-0000CC480000}"/>
    <cellStyle name="Output 2 2 3 2 5 4" xfId="13208" xr:uid="{00000000-0005-0000-0000-0000CD480000}"/>
    <cellStyle name="Output 2 2 3 2 5 5" xfId="2416" xr:uid="{00000000-0005-0000-0000-0000CE480000}"/>
    <cellStyle name="Output 2 2 3 2 6" xfId="21193" xr:uid="{00000000-0005-0000-0000-0000CF480000}"/>
    <cellStyle name="Output 2 2 3 2 7" xfId="13761" xr:uid="{00000000-0005-0000-0000-0000D0480000}"/>
    <cellStyle name="Output 2 2 3 2 8" xfId="13764" xr:uid="{00000000-0005-0000-0000-0000D1480000}"/>
    <cellStyle name="Output 2 2 3 2 9" xfId="13768" xr:uid="{00000000-0005-0000-0000-0000D2480000}"/>
    <cellStyle name="Output 2 2 3 3" xfId="21194" xr:uid="{00000000-0005-0000-0000-0000D3480000}"/>
    <cellStyle name="Output 2 2 3 3 2" xfId="6554" xr:uid="{00000000-0005-0000-0000-0000D4480000}"/>
    <cellStyle name="Output 2 2 3 3 2 2" xfId="21195" xr:uid="{00000000-0005-0000-0000-0000D5480000}"/>
    <cellStyle name="Output 2 2 3 3 2 3" xfId="21196" xr:uid="{00000000-0005-0000-0000-0000D6480000}"/>
    <cellStyle name="Output 2 2 3 3 2 4" xfId="21197" xr:uid="{00000000-0005-0000-0000-0000D7480000}"/>
    <cellStyle name="Output 2 2 3 3 2 5" xfId="21198" xr:uid="{00000000-0005-0000-0000-0000D8480000}"/>
    <cellStyle name="Output 2 2 3 3 3" xfId="487" xr:uid="{00000000-0005-0000-0000-0000D9480000}"/>
    <cellStyle name="Output 2 2 3 3 3 2" xfId="17431" xr:uid="{00000000-0005-0000-0000-0000DA480000}"/>
    <cellStyle name="Output 2 2 3 3 3 3" xfId="2575" xr:uid="{00000000-0005-0000-0000-0000DB480000}"/>
    <cellStyle name="Output 2 2 3 3 3 4" xfId="17433" xr:uid="{00000000-0005-0000-0000-0000DC480000}"/>
    <cellStyle name="Output 2 2 3 3 3 5" xfId="17435" xr:uid="{00000000-0005-0000-0000-0000DD480000}"/>
    <cellStyle name="Output 2 2 3 3 4" xfId="21199" xr:uid="{00000000-0005-0000-0000-0000DE480000}"/>
    <cellStyle name="Output 2 2 3 3 4 2" xfId="17124" xr:uid="{00000000-0005-0000-0000-0000DF480000}"/>
    <cellStyle name="Output 2 2 3 3 4 3" xfId="17127" xr:uid="{00000000-0005-0000-0000-0000E0480000}"/>
    <cellStyle name="Output 2 2 3 3 4 4" xfId="8118" xr:uid="{00000000-0005-0000-0000-0000E1480000}"/>
    <cellStyle name="Output 2 2 3 3 4 5" xfId="17130" xr:uid="{00000000-0005-0000-0000-0000E2480000}"/>
    <cellStyle name="Output 2 2 3 3 5" xfId="21200" xr:uid="{00000000-0005-0000-0000-0000E3480000}"/>
    <cellStyle name="Output 2 2 3 3 6" xfId="21201" xr:uid="{00000000-0005-0000-0000-0000E4480000}"/>
    <cellStyle name="Output 2 2 3 3 7" xfId="18230" xr:uid="{00000000-0005-0000-0000-0000E5480000}"/>
    <cellStyle name="Output 2 2 3 3 8" xfId="18232" xr:uid="{00000000-0005-0000-0000-0000E6480000}"/>
    <cellStyle name="Output 2 2 3 4" xfId="21202" xr:uid="{00000000-0005-0000-0000-0000E7480000}"/>
    <cellStyle name="Output 2 2 3 4 2" xfId="21203" xr:uid="{00000000-0005-0000-0000-0000E8480000}"/>
    <cellStyle name="Output 2 2 3 4 3" xfId="21204" xr:uid="{00000000-0005-0000-0000-0000E9480000}"/>
    <cellStyle name="Output 2 2 3 4 4" xfId="21205" xr:uid="{00000000-0005-0000-0000-0000EA480000}"/>
    <cellStyle name="Output 2 2 3 4 5" xfId="21206" xr:uid="{00000000-0005-0000-0000-0000EB480000}"/>
    <cellStyle name="Output 2 2 3 5" xfId="21207" xr:uid="{00000000-0005-0000-0000-0000EC480000}"/>
    <cellStyle name="Output 2 2 3 6" xfId="21208" xr:uid="{00000000-0005-0000-0000-0000ED480000}"/>
    <cellStyle name="Output 2 2 3 7" xfId="21210" xr:uid="{00000000-0005-0000-0000-0000EE480000}"/>
    <cellStyle name="Output 2 2 3 8" xfId="21212" xr:uid="{00000000-0005-0000-0000-0000EF480000}"/>
    <cellStyle name="Output 2 2 4" xfId="21213" xr:uid="{00000000-0005-0000-0000-0000F0480000}"/>
    <cellStyle name="Output 2 2 4 2" xfId="21214" xr:uid="{00000000-0005-0000-0000-0000F1480000}"/>
    <cellStyle name="Output 2 2 4 2 2" xfId="21215" xr:uid="{00000000-0005-0000-0000-0000F2480000}"/>
    <cellStyle name="Output 2 2 4 2 2 2" xfId="21217" xr:uid="{00000000-0005-0000-0000-0000F3480000}"/>
    <cellStyle name="Output 2 2 4 2 2 3" xfId="21218" xr:uid="{00000000-0005-0000-0000-0000F4480000}"/>
    <cellStyle name="Output 2 2 4 2 2 4" xfId="21219" xr:uid="{00000000-0005-0000-0000-0000F5480000}"/>
    <cellStyle name="Output 2 2 4 2 2 5" xfId="13286" xr:uid="{00000000-0005-0000-0000-0000F6480000}"/>
    <cellStyle name="Output 2 2 4 2 3" xfId="21220" xr:uid="{00000000-0005-0000-0000-0000F7480000}"/>
    <cellStyle name="Output 2 2 4 2 3 2" xfId="21222" xr:uid="{00000000-0005-0000-0000-0000F8480000}"/>
    <cellStyle name="Output 2 2 4 2 3 3" xfId="21223" xr:uid="{00000000-0005-0000-0000-0000F9480000}"/>
    <cellStyle name="Output 2 2 4 2 3 4" xfId="952" xr:uid="{00000000-0005-0000-0000-0000FA480000}"/>
    <cellStyle name="Output 2 2 4 2 3 5" xfId="11445" xr:uid="{00000000-0005-0000-0000-0000FB480000}"/>
    <cellStyle name="Output 2 2 4 2 4" xfId="1607" xr:uid="{00000000-0005-0000-0000-0000FC480000}"/>
    <cellStyle name="Output 2 2 4 2 4 2" xfId="21225" xr:uid="{00000000-0005-0000-0000-0000FD480000}"/>
    <cellStyle name="Output 2 2 4 2 4 3" xfId="21226" xr:uid="{00000000-0005-0000-0000-0000FE480000}"/>
    <cellStyle name="Output 2 2 4 2 4 4" xfId="21227" xr:uid="{00000000-0005-0000-0000-0000FF480000}"/>
    <cellStyle name="Output 2 2 4 2 4 5" xfId="21228" xr:uid="{00000000-0005-0000-0000-000000490000}"/>
    <cellStyle name="Output 2 2 4 2 5" xfId="21229" xr:uid="{00000000-0005-0000-0000-000001490000}"/>
    <cellStyle name="Output 2 2 4 2 5 2" xfId="21230" xr:uid="{00000000-0005-0000-0000-000002490000}"/>
    <cellStyle name="Output 2 2 4 2 5 3" xfId="21231" xr:uid="{00000000-0005-0000-0000-000003490000}"/>
    <cellStyle name="Output 2 2 4 2 5 4" xfId="21232" xr:uid="{00000000-0005-0000-0000-000004490000}"/>
    <cellStyle name="Output 2 2 4 2 5 5" xfId="21233" xr:uid="{00000000-0005-0000-0000-000005490000}"/>
    <cellStyle name="Output 2 2 4 2 6" xfId="21234" xr:uid="{00000000-0005-0000-0000-000006490000}"/>
    <cellStyle name="Output 2 2 4 2 7" xfId="18243" xr:uid="{00000000-0005-0000-0000-000007490000}"/>
    <cellStyle name="Output 2 2 4 2 8" xfId="18245" xr:uid="{00000000-0005-0000-0000-000008490000}"/>
    <cellStyle name="Output 2 2 4 2 9" xfId="18247" xr:uid="{00000000-0005-0000-0000-000009490000}"/>
    <cellStyle name="Output 2 2 4 3" xfId="21235" xr:uid="{00000000-0005-0000-0000-00000A490000}"/>
    <cellStyle name="Output 2 2 4 3 2" xfId="21236" xr:uid="{00000000-0005-0000-0000-00000B490000}"/>
    <cellStyle name="Output 2 2 4 3 2 2" xfId="21237" xr:uid="{00000000-0005-0000-0000-00000C490000}"/>
    <cellStyle name="Output 2 2 4 3 2 3" xfId="21238" xr:uid="{00000000-0005-0000-0000-00000D490000}"/>
    <cellStyle name="Output 2 2 4 3 2 4" xfId="7775" xr:uid="{00000000-0005-0000-0000-00000E490000}"/>
    <cellStyle name="Output 2 2 4 3 2 5" xfId="21239" xr:uid="{00000000-0005-0000-0000-00000F490000}"/>
    <cellStyle name="Output 2 2 4 3 3" xfId="6402" xr:uid="{00000000-0005-0000-0000-000010490000}"/>
    <cellStyle name="Output 2 2 4 3 3 2" xfId="21240" xr:uid="{00000000-0005-0000-0000-000011490000}"/>
    <cellStyle name="Output 2 2 4 3 3 3" xfId="21241" xr:uid="{00000000-0005-0000-0000-000012490000}"/>
    <cellStyle name="Output 2 2 4 3 3 4" xfId="21242" xr:uid="{00000000-0005-0000-0000-000013490000}"/>
    <cellStyle name="Output 2 2 4 3 3 5" xfId="21243" xr:uid="{00000000-0005-0000-0000-000014490000}"/>
    <cellStyle name="Output 2 2 4 3 4" xfId="21244" xr:uid="{00000000-0005-0000-0000-000015490000}"/>
    <cellStyle name="Output 2 2 4 3 4 2" xfId="21245" xr:uid="{00000000-0005-0000-0000-000016490000}"/>
    <cellStyle name="Output 2 2 4 3 4 3" xfId="21246" xr:uid="{00000000-0005-0000-0000-000017490000}"/>
    <cellStyle name="Output 2 2 4 3 4 4" xfId="21247" xr:uid="{00000000-0005-0000-0000-000018490000}"/>
    <cellStyle name="Output 2 2 4 3 4 5" xfId="21248" xr:uid="{00000000-0005-0000-0000-000019490000}"/>
    <cellStyle name="Output 2 2 4 3 5" xfId="21249" xr:uid="{00000000-0005-0000-0000-00001A490000}"/>
    <cellStyle name="Output 2 2 4 3 6" xfId="21250" xr:uid="{00000000-0005-0000-0000-00001B490000}"/>
    <cellStyle name="Output 2 2 4 3 7" xfId="18252" xr:uid="{00000000-0005-0000-0000-00001C490000}"/>
    <cellStyle name="Output 2 2 4 3 8" xfId="1460" xr:uid="{00000000-0005-0000-0000-00001D490000}"/>
    <cellStyle name="Output 2 2 4 4" xfId="21251" xr:uid="{00000000-0005-0000-0000-00001E490000}"/>
    <cellStyle name="Output 2 2 4 4 2" xfId="21252" xr:uid="{00000000-0005-0000-0000-00001F490000}"/>
    <cellStyle name="Output 2 2 4 4 3" xfId="21253" xr:uid="{00000000-0005-0000-0000-000020490000}"/>
    <cellStyle name="Output 2 2 4 4 4" xfId="21254" xr:uid="{00000000-0005-0000-0000-000021490000}"/>
    <cellStyle name="Output 2 2 4 4 5" xfId="21255" xr:uid="{00000000-0005-0000-0000-000022490000}"/>
    <cellStyle name="Output 2 2 4 5" xfId="8043" xr:uid="{00000000-0005-0000-0000-000023490000}"/>
    <cellStyle name="Output 2 2 4 6" xfId="21256" xr:uid="{00000000-0005-0000-0000-000024490000}"/>
    <cellStyle name="Output 2 2 4 7" xfId="21258" xr:uid="{00000000-0005-0000-0000-000025490000}"/>
    <cellStyle name="Output 2 2 4 8" xfId="21259" xr:uid="{00000000-0005-0000-0000-000026490000}"/>
    <cellStyle name="Output 2 2 5" xfId="21260" xr:uid="{00000000-0005-0000-0000-000027490000}"/>
    <cellStyle name="Output 2 2 5 2" xfId="21261" xr:uid="{00000000-0005-0000-0000-000028490000}"/>
    <cellStyle name="Output 2 2 5 2 2" xfId="16744" xr:uid="{00000000-0005-0000-0000-000029490000}"/>
    <cellStyle name="Output 2 2 5 2 2 2" xfId="12786" xr:uid="{00000000-0005-0000-0000-00002A490000}"/>
    <cellStyle name="Output 2 2 5 2 2 3" xfId="6767" xr:uid="{00000000-0005-0000-0000-00002B490000}"/>
    <cellStyle name="Output 2 2 5 2 2 4" xfId="12790" xr:uid="{00000000-0005-0000-0000-00002C490000}"/>
    <cellStyle name="Output 2 2 5 2 2 5" xfId="12792" xr:uid="{00000000-0005-0000-0000-00002D490000}"/>
    <cellStyle name="Output 2 2 5 2 3" xfId="16754" xr:uid="{00000000-0005-0000-0000-00002E490000}"/>
    <cellStyle name="Output 2 2 5 2 3 2" xfId="21262" xr:uid="{00000000-0005-0000-0000-00002F490000}"/>
    <cellStyle name="Output 2 2 5 2 3 3" xfId="21263" xr:uid="{00000000-0005-0000-0000-000030490000}"/>
    <cellStyle name="Output 2 2 5 2 3 4" xfId="21264" xr:uid="{00000000-0005-0000-0000-000031490000}"/>
    <cellStyle name="Output 2 2 5 2 3 5" xfId="21265" xr:uid="{00000000-0005-0000-0000-000032490000}"/>
    <cellStyle name="Output 2 2 5 2 4" xfId="16757" xr:uid="{00000000-0005-0000-0000-000033490000}"/>
    <cellStyle name="Output 2 2 5 2 4 2" xfId="21266" xr:uid="{00000000-0005-0000-0000-000034490000}"/>
    <cellStyle name="Output 2 2 5 2 4 3" xfId="21267" xr:uid="{00000000-0005-0000-0000-000035490000}"/>
    <cellStyle name="Output 2 2 5 2 4 4" xfId="21268" xr:uid="{00000000-0005-0000-0000-000036490000}"/>
    <cellStyle name="Output 2 2 5 2 4 5" xfId="21269" xr:uid="{00000000-0005-0000-0000-000037490000}"/>
    <cellStyle name="Output 2 2 5 2 5" xfId="16760" xr:uid="{00000000-0005-0000-0000-000038490000}"/>
    <cellStyle name="Output 2 2 5 2 5 2" xfId="21270" xr:uid="{00000000-0005-0000-0000-000039490000}"/>
    <cellStyle name="Output 2 2 5 2 5 3" xfId="21271" xr:uid="{00000000-0005-0000-0000-00003A490000}"/>
    <cellStyle name="Output 2 2 5 2 5 4" xfId="21272" xr:uid="{00000000-0005-0000-0000-00003B490000}"/>
    <cellStyle name="Output 2 2 5 2 5 5" xfId="21273" xr:uid="{00000000-0005-0000-0000-00003C490000}"/>
    <cellStyle name="Output 2 2 5 2 6" xfId="16763" xr:uid="{00000000-0005-0000-0000-00003D490000}"/>
    <cellStyle name="Output 2 2 5 2 7" xfId="16766" xr:uid="{00000000-0005-0000-0000-00003E490000}"/>
    <cellStyle name="Output 2 2 5 2 8" xfId="16791" xr:uid="{00000000-0005-0000-0000-00003F490000}"/>
    <cellStyle name="Output 2 2 5 2 9" xfId="16794" xr:uid="{00000000-0005-0000-0000-000040490000}"/>
    <cellStyle name="Output 2 2 5 3" xfId="21274" xr:uid="{00000000-0005-0000-0000-000041490000}"/>
    <cellStyle name="Output 2 2 5 3 2" xfId="21275" xr:uid="{00000000-0005-0000-0000-000042490000}"/>
    <cellStyle name="Output 2 2 5 3 2 2" xfId="21276" xr:uid="{00000000-0005-0000-0000-000043490000}"/>
    <cellStyle name="Output 2 2 5 3 2 3" xfId="21277" xr:uid="{00000000-0005-0000-0000-000044490000}"/>
    <cellStyle name="Output 2 2 5 3 2 4" xfId="21278" xr:uid="{00000000-0005-0000-0000-000045490000}"/>
    <cellStyle name="Output 2 2 5 3 2 5" xfId="21279" xr:uid="{00000000-0005-0000-0000-000046490000}"/>
    <cellStyle name="Output 2 2 5 3 3" xfId="21280" xr:uid="{00000000-0005-0000-0000-000047490000}"/>
    <cellStyle name="Output 2 2 5 3 3 2" xfId="21281" xr:uid="{00000000-0005-0000-0000-000048490000}"/>
    <cellStyle name="Output 2 2 5 3 3 3" xfId="21282" xr:uid="{00000000-0005-0000-0000-000049490000}"/>
    <cellStyle name="Output 2 2 5 3 3 4" xfId="21283" xr:uid="{00000000-0005-0000-0000-00004A490000}"/>
    <cellStyle name="Output 2 2 5 3 3 5" xfId="21284" xr:uid="{00000000-0005-0000-0000-00004B490000}"/>
    <cellStyle name="Output 2 2 5 3 4" xfId="14134" xr:uid="{00000000-0005-0000-0000-00004C490000}"/>
    <cellStyle name="Output 2 2 5 3 4 2" xfId="21286" xr:uid="{00000000-0005-0000-0000-00004D490000}"/>
    <cellStyle name="Output 2 2 5 3 4 3" xfId="21288" xr:uid="{00000000-0005-0000-0000-00004E490000}"/>
    <cellStyle name="Output 2 2 5 3 4 4" xfId="21290" xr:uid="{00000000-0005-0000-0000-00004F490000}"/>
    <cellStyle name="Output 2 2 5 3 4 5" xfId="21291" xr:uid="{00000000-0005-0000-0000-000050490000}"/>
    <cellStyle name="Output 2 2 5 3 5" xfId="21292" xr:uid="{00000000-0005-0000-0000-000051490000}"/>
    <cellStyle name="Output 2 2 5 3 6" xfId="21293" xr:uid="{00000000-0005-0000-0000-000052490000}"/>
    <cellStyle name="Output 2 2 5 3 7" xfId="21294" xr:uid="{00000000-0005-0000-0000-000053490000}"/>
    <cellStyle name="Output 2 2 5 3 8" xfId="21296" xr:uid="{00000000-0005-0000-0000-000054490000}"/>
    <cellStyle name="Output 2 2 5 4" xfId="11917" xr:uid="{00000000-0005-0000-0000-000055490000}"/>
    <cellStyle name="Output 2 2 5 4 2" xfId="11921" xr:uid="{00000000-0005-0000-0000-000056490000}"/>
    <cellStyle name="Output 2 2 5 4 3" xfId="626" xr:uid="{00000000-0005-0000-0000-000057490000}"/>
    <cellStyle name="Output 2 2 5 4 4" xfId="21297" xr:uid="{00000000-0005-0000-0000-000058490000}"/>
    <cellStyle name="Output 2 2 5 4 5" xfId="21298" xr:uid="{00000000-0005-0000-0000-000059490000}"/>
    <cellStyle name="Output 2 2 5 5" xfId="11179" xr:uid="{00000000-0005-0000-0000-00005A490000}"/>
    <cellStyle name="Output 2 2 5 6" xfId="11184" xr:uid="{00000000-0005-0000-0000-00005B490000}"/>
    <cellStyle name="Output 2 2 5 7" xfId="17468" xr:uid="{00000000-0005-0000-0000-00005C490000}"/>
    <cellStyle name="Output 2 2 5 8" xfId="12595" xr:uid="{00000000-0005-0000-0000-00005D490000}"/>
    <cellStyle name="Output 2 2 6" xfId="21299" xr:uid="{00000000-0005-0000-0000-00005E490000}"/>
    <cellStyle name="Output 2 2 6 2" xfId="21300" xr:uid="{00000000-0005-0000-0000-00005F490000}"/>
    <cellStyle name="Output 2 2 6 2 2" xfId="21301" xr:uid="{00000000-0005-0000-0000-000060490000}"/>
    <cellStyle name="Output 2 2 6 2 2 2" xfId="21302" xr:uid="{00000000-0005-0000-0000-000061490000}"/>
    <cellStyle name="Output 2 2 6 2 2 3" xfId="21303" xr:uid="{00000000-0005-0000-0000-000062490000}"/>
    <cellStyle name="Output 2 2 6 2 2 4" xfId="21304" xr:uid="{00000000-0005-0000-0000-000063490000}"/>
    <cellStyle name="Output 2 2 6 2 2 5" xfId="13288" xr:uid="{00000000-0005-0000-0000-000064490000}"/>
    <cellStyle name="Output 2 2 6 2 3" xfId="6757" xr:uid="{00000000-0005-0000-0000-000065490000}"/>
    <cellStyle name="Output 2 2 6 2 3 2" xfId="21305" xr:uid="{00000000-0005-0000-0000-000066490000}"/>
    <cellStyle name="Output 2 2 6 2 3 3" xfId="21306" xr:uid="{00000000-0005-0000-0000-000067490000}"/>
    <cellStyle name="Output 2 2 6 2 3 4" xfId="21308" xr:uid="{00000000-0005-0000-0000-000068490000}"/>
    <cellStyle name="Output 2 2 6 2 3 5" xfId="21309" xr:uid="{00000000-0005-0000-0000-000069490000}"/>
    <cellStyle name="Output 2 2 6 2 4" xfId="21310" xr:uid="{00000000-0005-0000-0000-00006A490000}"/>
    <cellStyle name="Output 2 2 6 2 4 2" xfId="21311" xr:uid="{00000000-0005-0000-0000-00006B490000}"/>
    <cellStyle name="Output 2 2 6 2 4 3" xfId="21312" xr:uid="{00000000-0005-0000-0000-00006C490000}"/>
    <cellStyle name="Output 2 2 6 2 4 4" xfId="21313" xr:uid="{00000000-0005-0000-0000-00006D490000}"/>
    <cellStyle name="Output 2 2 6 2 4 5" xfId="21314" xr:uid="{00000000-0005-0000-0000-00006E490000}"/>
    <cellStyle name="Output 2 2 6 2 5" xfId="21315" xr:uid="{00000000-0005-0000-0000-00006F490000}"/>
    <cellStyle name="Output 2 2 6 2 5 2" xfId="21316" xr:uid="{00000000-0005-0000-0000-000070490000}"/>
    <cellStyle name="Output 2 2 6 2 5 3" xfId="21317" xr:uid="{00000000-0005-0000-0000-000071490000}"/>
    <cellStyle name="Output 2 2 6 2 5 4" xfId="21318" xr:uid="{00000000-0005-0000-0000-000072490000}"/>
    <cellStyle name="Output 2 2 6 2 5 5" xfId="21319" xr:uid="{00000000-0005-0000-0000-000073490000}"/>
    <cellStyle name="Output 2 2 6 2 6" xfId="21320" xr:uid="{00000000-0005-0000-0000-000074490000}"/>
    <cellStyle name="Output 2 2 6 2 7" xfId="21321" xr:uid="{00000000-0005-0000-0000-000075490000}"/>
    <cellStyle name="Output 2 2 6 2 8" xfId="21322" xr:uid="{00000000-0005-0000-0000-000076490000}"/>
    <cellStyle name="Output 2 2 6 2 9" xfId="21323" xr:uid="{00000000-0005-0000-0000-000077490000}"/>
    <cellStyle name="Output 2 2 6 3" xfId="21324" xr:uid="{00000000-0005-0000-0000-000078490000}"/>
    <cellStyle name="Output 2 2 6 3 2" xfId="21325" xr:uid="{00000000-0005-0000-0000-000079490000}"/>
    <cellStyle name="Output 2 2 6 3 2 2" xfId="21327" xr:uid="{00000000-0005-0000-0000-00007A490000}"/>
    <cellStyle name="Output 2 2 6 3 2 3" xfId="21328" xr:uid="{00000000-0005-0000-0000-00007B490000}"/>
    <cellStyle name="Output 2 2 6 3 2 4" xfId="21329" xr:uid="{00000000-0005-0000-0000-00007C490000}"/>
    <cellStyle name="Output 2 2 6 3 2 5" xfId="21330" xr:uid="{00000000-0005-0000-0000-00007D490000}"/>
    <cellStyle name="Output 2 2 6 3 3" xfId="21331" xr:uid="{00000000-0005-0000-0000-00007E490000}"/>
    <cellStyle name="Output 2 2 6 3 3 2" xfId="21332" xr:uid="{00000000-0005-0000-0000-00007F490000}"/>
    <cellStyle name="Output 2 2 6 3 3 3" xfId="21333" xr:uid="{00000000-0005-0000-0000-000080490000}"/>
    <cellStyle name="Output 2 2 6 3 3 4" xfId="21334" xr:uid="{00000000-0005-0000-0000-000081490000}"/>
    <cellStyle name="Output 2 2 6 3 3 5" xfId="21335" xr:uid="{00000000-0005-0000-0000-000082490000}"/>
    <cellStyle name="Output 2 2 6 3 4" xfId="21336" xr:uid="{00000000-0005-0000-0000-000083490000}"/>
    <cellStyle name="Output 2 2 6 3 4 2" xfId="21337" xr:uid="{00000000-0005-0000-0000-000084490000}"/>
    <cellStyle name="Output 2 2 6 3 4 3" xfId="21338" xr:uid="{00000000-0005-0000-0000-000085490000}"/>
    <cellStyle name="Output 2 2 6 3 4 4" xfId="21339" xr:uid="{00000000-0005-0000-0000-000086490000}"/>
    <cellStyle name="Output 2 2 6 3 4 5" xfId="21340" xr:uid="{00000000-0005-0000-0000-000087490000}"/>
    <cellStyle name="Output 2 2 6 3 5" xfId="21341" xr:uid="{00000000-0005-0000-0000-000088490000}"/>
    <cellStyle name="Output 2 2 6 3 6" xfId="21342" xr:uid="{00000000-0005-0000-0000-000089490000}"/>
    <cellStyle name="Output 2 2 6 3 7" xfId="21343" xr:uid="{00000000-0005-0000-0000-00008A490000}"/>
    <cellStyle name="Output 2 2 6 3 8" xfId="21345" xr:uid="{00000000-0005-0000-0000-00008B490000}"/>
    <cellStyle name="Output 2 2 6 4" xfId="11382" xr:uid="{00000000-0005-0000-0000-00008C490000}"/>
    <cellStyle name="Output 2 2 6 4 2" xfId="5991" xr:uid="{00000000-0005-0000-0000-00008D490000}"/>
    <cellStyle name="Output 2 2 6 4 3" xfId="11928" xr:uid="{00000000-0005-0000-0000-00008E490000}"/>
    <cellStyle name="Output 2 2 6 4 4" xfId="21346" xr:uid="{00000000-0005-0000-0000-00008F490000}"/>
    <cellStyle name="Output 2 2 6 4 5" xfId="21347" xr:uid="{00000000-0005-0000-0000-000090490000}"/>
    <cellStyle name="Output 2 2 6 5" xfId="8557" xr:uid="{00000000-0005-0000-0000-000091490000}"/>
    <cellStyle name="Output 2 2 6 6" xfId="1123" xr:uid="{00000000-0005-0000-0000-000092490000}"/>
    <cellStyle name="Output 2 2 6 7" xfId="17474" xr:uid="{00000000-0005-0000-0000-000093490000}"/>
    <cellStyle name="Output 2 2 6 8" xfId="3919" xr:uid="{00000000-0005-0000-0000-000094490000}"/>
    <cellStyle name="Output 2 2 7" xfId="21348" xr:uid="{00000000-0005-0000-0000-000095490000}"/>
    <cellStyle name="Output 2 2 7 2" xfId="21349" xr:uid="{00000000-0005-0000-0000-000096490000}"/>
    <cellStyle name="Output 2 2 7 2 2" xfId="21350" xr:uid="{00000000-0005-0000-0000-000097490000}"/>
    <cellStyle name="Output 2 2 7 2 2 2" xfId="19272" xr:uid="{00000000-0005-0000-0000-000098490000}"/>
    <cellStyle name="Output 2 2 7 2 2 3" xfId="19275" xr:uid="{00000000-0005-0000-0000-000099490000}"/>
    <cellStyle name="Output 2 2 7 2 2 4" xfId="3870" xr:uid="{00000000-0005-0000-0000-00009A490000}"/>
    <cellStyle name="Output 2 2 7 2 2 5" xfId="19284" xr:uid="{00000000-0005-0000-0000-00009B490000}"/>
    <cellStyle name="Output 2 2 7 2 3" xfId="21351" xr:uid="{00000000-0005-0000-0000-00009C490000}"/>
    <cellStyle name="Output 2 2 7 2 3 2" xfId="2923" xr:uid="{00000000-0005-0000-0000-00009D490000}"/>
    <cellStyle name="Output 2 2 7 2 3 3" xfId="14551" xr:uid="{00000000-0005-0000-0000-00009E490000}"/>
    <cellStyle name="Output 2 2 7 2 3 4" xfId="19413" xr:uid="{00000000-0005-0000-0000-00009F490000}"/>
    <cellStyle name="Output 2 2 7 2 3 5" xfId="21352" xr:uid="{00000000-0005-0000-0000-0000A0490000}"/>
    <cellStyle name="Output 2 2 7 2 4" xfId="21353" xr:uid="{00000000-0005-0000-0000-0000A1490000}"/>
    <cellStyle name="Output 2 2 7 2 4 2" xfId="21354" xr:uid="{00000000-0005-0000-0000-0000A2490000}"/>
    <cellStyle name="Output 2 2 7 2 4 3" xfId="21355" xr:uid="{00000000-0005-0000-0000-0000A3490000}"/>
    <cellStyle name="Output 2 2 7 2 4 4" xfId="21356" xr:uid="{00000000-0005-0000-0000-0000A4490000}"/>
    <cellStyle name="Output 2 2 7 2 4 5" xfId="21357" xr:uid="{00000000-0005-0000-0000-0000A5490000}"/>
    <cellStyle name="Output 2 2 7 2 5" xfId="10342" xr:uid="{00000000-0005-0000-0000-0000A6490000}"/>
    <cellStyle name="Output 2 2 7 2 5 2" xfId="11323" xr:uid="{00000000-0005-0000-0000-0000A7490000}"/>
    <cellStyle name="Output 2 2 7 2 5 3" xfId="8691" xr:uid="{00000000-0005-0000-0000-0000A8490000}"/>
    <cellStyle name="Output 2 2 7 2 5 4" xfId="5181" xr:uid="{00000000-0005-0000-0000-0000A9490000}"/>
    <cellStyle name="Output 2 2 7 2 5 5" xfId="14503" xr:uid="{00000000-0005-0000-0000-0000AA490000}"/>
    <cellStyle name="Output 2 2 7 2 6" xfId="10345" xr:uid="{00000000-0005-0000-0000-0000AB490000}"/>
    <cellStyle name="Output 2 2 7 2 7" xfId="10349" xr:uid="{00000000-0005-0000-0000-0000AC490000}"/>
    <cellStyle name="Output 2 2 7 2 8" xfId="10353" xr:uid="{00000000-0005-0000-0000-0000AD490000}"/>
    <cellStyle name="Output 2 2 7 2 9" xfId="3485" xr:uid="{00000000-0005-0000-0000-0000AE490000}"/>
    <cellStyle name="Output 2 2 7 3" xfId="21358" xr:uid="{00000000-0005-0000-0000-0000AF490000}"/>
    <cellStyle name="Output 2 2 7 3 2" xfId="21359" xr:uid="{00000000-0005-0000-0000-0000B0490000}"/>
    <cellStyle name="Output 2 2 7 3 2 2" xfId="21360" xr:uid="{00000000-0005-0000-0000-0000B1490000}"/>
    <cellStyle name="Output 2 2 7 3 2 3" xfId="21361" xr:uid="{00000000-0005-0000-0000-0000B2490000}"/>
    <cellStyle name="Output 2 2 7 3 2 4" xfId="21362" xr:uid="{00000000-0005-0000-0000-0000B3490000}"/>
    <cellStyle name="Output 2 2 7 3 2 5" xfId="21363" xr:uid="{00000000-0005-0000-0000-0000B4490000}"/>
    <cellStyle name="Output 2 2 7 3 3" xfId="21364" xr:uid="{00000000-0005-0000-0000-0000B5490000}"/>
    <cellStyle name="Output 2 2 7 3 3 2" xfId="21365" xr:uid="{00000000-0005-0000-0000-0000B6490000}"/>
    <cellStyle name="Output 2 2 7 3 3 3" xfId="21366" xr:uid="{00000000-0005-0000-0000-0000B7490000}"/>
    <cellStyle name="Output 2 2 7 3 3 4" xfId="21367" xr:uid="{00000000-0005-0000-0000-0000B8490000}"/>
    <cellStyle name="Output 2 2 7 3 3 5" xfId="21368" xr:uid="{00000000-0005-0000-0000-0000B9490000}"/>
    <cellStyle name="Output 2 2 7 3 4" xfId="21369" xr:uid="{00000000-0005-0000-0000-0000BA490000}"/>
    <cellStyle name="Output 2 2 7 3 4 2" xfId="21370" xr:uid="{00000000-0005-0000-0000-0000BB490000}"/>
    <cellStyle name="Output 2 2 7 3 4 3" xfId="21371" xr:uid="{00000000-0005-0000-0000-0000BC490000}"/>
    <cellStyle name="Output 2 2 7 3 4 4" xfId="21372" xr:uid="{00000000-0005-0000-0000-0000BD490000}"/>
    <cellStyle name="Output 2 2 7 3 4 5" xfId="21374" xr:uid="{00000000-0005-0000-0000-0000BE490000}"/>
    <cellStyle name="Output 2 2 7 3 5" xfId="14506" xr:uid="{00000000-0005-0000-0000-0000BF490000}"/>
    <cellStyle name="Output 2 2 7 3 6" xfId="11346" xr:uid="{00000000-0005-0000-0000-0000C0490000}"/>
    <cellStyle name="Output 2 2 7 3 7" xfId="11349" xr:uid="{00000000-0005-0000-0000-0000C1490000}"/>
    <cellStyle name="Output 2 2 7 3 8" xfId="14509" xr:uid="{00000000-0005-0000-0000-0000C2490000}"/>
    <cellStyle name="Output 2 2 7 4" xfId="7450" xr:uid="{00000000-0005-0000-0000-0000C3490000}"/>
    <cellStyle name="Output 2 2 7 4 2" xfId="21375" xr:uid="{00000000-0005-0000-0000-0000C4490000}"/>
    <cellStyle name="Output 2 2 7 4 3" xfId="21376" xr:uid="{00000000-0005-0000-0000-0000C5490000}"/>
    <cellStyle name="Output 2 2 7 4 4" xfId="21377" xr:uid="{00000000-0005-0000-0000-0000C6490000}"/>
    <cellStyle name="Output 2 2 7 4 5" xfId="21378" xr:uid="{00000000-0005-0000-0000-0000C7490000}"/>
    <cellStyle name="Output 2 2 7 5" xfId="7938" xr:uid="{00000000-0005-0000-0000-0000C8490000}"/>
    <cellStyle name="Output 2 2 7 6" xfId="21379" xr:uid="{00000000-0005-0000-0000-0000C9490000}"/>
    <cellStyle name="Output 2 2 7 7" xfId="6822" xr:uid="{00000000-0005-0000-0000-0000CA490000}"/>
    <cellStyle name="Output 2 2 7 8" xfId="10263" xr:uid="{00000000-0005-0000-0000-0000CB490000}"/>
    <cellStyle name="Output 2 2 8" xfId="773" xr:uid="{00000000-0005-0000-0000-0000CC490000}"/>
    <cellStyle name="Output 2 2 8 2" xfId="10365" xr:uid="{00000000-0005-0000-0000-0000CD490000}"/>
    <cellStyle name="Output 2 2 8 2 2" xfId="21380" xr:uid="{00000000-0005-0000-0000-0000CE490000}"/>
    <cellStyle name="Output 2 2 8 2 2 2" xfId="21381" xr:uid="{00000000-0005-0000-0000-0000CF490000}"/>
    <cellStyle name="Output 2 2 8 2 2 3" xfId="21382" xr:uid="{00000000-0005-0000-0000-0000D0490000}"/>
    <cellStyle name="Output 2 2 8 2 2 4" xfId="21383" xr:uid="{00000000-0005-0000-0000-0000D1490000}"/>
    <cellStyle name="Output 2 2 8 2 2 5" xfId="21384" xr:uid="{00000000-0005-0000-0000-0000D2490000}"/>
    <cellStyle name="Output 2 2 8 2 3" xfId="21385" xr:uid="{00000000-0005-0000-0000-0000D3490000}"/>
    <cellStyle name="Output 2 2 8 2 3 2" xfId="21386" xr:uid="{00000000-0005-0000-0000-0000D4490000}"/>
    <cellStyle name="Output 2 2 8 2 3 3" xfId="21387" xr:uid="{00000000-0005-0000-0000-0000D5490000}"/>
    <cellStyle name="Output 2 2 8 2 3 4" xfId="21388" xr:uid="{00000000-0005-0000-0000-0000D6490000}"/>
    <cellStyle name="Output 2 2 8 2 3 5" xfId="21389" xr:uid="{00000000-0005-0000-0000-0000D7490000}"/>
    <cellStyle name="Output 2 2 8 2 4" xfId="21390" xr:uid="{00000000-0005-0000-0000-0000D8490000}"/>
    <cellStyle name="Output 2 2 8 2 4 2" xfId="21391" xr:uid="{00000000-0005-0000-0000-0000D9490000}"/>
    <cellStyle name="Output 2 2 8 2 4 3" xfId="21392" xr:uid="{00000000-0005-0000-0000-0000DA490000}"/>
    <cellStyle name="Output 2 2 8 2 4 4" xfId="21393" xr:uid="{00000000-0005-0000-0000-0000DB490000}"/>
    <cellStyle name="Output 2 2 8 2 4 5" xfId="21394" xr:uid="{00000000-0005-0000-0000-0000DC490000}"/>
    <cellStyle name="Output 2 2 8 2 5" xfId="21395" xr:uid="{00000000-0005-0000-0000-0000DD490000}"/>
    <cellStyle name="Output 2 2 8 2 5 2" xfId="21396" xr:uid="{00000000-0005-0000-0000-0000DE490000}"/>
    <cellStyle name="Output 2 2 8 2 5 3" xfId="18815" xr:uid="{00000000-0005-0000-0000-0000DF490000}"/>
    <cellStyle name="Output 2 2 8 2 5 4" xfId="18817" xr:uid="{00000000-0005-0000-0000-0000E0490000}"/>
    <cellStyle name="Output 2 2 8 2 5 5" xfId="21397" xr:uid="{00000000-0005-0000-0000-0000E1490000}"/>
    <cellStyle name="Output 2 2 8 2 6" xfId="29" xr:uid="{00000000-0005-0000-0000-0000E2490000}"/>
    <cellStyle name="Output 2 2 8 2 7" xfId="10372" xr:uid="{00000000-0005-0000-0000-0000E3490000}"/>
    <cellStyle name="Output 2 2 8 2 8" xfId="21398" xr:uid="{00000000-0005-0000-0000-0000E4490000}"/>
    <cellStyle name="Output 2 2 8 2 9" xfId="21399" xr:uid="{00000000-0005-0000-0000-0000E5490000}"/>
    <cellStyle name="Output 2 2 8 3" xfId="10379" xr:uid="{00000000-0005-0000-0000-0000E6490000}"/>
    <cellStyle name="Output 2 2 8 3 2" xfId="21400" xr:uid="{00000000-0005-0000-0000-0000E7490000}"/>
    <cellStyle name="Output 2 2 8 3 2 2" xfId="21401" xr:uid="{00000000-0005-0000-0000-0000E8490000}"/>
    <cellStyle name="Output 2 2 8 3 2 3" xfId="21402" xr:uid="{00000000-0005-0000-0000-0000E9490000}"/>
    <cellStyle name="Output 2 2 8 3 2 4" xfId="21403" xr:uid="{00000000-0005-0000-0000-0000EA490000}"/>
    <cellStyle name="Output 2 2 8 3 2 5" xfId="21404" xr:uid="{00000000-0005-0000-0000-0000EB490000}"/>
    <cellStyle name="Output 2 2 8 3 3" xfId="508" xr:uid="{00000000-0005-0000-0000-0000EC490000}"/>
    <cellStyle name="Output 2 2 8 3 3 2" xfId="21405" xr:uid="{00000000-0005-0000-0000-0000ED490000}"/>
    <cellStyle name="Output 2 2 8 3 3 3" xfId="6734" xr:uid="{00000000-0005-0000-0000-0000EE490000}"/>
    <cellStyle name="Output 2 2 8 3 3 4" xfId="21406" xr:uid="{00000000-0005-0000-0000-0000EF490000}"/>
    <cellStyle name="Output 2 2 8 3 3 5" xfId="21407" xr:uid="{00000000-0005-0000-0000-0000F0490000}"/>
    <cellStyle name="Output 2 2 8 3 4" xfId="584" xr:uid="{00000000-0005-0000-0000-0000F1490000}"/>
    <cellStyle name="Output 2 2 8 3 4 2" xfId="21408" xr:uid="{00000000-0005-0000-0000-0000F2490000}"/>
    <cellStyle name="Output 2 2 8 3 4 3" xfId="21409" xr:uid="{00000000-0005-0000-0000-0000F3490000}"/>
    <cellStyle name="Output 2 2 8 3 4 4" xfId="21410" xr:uid="{00000000-0005-0000-0000-0000F4490000}"/>
    <cellStyle name="Output 2 2 8 3 4 5" xfId="21411" xr:uid="{00000000-0005-0000-0000-0000F5490000}"/>
    <cellStyle name="Output 2 2 8 3 5" xfId="10337" xr:uid="{00000000-0005-0000-0000-0000F6490000}"/>
    <cellStyle name="Output 2 2 8 3 6" xfId="10339" xr:uid="{00000000-0005-0000-0000-0000F7490000}"/>
    <cellStyle name="Output 2 2 8 3 7" xfId="21412" xr:uid="{00000000-0005-0000-0000-0000F8490000}"/>
    <cellStyle name="Output 2 2 8 3 8" xfId="21413" xr:uid="{00000000-0005-0000-0000-0000F9490000}"/>
    <cellStyle name="Output 2 2 8 4" xfId="10384" xr:uid="{00000000-0005-0000-0000-0000FA490000}"/>
    <cellStyle name="Output 2 2 8 4 2" xfId="21414" xr:uid="{00000000-0005-0000-0000-0000FB490000}"/>
    <cellStyle name="Output 2 2 8 4 3" xfId="3288" xr:uid="{00000000-0005-0000-0000-0000FC490000}"/>
    <cellStyle name="Output 2 2 8 4 4" xfId="21416" xr:uid="{00000000-0005-0000-0000-0000FD490000}"/>
    <cellStyle name="Output 2 2 8 4 5" xfId="21417" xr:uid="{00000000-0005-0000-0000-0000FE490000}"/>
    <cellStyle name="Output 2 2 8 5" xfId="7555" xr:uid="{00000000-0005-0000-0000-0000FF490000}"/>
    <cellStyle name="Output 2 2 8 6" xfId="8578" xr:uid="{00000000-0005-0000-0000-0000004A0000}"/>
    <cellStyle name="Output 2 2 8 7" xfId="10390" xr:uid="{00000000-0005-0000-0000-0000014A0000}"/>
    <cellStyle name="Output 2 2 8 8" xfId="10396" xr:uid="{00000000-0005-0000-0000-0000024A0000}"/>
    <cellStyle name="Output 2 2 9" xfId="9338" xr:uid="{00000000-0005-0000-0000-0000034A0000}"/>
    <cellStyle name="Output 2 2 9 2" xfId="21418" xr:uid="{00000000-0005-0000-0000-0000044A0000}"/>
    <cellStyle name="Output 2 2 9 2 2" xfId="21419" xr:uid="{00000000-0005-0000-0000-0000054A0000}"/>
    <cellStyle name="Output 2 2 9 2 2 2" xfId="21420" xr:uid="{00000000-0005-0000-0000-0000064A0000}"/>
    <cellStyle name="Output 2 2 9 2 2 3" xfId="21421" xr:uid="{00000000-0005-0000-0000-0000074A0000}"/>
    <cellStyle name="Output 2 2 9 2 2 4" xfId="21422" xr:uid="{00000000-0005-0000-0000-0000084A0000}"/>
    <cellStyle name="Output 2 2 9 2 2 5" xfId="21423" xr:uid="{00000000-0005-0000-0000-0000094A0000}"/>
    <cellStyle name="Output 2 2 9 2 3" xfId="21424" xr:uid="{00000000-0005-0000-0000-00000A4A0000}"/>
    <cellStyle name="Output 2 2 9 2 3 2" xfId="21425" xr:uid="{00000000-0005-0000-0000-00000B4A0000}"/>
    <cellStyle name="Output 2 2 9 2 3 3" xfId="18880" xr:uid="{00000000-0005-0000-0000-00000C4A0000}"/>
    <cellStyle name="Output 2 2 9 2 3 4" xfId="6027" xr:uid="{00000000-0005-0000-0000-00000D4A0000}"/>
    <cellStyle name="Output 2 2 9 2 3 5" xfId="968" xr:uid="{00000000-0005-0000-0000-00000E4A0000}"/>
    <cellStyle name="Output 2 2 9 2 4" xfId="5945" xr:uid="{00000000-0005-0000-0000-00000F4A0000}"/>
    <cellStyle name="Output 2 2 9 2 4 2" xfId="13884" xr:uid="{00000000-0005-0000-0000-0000104A0000}"/>
    <cellStyle name="Output 2 2 9 2 4 3" xfId="3528" xr:uid="{00000000-0005-0000-0000-0000114A0000}"/>
    <cellStyle name="Output 2 2 9 2 4 4" xfId="13886" xr:uid="{00000000-0005-0000-0000-0000124A0000}"/>
    <cellStyle name="Output 2 2 9 2 4 5" xfId="7076" xr:uid="{00000000-0005-0000-0000-0000134A0000}"/>
    <cellStyle name="Output 2 2 9 2 5" xfId="21426" xr:uid="{00000000-0005-0000-0000-0000144A0000}"/>
    <cellStyle name="Output 2 2 9 2 5 2" xfId="21427" xr:uid="{00000000-0005-0000-0000-0000154A0000}"/>
    <cellStyle name="Output 2 2 9 2 5 3" xfId="21428" xr:uid="{00000000-0005-0000-0000-0000164A0000}"/>
    <cellStyle name="Output 2 2 9 2 5 4" xfId="21429" xr:uid="{00000000-0005-0000-0000-0000174A0000}"/>
    <cellStyle name="Output 2 2 9 2 5 5" xfId="3980" xr:uid="{00000000-0005-0000-0000-0000184A0000}"/>
    <cellStyle name="Output 2 2 9 2 6" xfId="5057" xr:uid="{00000000-0005-0000-0000-0000194A0000}"/>
    <cellStyle name="Output 2 2 9 2 7" xfId="21430" xr:uid="{00000000-0005-0000-0000-00001A4A0000}"/>
    <cellStyle name="Output 2 2 9 2 8" xfId="21431" xr:uid="{00000000-0005-0000-0000-00001B4A0000}"/>
    <cellStyle name="Output 2 2 9 2 9" xfId="21432" xr:uid="{00000000-0005-0000-0000-00001C4A0000}"/>
    <cellStyle name="Output 2 2 9 3" xfId="21433" xr:uid="{00000000-0005-0000-0000-00001D4A0000}"/>
    <cellStyle name="Output 2 2 9 3 2" xfId="3941" xr:uid="{00000000-0005-0000-0000-00001E4A0000}"/>
    <cellStyle name="Output 2 2 9 3 2 2" xfId="3690" xr:uid="{00000000-0005-0000-0000-00001F4A0000}"/>
    <cellStyle name="Output 2 2 9 3 2 3" xfId="21434" xr:uid="{00000000-0005-0000-0000-0000204A0000}"/>
    <cellStyle name="Output 2 2 9 3 2 4" xfId="21435" xr:uid="{00000000-0005-0000-0000-0000214A0000}"/>
    <cellStyle name="Output 2 2 9 3 2 5" xfId="21436" xr:uid="{00000000-0005-0000-0000-0000224A0000}"/>
    <cellStyle name="Output 2 2 9 3 3" xfId="21437" xr:uid="{00000000-0005-0000-0000-0000234A0000}"/>
    <cellStyle name="Output 2 2 9 3 3 2" xfId="21438" xr:uid="{00000000-0005-0000-0000-0000244A0000}"/>
    <cellStyle name="Output 2 2 9 3 3 3" xfId="21439" xr:uid="{00000000-0005-0000-0000-0000254A0000}"/>
    <cellStyle name="Output 2 2 9 3 3 4" xfId="21440" xr:uid="{00000000-0005-0000-0000-0000264A0000}"/>
    <cellStyle name="Output 2 2 9 3 3 5" xfId="21441" xr:uid="{00000000-0005-0000-0000-0000274A0000}"/>
    <cellStyle name="Output 2 2 9 3 4" xfId="21442" xr:uid="{00000000-0005-0000-0000-0000284A0000}"/>
    <cellStyle name="Output 2 2 9 3 4 2" xfId="8427" xr:uid="{00000000-0005-0000-0000-0000294A0000}"/>
    <cellStyle name="Output 2 2 9 3 4 3" xfId="8430" xr:uid="{00000000-0005-0000-0000-00002A4A0000}"/>
    <cellStyle name="Output 2 2 9 3 4 4" xfId="6232" xr:uid="{00000000-0005-0000-0000-00002B4A0000}"/>
    <cellStyle name="Output 2 2 9 3 4 5" xfId="8434" xr:uid="{00000000-0005-0000-0000-00002C4A0000}"/>
    <cellStyle name="Output 2 2 9 3 5" xfId="1285" xr:uid="{00000000-0005-0000-0000-00002D4A0000}"/>
    <cellStyle name="Output 2 2 9 3 6" xfId="21443" xr:uid="{00000000-0005-0000-0000-00002E4A0000}"/>
    <cellStyle name="Output 2 2 9 3 7" xfId="21444" xr:uid="{00000000-0005-0000-0000-00002F4A0000}"/>
    <cellStyle name="Output 2 2 9 3 8" xfId="21445" xr:uid="{00000000-0005-0000-0000-0000304A0000}"/>
    <cellStyle name="Output 2 2 9 4" xfId="21446" xr:uid="{00000000-0005-0000-0000-0000314A0000}"/>
    <cellStyle name="Output 2 2 9 4 2" xfId="21447" xr:uid="{00000000-0005-0000-0000-0000324A0000}"/>
    <cellStyle name="Output 2 2 9 4 3" xfId="5877" xr:uid="{00000000-0005-0000-0000-0000334A0000}"/>
    <cellStyle name="Output 2 2 9 4 4" xfId="21448" xr:uid="{00000000-0005-0000-0000-0000344A0000}"/>
    <cellStyle name="Output 2 2 9 4 5" xfId="21449" xr:uid="{00000000-0005-0000-0000-0000354A0000}"/>
    <cellStyle name="Output 2 2 9 5" xfId="21450" xr:uid="{00000000-0005-0000-0000-0000364A0000}"/>
    <cellStyle name="Output 2 2 9 6" xfId="16687" xr:uid="{00000000-0005-0000-0000-0000374A0000}"/>
    <cellStyle name="Output 2 2 9 7" xfId="1158" xr:uid="{00000000-0005-0000-0000-0000384A0000}"/>
    <cellStyle name="Output 2 2 9 8" xfId="16689" xr:uid="{00000000-0005-0000-0000-0000394A0000}"/>
    <cellStyle name="Output 2 3" xfId="21452" xr:uid="{00000000-0005-0000-0000-00003A4A0000}"/>
    <cellStyle name="Output 2 3 2" xfId="21453" xr:uid="{00000000-0005-0000-0000-00003B4A0000}"/>
    <cellStyle name="Output 2 3 2 2" xfId="21454" xr:uid="{00000000-0005-0000-0000-00003C4A0000}"/>
    <cellStyle name="Output 2 3 2 2 2" xfId="20902" xr:uid="{00000000-0005-0000-0000-00003D4A0000}"/>
    <cellStyle name="Output 2 3 2 2 3" xfId="20905" xr:uid="{00000000-0005-0000-0000-00003E4A0000}"/>
    <cellStyle name="Output 2 3 2 2 4" xfId="21456" xr:uid="{00000000-0005-0000-0000-00003F4A0000}"/>
    <cellStyle name="Output 2 3 2 2 5" xfId="21458" xr:uid="{00000000-0005-0000-0000-0000404A0000}"/>
    <cellStyle name="Output 2 3 2 3" xfId="21459" xr:uid="{00000000-0005-0000-0000-0000414A0000}"/>
    <cellStyle name="Output 2 3 2 3 2" xfId="20912" xr:uid="{00000000-0005-0000-0000-0000424A0000}"/>
    <cellStyle name="Output 2 3 2 3 3" xfId="20915" xr:uid="{00000000-0005-0000-0000-0000434A0000}"/>
    <cellStyle name="Output 2 3 2 3 4" xfId="21462" xr:uid="{00000000-0005-0000-0000-0000444A0000}"/>
    <cellStyle name="Output 2 3 2 3 5" xfId="852" xr:uid="{00000000-0005-0000-0000-0000454A0000}"/>
    <cellStyle name="Output 2 3 2 4" xfId="21463" xr:uid="{00000000-0005-0000-0000-0000464A0000}"/>
    <cellStyle name="Output 2 3 2 4 2" xfId="20922" xr:uid="{00000000-0005-0000-0000-0000474A0000}"/>
    <cellStyle name="Output 2 3 2 4 3" xfId="20925" xr:uid="{00000000-0005-0000-0000-0000484A0000}"/>
    <cellStyle name="Output 2 3 2 4 4" xfId="21465" xr:uid="{00000000-0005-0000-0000-0000494A0000}"/>
    <cellStyle name="Output 2 3 2 4 5" xfId="6437" xr:uid="{00000000-0005-0000-0000-00004A4A0000}"/>
    <cellStyle name="Output 2 3 2 5" xfId="21466" xr:uid="{00000000-0005-0000-0000-00004B4A0000}"/>
    <cellStyle name="Output 2 3 2 5 2" xfId="21467" xr:uid="{00000000-0005-0000-0000-00004C4A0000}"/>
    <cellStyle name="Output 2 3 2 5 3" xfId="21468" xr:uid="{00000000-0005-0000-0000-00004D4A0000}"/>
    <cellStyle name="Output 2 3 2 5 4" xfId="21470" xr:uid="{00000000-0005-0000-0000-00004E4A0000}"/>
    <cellStyle name="Output 2 3 2 5 5" xfId="21472" xr:uid="{00000000-0005-0000-0000-00004F4A0000}"/>
    <cellStyle name="Output 2 3 2 6" xfId="21473" xr:uid="{00000000-0005-0000-0000-0000504A0000}"/>
    <cellStyle name="Output 2 3 2 7" xfId="21474" xr:uid="{00000000-0005-0000-0000-0000514A0000}"/>
    <cellStyle name="Output 2 3 2 8" xfId="21475" xr:uid="{00000000-0005-0000-0000-0000524A0000}"/>
    <cellStyle name="Output 2 3 2 9" xfId="10248" xr:uid="{00000000-0005-0000-0000-0000534A0000}"/>
    <cellStyle name="Output 2 3 3" xfId="21476" xr:uid="{00000000-0005-0000-0000-0000544A0000}"/>
    <cellStyle name="Output 2 3 3 2" xfId="21477" xr:uid="{00000000-0005-0000-0000-0000554A0000}"/>
    <cellStyle name="Output 2 3 3 2 2" xfId="21479" xr:uid="{00000000-0005-0000-0000-0000564A0000}"/>
    <cellStyle name="Output 2 3 3 2 3" xfId="21481" xr:uid="{00000000-0005-0000-0000-0000574A0000}"/>
    <cellStyle name="Output 2 3 3 2 4" xfId="21483" xr:uid="{00000000-0005-0000-0000-0000584A0000}"/>
    <cellStyle name="Output 2 3 3 2 5" xfId="21485" xr:uid="{00000000-0005-0000-0000-0000594A0000}"/>
    <cellStyle name="Output 2 3 3 3" xfId="21486" xr:uid="{00000000-0005-0000-0000-00005A4A0000}"/>
    <cellStyle name="Output 2 3 3 3 2" xfId="21488" xr:uid="{00000000-0005-0000-0000-00005B4A0000}"/>
    <cellStyle name="Output 2 3 3 3 3" xfId="21490" xr:uid="{00000000-0005-0000-0000-00005C4A0000}"/>
    <cellStyle name="Output 2 3 3 3 4" xfId="21492" xr:uid="{00000000-0005-0000-0000-00005D4A0000}"/>
    <cellStyle name="Output 2 3 3 3 5" xfId="21494" xr:uid="{00000000-0005-0000-0000-00005E4A0000}"/>
    <cellStyle name="Output 2 3 3 4" xfId="21495" xr:uid="{00000000-0005-0000-0000-00005F4A0000}"/>
    <cellStyle name="Output 2 3 3 4 2" xfId="14053" xr:uid="{00000000-0005-0000-0000-0000604A0000}"/>
    <cellStyle name="Output 2 3 3 4 3" xfId="7434" xr:uid="{00000000-0005-0000-0000-0000614A0000}"/>
    <cellStyle name="Output 2 3 3 4 4" xfId="14055" xr:uid="{00000000-0005-0000-0000-0000624A0000}"/>
    <cellStyle name="Output 2 3 3 4 5" xfId="13966" xr:uid="{00000000-0005-0000-0000-0000634A0000}"/>
    <cellStyle name="Output 2 3 3 5" xfId="21496" xr:uid="{00000000-0005-0000-0000-0000644A0000}"/>
    <cellStyle name="Output 2 3 3 6" xfId="21497" xr:uid="{00000000-0005-0000-0000-0000654A0000}"/>
    <cellStyle name="Output 2 3 3 7" xfId="21498" xr:uid="{00000000-0005-0000-0000-0000664A0000}"/>
    <cellStyle name="Output 2 3 3 8" xfId="21499" xr:uid="{00000000-0005-0000-0000-0000674A0000}"/>
    <cellStyle name="Output 2 3 4" xfId="21500" xr:uid="{00000000-0005-0000-0000-0000684A0000}"/>
    <cellStyle name="Output 2 3 4 2" xfId="21501" xr:uid="{00000000-0005-0000-0000-0000694A0000}"/>
    <cellStyle name="Output 2 3 4 3" xfId="21502" xr:uid="{00000000-0005-0000-0000-00006A4A0000}"/>
    <cellStyle name="Output 2 3 4 4" xfId="21503" xr:uid="{00000000-0005-0000-0000-00006B4A0000}"/>
    <cellStyle name="Output 2 3 4 5" xfId="4858" xr:uid="{00000000-0005-0000-0000-00006C4A0000}"/>
    <cellStyle name="Output 2 3 5" xfId="21504" xr:uid="{00000000-0005-0000-0000-00006D4A0000}"/>
    <cellStyle name="Output 2 3 5 2" xfId="7578" xr:uid="{00000000-0005-0000-0000-00006E4A0000}"/>
    <cellStyle name="Output 2 3 5 3" xfId="21505" xr:uid="{00000000-0005-0000-0000-00006F4A0000}"/>
    <cellStyle name="Output 2 3 5 4" xfId="7808" xr:uid="{00000000-0005-0000-0000-0000704A0000}"/>
    <cellStyle name="Output 2 3 6" xfId="21506" xr:uid="{00000000-0005-0000-0000-0000714A0000}"/>
    <cellStyle name="Output 2 3 7" xfId="21507" xr:uid="{00000000-0005-0000-0000-0000724A0000}"/>
    <cellStyle name="Output 2 3 8" xfId="10451" xr:uid="{00000000-0005-0000-0000-0000734A0000}"/>
    <cellStyle name="Output 2 4" xfId="9051" xr:uid="{00000000-0005-0000-0000-0000744A0000}"/>
    <cellStyle name="Output 2 4 2" xfId="21508" xr:uid="{00000000-0005-0000-0000-0000754A0000}"/>
    <cellStyle name="Output 2 4 2 2" xfId="21509" xr:uid="{00000000-0005-0000-0000-0000764A0000}"/>
    <cellStyle name="Output 2 4 2 2 2" xfId="20954" xr:uid="{00000000-0005-0000-0000-0000774A0000}"/>
    <cellStyle name="Output 2 4 2 2 3" xfId="21092" xr:uid="{00000000-0005-0000-0000-0000784A0000}"/>
    <cellStyle name="Output 2 4 2 2 4" xfId="21510" xr:uid="{00000000-0005-0000-0000-0000794A0000}"/>
    <cellStyle name="Output 2 4 2 2 5" xfId="21511" xr:uid="{00000000-0005-0000-0000-00007A4A0000}"/>
    <cellStyle name="Output 2 4 2 3" xfId="21512" xr:uid="{00000000-0005-0000-0000-00007B4A0000}"/>
    <cellStyle name="Output 2 4 2 3 2" xfId="21096" xr:uid="{00000000-0005-0000-0000-00007C4A0000}"/>
    <cellStyle name="Output 2 4 2 3 3" xfId="21098" xr:uid="{00000000-0005-0000-0000-00007D4A0000}"/>
    <cellStyle name="Output 2 4 2 3 4" xfId="21513" xr:uid="{00000000-0005-0000-0000-00007E4A0000}"/>
    <cellStyle name="Output 2 4 2 3 5" xfId="21514" xr:uid="{00000000-0005-0000-0000-00007F4A0000}"/>
    <cellStyle name="Output 2 4 2 4" xfId="21515" xr:uid="{00000000-0005-0000-0000-0000804A0000}"/>
    <cellStyle name="Output 2 4 2 4 2" xfId="16078" xr:uid="{00000000-0005-0000-0000-0000814A0000}"/>
    <cellStyle name="Output 2 4 2 4 3" xfId="16082" xr:uid="{00000000-0005-0000-0000-0000824A0000}"/>
    <cellStyle name="Output 2 4 2 4 4" xfId="16086" xr:uid="{00000000-0005-0000-0000-0000834A0000}"/>
    <cellStyle name="Output 2 4 2 4 5" xfId="21516" xr:uid="{00000000-0005-0000-0000-0000844A0000}"/>
    <cellStyle name="Output 2 4 2 5" xfId="7129" xr:uid="{00000000-0005-0000-0000-0000854A0000}"/>
    <cellStyle name="Output 2 4 2 5 2" xfId="21517" xr:uid="{00000000-0005-0000-0000-0000864A0000}"/>
    <cellStyle name="Output 2 4 2 5 3" xfId="21518" xr:uid="{00000000-0005-0000-0000-0000874A0000}"/>
    <cellStyle name="Output 2 4 2 5 4" xfId="21519" xr:uid="{00000000-0005-0000-0000-0000884A0000}"/>
    <cellStyle name="Output 2 4 2 5 5" xfId="21520" xr:uid="{00000000-0005-0000-0000-0000894A0000}"/>
    <cellStyle name="Output 2 4 2 6" xfId="21521" xr:uid="{00000000-0005-0000-0000-00008A4A0000}"/>
    <cellStyle name="Output 2 4 2 7" xfId="18723" xr:uid="{00000000-0005-0000-0000-00008B4A0000}"/>
    <cellStyle name="Output 2 4 2 8" xfId="21522" xr:uid="{00000000-0005-0000-0000-00008C4A0000}"/>
    <cellStyle name="Output 2 4 2 9" xfId="21523" xr:uid="{00000000-0005-0000-0000-00008D4A0000}"/>
    <cellStyle name="Output 2 4 3" xfId="21524" xr:uid="{00000000-0005-0000-0000-00008E4A0000}"/>
    <cellStyle name="Output 2 4 3 2" xfId="21525" xr:uid="{00000000-0005-0000-0000-00008F4A0000}"/>
    <cellStyle name="Output 2 4 3 2 2" xfId="21109" xr:uid="{00000000-0005-0000-0000-0000904A0000}"/>
    <cellStyle name="Output 2 4 3 2 3" xfId="21111" xr:uid="{00000000-0005-0000-0000-0000914A0000}"/>
    <cellStyle name="Output 2 4 3 2 4" xfId="21526" xr:uid="{00000000-0005-0000-0000-0000924A0000}"/>
    <cellStyle name="Output 2 4 3 2 5" xfId="21527" xr:uid="{00000000-0005-0000-0000-0000934A0000}"/>
    <cellStyle name="Output 2 4 3 3" xfId="21528" xr:uid="{00000000-0005-0000-0000-0000944A0000}"/>
    <cellStyle name="Output 2 4 3 3 2" xfId="21115" xr:uid="{00000000-0005-0000-0000-0000954A0000}"/>
    <cellStyle name="Output 2 4 3 3 3" xfId="21117" xr:uid="{00000000-0005-0000-0000-0000964A0000}"/>
    <cellStyle name="Output 2 4 3 3 4" xfId="21529" xr:uid="{00000000-0005-0000-0000-0000974A0000}"/>
    <cellStyle name="Output 2 4 3 3 5" xfId="3276" xr:uid="{00000000-0005-0000-0000-0000984A0000}"/>
    <cellStyle name="Output 2 4 3 4" xfId="21530" xr:uid="{00000000-0005-0000-0000-0000994A0000}"/>
    <cellStyle name="Output 2 4 3 4 2" xfId="12033" xr:uid="{00000000-0005-0000-0000-00009A4A0000}"/>
    <cellStyle name="Output 2 4 3 4 3" xfId="12035" xr:uid="{00000000-0005-0000-0000-00009B4A0000}"/>
    <cellStyle name="Output 2 4 3 4 4" xfId="4226" xr:uid="{00000000-0005-0000-0000-00009C4A0000}"/>
    <cellStyle name="Output 2 4 3 4 5" xfId="7175" xr:uid="{00000000-0005-0000-0000-00009D4A0000}"/>
    <cellStyle name="Output 2 4 3 5" xfId="17058" xr:uid="{00000000-0005-0000-0000-00009E4A0000}"/>
    <cellStyle name="Output 2 4 3 6" xfId="17060" xr:uid="{00000000-0005-0000-0000-00009F4A0000}"/>
    <cellStyle name="Output 2 4 3 7" xfId="17062" xr:uid="{00000000-0005-0000-0000-0000A04A0000}"/>
    <cellStyle name="Output 2 4 3 8" xfId="4888" xr:uid="{00000000-0005-0000-0000-0000A14A0000}"/>
    <cellStyle name="Output 2 4 4" xfId="21531" xr:uid="{00000000-0005-0000-0000-0000A24A0000}"/>
    <cellStyle name="Output 2 4 4 2" xfId="21532" xr:uid="{00000000-0005-0000-0000-0000A34A0000}"/>
    <cellStyle name="Output 2 4 4 3" xfId="21534" xr:uid="{00000000-0005-0000-0000-0000A44A0000}"/>
    <cellStyle name="Output 2 4 4 4" xfId="21535" xr:uid="{00000000-0005-0000-0000-0000A54A0000}"/>
    <cellStyle name="Output 2 4 4 5" xfId="21536" xr:uid="{00000000-0005-0000-0000-0000A64A0000}"/>
    <cellStyle name="Output 2 4 5" xfId="21537" xr:uid="{00000000-0005-0000-0000-0000A74A0000}"/>
    <cellStyle name="Output 2 4 6" xfId="21538" xr:uid="{00000000-0005-0000-0000-0000A84A0000}"/>
    <cellStyle name="Output 2 4 7" xfId="21539" xr:uid="{00000000-0005-0000-0000-0000A94A0000}"/>
    <cellStyle name="Output 2 4 8" xfId="10477" xr:uid="{00000000-0005-0000-0000-0000AA4A0000}"/>
    <cellStyle name="Output 2 5" xfId="9056" xr:uid="{00000000-0005-0000-0000-0000AB4A0000}"/>
    <cellStyle name="Output 2 5 2" xfId="7660" xr:uid="{00000000-0005-0000-0000-0000AC4A0000}"/>
    <cellStyle name="Output 2 5 2 2" xfId="19566" xr:uid="{00000000-0005-0000-0000-0000AD4A0000}"/>
    <cellStyle name="Output 2 5 2 2 2" xfId="10754" xr:uid="{00000000-0005-0000-0000-0000AE4A0000}"/>
    <cellStyle name="Output 2 5 2 2 3" xfId="10756" xr:uid="{00000000-0005-0000-0000-0000AF4A0000}"/>
    <cellStyle name="Output 2 5 2 2 4" xfId="10758" xr:uid="{00000000-0005-0000-0000-0000B04A0000}"/>
    <cellStyle name="Output 2 5 2 2 5" xfId="21540" xr:uid="{00000000-0005-0000-0000-0000B14A0000}"/>
    <cellStyle name="Output 2 5 2 3" xfId="19569" xr:uid="{00000000-0005-0000-0000-0000B24A0000}"/>
    <cellStyle name="Output 2 5 2 3 2" xfId="21541" xr:uid="{00000000-0005-0000-0000-0000B34A0000}"/>
    <cellStyle name="Output 2 5 2 3 3" xfId="21542" xr:uid="{00000000-0005-0000-0000-0000B44A0000}"/>
    <cellStyle name="Output 2 5 2 3 4" xfId="21543" xr:uid="{00000000-0005-0000-0000-0000B54A0000}"/>
    <cellStyle name="Output 2 5 2 3 5" xfId="21544" xr:uid="{00000000-0005-0000-0000-0000B64A0000}"/>
    <cellStyle name="Output 2 5 2 4" xfId="20553" xr:uid="{00000000-0005-0000-0000-0000B74A0000}"/>
    <cellStyle name="Output 2 5 2 4 2" xfId="21546" xr:uid="{00000000-0005-0000-0000-0000B84A0000}"/>
    <cellStyle name="Output 2 5 2 4 3" xfId="21548" xr:uid="{00000000-0005-0000-0000-0000B94A0000}"/>
    <cellStyle name="Output 2 5 2 4 4" xfId="21550" xr:uid="{00000000-0005-0000-0000-0000BA4A0000}"/>
    <cellStyle name="Output 2 5 2 4 5" xfId="21552" xr:uid="{00000000-0005-0000-0000-0000BB4A0000}"/>
    <cellStyle name="Output 2 5 2 5" xfId="20555" xr:uid="{00000000-0005-0000-0000-0000BC4A0000}"/>
    <cellStyle name="Output 2 5 2 5 2" xfId="3886" xr:uid="{00000000-0005-0000-0000-0000BD4A0000}"/>
    <cellStyle name="Output 2 5 2 5 3" xfId="1037" xr:uid="{00000000-0005-0000-0000-0000BE4A0000}"/>
    <cellStyle name="Output 2 5 2 5 4" xfId="21553" xr:uid="{00000000-0005-0000-0000-0000BF4A0000}"/>
    <cellStyle name="Output 2 5 2 5 5" xfId="21554" xr:uid="{00000000-0005-0000-0000-0000C04A0000}"/>
    <cellStyle name="Output 2 5 2 6" xfId="21556" xr:uid="{00000000-0005-0000-0000-0000C14A0000}"/>
    <cellStyle name="Output 2 5 2 7" xfId="21558" xr:uid="{00000000-0005-0000-0000-0000C24A0000}"/>
    <cellStyle name="Output 2 5 2 8" xfId="21560" xr:uid="{00000000-0005-0000-0000-0000C34A0000}"/>
    <cellStyle name="Output 2 5 2 9" xfId="21562" xr:uid="{00000000-0005-0000-0000-0000C44A0000}"/>
    <cellStyle name="Output 2 5 3" xfId="6902" xr:uid="{00000000-0005-0000-0000-0000C54A0000}"/>
    <cellStyle name="Output 2 5 3 2" xfId="20557" xr:uid="{00000000-0005-0000-0000-0000C64A0000}"/>
    <cellStyle name="Output 2 5 3 2 2" xfId="21563" xr:uid="{00000000-0005-0000-0000-0000C74A0000}"/>
    <cellStyle name="Output 2 5 3 2 3" xfId="21564" xr:uid="{00000000-0005-0000-0000-0000C84A0000}"/>
    <cellStyle name="Output 2 5 3 2 4" xfId="21565" xr:uid="{00000000-0005-0000-0000-0000C94A0000}"/>
    <cellStyle name="Output 2 5 3 2 5" xfId="21566" xr:uid="{00000000-0005-0000-0000-0000CA4A0000}"/>
    <cellStyle name="Output 2 5 3 3" xfId="20559" xr:uid="{00000000-0005-0000-0000-0000CB4A0000}"/>
    <cellStyle name="Output 2 5 3 3 2" xfId="21567" xr:uid="{00000000-0005-0000-0000-0000CC4A0000}"/>
    <cellStyle name="Output 2 5 3 3 3" xfId="21568" xr:uid="{00000000-0005-0000-0000-0000CD4A0000}"/>
    <cellStyle name="Output 2 5 3 3 4" xfId="21569" xr:uid="{00000000-0005-0000-0000-0000CE4A0000}"/>
    <cellStyle name="Output 2 5 3 3 5" xfId="21570" xr:uid="{00000000-0005-0000-0000-0000CF4A0000}"/>
    <cellStyle name="Output 2 5 3 4" xfId="20561" xr:uid="{00000000-0005-0000-0000-0000D04A0000}"/>
    <cellStyle name="Output 2 5 3 4 2" xfId="21571" xr:uid="{00000000-0005-0000-0000-0000D14A0000}"/>
    <cellStyle name="Output 2 5 3 4 3" xfId="21572" xr:uid="{00000000-0005-0000-0000-0000D24A0000}"/>
    <cellStyle name="Output 2 5 3 4 4" xfId="21573" xr:uid="{00000000-0005-0000-0000-0000D34A0000}"/>
    <cellStyle name="Output 2 5 3 4 5" xfId="21574" xr:uid="{00000000-0005-0000-0000-0000D44A0000}"/>
    <cellStyle name="Output 2 5 3 5" xfId="20563" xr:uid="{00000000-0005-0000-0000-0000D54A0000}"/>
    <cellStyle name="Output 2 5 3 6" xfId="21576" xr:uid="{00000000-0005-0000-0000-0000D64A0000}"/>
    <cellStyle name="Output 2 5 3 7" xfId="21578" xr:uid="{00000000-0005-0000-0000-0000D74A0000}"/>
    <cellStyle name="Output 2 5 3 8" xfId="21580" xr:uid="{00000000-0005-0000-0000-0000D84A0000}"/>
    <cellStyle name="Output 2 5 4" xfId="20565" xr:uid="{00000000-0005-0000-0000-0000D94A0000}"/>
    <cellStyle name="Output 2 5 4 2" xfId="20567" xr:uid="{00000000-0005-0000-0000-0000DA4A0000}"/>
    <cellStyle name="Output 2 5 4 3" xfId="20569" xr:uid="{00000000-0005-0000-0000-0000DB4A0000}"/>
    <cellStyle name="Output 2 5 4 4" xfId="20571" xr:uid="{00000000-0005-0000-0000-0000DC4A0000}"/>
    <cellStyle name="Output 2 5 4 5" xfId="4385" xr:uid="{00000000-0005-0000-0000-0000DD4A0000}"/>
    <cellStyle name="Output 2 5 5" xfId="20573" xr:uid="{00000000-0005-0000-0000-0000DE4A0000}"/>
    <cellStyle name="Output 2 5 6" xfId="20575" xr:uid="{00000000-0005-0000-0000-0000DF4A0000}"/>
    <cellStyle name="Output 2 5 7" xfId="20577" xr:uid="{00000000-0005-0000-0000-0000E04A0000}"/>
    <cellStyle name="Output 2 5 8" xfId="5834" xr:uid="{00000000-0005-0000-0000-0000E14A0000}"/>
    <cellStyle name="Output 2 6" xfId="14204" xr:uid="{00000000-0005-0000-0000-0000E24A0000}"/>
    <cellStyle name="Output 2 6 2" xfId="8287" xr:uid="{00000000-0005-0000-0000-0000E34A0000}"/>
    <cellStyle name="Output 2 6 2 2" xfId="20581" xr:uid="{00000000-0005-0000-0000-0000E44A0000}"/>
    <cellStyle name="Output 2 6 2 2 2" xfId="2560" xr:uid="{00000000-0005-0000-0000-0000E54A0000}"/>
    <cellStyle name="Output 2 6 2 2 3" xfId="21581" xr:uid="{00000000-0005-0000-0000-0000E64A0000}"/>
    <cellStyle name="Output 2 6 2 2 4" xfId="21582" xr:uid="{00000000-0005-0000-0000-0000E74A0000}"/>
    <cellStyle name="Output 2 6 2 2 5" xfId="7209" xr:uid="{00000000-0005-0000-0000-0000E84A0000}"/>
    <cellStyle name="Output 2 6 2 3" xfId="20583" xr:uid="{00000000-0005-0000-0000-0000E94A0000}"/>
    <cellStyle name="Output 2 6 2 3 2" xfId="8613" xr:uid="{00000000-0005-0000-0000-0000EA4A0000}"/>
    <cellStyle name="Output 2 6 2 3 3" xfId="21583" xr:uid="{00000000-0005-0000-0000-0000EB4A0000}"/>
    <cellStyle name="Output 2 6 2 3 4" xfId="21584" xr:uid="{00000000-0005-0000-0000-0000EC4A0000}"/>
    <cellStyle name="Output 2 6 2 3 5" xfId="21585" xr:uid="{00000000-0005-0000-0000-0000ED4A0000}"/>
    <cellStyle name="Output 2 6 2 4" xfId="9203" xr:uid="{00000000-0005-0000-0000-0000EE4A0000}"/>
    <cellStyle name="Output 2 6 2 4 2" xfId="21586" xr:uid="{00000000-0005-0000-0000-0000EF4A0000}"/>
    <cellStyle name="Output 2 6 2 4 3" xfId="21587" xr:uid="{00000000-0005-0000-0000-0000F04A0000}"/>
    <cellStyle name="Output 2 6 2 4 4" xfId="21588" xr:uid="{00000000-0005-0000-0000-0000F14A0000}"/>
    <cellStyle name="Output 2 6 2 4 5" xfId="21589" xr:uid="{00000000-0005-0000-0000-0000F24A0000}"/>
    <cellStyle name="Output 2 6 2 5" xfId="20585" xr:uid="{00000000-0005-0000-0000-0000F34A0000}"/>
    <cellStyle name="Output 2 6 2 5 2" xfId="21590" xr:uid="{00000000-0005-0000-0000-0000F44A0000}"/>
    <cellStyle name="Output 2 6 2 5 3" xfId="21591" xr:uid="{00000000-0005-0000-0000-0000F54A0000}"/>
    <cellStyle name="Output 2 6 2 5 4" xfId="21592" xr:uid="{00000000-0005-0000-0000-0000F64A0000}"/>
    <cellStyle name="Output 2 6 2 5 5" xfId="21593" xr:uid="{00000000-0005-0000-0000-0000F74A0000}"/>
    <cellStyle name="Output 2 6 2 6" xfId="21595" xr:uid="{00000000-0005-0000-0000-0000F84A0000}"/>
    <cellStyle name="Output 2 6 2 7" xfId="21598" xr:uid="{00000000-0005-0000-0000-0000F94A0000}"/>
    <cellStyle name="Output 2 6 2 8" xfId="2740" xr:uid="{00000000-0005-0000-0000-0000FA4A0000}"/>
    <cellStyle name="Output 2 6 2 9" xfId="21601" xr:uid="{00000000-0005-0000-0000-0000FB4A0000}"/>
    <cellStyle name="Output 2 6 3" xfId="7215" xr:uid="{00000000-0005-0000-0000-0000FC4A0000}"/>
    <cellStyle name="Output 2 6 3 2" xfId="20587" xr:uid="{00000000-0005-0000-0000-0000FD4A0000}"/>
    <cellStyle name="Output 2 6 3 2 2" xfId="8633" xr:uid="{00000000-0005-0000-0000-0000FE4A0000}"/>
    <cellStyle name="Output 2 6 3 2 3" xfId="2938" xr:uid="{00000000-0005-0000-0000-0000FF4A0000}"/>
    <cellStyle name="Output 2 6 3 2 4" xfId="21120" xr:uid="{00000000-0005-0000-0000-0000004B0000}"/>
    <cellStyle name="Output 2 6 3 2 5" xfId="21122" xr:uid="{00000000-0005-0000-0000-0000014B0000}"/>
    <cellStyle name="Output 2 6 3 3" xfId="20589" xr:uid="{00000000-0005-0000-0000-0000024B0000}"/>
    <cellStyle name="Output 2 6 3 3 2" xfId="8646" xr:uid="{00000000-0005-0000-0000-0000034B0000}"/>
    <cellStyle name="Output 2 6 3 3 3" xfId="21603" xr:uid="{00000000-0005-0000-0000-0000044B0000}"/>
    <cellStyle name="Output 2 6 3 3 4" xfId="21604" xr:uid="{00000000-0005-0000-0000-0000054B0000}"/>
    <cellStyle name="Output 2 6 3 3 5" xfId="18578" xr:uid="{00000000-0005-0000-0000-0000064B0000}"/>
    <cellStyle name="Output 2 6 3 4" xfId="9206" xr:uid="{00000000-0005-0000-0000-0000074B0000}"/>
    <cellStyle name="Output 2 6 3 4 2" xfId="21605" xr:uid="{00000000-0005-0000-0000-0000084B0000}"/>
    <cellStyle name="Output 2 6 3 4 3" xfId="21606" xr:uid="{00000000-0005-0000-0000-0000094B0000}"/>
    <cellStyle name="Output 2 6 3 4 4" xfId="21607" xr:uid="{00000000-0005-0000-0000-00000A4B0000}"/>
    <cellStyle name="Output 2 6 3 4 5" xfId="18586" xr:uid="{00000000-0005-0000-0000-00000B4B0000}"/>
    <cellStyle name="Output 2 6 3 5" xfId="20591" xr:uid="{00000000-0005-0000-0000-00000C4B0000}"/>
    <cellStyle name="Output 2 6 3 6" xfId="21609" xr:uid="{00000000-0005-0000-0000-00000D4B0000}"/>
    <cellStyle name="Output 2 6 3 7" xfId="21612" xr:uid="{00000000-0005-0000-0000-00000E4B0000}"/>
    <cellStyle name="Output 2 6 3 8" xfId="21615" xr:uid="{00000000-0005-0000-0000-00000F4B0000}"/>
    <cellStyle name="Output 2 6 4" xfId="14213" xr:uid="{00000000-0005-0000-0000-0000104B0000}"/>
    <cellStyle name="Output 2 6 4 2" xfId="21616" xr:uid="{00000000-0005-0000-0000-0000114B0000}"/>
    <cellStyle name="Output 2 6 4 3" xfId="21617" xr:uid="{00000000-0005-0000-0000-0000124B0000}"/>
    <cellStyle name="Output 2 6 4 4" xfId="8136" xr:uid="{00000000-0005-0000-0000-0000134B0000}"/>
    <cellStyle name="Output 2 6 4 5" xfId="21618" xr:uid="{00000000-0005-0000-0000-0000144B0000}"/>
    <cellStyle name="Output 2 6 5" xfId="14216" xr:uid="{00000000-0005-0000-0000-0000154B0000}"/>
    <cellStyle name="Output 2 6 6" xfId="14219" xr:uid="{00000000-0005-0000-0000-0000164B0000}"/>
    <cellStyle name="Output 2 6 7" xfId="7961" xr:uid="{00000000-0005-0000-0000-0000174B0000}"/>
    <cellStyle name="Output 2 6 8" xfId="6563" xr:uid="{00000000-0005-0000-0000-0000184B0000}"/>
    <cellStyle name="Output 2 7" xfId="14224" xr:uid="{00000000-0005-0000-0000-0000194B0000}"/>
    <cellStyle name="Output 2 7 2" xfId="8297" xr:uid="{00000000-0005-0000-0000-00001A4B0000}"/>
    <cellStyle name="Output 2 7 2 2" xfId="21619" xr:uid="{00000000-0005-0000-0000-00001B4B0000}"/>
    <cellStyle name="Output 2 7 2 2 2" xfId="21555" xr:uid="{00000000-0005-0000-0000-00001C4B0000}"/>
    <cellStyle name="Output 2 7 2 2 3" xfId="21557" xr:uid="{00000000-0005-0000-0000-00001D4B0000}"/>
    <cellStyle name="Output 2 7 2 2 4" xfId="21559" xr:uid="{00000000-0005-0000-0000-00001E4B0000}"/>
    <cellStyle name="Output 2 7 2 2 5" xfId="21561" xr:uid="{00000000-0005-0000-0000-00001F4B0000}"/>
    <cellStyle name="Output 2 7 2 3" xfId="21620" xr:uid="{00000000-0005-0000-0000-0000204B0000}"/>
    <cellStyle name="Output 2 7 2 3 2" xfId="21575" xr:uid="{00000000-0005-0000-0000-0000214B0000}"/>
    <cellStyle name="Output 2 7 2 3 3" xfId="21577" xr:uid="{00000000-0005-0000-0000-0000224B0000}"/>
    <cellStyle name="Output 2 7 2 3 4" xfId="21579" xr:uid="{00000000-0005-0000-0000-0000234B0000}"/>
    <cellStyle name="Output 2 7 2 3 5" xfId="21621" xr:uid="{00000000-0005-0000-0000-0000244B0000}"/>
    <cellStyle name="Output 2 7 2 4" xfId="3202" xr:uid="{00000000-0005-0000-0000-0000254B0000}"/>
    <cellStyle name="Output 2 7 2 4 2" xfId="21622" xr:uid="{00000000-0005-0000-0000-0000264B0000}"/>
    <cellStyle name="Output 2 7 2 4 3" xfId="21623" xr:uid="{00000000-0005-0000-0000-0000274B0000}"/>
    <cellStyle name="Output 2 7 2 4 4" xfId="21624" xr:uid="{00000000-0005-0000-0000-0000284B0000}"/>
    <cellStyle name="Output 2 7 2 4 5" xfId="21625" xr:uid="{00000000-0005-0000-0000-0000294B0000}"/>
    <cellStyle name="Output 2 7 2 5" xfId="21627" xr:uid="{00000000-0005-0000-0000-00002A4B0000}"/>
    <cellStyle name="Output 2 7 2 5 2" xfId="21628" xr:uid="{00000000-0005-0000-0000-00002B4B0000}"/>
    <cellStyle name="Output 2 7 2 5 3" xfId="21629" xr:uid="{00000000-0005-0000-0000-00002C4B0000}"/>
    <cellStyle name="Output 2 7 2 5 4" xfId="21631" xr:uid="{00000000-0005-0000-0000-00002D4B0000}"/>
    <cellStyle name="Output 2 7 2 5 5" xfId="21632" xr:uid="{00000000-0005-0000-0000-00002E4B0000}"/>
    <cellStyle name="Output 2 7 2 6" xfId="21634" xr:uid="{00000000-0005-0000-0000-00002F4B0000}"/>
    <cellStyle name="Output 2 7 2 7" xfId="21636" xr:uid="{00000000-0005-0000-0000-0000304B0000}"/>
    <cellStyle name="Output 2 7 2 8" xfId="21638" xr:uid="{00000000-0005-0000-0000-0000314B0000}"/>
    <cellStyle name="Output 2 7 2 9" xfId="16773" xr:uid="{00000000-0005-0000-0000-0000324B0000}"/>
    <cellStyle name="Output 2 7 3" xfId="20593" xr:uid="{00000000-0005-0000-0000-0000334B0000}"/>
    <cellStyle name="Output 2 7 3 2" xfId="21639" xr:uid="{00000000-0005-0000-0000-0000344B0000}"/>
    <cellStyle name="Output 2 7 3 2 2" xfId="21594" xr:uid="{00000000-0005-0000-0000-0000354B0000}"/>
    <cellStyle name="Output 2 7 3 2 3" xfId="21597" xr:uid="{00000000-0005-0000-0000-0000364B0000}"/>
    <cellStyle name="Output 2 7 3 2 4" xfId="2739" xr:uid="{00000000-0005-0000-0000-0000374B0000}"/>
    <cellStyle name="Output 2 7 3 2 5" xfId="21600" xr:uid="{00000000-0005-0000-0000-0000384B0000}"/>
    <cellStyle name="Output 2 7 3 3" xfId="21640" xr:uid="{00000000-0005-0000-0000-0000394B0000}"/>
    <cellStyle name="Output 2 7 3 3 2" xfId="21608" xr:uid="{00000000-0005-0000-0000-00003A4B0000}"/>
    <cellStyle name="Output 2 7 3 3 3" xfId="21611" xr:uid="{00000000-0005-0000-0000-00003B4B0000}"/>
    <cellStyle name="Output 2 7 3 3 4" xfId="21614" xr:uid="{00000000-0005-0000-0000-00003C4B0000}"/>
    <cellStyle name="Output 2 7 3 3 5" xfId="21642" xr:uid="{00000000-0005-0000-0000-00003D4B0000}"/>
    <cellStyle name="Output 2 7 3 4" xfId="9232" xr:uid="{00000000-0005-0000-0000-00003E4B0000}"/>
    <cellStyle name="Output 2 7 3 4 2" xfId="21643" xr:uid="{00000000-0005-0000-0000-00003F4B0000}"/>
    <cellStyle name="Output 2 7 3 4 3" xfId="19208" xr:uid="{00000000-0005-0000-0000-0000404B0000}"/>
    <cellStyle name="Output 2 7 3 4 4" xfId="19210" xr:uid="{00000000-0005-0000-0000-0000414B0000}"/>
    <cellStyle name="Output 2 7 3 4 5" xfId="21644" xr:uid="{00000000-0005-0000-0000-0000424B0000}"/>
    <cellStyle name="Output 2 7 3 5" xfId="21645" xr:uid="{00000000-0005-0000-0000-0000434B0000}"/>
    <cellStyle name="Output 2 7 3 6" xfId="21646" xr:uid="{00000000-0005-0000-0000-0000444B0000}"/>
    <cellStyle name="Output 2 7 3 7" xfId="21647" xr:uid="{00000000-0005-0000-0000-0000454B0000}"/>
    <cellStyle name="Output 2 7 3 8" xfId="21648" xr:uid="{00000000-0005-0000-0000-0000464B0000}"/>
    <cellStyle name="Output 2 7 4" xfId="20595" xr:uid="{00000000-0005-0000-0000-0000474B0000}"/>
    <cellStyle name="Output 2 7 4 2" xfId="21649" xr:uid="{00000000-0005-0000-0000-0000484B0000}"/>
    <cellStyle name="Output 2 7 4 3" xfId="21650" xr:uid="{00000000-0005-0000-0000-0000494B0000}"/>
    <cellStyle name="Output 2 7 4 4" xfId="4103" xr:uid="{00000000-0005-0000-0000-00004A4B0000}"/>
    <cellStyle name="Output 2 7 4 5" xfId="21651" xr:uid="{00000000-0005-0000-0000-00004B4B0000}"/>
    <cellStyle name="Output 2 7 5" xfId="21652" xr:uid="{00000000-0005-0000-0000-00004C4B0000}"/>
    <cellStyle name="Output 2 7 6" xfId="21653" xr:uid="{00000000-0005-0000-0000-00004D4B0000}"/>
    <cellStyle name="Output 2 7 7" xfId="21654" xr:uid="{00000000-0005-0000-0000-00004E4B0000}"/>
    <cellStyle name="Output 2 7 8" xfId="10495" xr:uid="{00000000-0005-0000-0000-00004F4B0000}"/>
    <cellStyle name="Output 2 8" xfId="14229" xr:uid="{00000000-0005-0000-0000-0000504B0000}"/>
    <cellStyle name="Output 2 8 2" xfId="21655" xr:uid="{00000000-0005-0000-0000-0000514B0000}"/>
    <cellStyle name="Output 2 8 2 2" xfId="5087" xr:uid="{00000000-0005-0000-0000-0000524B0000}"/>
    <cellStyle name="Output 2 8 2 2 2" xfId="21657" xr:uid="{00000000-0005-0000-0000-0000534B0000}"/>
    <cellStyle name="Output 2 8 2 2 3" xfId="21659" xr:uid="{00000000-0005-0000-0000-0000544B0000}"/>
    <cellStyle name="Output 2 8 2 2 4" xfId="21661" xr:uid="{00000000-0005-0000-0000-0000554B0000}"/>
    <cellStyle name="Output 2 8 2 2 5" xfId="21663" xr:uid="{00000000-0005-0000-0000-0000564B0000}"/>
    <cellStyle name="Output 2 8 2 3" xfId="21665" xr:uid="{00000000-0005-0000-0000-0000574B0000}"/>
    <cellStyle name="Output 2 8 2 3 2" xfId="21667" xr:uid="{00000000-0005-0000-0000-0000584B0000}"/>
    <cellStyle name="Output 2 8 2 3 3" xfId="21669" xr:uid="{00000000-0005-0000-0000-0000594B0000}"/>
    <cellStyle name="Output 2 8 2 3 4" xfId="21671" xr:uid="{00000000-0005-0000-0000-00005A4B0000}"/>
    <cellStyle name="Output 2 8 2 3 5" xfId="21672" xr:uid="{00000000-0005-0000-0000-00005B4B0000}"/>
    <cellStyle name="Output 2 8 2 4" xfId="21674" xr:uid="{00000000-0005-0000-0000-00005C4B0000}"/>
    <cellStyle name="Output 2 8 2 4 2" xfId="21675" xr:uid="{00000000-0005-0000-0000-00005D4B0000}"/>
    <cellStyle name="Output 2 8 2 4 3" xfId="21676" xr:uid="{00000000-0005-0000-0000-00005E4B0000}"/>
    <cellStyle name="Output 2 8 2 4 4" xfId="21677" xr:uid="{00000000-0005-0000-0000-00005F4B0000}"/>
    <cellStyle name="Output 2 8 2 4 5" xfId="21678" xr:uid="{00000000-0005-0000-0000-0000604B0000}"/>
    <cellStyle name="Output 2 8 2 5" xfId="21679" xr:uid="{00000000-0005-0000-0000-0000614B0000}"/>
    <cellStyle name="Output 2 8 2 5 2" xfId="21680" xr:uid="{00000000-0005-0000-0000-0000624B0000}"/>
    <cellStyle name="Output 2 8 2 5 3" xfId="21681" xr:uid="{00000000-0005-0000-0000-0000634B0000}"/>
    <cellStyle name="Output 2 8 2 5 4" xfId="21682" xr:uid="{00000000-0005-0000-0000-0000644B0000}"/>
    <cellStyle name="Output 2 8 2 5 5" xfId="21683" xr:uid="{00000000-0005-0000-0000-0000654B0000}"/>
    <cellStyle name="Output 2 8 2 6" xfId="21684" xr:uid="{00000000-0005-0000-0000-0000664B0000}"/>
    <cellStyle name="Output 2 8 2 7" xfId="21685" xr:uid="{00000000-0005-0000-0000-0000674B0000}"/>
    <cellStyle name="Output 2 8 2 8" xfId="2858" xr:uid="{00000000-0005-0000-0000-0000684B0000}"/>
    <cellStyle name="Output 2 8 2 9" xfId="19659" xr:uid="{00000000-0005-0000-0000-0000694B0000}"/>
    <cellStyle name="Output 2 8 3" xfId="21686" xr:uid="{00000000-0005-0000-0000-00006A4B0000}"/>
    <cellStyle name="Output 2 8 3 2" xfId="21687" xr:uid="{00000000-0005-0000-0000-00006B4B0000}"/>
    <cellStyle name="Output 2 8 3 2 2" xfId="6634" xr:uid="{00000000-0005-0000-0000-00006C4B0000}"/>
    <cellStyle name="Output 2 8 3 2 3" xfId="21690" xr:uid="{00000000-0005-0000-0000-00006D4B0000}"/>
    <cellStyle name="Output 2 8 3 2 4" xfId="21692" xr:uid="{00000000-0005-0000-0000-00006E4B0000}"/>
    <cellStyle name="Output 2 8 3 2 5" xfId="41" xr:uid="{00000000-0005-0000-0000-00006F4B0000}"/>
    <cellStyle name="Output 2 8 3 3" xfId="78" xr:uid="{00000000-0005-0000-0000-0000704B0000}"/>
    <cellStyle name="Output 2 8 3 3 2" xfId="21695" xr:uid="{00000000-0005-0000-0000-0000714B0000}"/>
    <cellStyle name="Output 2 8 3 3 3" xfId="21698" xr:uid="{00000000-0005-0000-0000-0000724B0000}"/>
    <cellStyle name="Output 2 8 3 3 4" xfId="3007" xr:uid="{00000000-0005-0000-0000-0000734B0000}"/>
    <cellStyle name="Output 2 8 3 3 5" xfId="21699" xr:uid="{00000000-0005-0000-0000-0000744B0000}"/>
    <cellStyle name="Output 2 8 3 4" xfId="21700" xr:uid="{00000000-0005-0000-0000-0000754B0000}"/>
    <cellStyle name="Output 2 8 3 4 2" xfId="21702" xr:uid="{00000000-0005-0000-0000-0000764B0000}"/>
    <cellStyle name="Output 2 8 3 4 3" xfId="21704" xr:uid="{00000000-0005-0000-0000-0000774B0000}"/>
    <cellStyle name="Output 2 8 3 4 4" xfId="21705" xr:uid="{00000000-0005-0000-0000-0000784B0000}"/>
    <cellStyle name="Output 2 8 3 4 5" xfId="21706" xr:uid="{00000000-0005-0000-0000-0000794B0000}"/>
    <cellStyle name="Output 2 8 3 5" xfId="7227" xr:uid="{00000000-0005-0000-0000-00007A4B0000}"/>
    <cellStyle name="Output 2 8 3 6" xfId="21707" xr:uid="{00000000-0005-0000-0000-00007B4B0000}"/>
    <cellStyle name="Output 2 8 3 7" xfId="21708" xr:uid="{00000000-0005-0000-0000-00007C4B0000}"/>
    <cellStyle name="Output 2 8 3 8" xfId="21709" xr:uid="{00000000-0005-0000-0000-00007D4B0000}"/>
    <cellStyle name="Output 2 8 4" xfId="17046" xr:uid="{00000000-0005-0000-0000-00007E4B0000}"/>
    <cellStyle name="Output 2 8 4 2" xfId="21710" xr:uid="{00000000-0005-0000-0000-00007F4B0000}"/>
    <cellStyle name="Output 2 8 4 3" xfId="21711" xr:uid="{00000000-0005-0000-0000-0000804B0000}"/>
    <cellStyle name="Output 2 8 4 4" xfId="21712" xr:uid="{00000000-0005-0000-0000-0000814B0000}"/>
    <cellStyle name="Output 2 8 4 5" xfId="21713" xr:uid="{00000000-0005-0000-0000-0000824B0000}"/>
    <cellStyle name="Output 2 8 5" xfId="17048" xr:uid="{00000000-0005-0000-0000-0000834B0000}"/>
    <cellStyle name="Output 2 8 6" xfId="21714" xr:uid="{00000000-0005-0000-0000-0000844B0000}"/>
    <cellStyle name="Output 2 8 7" xfId="3407" xr:uid="{00000000-0005-0000-0000-0000854B0000}"/>
    <cellStyle name="Output 2 8 8" xfId="21715" xr:uid="{00000000-0005-0000-0000-0000864B0000}"/>
    <cellStyle name="Output 2 9" xfId="14234" xr:uid="{00000000-0005-0000-0000-0000874B0000}"/>
    <cellStyle name="Output 2 9 2" xfId="12931" xr:uid="{00000000-0005-0000-0000-0000884B0000}"/>
    <cellStyle name="Output 2 9 2 2" xfId="6681" xr:uid="{00000000-0005-0000-0000-0000894B0000}"/>
    <cellStyle name="Output 2 9 2 2 2" xfId="21716" xr:uid="{00000000-0005-0000-0000-00008A4B0000}"/>
    <cellStyle name="Output 2 9 2 2 3" xfId="21717" xr:uid="{00000000-0005-0000-0000-00008B4B0000}"/>
    <cellStyle name="Output 2 9 2 2 4" xfId="21718" xr:uid="{00000000-0005-0000-0000-00008C4B0000}"/>
    <cellStyle name="Output 2 9 2 2 5" xfId="21719" xr:uid="{00000000-0005-0000-0000-00008D4B0000}"/>
    <cellStyle name="Output 2 9 2 3" xfId="21720" xr:uid="{00000000-0005-0000-0000-00008E4B0000}"/>
    <cellStyle name="Output 2 9 2 3 2" xfId="21721" xr:uid="{00000000-0005-0000-0000-00008F4B0000}"/>
    <cellStyle name="Output 2 9 2 3 3" xfId="21722" xr:uid="{00000000-0005-0000-0000-0000904B0000}"/>
    <cellStyle name="Output 2 9 2 3 4" xfId="21723" xr:uid="{00000000-0005-0000-0000-0000914B0000}"/>
    <cellStyle name="Output 2 9 2 3 5" xfId="21724" xr:uid="{00000000-0005-0000-0000-0000924B0000}"/>
    <cellStyle name="Output 2 9 2 4" xfId="21725" xr:uid="{00000000-0005-0000-0000-0000934B0000}"/>
    <cellStyle name="Output 2 9 2 4 2" xfId="21726" xr:uid="{00000000-0005-0000-0000-0000944B0000}"/>
    <cellStyle name="Output 2 9 2 4 3" xfId="21727" xr:uid="{00000000-0005-0000-0000-0000954B0000}"/>
    <cellStyle name="Output 2 9 2 4 4" xfId="21728" xr:uid="{00000000-0005-0000-0000-0000964B0000}"/>
    <cellStyle name="Output 2 9 2 4 5" xfId="21729" xr:uid="{00000000-0005-0000-0000-0000974B0000}"/>
    <cellStyle name="Output 2 9 2 5" xfId="21730" xr:uid="{00000000-0005-0000-0000-0000984B0000}"/>
    <cellStyle name="Output 2 9 2 5 2" xfId="1117" xr:uid="{00000000-0005-0000-0000-0000994B0000}"/>
    <cellStyle name="Output 2 9 2 5 3" xfId="21731" xr:uid="{00000000-0005-0000-0000-00009A4B0000}"/>
    <cellStyle name="Output 2 9 2 5 4" xfId="21732" xr:uid="{00000000-0005-0000-0000-00009B4B0000}"/>
    <cellStyle name="Output 2 9 2 5 5" xfId="21733" xr:uid="{00000000-0005-0000-0000-00009C4B0000}"/>
    <cellStyle name="Output 2 9 2 6" xfId="21734" xr:uid="{00000000-0005-0000-0000-00009D4B0000}"/>
    <cellStyle name="Output 2 9 2 7" xfId="21735" xr:uid="{00000000-0005-0000-0000-00009E4B0000}"/>
    <cellStyle name="Output 2 9 2 8" xfId="7240" xr:uid="{00000000-0005-0000-0000-00009F4B0000}"/>
    <cellStyle name="Output 2 9 2 9" xfId="7375" xr:uid="{00000000-0005-0000-0000-0000A04B0000}"/>
    <cellStyle name="Output 2 9 3" xfId="12933" xr:uid="{00000000-0005-0000-0000-0000A14B0000}"/>
    <cellStyle name="Output 2 9 3 2" xfId="21736" xr:uid="{00000000-0005-0000-0000-0000A24B0000}"/>
    <cellStyle name="Output 2 9 3 2 2" xfId="21738" xr:uid="{00000000-0005-0000-0000-0000A34B0000}"/>
    <cellStyle name="Output 2 9 3 2 3" xfId="21740" xr:uid="{00000000-0005-0000-0000-0000A44B0000}"/>
    <cellStyle name="Output 2 9 3 2 4" xfId="21741" xr:uid="{00000000-0005-0000-0000-0000A54B0000}"/>
    <cellStyle name="Output 2 9 3 2 5" xfId="21742" xr:uid="{00000000-0005-0000-0000-0000A64B0000}"/>
    <cellStyle name="Output 2 9 3 3" xfId="21743" xr:uid="{00000000-0005-0000-0000-0000A74B0000}"/>
    <cellStyle name="Output 2 9 3 3 2" xfId="21745" xr:uid="{00000000-0005-0000-0000-0000A84B0000}"/>
    <cellStyle name="Output 2 9 3 3 3" xfId="21747" xr:uid="{00000000-0005-0000-0000-0000A94B0000}"/>
    <cellStyle name="Output 2 9 3 3 4" xfId="15596" xr:uid="{00000000-0005-0000-0000-0000AA4B0000}"/>
    <cellStyle name="Output 2 9 3 3 5" xfId="15598" xr:uid="{00000000-0005-0000-0000-0000AB4B0000}"/>
    <cellStyle name="Output 2 9 3 4" xfId="21748" xr:uid="{00000000-0005-0000-0000-0000AC4B0000}"/>
    <cellStyle name="Output 2 9 3 4 2" xfId="6800" xr:uid="{00000000-0005-0000-0000-0000AD4B0000}"/>
    <cellStyle name="Output 2 9 3 4 3" xfId="21750" xr:uid="{00000000-0005-0000-0000-0000AE4B0000}"/>
    <cellStyle name="Output 2 9 3 4 4" xfId="7302" xr:uid="{00000000-0005-0000-0000-0000AF4B0000}"/>
    <cellStyle name="Output 2 9 3 4 5" xfId="8087" xr:uid="{00000000-0005-0000-0000-0000B04B0000}"/>
    <cellStyle name="Output 2 9 3 5" xfId="11084" xr:uid="{00000000-0005-0000-0000-0000B14B0000}"/>
    <cellStyle name="Output 2 9 3 6" xfId="21751" xr:uid="{00000000-0005-0000-0000-0000B24B0000}"/>
    <cellStyle name="Output 2 9 3 7" xfId="21752" xr:uid="{00000000-0005-0000-0000-0000B34B0000}"/>
    <cellStyle name="Output 2 9 3 8" xfId="1756" xr:uid="{00000000-0005-0000-0000-0000B44B0000}"/>
    <cellStyle name="Output 2 9 4" xfId="12935" xr:uid="{00000000-0005-0000-0000-0000B54B0000}"/>
    <cellStyle name="Output 2 9 4 2" xfId="21753" xr:uid="{00000000-0005-0000-0000-0000B64B0000}"/>
    <cellStyle name="Output 2 9 4 3" xfId="21754" xr:uid="{00000000-0005-0000-0000-0000B74B0000}"/>
    <cellStyle name="Output 2 9 4 4" xfId="21755" xr:uid="{00000000-0005-0000-0000-0000B84B0000}"/>
    <cellStyle name="Output 2 9 4 5" xfId="21756" xr:uid="{00000000-0005-0000-0000-0000B94B0000}"/>
    <cellStyle name="Output 2 9 5" xfId="12937" xr:uid="{00000000-0005-0000-0000-0000BA4B0000}"/>
    <cellStyle name="Output 2 9 6" xfId="21757" xr:uid="{00000000-0005-0000-0000-0000BB4B0000}"/>
    <cellStyle name="Output 2 9 7" xfId="21758" xr:uid="{00000000-0005-0000-0000-0000BC4B0000}"/>
    <cellStyle name="Output 2 9 8" xfId="21759" xr:uid="{00000000-0005-0000-0000-0000BD4B0000}"/>
    <cellStyle name="Output 2_12 DRAFT DEC 10" xfId="21760" xr:uid="{00000000-0005-0000-0000-0000BE4B0000}"/>
    <cellStyle name="Output 20" xfId="21048" xr:uid="{00000000-0005-0000-0000-0000BF4B0000}"/>
    <cellStyle name="Output 20 2" xfId="21050" xr:uid="{00000000-0005-0000-0000-0000C04B0000}"/>
    <cellStyle name="Output 20 3" xfId="21005" xr:uid="{00000000-0005-0000-0000-0000C14B0000}"/>
    <cellStyle name="Output 20 4" xfId="21012" xr:uid="{00000000-0005-0000-0000-0000C24B0000}"/>
    <cellStyle name="Output 20 5" xfId="21021" xr:uid="{00000000-0005-0000-0000-0000C34B0000}"/>
    <cellStyle name="Output 21" xfId="18757" xr:uid="{00000000-0005-0000-0000-0000C44B0000}"/>
    <cellStyle name="Output 21 2" xfId="21052" xr:uid="{00000000-0005-0000-0000-0000C54B0000}"/>
    <cellStyle name="Output 21 3" xfId="21054" xr:uid="{00000000-0005-0000-0000-0000C64B0000}"/>
    <cellStyle name="Output 21 4" xfId="18652" xr:uid="{00000000-0005-0000-0000-0000C74B0000}"/>
    <cellStyle name="Output 21 5" xfId="21058" xr:uid="{00000000-0005-0000-0000-0000C84B0000}"/>
    <cellStyle name="Output 22" xfId="21060" xr:uid="{00000000-0005-0000-0000-0000C94B0000}"/>
    <cellStyle name="Output 22 2" xfId="21062" xr:uid="{00000000-0005-0000-0000-0000CA4B0000}"/>
    <cellStyle name="Output 22 3" xfId="21064" xr:uid="{00000000-0005-0000-0000-0000CB4B0000}"/>
    <cellStyle name="Output 22 4" xfId="1555" xr:uid="{00000000-0005-0000-0000-0000CC4B0000}"/>
    <cellStyle name="Output 22 5" xfId="21067" xr:uid="{00000000-0005-0000-0000-0000CD4B0000}"/>
    <cellStyle name="Output 23" xfId="21069" xr:uid="{00000000-0005-0000-0000-0000CE4B0000}"/>
    <cellStyle name="Output 23 2" xfId="17483" xr:uid="{00000000-0005-0000-0000-0000CF4B0000}"/>
    <cellStyle name="Output 23 3" xfId="8906" xr:uid="{00000000-0005-0000-0000-0000D04B0000}"/>
    <cellStyle name="Output 23 4" xfId="21072" xr:uid="{00000000-0005-0000-0000-0000D14B0000}"/>
    <cellStyle name="Output 23 5" xfId="21076" xr:uid="{00000000-0005-0000-0000-0000D24B0000}"/>
    <cellStyle name="Output 24" xfId="21078" xr:uid="{00000000-0005-0000-0000-0000D34B0000}"/>
    <cellStyle name="Output 24 2" xfId="21080" xr:uid="{00000000-0005-0000-0000-0000D44B0000}"/>
    <cellStyle name="Output 24 3" xfId="21082" xr:uid="{00000000-0005-0000-0000-0000D54B0000}"/>
    <cellStyle name="Output 24 4" xfId="21084" xr:uid="{00000000-0005-0000-0000-0000D64B0000}"/>
    <cellStyle name="Output 24 5" xfId="4693" xr:uid="{00000000-0005-0000-0000-0000D74B0000}"/>
    <cellStyle name="Output 25" xfId="21762" xr:uid="{00000000-0005-0000-0000-0000D84B0000}"/>
    <cellStyle name="Output 25 2" xfId="21764" xr:uid="{00000000-0005-0000-0000-0000D94B0000}"/>
    <cellStyle name="Output 25 3" xfId="21766" xr:uid="{00000000-0005-0000-0000-0000DA4B0000}"/>
    <cellStyle name="Output 25 4" xfId="21768" xr:uid="{00000000-0005-0000-0000-0000DB4B0000}"/>
    <cellStyle name="Output 25 5" xfId="21771" xr:uid="{00000000-0005-0000-0000-0000DC4B0000}"/>
    <cellStyle name="Output 26" xfId="21773" xr:uid="{00000000-0005-0000-0000-0000DD4B0000}"/>
    <cellStyle name="Output 26 2" xfId="21775" xr:uid="{00000000-0005-0000-0000-0000DE4B0000}"/>
    <cellStyle name="Output 26 3" xfId="21777" xr:uid="{00000000-0005-0000-0000-0000DF4B0000}"/>
    <cellStyle name="Output 26 4" xfId="21779" xr:uid="{00000000-0005-0000-0000-0000E04B0000}"/>
    <cellStyle name="Output 26 5" xfId="13981" xr:uid="{00000000-0005-0000-0000-0000E14B0000}"/>
    <cellStyle name="Output 27" xfId="4023" xr:uid="{00000000-0005-0000-0000-0000E24B0000}"/>
    <cellStyle name="Output 27 2" xfId="21781" xr:uid="{00000000-0005-0000-0000-0000E34B0000}"/>
    <cellStyle name="Output 27 3" xfId="1129" xr:uid="{00000000-0005-0000-0000-0000E44B0000}"/>
    <cellStyle name="Output 27 4" xfId="21783" xr:uid="{00000000-0005-0000-0000-0000E54B0000}"/>
    <cellStyle name="Output 27 5" xfId="21785" xr:uid="{00000000-0005-0000-0000-0000E64B0000}"/>
    <cellStyle name="Output 28" xfId="21787" xr:uid="{00000000-0005-0000-0000-0000E74B0000}"/>
    <cellStyle name="Output 28 2" xfId="7800" xr:uid="{00000000-0005-0000-0000-0000E84B0000}"/>
    <cellStyle name="Output 28 3" xfId="21791" xr:uid="{00000000-0005-0000-0000-0000E94B0000}"/>
    <cellStyle name="Output 28 4" xfId="2641" xr:uid="{00000000-0005-0000-0000-0000EA4B0000}"/>
    <cellStyle name="Output 28 5" xfId="13986" xr:uid="{00000000-0005-0000-0000-0000EB4B0000}"/>
    <cellStyle name="Output 29" xfId="21793" xr:uid="{00000000-0005-0000-0000-0000EC4B0000}"/>
    <cellStyle name="Output 29 2" xfId="21797" xr:uid="{00000000-0005-0000-0000-0000ED4B0000}"/>
    <cellStyle name="Output 29 3" xfId="21801" xr:uid="{00000000-0005-0000-0000-0000EE4B0000}"/>
    <cellStyle name="Output 29 4" xfId="21805" xr:uid="{00000000-0005-0000-0000-0000EF4B0000}"/>
    <cellStyle name="Output 29 5" xfId="21808" xr:uid="{00000000-0005-0000-0000-0000F04B0000}"/>
    <cellStyle name="Output 3" xfId="20342" xr:uid="{00000000-0005-0000-0000-0000F14B0000}"/>
    <cellStyle name="Output 3 10" xfId="20114" xr:uid="{00000000-0005-0000-0000-0000F24B0000}"/>
    <cellStyle name="Output 3 10 2" xfId="20116" xr:uid="{00000000-0005-0000-0000-0000F34B0000}"/>
    <cellStyle name="Output 3 10 2 2" xfId="21809" xr:uid="{00000000-0005-0000-0000-0000F44B0000}"/>
    <cellStyle name="Output 3 10 2 3" xfId="21810" xr:uid="{00000000-0005-0000-0000-0000F54B0000}"/>
    <cellStyle name="Output 3 10 2 4" xfId="21811" xr:uid="{00000000-0005-0000-0000-0000F64B0000}"/>
    <cellStyle name="Output 3 10 2 5" xfId="2031" xr:uid="{00000000-0005-0000-0000-0000F74B0000}"/>
    <cellStyle name="Output 3 10 3" xfId="20118" xr:uid="{00000000-0005-0000-0000-0000F84B0000}"/>
    <cellStyle name="Output 3 10 3 2" xfId="21145" xr:uid="{00000000-0005-0000-0000-0000F94B0000}"/>
    <cellStyle name="Output 3 10 3 3" xfId="21812" xr:uid="{00000000-0005-0000-0000-0000FA4B0000}"/>
    <cellStyle name="Output 3 10 3 4" xfId="21813" xr:uid="{00000000-0005-0000-0000-0000FB4B0000}"/>
    <cellStyle name="Output 3 10 3 5" xfId="21814" xr:uid="{00000000-0005-0000-0000-0000FC4B0000}"/>
    <cellStyle name="Output 3 10 4" xfId="20120" xr:uid="{00000000-0005-0000-0000-0000FD4B0000}"/>
    <cellStyle name="Output 3 10 4 2" xfId="6958" xr:uid="{00000000-0005-0000-0000-0000FE4B0000}"/>
    <cellStyle name="Output 3 10 4 3" xfId="21815" xr:uid="{00000000-0005-0000-0000-0000FF4B0000}"/>
    <cellStyle name="Output 3 10 4 4" xfId="6788" xr:uid="{00000000-0005-0000-0000-0000004C0000}"/>
    <cellStyle name="Output 3 10 4 5" xfId="21816" xr:uid="{00000000-0005-0000-0000-0000014C0000}"/>
    <cellStyle name="Output 3 10 5" xfId="3431" xr:uid="{00000000-0005-0000-0000-0000024C0000}"/>
    <cellStyle name="Output 3 10 5 2" xfId="15659" xr:uid="{00000000-0005-0000-0000-0000034C0000}"/>
    <cellStyle name="Output 3 10 5 3" xfId="15662" xr:uid="{00000000-0005-0000-0000-0000044C0000}"/>
    <cellStyle name="Output 3 10 5 4" xfId="15664" xr:uid="{00000000-0005-0000-0000-0000054C0000}"/>
    <cellStyle name="Output 3 10 5 5" xfId="10913" xr:uid="{00000000-0005-0000-0000-0000064C0000}"/>
    <cellStyle name="Output 3 10 6" xfId="5563" xr:uid="{00000000-0005-0000-0000-0000074C0000}"/>
    <cellStyle name="Output 3 10 7" xfId="15667" xr:uid="{00000000-0005-0000-0000-0000084C0000}"/>
    <cellStyle name="Output 3 10 8" xfId="15675" xr:uid="{00000000-0005-0000-0000-0000094C0000}"/>
    <cellStyle name="Output 3 10 9" xfId="15678" xr:uid="{00000000-0005-0000-0000-00000A4C0000}"/>
    <cellStyle name="Output 3 11" xfId="20122" xr:uid="{00000000-0005-0000-0000-00000B4C0000}"/>
    <cellStyle name="Output 3 11 2" xfId="20124" xr:uid="{00000000-0005-0000-0000-00000C4C0000}"/>
    <cellStyle name="Output 3 11 2 2" xfId="21817" xr:uid="{00000000-0005-0000-0000-00000D4C0000}"/>
    <cellStyle name="Output 3 11 2 3" xfId="21818" xr:uid="{00000000-0005-0000-0000-00000E4C0000}"/>
    <cellStyle name="Output 3 11 2 4" xfId="21819" xr:uid="{00000000-0005-0000-0000-00000F4C0000}"/>
    <cellStyle name="Output 3 11 2 5" xfId="21820" xr:uid="{00000000-0005-0000-0000-0000104C0000}"/>
    <cellStyle name="Output 3 11 3" xfId="20127" xr:uid="{00000000-0005-0000-0000-0000114C0000}"/>
    <cellStyle name="Output 3 11 3 2" xfId="21821" xr:uid="{00000000-0005-0000-0000-0000124C0000}"/>
    <cellStyle name="Output 3 11 3 3" xfId="7393" xr:uid="{00000000-0005-0000-0000-0000134C0000}"/>
    <cellStyle name="Output 3 11 3 4" xfId="21822" xr:uid="{00000000-0005-0000-0000-0000144C0000}"/>
    <cellStyle name="Output 3 11 3 5" xfId="21823" xr:uid="{00000000-0005-0000-0000-0000154C0000}"/>
    <cellStyle name="Output 3 11 4" xfId="20130" xr:uid="{00000000-0005-0000-0000-0000164C0000}"/>
    <cellStyle name="Output 3 11 4 2" xfId="21824" xr:uid="{00000000-0005-0000-0000-0000174C0000}"/>
    <cellStyle name="Output 3 11 4 3" xfId="21825" xr:uid="{00000000-0005-0000-0000-0000184C0000}"/>
    <cellStyle name="Output 3 11 4 4" xfId="21826" xr:uid="{00000000-0005-0000-0000-0000194C0000}"/>
    <cellStyle name="Output 3 11 4 5" xfId="21827" xr:uid="{00000000-0005-0000-0000-00001A4C0000}"/>
    <cellStyle name="Output 3 11 5" xfId="15685" xr:uid="{00000000-0005-0000-0000-00001B4C0000}"/>
    <cellStyle name="Output 3 11 6" xfId="15689" xr:uid="{00000000-0005-0000-0000-00001C4C0000}"/>
    <cellStyle name="Output 3 11 7" xfId="15693" xr:uid="{00000000-0005-0000-0000-00001D4C0000}"/>
    <cellStyle name="Output 3 11 8" xfId="15705" xr:uid="{00000000-0005-0000-0000-00001E4C0000}"/>
    <cellStyle name="Output 3 12" xfId="20132" xr:uid="{00000000-0005-0000-0000-00001F4C0000}"/>
    <cellStyle name="Output 3 12 2" xfId="20134" xr:uid="{00000000-0005-0000-0000-0000204C0000}"/>
    <cellStyle name="Output 3 12 3" xfId="20137" xr:uid="{00000000-0005-0000-0000-0000214C0000}"/>
    <cellStyle name="Output 3 12 4" xfId="20140" xr:uid="{00000000-0005-0000-0000-0000224C0000}"/>
    <cellStyle name="Output 3 12 5" xfId="20143" xr:uid="{00000000-0005-0000-0000-0000234C0000}"/>
    <cellStyle name="Output 3 13" xfId="20145" xr:uid="{00000000-0005-0000-0000-0000244C0000}"/>
    <cellStyle name="Output 3 14" xfId="20148" xr:uid="{00000000-0005-0000-0000-0000254C0000}"/>
    <cellStyle name="Output 3 15" xfId="20150" xr:uid="{00000000-0005-0000-0000-0000264C0000}"/>
    <cellStyle name="Output 3 16" xfId="20152" xr:uid="{00000000-0005-0000-0000-0000274C0000}"/>
    <cellStyle name="Output 3 2" xfId="17254" xr:uid="{00000000-0005-0000-0000-0000284C0000}"/>
    <cellStyle name="Output 3 2 2" xfId="21828" xr:uid="{00000000-0005-0000-0000-0000294C0000}"/>
    <cellStyle name="Output 3 2 2 2" xfId="21829" xr:uid="{00000000-0005-0000-0000-00002A4C0000}"/>
    <cellStyle name="Output 3 2 2 2 2" xfId="21830" xr:uid="{00000000-0005-0000-0000-00002B4C0000}"/>
    <cellStyle name="Output 3 2 2 2 3" xfId="21831" xr:uid="{00000000-0005-0000-0000-00002C4C0000}"/>
    <cellStyle name="Output 3 2 2 2 4" xfId="15632" xr:uid="{00000000-0005-0000-0000-00002D4C0000}"/>
    <cellStyle name="Output 3 2 2 2 5" xfId="15642" xr:uid="{00000000-0005-0000-0000-00002E4C0000}"/>
    <cellStyle name="Output 3 2 2 3" xfId="21832" xr:uid="{00000000-0005-0000-0000-00002F4C0000}"/>
    <cellStyle name="Output 3 2 2 3 2" xfId="21833" xr:uid="{00000000-0005-0000-0000-0000304C0000}"/>
    <cellStyle name="Output 3 2 2 3 3" xfId="21834" xr:uid="{00000000-0005-0000-0000-0000314C0000}"/>
    <cellStyle name="Output 3 2 2 3 4" xfId="21835" xr:uid="{00000000-0005-0000-0000-0000324C0000}"/>
    <cellStyle name="Output 3 2 2 3 5" xfId="21836" xr:uid="{00000000-0005-0000-0000-0000334C0000}"/>
    <cellStyle name="Output 3 2 2 4" xfId="21837" xr:uid="{00000000-0005-0000-0000-0000344C0000}"/>
    <cellStyle name="Output 3 2 2 4 2" xfId="21838" xr:uid="{00000000-0005-0000-0000-0000354C0000}"/>
    <cellStyle name="Output 3 2 2 4 3" xfId="21839" xr:uid="{00000000-0005-0000-0000-0000364C0000}"/>
    <cellStyle name="Output 3 2 2 4 4" xfId="21840" xr:uid="{00000000-0005-0000-0000-0000374C0000}"/>
    <cellStyle name="Output 3 2 2 4 5" xfId="21841" xr:uid="{00000000-0005-0000-0000-0000384C0000}"/>
    <cellStyle name="Output 3 2 2 5" xfId="21842" xr:uid="{00000000-0005-0000-0000-0000394C0000}"/>
    <cellStyle name="Output 3 2 2 5 2" xfId="21843" xr:uid="{00000000-0005-0000-0000-00003A4C0000}"/>
    <cellStyle name="Output 3 2 2 5 3" xfId="21844" xr:uid="{00000000-0005-0000-0000-00003B4C0000}"/>
    <cellStyle name="Output 3 2 2 5 4" xfId="21845" xr:uid="{00000000-0005-0000-0000-00003C4C0000}"/>
    <cellStyle name="Output 3 2 2 5 5" xfId="7050" xr:uid="{00000000-0005-0000-0000-00003D4C0000}"/>
    <cellStyle name="Output 3 2 2 6" xfId="21846" xr:uid="{00000000-0005-0000-0000-00003E4C0000}"/>
    <cellStyle name="Output 3 2 2 7" xfId="21848" xr:uid="{00000000-0005-0000-0000-00003F4C0000}"/>
    <cellStyle name="Output 3 2 2 8" xfId="21850" xr:uid="{00000000-0005-0000-0000-0000404C0000}"/>
    <cellStyle name="Output 3 2 2 9" xfId="21852" xr:uid="{00000000-0005-0000-0000-0000414C0000}"/>
    <cellStyle name="Output 3 2 3" xfId="21853" xr:uid="{00000000-0005-0000-0000-0000424C0000}"/>
    <cellStyle name="Output 3 2 3 2" xfId="21854" xr:uid="{00000000-0005-0000-0000-0000434C0000}"/>
    <cellStyle name="Output 3 2 3 2 2" xfId="20126" xr:uid="{00000000-0005-0000-0000-0000444C0000}"/>
    <cellStyle name="Output 3 2 3 2 3" xfId="20129" xr:uid="{00000000-0005-0000-0000-0000454C0000}"/>
    <cellStyle name="Output 3 2 3 2 4" xfId="15684" xr:uid="{00000000-0005-0000-0000-0000464C0000}"/>
    <cellStyle name="Output 3 2 3 2 5" xfId="15688" xr:uid="{00000000-0005-0000-0000-0000474C0000}"/>
    <cellStyle name="Output 3 2 3 3" xfId="4136" xr:uid="{00000000-0005-0000-0000-0000484C0000}"/>
    <cellStyle name="Output 3 2 3 3 2" xfId="20136" xr:uid="{00000000-0005-0000-0000-0000494C0000}"/>
    <cellStyle name="Output 3 2 3 3 3" xfId="20139" xr:uid="{00000000-0005-0000-0000-00004A4C0000}"/>
    <cellStyle name="Output 3 2 3 3 4" xfId="20142" xr:uid="{00000000-0005-0000-0000-00004B4C0000}"/>
    <cellStyle name="Output 3 2 3 3 5" xfId="21855" xr:uid="{00000000-0005-0000-0000-00004C4C0000}"/>
    <cellStyle name="Output 3 2 3 4" xfId="5360" xr:uid="{00000000-0005-0000-0000-00004D4C0000}"/>
    <cellStyle name="Output 3 2 3 4 2" xfId="5366" xr:uid="{00000000-0005-0000-0000-00004E4C0000}"/>
    <cellStyle name="Output 3 2 3 4 3" xfId="3804" xr:uid="{00000000-0005-0000-0000-00004F4C0000}"/>
    <cellStyle name="Output 3 2 3 4 4" xfId="1650" xr:uid="{00000000-0005-0000-0000-0000504C0000}"/>
    <cellStyle name="Output 3 2 3 4 5" xfId="5410" xr:uid="{00000000-0005-0000-0000-0000514C0000}"/>
    <cellStyle name="Output 3 2 3 5" xfId="4538" xr:uid="{00000000-0005-0000-0000-0000524C0000}"/>
    <cellStyle name="Output 3 2 3 6" xfId="699" xr:uid="{00000000-0005-0000-0000-0000534C0000}"/>
    <cellStyle name="Output 3 2 3 7" xfId="3699" xr:uid="{00000000-0005-0000-0000-0000544C0000}"/>
    <cellStyle name="Output 3 2 3 8" xfId="5251" xr:uid="{00000000-0005-0000-0000-0000554C0000}"/>
    <cellStyle name="Output 3 2 4" xfId="21856" xr:uid="{00000000-0005-0000-0000-0000564C0000}"/>
    <cellStyle name="Output 3 2 4 2" xfId="21858" xr:uid="{00000000-0005-0000-0000-0000574C0000}"/>
    <cellStyle name="Output 3 2 4 3" xfId="21860" xr:uid="{00000000-0005-0000-0000-0000584C0000}"/>
    <cellStyle name="Output 3 2 4 4" xfId="21861" xr:uid="{00000000-0005-0000-0000-0000594C0000}"/>
    <cellStyle name="Output 3 2 4 5" xfId="21862" xr:uid="{00000000-0005-0000-0000-00005A4C0000}"/>
    <cellStyle name="Output 3 2 5" xfId="21863" xr:uid="{00000000-0005-0000-0000-00005B4C0000}"/>
    <cellStyle name="Output 3 2 6" xfId="21864" xr:uid="{00000000-0005-0000-0000-00005C4C0000}"/>
    <cellStyle name="Output 3 2 7" xfId="16326" xr:uid="{00000000-0005-0000-0000-00005D4C0000}"/>
    <cellStyle name="Output 3 2 8" xfId="16332" xr:uid="{00000000-0005-0000-0000-00005E4C0000}"/>
    <cellStyle name="Output 3 3" xfId="21866" xr:uid="{00000000-0005-0000-0000-00005F4C0000}"/>
    <cellStyle name="Output 3 3 2" xfId="21867" xr:uid="{00000000-0005-0000-0000-0000604C0000}"/>
    <cellStyle name="Output 3 3 2 2" xfId="16708" xr:uid="{00000000-0005-0000-0000-0000614C0000}"/>
    <cellStyle name="Output 3 3 2 2 2" xfId="1945" xr:uid="{00000000-0005-0000-0000-0000624C0000}"/>
    <cellStyle name="Output 3 3 2 2 3" xfId="21868" xr:uid="{00000000-0005-0000-0000-0000634C0000}"/>
    <cellStyle name="Output 3 3 2 2 4" xfId="15958" xr:uid="{00000000-0005-0000-0000-0000644C0000}"/>
    <cellStyle name="Output 3 3 2 2 5" xfId="5893" xr:uid="{00000000-0005-0000-0000-0000654C0000}"/>
    <cellStyle name="Output 3 3 2 3" xfId="16711" xr:uid="{00000000-0005-0000-0000-0000664C0000}"/>
    <cellStyle name="Output 3 3 2 3 2" xfId="21869" xr:uid="{00000000-0005-0000-0000-0000674C0000}"/>
    <cellStyle name="Output 3 3 2 3 3" xfId="21870" xr:uid="{00000000-0005-0000-0000-0000684C0000}"/>
    <cellStyle name="Output 3 3 2 3 4" xfId="7320" xr:uid="{00000000-0005-0000-0000-0000694C0000}"/>
    <cellStyle name="Output 3 3 2 3 5" xfId="15963" xr:uid="{00000000-0005-0000-0000-00006A4C0000}"/>
    <cellStyle name="Output 3 3 2 4" xfId="21871" xr:uid="{00000000-0005-0000-0000-00006B4C0000}"/>
    <cellStyle name="Output 3 3 2 4 2" xfId="21872" xr:uid="{00000000-0005-0000-0000-00006C4C0000}"/>
    <cellStyle name="Output 3 3 2 4 3" xfId="21873" xr:uid="{00000000-0005-0000-0000-00006D4C0000}"/>
    <cellStyle name="Output 3 3 2 4 4" xfId="21874" xr:uid="{00000000-0005-0000-0000-00006E4C0000}"/>
    <cellStyle name="Output 3 3 2 4 5" xfId="21875" xr:uid="{00000000-0005-0000-0000-00006F4C0000}"/>
    <cellStyle name="Output 3 3 2 5" xfId="21876" xr:uid="{00000000-0005-0000-0000-0000704C0000}"/>
    <cellStyle name="Output 3 3 2 5 2" xfId="21877" xr:uid="{00000000-0005-0000-0000-0000714C0000}"/>
    <cellStyle name="Output 3 3 2 5 3" xfId="21878" xr:uid="{00000000-0005-0000-0000-0000724C0000}"/>
    <cellStyle name="Output 3 3 2 5 4" xfId="21879" xr:uid="{00000000-0005-0000-0000-0000734C0000}"/>
    <cellStyle name="Output 3 3 2 5 5" xfId="9133" xr:uid="{00000000-0005-0000-0000-0000744C0000}"/>
    <cellStyle name="Output 3 3 2 6" xfId="21880" xr:uid="{00000000-0005-0000-0000-0000754C0000}"/>
    <cellStyle name="Output 3 3 2 7" xfId="1022" xr:uid="{00000000-0005-0000-0000-0000764C0000}"/>
    <cellStyle name="Output 3 3 2 8" xfId="21881" xr:uid="{00000000-0005-0000-0000-0000774C0000}"/>
    <cellStyle name="Output 3 3 2 9" xfId="21882" xr:uid="{00000000-0005-0000-0000-0000784C0000}"/>
    <cellStyle name="Output 3 3 3" xfId="14145" xr:uid="{00000000-0005-0000-0000-0000794C0000}"/>
    <cellStyle name="Output 3 3 3 2" xfId="21883" xr:uid="{00000000-0005-0000-0000-00007A4C0000}"/>
    <cellStyle name="Output 3 3 3 2 2" xfId="20193" xr:uid="{00000000-0005-0000-0000-00007B4C0000}"/>
    <cellStyle name="Output 3 3 3 2 3" xfId="20195" xr:uid="{00000000-0005-0000-0000-00007C4C0000}"/>
    <cellStyle name="Output 3 3 3 2 4" xfId="4342" xr:uid="{00000000-0005-0000-0000-00007D4C0000}"/>
    <cellStyle name="Output 3 3 3 2 5" xfId="21884" xr:uid="{00000000-0005-0000-0000-00007E4C0000}"/>
    <cellStyle name="Output 3 3 3 3" xfId="16" xr:uid="{00000000-0005-0000-0000-00007F4C0000}"/>
    <cellStyle name="Output 3 3 3 3 2" xfId="20199" xr:uid="{00000000-0005-0000-0000-0000804C0000}"/>
    <cellStyle name="Output 3 3 3 3 3" xfId="20201" xr:uid="{00000000-0005-0000-0000-0000814C0000}"/>
    <cellStyle name="Output 3 3 3 3 4" xfId="20203" xr:uid="{00000000-0005-0000-0000-0000824C0000}"/>
    <cellStyle name="Output 3 3 3 3 5" xfId="21885" xr:uid="{00000000-0005-0000-0000-0000834C0000}"/>
    <cellStyle name="Output 3 3 3 4" xfId="21886" xr:uid="{00000000-0005-0000-0000-0000844C0000}"/>
    <cellStyle name="Output 3 3 3 4 2" xfId="20207" xr:uid="{00000000-0005-0000-0000-0000854C0000}"/>
    <cellStyle name="Output 3 3 3 4 3" xfId="20210" xr:uid="{00000000-0005-0000-0000-0000864C0000}"/>
    <cellStyle name="Output 3 3 3 4 4" xfId="20212" xr:uid="{00000000-0005-0000-0000-0000874C0000}"/>
    <cellStyle name="Output 3 3 3 4 5" xfId="21887" xr:uid="{00000000-0005-0000-0000-0000884C0000}"/>
    <cellStyle name="Output 3 3 3 5" xfId="5708" xr:uid="{00000000-0005-0000-0000-0000894C0000}"/>
    <cellStyle name="Output 3 3 3 6" xfId="21888" xr:uid="{00000000-0005-0000-0000-00008A4C0000}"/>
    <cellStyle name="Output 3 3 3 7" xfId="21889" xr:uid="{00000000-0005-0000-0000-00008B4C0000}"/>
    <cellStyle name="Output 3 3 3 8" xfId="21890" xr:uid="{00000000-0005-0000-0000-00008C4C0000}"/>
    <cellStyle name="Output 3 3 4" xfId="21891" xr:uid="{00000000-0005-0000-0000-00008D4C0000}"/>
    <cellStyle name="Output 3 3 4 2" xfId="21892" xr:uid="{00000000-0005-0000-0000-00008E4C0000}"/>
    <cellStyle name="Output 3 3 4 3" xfId="21893" xr:uid="{00000000-0005-0000-0000-00008F4C0000}"/>
    <cellStyle name="Output 3 3 4 4" xfId="72" xr:uid="{00000000-0005-0000-0000-0000904C0000}"/>
    <cellStyle name="Output 3 3 4 5" xfId="21894" xr:uid="{00000000-0005-0000-0000-0000914C0000}"/>
    <cellStyle name="Output 3 3 5" xfId="21895" xr:uid="{00000000-0005-0000-0000-0000924C0000}"/>
    <cellStyle name="Output 3 3 6" xfId="21896" xr:uid="{00000000-0005-0000-0000-0000934C0000}"/>
    <cellStyle name="Output 3 3 7" xfId="868" xr:uid="{00000000-0005-0000-0000-0000944C0000}"/>
    <cellStyle name="Output 3 3 8" xfId="16359" xr:uid="{00000000-0005-0000-0000-0000954C0000}"/>
    <cellStyle name="Output 3 4" xfId="21897" xr:uid="{00000000-0005-0000-0000-0000964C0000}"/>
    <cellStyle name="Output 3 4 2" xfId="21898" xr:uid="{00000000-0005-0000-0000-0000974C0000}"/>
    <cellStyle name="Output 3 4 2 2" xfId="21899" xr:uid="{00000000-0005-0000-0000-0000984C0000}"/>
    <cellStyle name="Output 3 4 2 2 2" xfId="21900" xr:uid="{00000000-0005-0000-0000-0000994C0000}"/>
    <cellStyle name="Output 3 4 2 2 3" xfId="1234" xr:uid="{00000000-0005-0000-0000-00009A4C0000}"/>
    <cellStyle name="Output 3 4 2 2 4" xfId="6593" xr:uid="{00000000-0005-0000-0000-00009B4C0000}"/>
    <cellStyle name="Output 3 4 2 2 5" xfId="8360" xr:uid="{00000000-0005-0000-0000-00009C4C0000}"/>
    <cellStyle name="Output 3 4 2 3" xfId="1552" xr:uid="{00000000-0005-0000-0000-00009D4C0000}"/>
    <cellStyle name="Output 3 4 2 3 2" xfId="13079" xr:uid="{00000000-0005-0000-0000-00009E4C0000}"/>
    <cellStyle name="Output 3 4 2 3 3" xfId="416" xr:uid="{00000000-0005-0000-0000-00009F4C0000}"/>
    <cellStyle name="Output 3 4 2 3 4" xfId="249" xr:uid="{00000000-0005-0000-0000-0000A04C0000}"/>
    <cellStyle name="Output 3 4 2 3 5" xfId="13081" xr:uid="{00000000-0005-0000-0000-0000A14C0000}"/>
    <cellStyle name="Output 3 4 2 4" xfId="21902" xr:uid="{00000000-0005-0000-0000-0000A24C0000}"/>
    <cellStyle name="Output 3 4 2 4 2" xfId="4604" xr:uid="{00000000-0005-0000-0000-0000A34C0000}"/>
    <cellStyle name="Output 3 4 2 4 3" xfId="21903" xr:uid="{00000000-0005-0000-0000-0000A44C0000}"/>
    <cellStyle name="Output 3 4 2 4 4" xfId="4614" xr:uid="{00000000-0005-0000-0000-0000A54C0000}"/>
    <cellStyle name="Output 3 4 2 4 5" xfId="21904" xr:uid="{00000000-0005-0000-0000-0000A64C0000}"/>
    <cellStyle name="Output 3 4 2 5" xfId="21905" xr:uid="{00000000-0005-0000-0000-0000A74C0000}"/>
    <cellStyle name="Output 3 4 2 5 2" xfId="21906" xr:uid="{00000000-0005-0000-0000-0000A84C0000}"/>
    <cellStyle name="Output 3 4 2 5 3" xfId="21907" xr:uid="{00000000-0005-0000-0000-0000A94C0000}"/>
    <cellStyle name="Output 3 4 2 5 4" xfId="21908" xr:uid="{00000000-0005-0000-0000-0000AA4C0000}"/>
    <cellStyle name="Output 3 4 2 5 5" xfId="2222" xr:uid="{00000000-0005-0000-0000-0000AB4C0000}"/>
    <cellStyle name="Output 3 4 2 6" xfId="4634" xr:uid="{00000000-0005-0000-0000-0000AC4C0000}"/>
    <cellStyle name="Output 3 4 2 7" xfId="21909" xr:uid="{00000000-0005-0000-0000-0000AD4C0000}"/>
    <cellStyle name="Output 3 4 2 8" xfId="21910" xr:uid="{00000000-0005-0000-0000-0000AE4C0000}"/>
    <cellStyle name="Output 3 4 2 9" xfId="21911" xr:uid="{00000000-0005-0000-0000-0000AF4C0000}"/>
    <cellStyle name="Output 3 4 3" xfId="21913" xr:uid="{00000000-0005-0000-0000-0000B04C0000}"/>
    <cellStyle name="Output 3 4 3 2" xfId="21914" xr:uid="{00000000-0005-0000-0000-0000B14C0000}"/>
    <cellStyle name="Output 3 4 3 2 2" xfId="12470" xr:uid="{00000000-0005-0000-0000-0000B24C0000}"/>
    <cellStyle name="Output 3 4 3 2 3" xfId="2381" xr:uid="{00000000-0005-0000-0000-0000B34C0000}"/>
    <cellStyle name="Output 3 4 3 2 4" xfId="12474" xr:uid="{00000000-0005-0000-0000-0000B44C0000}"/>
    <cellStyle name="Output 3 4 3 2 5" xfId="12477" xr:uid="{00000000-0005-0000-0000-0000B54C0000}"/>
    <cellStyle name="Output 3 4 3 3" xfId="21915" xr:uid="{00000000-0005-0000-0000-0000B64C0000}"/>
    <cellStyle name="Output 3 4 3 3 2" xfId="20265" xr:uid="{00000000-0005-0000-0000-0000B74C0000}"/>
    <cellStyle name="Output 3 4 3 3 3" xfId="20268" xr:uid="{00000000-0005-0000-0000-0000B84C0000}"/>
    <cellStyle name="Output 3 4 3 3 4" xfId="20270" xr:uid="{00000000-0005-0000-0000-0000B94C0000}"/>
    <cellStyle name="Output 3 4 3 3 5" xfId="21916" xr:uid="{00000000-0005-0000-0000-0000BA4C0000}"/>
    <cellStyle name="Output 3 4 3 4" xfId="21917" xr:uid="{00000000-0005-0000-0000-0000BB4C0000}"/>
    <cellStyle name="Output 3 4 3 4 2" xfId="20273" xr:uid="{00000000-0005-0000-0000-0000BC4C0000}"/>
    <cellStyle name="Output 3 4 3 4 3" xfId="20275" xr:uid="{00000000-0005-0000-0000-0000BD4C0000}"/>
    <cellStyle name="Output 3 4 3 4 4" xfId="20277" xr:uid="{00000000-0005-0000-0000-0000BE4C0000}"/>
    <cellStyle name="Output 3 4 3 4 5" xfId="21918" xr:uid="{00000000-0005-0000-0000-0000BF4C0000}"/>
    <cellStyle name="Output 3 4 3 5" xfId="21919" xr:uid="{00000000-0005-0000-0000-0000C04C0000}"/>
    <cellStyle name="Output 3 4 3 6" xfId="21920" xr:uid="{00000000-0005-0000-0000-0000C14C0000}"/>
    <cellStyle name="Output 3 4 3 7" xfId="21921" xr:uid="{00000000-0005-0000-0000-0000C24C0000}"/>
    <cellStyle name="Output 3 4 3 8" xfId="21922" xr:uid="{00000000-0005-0000-0000-0000C34C0000}"/>
    <cellStyle name="Output 3 4 4" xfId="21923" xr:uid="{00000000-0005-0000-0000-0000C44C0000}"/>
    <cellStyle name="Output 3 4 4 2" xfId="21924" xr:uid="{00000000-0005-0000-0000-0000C54C0000}"/>
    <cellStyle name="Output 3 4 4 3" xfId="21925" xr:uid="{00000000-0005-0000-0000-0000C64C0000}"/>
    <cellStyle name="Output 3 4 4 4" xfId="4690" xr:uid="{00000000-0005-0000-0000-0000C74C0000}"/>
    <cellStyle name="Output 3 4 4 5" xfId="21926" xr:uid="{00000000-0005-0000-0000-0000C84C0000}"/>
    <cellStyle name="Output 3 4 5" xfId="21927" xr:uid="{00000000-0005-0000-0000-0000C94C0000}"/>
    <cellStyle name="Output 3 4 6" xfId="21928" xr:uid="{00000000-0005-0000-0000-0000CA4C0000}"/>
    <cellStyle name="Output 3 4 7" xfId="6955" xr:uid="{00000000-0005-0000-0000-0000CB4C0000}"/>
    <cellStyle name="Output 3 4 8" xfId="16390" xr:uid="{00000000-0005-0000-0000-0000CC4C0000}"/>
    <cellStyle name="Output 3 5" xfId="21929" xr:uid="{00000000-0005-0000-0000-0000CD4C0000}"/>
    <cellStyle name="Output 3 5 2" xfId="5513" xr:uid="{00000000-0005-0000-0000-0000CE4C0000}"/>
    <cellStyle name="Output 3 5 2 2" xfId="20602" xr:uid="{00000000-0005-0000-0000-0000CF4C0000}"/>
    <cellStyle name="Output 3 5 2 2 2" xfId="16722" xr:uid="{00000000-0005-0000-0000-0000D04C0000}"/>
    <cellStyle name="Output 3 5 2 2 3" xfId="10286" xr:uid="{00000000-0005-0000-0000-0000D14C0000}"/>
    <cellStyle name="Output 3 5 2 2 4" xfId="10291" xr:uid="{00000000-0005-0000-0000-0000D24C0000}"/>
    <cellStyle name="Output 3 5 2 2 5" xfId="6872" xr:uid="{00000000-0005-0000-0000-0000D34C0000}"/>
    <cellStyle name="Output 3 5 2 3" xfId="20604" xr:uid="{00000000-0005-0000-0000-0000D44C0000}"/>
    <cellStyle name="Output 3 5 2 3 2" xfId="16726" xr:uid="{00000000-0005-0000-0000-0000D54C0000}"/>
    <cellStyle name="Output 3 5 2 3 3" xfId="21930" xr:uid="{00000000-0005-0000-0000-0000D64C0000}"/>
    <cellStyle name="Output 3 5 2 3 4" xfId="21931" xr:uid="{00000000-0005-0000-0000-0000D74C0000}"/>
    <cellStyle name="Output 3 5 2 3 5" xfId="21932" xr:uid="{00000000-0005-0000-0000-0000D84C0000}"/>
    <cellStyle name="Output 3 5 2 4" xfId="20606" xr:uid="{00000000-0005-0000-0000-0000D94C0000}"/>
    <cellStyle name="Output 3 5 2 4 2" xfId="21933" xr:uid="{00000000-0005-0000-0000-0000DA4C0000}"/>
    <cellStyle name="Output 3 5 2 4 3" xfId="21934" xr:uid="{00000000-0005-0000-0000-0000DB4C0000}"/>
    <cellStyle name="Output 3 5 2 4 4" xfId="21935" xr:uid="{00000000-0005-0000-0000-0000DC4C0000}"/>
    <cellStyle name="Output 3 5 2 4 5" xfId="21936" xr:uid="{00000000-0005-0000-0000-0000DD4C0000}"/>
    <cellStyle name="Output 3 5 2 5" xfId="20608" xr:uid="{00000000-0005-0000-0000-0000DE4C0000}"/>
    <cellStyle name="Output 3 5 2 5 2" xfId="21937" xr:uid="{00000000-0005-0000-0000-0000DF4C0000}"/>
    <cellStyle name="Output 3 5 2 5 3" xfId="21938" xr:uid="{00000000-0005-0000-0000-0000E04C0000}"/>
    <cellStyle name="Output 3 5 2 5 4" xfId="21939" xr:uid="{00000000-0005-0000-0000-0000E14C0000}"/>
    <cellStyle name="Output 3 5 2 5 5" xfId="6504" xr:uid="{00000000-0005-0000-0000-0000E24C0000}"/>
    <cellStyle name="Output 3 5 2 6" xfId="21656" xr:uid="{00000000-0005-0000-0000-0000E34C0000}"/>
    <cellStyle name="Output 3 5 2 7" xfId="21658" xr:uid="{00000000-0005-0000-0000-0000E44C0000}"/>
    <cellStyle name="Output 3 5 2 8" xfId="21660" xr:uid="{00000000-0005-0000-0000-0000E54C0000}"/>
    <cellStyle name="Output 3 5 2 9" xfId="21662" xr:uid="{00000000-0005-0000-0000-0000E64C0000}"/>
    <cellStyle name="Output 3 5 3" xfId="5520" xr:uid="{00000000-0005-0000-0000-0000E74C0000}"/>
    <cellStyle name="Output 3 5 3 2" xfId="20610" xr:uid="{00000000-0005-0000-0000-0000E84C0000}"/>
    <cellStyle name="Output 3 5 3 2 2" xfId="503" xr:uid="{00000000-0005-0000-0000-0000E94C0000}"/>
    <cellStyle name="Output 3 5 3 2 3" xfId="13280" xr:uid="{00000000-0005-0000-0000-0000EA4C0000}"/>
    <cellStyle name="Output 3 5 3 2 4" xfId="20309" xr:uid="{00000000-0005-0000-0000-0000EB4C0000}"/>
    <cellStyle name="Output 3 5 3 2 5" xfId="21941" xr:uid="{00000000-0005-0000-0000-0000EC4C0000}"/>
    <cellStyle name="Output 3 5 3 3" xfId="20612" xr:uid="{00000000-0005-0000-0000-0000ED4C0000}"/>
    <cellStyle name="Output 3 5 3 3 2" xfId="20313" xr:uid="{00000000-0005-0000-0000-0000EE4C0000}"/>
    <cellStyle name="Output 3 5 3 3 3" xfId="20315" xr:uid="{00000000-0005-0000-0000-0000EF4C0000}"/>
    <cellStyle name="Output 3 5 3 3 4" xfId="20317" xr:uid="{00000000-0005-0000-0000-0000F04C0000}"/>
    <cellStyle name="Output 3 5 3 3 5" xfId="21942" xr:uid="{00000000-0005-0000-0000-0000F14C0000}"/>
    <cellStyle name="Output 3 5 3 4" xfId="20614" xr:uid="{00000000-0005-0000-0000-0000F24C0000}"/>
    <cellStyle name="Output 3 5 3 4 2" xfId="20321" xr:uid="{00000000-0005-0000-0000-0000F34C0000}"/>
    <cellStyle name="Output 3 5 3 4 3" xfId="20323" xr:uid="{00000000-0005-0000-0000-0000F44C0000}"/>
    <cellStyle name="Output 3 5 3 4 4" xfId="20325" xr:uid="{00000000-0005-0000-0000-0000F54C0000}"/>
    <cellStyle name="Output 3 5 3 4 5" xfId="21943" xr:uid="{00000000-0005-0000-0000-0000F64C0000}"/>
    <cellStyle name="Output 3 5 3 5" xfId="20616" xr:uid="{00000000-0005-0000-0000-0000F74C0000}"/>
    <cellStyle name="Output 3 5 3 6" xfId="21666" xr:uid="{00000000-0005-0000-0000-0000F84C0000}"/>
    <cellStyle name="Output 3 5 3 7" xfId="21668" xr:uid="{00000000-0005-0000-0000-0000F94C0000}"/>
    <cellStyle name="Output 3 5 3 8" xfId="21670" xr:uid="{00000000-0005-0000-0000-0000FA4C0000}"/>
    <cellStyle name="Output 3 5 4" xfId="20618" xr:uid="{00000000-0005-0000-0000-0000FB4C0000}"/>
    <cellStyle name="Output 3 5 4 2" xfId="20620" xr:uid="{00000000-0005-0000-0000-0000FC4C0000}"/>
    <cellStyle name="Output 3 5 4 3" xfId="20622" xr:uid="{00000000-0005-0000-0000-0000FD4C0000}"/>
    <cellStyle name="Output 3 5 4 4" xfId="20624" xr:uid="{00000000-0005-0000-0000-0000FE4C0000}"/>
    <cellStyle name="Output 3 5 4 5" xfId="20626" xr:uid="{00000000-0005-0000-0000-0000FF4C0000}"/>
    <cellStyle name="Output 3 5 5" xfId="20628" xr:uid="{00000000-0005-0000-0000-0000004D0000}"/>
    <cellStyle name="Output 3 5 6" xfId="20630" xr:uid="{00000000-0005-0000-0000-0000014D0000}"/>
    <cellStyle name="Output 3 5 7" xfId="16419" xr:uid="{00000000-0005-0000-0000-0000024D0000}"/>
    <cellStyle name="Output 3 5 8" xfId="16440" xr:uid="{00000000-0005-0000-0000-0000034D0000}"/>
    <cellStyle name="Output 3 6" xfId="14248" xr:uid="{00000000-0005-0000-0000-0000044D0000}"/>
    <cellStyle name="Output 3 6 2" xfId="4086" xr:uid="{00000000-0005-0000-0000-0000054D0000}"/>
    <cellStyle name="Output 3 6 2 2" xfId="20632" xr:uid="{00000000-0005-0000-0000-0000064D0000}"/>
    <cellStyle name="Output 3 6 2 2 2" xfId="9351" xr:uid="{00000000-0005-0000-0000-0000074D0000}"/>
    <cellStyle name="Output 3 6 2 2 3" xfId="21944" xr:uid="{00000000-0005-0000-0000-0000084D0000}"/>
    <cellStyle name="Output 3 6 2 2 4" xfId="2123" xr:uid="{00000000-0005-0000-0000-0000094D0000}"/>
    <cellStyle name="Output 3 6 2 2 5" xfId="2354" xr:uid="{00000000-0005-0000-0000-00000A4D0000}"/>
    <cellStyle name="Output 3 6 2 3" xfId="20634" xr:uid="{00000000-0005-0000-0000-00000B4D0000}"/>
    <cellStyle name="Output 3 6 2 3 2" xfId="21945" xr:uid="{00000000-0005-0000-0000-00000C4D0000}"/>
    <cellStyle name="Output 3 6 2 3 3" xfId="21946" xr:uid="{00000000-0005-0000-0000-00000D4D0000}"/>
    <cellStyle name="Output 3 6 2 3 4" xfId="21947" xr:uid="{00000000-0005-0000-0000-00000E4D0000}"/>
    <cellStyle name="Output 3 6 2 3 5" xfId="21948" xr:uid="{00000000-0005-0000-0000-00000F4D0000}"/>
    <cellStyle name="Output 3 6 2 4" xfId="9470" xr:uid="{00000000-0005-0000-0000-0000104D0000}"/>
    <cellStyle name="Output 3 6 2 4 2" xfId="7627" xr:uid="{00000000-0005-0000-0000-0000114D0000}"/>
    <cellStyle name="Output 3 6 2 4 3" xfId="21949" xr:uid="{00000000-0005-0000-0000-0000124D0000}"/>
    <cellStyle name="Output 3 6 2 4 4" xfId="21950" xr:uid="{00000000-0005-0000-0000-0000134D0000}"/>
    <cellStyle name="Output 3 6 2 4 5" xfId="21951" xr:uid="{00000000-0005-0000-0000-0000144D0000}"/>
    <cellStyle name="Output 3 6 2 5" xfId="20637" xr:uid="{00000000-0005-0000-0000-0000154D0000}"/>
    <cellStyle name="Output 3 6 2 5 2" xfId="5268" xr:uid="{00000000-0005-0000-0000-0000164D0000}"/>
    <cellStyle name="Output 3 6 2 5 3" xfId="5278" xr:uid="{00000000-0005-0000-0000-0000174D0000}"/>
    <cellStyle name="Output 3 6 2 5 4" xfId="2153" xr:uid="{00000000-0005-0000-0000-0000184D0000}"/>
    <cellStyle name="Output 3 6 2 5 5" xfId="2494" xr:uid="{00000000-0005-0000-0000-0000194D0000}"/>
    <cellStyle name="Output 3 6 2 6" xfId="6633" xr:uid="{00000000-0005-0000-0000-00001A4D0000}"/>
    <cellStyle name="Output 3 6 2 7" xfId="21689" xr:uid="{00000000-0005-0000-0000-00001B4D0000}"/>
    <cellStyle name="Output 3 6 2 8" xfId="21691" xr:uid="{00000000-0005-0000-0000-00001C4D0000}"/>
    <cellStyle name="Output 3 6 2 9" xfId="40" xr:uid="{00000000-0005-0000-0000-00001D4D0000}"/>
    <cellStyle name="Output 3 6 3" xfId="2536" xr:uid="{00000000-0005-0000-0000-00001E4D0000}"/>
    <cellStyle name="Output 3 6 3 2" xfId="20639" xr:uid="{00000000-0005-0000-0000-00001F4D0000}"/>
    <cellStyle name="Output 3 6 3 2 2" xfId="6890" xr:uid="{00000000-0005-0000-0000-0000204D0000}"/>
    <cellStyle name="Output 3 6 3 2 3" xfId="20359" xr:uid="{00000000-0005-0000-0000-0000214D0000}"/>
    <cellStyle name="Output 3 6 3 2 4" xfId="20361" xr:uid="{00000000-0005-0000-0000-0000224D0000}"/>
    <cellStyle name="Output 3 6 3 2 5" xfId="20987" xr:uid="{00000000-0005-0000-0000-0000234D0000}"/>
    <cellStyle name="Output 3 6 3 3" xfId="20641" xr:uid="{00000000-0005-0000-0000-0000244D0000}"/>
    <cellStyle name="Output 3 6 3 3 2" xfId="19907" xr:uid="{00000000-0005-0000-0000-0000254D0000}"/>
    <cellStyle name="Output 3 6 3 3 3" xfId="19962" xr:uid="{00000000-0005-0000-0000-0000264D0000}"/>
    <cellStyle name="Output 3 6 3 3 4" xfId="20363" xr:uid="{00000000-0005-0000-0000-0000274D0000}"/>
    <cellStyle name="Output 3 6 3 3 5" xfId="21952" xr:uid="{00000000-0005-0000-0000-0000284D0000}"/>
    <cellStyle name="Output 3 6 3 4" xfId="438" xr:uid="{00000000-0005-0000-0000-0000294D0000}"/>
    <cellStyle name="Output 3 6 3 4 2" xfId="20071" xr:uid="{00000000-0005-0000-0000-00002A4D0000}"/>
    <cellStyle name="Output 3 6 3 4 3" xfId="20365" xr:uid="{00000000-0005-0000-0000-00002B4D0000}"/>
    <cellStyle name="Output 3 6 3 4 4" xfId="4274" xr:uid="{00000000-0005-0000-0000-00002C4D0000}"/>
    <cellStyle name="Output 3 6 3 4 5" xfId="11386" xr:uid="{00000000-0005-0000-0000-00002D4D0000}"/>
    <cellStyle name="Output 3 6 3 5" xfId="20644" xr:uid="{00000000-0005-0000-0000-00002E4D0000}"/>
    <cellStyle name="Output 3 6 3 6" xfId="21694" xr:uid="{00000000-0005-0000-0000-00002F4D0000}"/>
    <cellStyle name="Output 3 6 3 7" xfId="21697" xr:uid="{00000000-0005-0000-0000-0000304D0000}"/>
    <cellStyle name="Output 3 6 3 8" xfId="3006" xr:uid="{00000000-0005-0000-0000-0000314D0000}"/>
    <cellStyle name="Output 3 6 4" xfId="9020" xr:uid="{00000000-0005-0000-0000-0000324D0000}"/>
    <cellStyle name="Output 3 6 4 2" xfId="21953" xr:uid="{00000000-0005-0000-0000-0000334D0000}"/>
    <cellStyle name="Output 3 6 4 3" xfId="16955" xr:uid="{00000000-0005-0000-0000-0000344D0000}"/>
    <cellStyle name="Output 3 6 4 4" xfId="9474" xr:uid="{00000000-0005-0000-0000-0000354D0000}"/>
    <cellStyle name="Output 3 6 4 5" xfId="21955" xr:uid="{00000000-0005-0000-0000-0000364D0000}"/>
    <cellStyle name="Output 3 6 5" xfId="7014" xr:uid="{00000000-0005-0000-0000-0000374D0000}"/>
    <cellStyle name="Output 3 6 6" xfId="2330" xr:uid="{00000000-0005-0000-0000-0000384D0000}"/>
    <cellStyle name="Output 3 6 7" xfId="14255" xr:uid="{00000000-0005-0000-0000-0000394D0000}"/>
    <cellStyle name="Output 3 6 8" xfId="14259" xr:uid="{00000000-0005-0000-0000-00003A4D0000}"/>
    <cellStyle name="Output 3 7" xfId="14267" xr:uid="{00000000-0005-0000-0000-00003B4D0000}"/>
    <cellStyle name="Output 3 7 2" xfId="5544" xr:uid="{00000000-0005-0000-0000-00003C4D0000}"/>
    <cellStyle name="Output 3 7 2 2" xfId="21956" xr:uid="{00000000-0005-0000-0000-00003D4D0000}"/>
    <cellStyle name="Output 3 7 2 2 2" xfId="1724" xr:uid="{00000000-0005-0000-0000-00003E4D0000}"/>
    <cellStyle name="Output 3 7 2 2 3" xfId="5576" xr:uid="{00000000-0005-0000-0000-00003F4D0000}"/>
    <cellStyle name="Output 3 7 2 2 4" xfId="21957" xr:uid="{00000000-0005-0000-0000-0000404D0000}"/>
    <cellStyle name="Output 3 7 2 2 5" xfId="21958" xr:uid="{00000000-0005-0000-0000-0000414D0000}"/>
    <cellStyle name="Output 3 7 2 3" xfId="21959" xr:uid="{00000000-0005-0000-0000-0000424D0000}"/>
    <cellStyle name="Output 3 7 2 3 2" xfId="21960" xr:uid="{00000000-0005-0000-0000-0000434D0000}"/>
    <cellStyle name="Output 3 7 2 3 3" xfId="21961" xr:uid="{00000000-0005-0000-0000-0000444D0000}"/>
    <cellStyle name="Output 3 7 2 3 4" xfId="21962" xr:uid="{00000000-0005-0000-0000-0000454D0000}"/>
    <cellStyle name="Output 3 7 2 3 5" xfId="21963" xr:uid="{00000000-0005-0000-0000-0000464D0000}"/>
    <cellStyle name="Output 3 7 2 4" xfId="1109" xr:uid="{00000000-0005-0000-0000-0000474D0000}"/>
    <cellStyle name="Output 3 7 2 4 2" xfId="21964" xr:uid="{00000000-0005-0000-0000-0000484D0000}"/>
    <cellStyle name="Output 3 7 2 4 3" xfId="21965" xr:uid="{00000000-0005-0000-0000-0000494D0000}"/>
    <cellStyle name="Output 3 7 2 4 4" xfId="21966" xr:uid="{00000000-0005-0000-0000-00004A4D0000}"/>
    <cellStyle name="Output 3 7 2 4 5" xfId="21967" xr:uid="{00000000-0005-0000-0000-00004B4D0000}"/>
    <cellStyle name="Output 3 7 2 5" xfId="21970" xr:uid="{00000000-0005-0000-0000-00004C4D0000}"/>
    <cellStyle name="Output 3 7 2 5 2" xfId="21972" xr:uid="{00000000-0005-0000-0000-00004D4D0000}"/>
    <cellStyle name="Output 3 7 2 5 3" xfId="21974" xr:uid="{00000000-0005-0000-0000-00004E4D0000}"/>
    <cellStyle name="Output 3 7 2 5 4" xfId="21976" xr:uid="{00000000-0005-0000-0000-00004F4D0000}"/>
    <cellStyle name="Output 3 7 2 5 5" xfId="21978" xr:uid="{00000000-0005-0000-0000-0000504D0000}"/>
    <cellStyle name="Output 3 7 2 6" xfId="21981" xr:uid="{00000000-0005-0000-0000-0000514D0000}"/>
    <cellStyle name="Output 3 7 2 7" xfId="21984" xr:uid="{00000000-0005-0000-0000-0000524D0000}"/>
    <cellStyle name="Output 3 7 2 8" xfId="21986" xr:uid="{00000000-0005-0000-0000-0000534D0000}"/>
    <cellStyle name="Output 3 7 2 9" xfId="21987" xr:uid="{00000000-0005-0000-0000-0000544D0000}"/>
    <cellStyle name="Output 3 7 3" xfId="20646" xr:uid="{00000000-0005-0000-0000-0000554D0000}"/>
    <cellStyle name="Output 3 7 3 2" xfId="21988" xr:uid="{00000000-0005-0000-0000-0000564D0000}"/>
    <cellStyle name="Output 3 7 3 2 2" xfId="21989" xr:uid="{00000000-0005-0000-0000-0000574D0000}"/>
    <cellStyle name="Output 3 7 3 2 3" xfId="21990" xr:uid="{00000000-0005-0000-0000-0000584D0000}"/>
    <cellStyle name="Output 3 7 3 2 4" xfId="21991" xr:uid="{00000000-0005-0000-0000-0000594D0000}"/>
    <cellStyle name="Output 3 7 3 2 5" xfId="21992" xr:uid="{00000000-0005-0000-0000-00005A4D0000}"/>
    <cellStyle name="Output 3 7 3 3" xfId="21993" xr:uid="{00000000-0005-0000-0000-00005B4D0000}"/>
    <cellStyle name="Output 3 7 3 3 2" xfId="21994" xr:uid="{00000000-0005-0000-0000-00005C4D0000}"/>
    <cellStyle name="Output 3 7 3 3 3" xfId="21995" xr:uid="{00000000-0005-0000-0000-00005D4D0000}"/>
    <cellStyle name="Output 3 7 3 3 4" xfId="21996" xr:uid="{00000000-0005-0000-0000-00005E4D0000}"/>
    <cellStyle name="Output 3 7 3 3 5" xfId="9654" xr:uid="{00000000-0005-0000-0000-00005F4D0000}"/>
    <cellStyle name="Output 3 7 3 4" xfId="9514" xr:uid="{00000000-0005-0000-0000-0000604D0000}"/>
    <cellStyle name="Output 3 7 3 4 2" xfId="4172" xr:uid="{00000000-0005-0000-0000-0000614D0000}"/>
    <cellStyle name="Output 3 7 3 4 3" xfId="21997" xr:uid="{00000000-0005-0000-0000-0000624D0000}"/>
    <cellStyle name="Output 3 7 3 4 4" xfId="21999" xr:uid="{00000000-0005-0000-0000-0000634D0000}"/>
    <cellStyle name="Output 3 7 3 4 5" xfId="22000" xr:uid="{00000000-0005-0000-0000-0000644D0000}"/>
    <cellStyle name="Output 3 7 3 5" xfId="22002" xr:uid="{00000000-0005-0000-0000-0000654D0000}"/>
    <cellStyle name="Output 3 7 3 6" xfId="22004" xr:uid="{00000000-0005-0000-0000-0000664D0000}"/>
    <cellStyle name="Output 3 7 3 7" xfId="22006" xr:uid="{00000000-0005-0000-0000-0000674D0000}"/>
    <cellStyle name="Output 3 7 3 8" xfId="1287" xr:uid="{00000000-0005-0000-0000-0000684D0000}"/>
    <cellStyle name="Output 3 7 4" xfId="20648" xr:uid="{00000000-0005-0000-0000-0000694D0000}"/>
    <cellStyle name="Output 3 7 4 2" xfId="22007" xr:uid="{00000000-0005-0000-0000-00006A4D0000}"/>
    <cellStyle name="Output 3 7 4 3" xfId="22008" xr:uid="{00000000-0005-0000-0000-00006B4D0000}"/>
    <cellStyle name="Output 3 7 4 4" xfId="9517" xr:uid="{00000000-0005-0000-0000-00006C4D0000}"/>
    <cellStyle name="Output 3 7 4 5" xfId="22010" xr:uid="{00000000-0005-0000-0000-00006D4D0000}"/>
    <cellStyle name="Output 3 7 5" xfId="22011" xr:uid="{00000000-0005-0000-0000-00006E4D0000}"/>
    <cellStyle name="Output 3 7 6" xfId="22012" xr:uid="{00000000-0005-0000-0000-00006F4D0000}"/>
    <cellStyle name="Output 3 7 7" xfId="22013" xr:uid="{00000000-0005-0000-0000-0000704D0000}"/>
    <cellStyle name="Output 3 7 8" xfId="22014" xr:uid="{00000000-0005-0000-0000-0000714D0000}"/>
    <cellStyle name="Output 3 8" xfId="2411" xr:uid="{00000000-0005-0000-0000-0000724D0000}"/>
    <cellStyle name="Output 3 8 2" xfId="22015" xr:uid="{00000000-0005-0000-0000-0000734D0000}"/>
    <cellStyle name="Output 3 8 2 2" xfId="22016" xr:uid="{00000000-0005-0000-0000-0000744D0000}"/>
    <cellStyle name="Output 3 8 2 2 2" xfId="22017" xr:uid="{00000000-0005-0000-0000-0000754D0000}"/>
    <cellStyle name="Output 3 8 2 2 3" xfId="22018" xr:uid="{00000000-0005-0000-0000-0000764D0000}"/>
    <cellStyle name="Output 3 8 2 2 4" xfId="22019" xr:uid="{00000000-0005-0000-0000-0000774D0000}"/>
    <cellStyle name="Output 3 8 2 2 5" xfId="22021" xr:uid="{00000000-0005-0000-0000-0000784D0000}"/>
    <cellStyle name="Output 3 8 2 3" xfId="22022" xr:uid="{00000000-0005-0000-0000-0000794D0000}"/>
    <cellStyle name="Output 3 8 2 3 2" xfId="22024" xr:uid="{00000000-0005-0000-0000-00007A4D0000}"/>
    <cellStyle name="Output 3 8 2 3 3" xfId="22025" xr:uid="{00000000-0005-0000-0000-00007B4D0000}"/>
    <cellStyle name="Output 3 8 2 3 4" xfId="22026" xr:uid="{00000000-0005-0000-0000-00007C4D0000}"/>
    <cellStyle name="Output 3 8 2 3 5" xfId="22027" xr:uid="{00000000-0005-0000-0000-00007D4D0000}"/>
    <cellStyle name="Output 3 8 2 4" xfId="7823" xr:uid="{00000000-0005-0000-0000-00007E4D0000}"/>
    <cellStyle name="Output 3 8 2 4 2" xfId="11447" xr:uid="{00000000-0005-0000-0000-00007F4D0000}"/>
    <cellStyle name="Output 3 8 2 4 3" xfId="11449" xr:uid="{00000000-0005-0000-0000-0000804D0000}"/>
    <cellStyle name="Output 3 8 2 4 4" xfId="11451" xr:uid="{00000000-0005-0000-0000-0000814D0000}"/>
    <cellStyle name="Output 3 8 2 4 5" xfId="11453" xr:uid="{00000000-0005-0000-0000-0000824D0000}"/>
    <cellStyle name="Output 3 8 2 5" xfId="13317" xr:uid="{00000000-0005-0000-0000-0000834D0000}"/>
    <cellStyle name="Output 3 8 2 5 2" xfId="22028" xr:uid="{00000000-0005-0000-0000-0000844D0000}"/>
    <cellStyle name="Output 3 8 2 5 3" xfId="22029" xr:uid="{00000000-0005-0000-0000-0000854D0000}"/>
    <cellStyle name="Output 3 8 2 5 4" xfId="22030" xr:uid="{00000000-0005-0000-0000-0000864D0000}"/>
    <cellStyle name="Output 3 8 2 5 5" xfId="22031" xr:uid="{00000000-0005-0000-0000-0000874D0000}"/>
    <cellStyle name="Output 3 8 2 6" xfId="22032" xr:uid="{00000000-0005-0000-0000-0000884D0000}"/>
    <cellStyle name="Output 3 8 2 7" xfId="22033" xr:uid="{00000000-0005-0000-0000-0000894D0000}"/>
    <cellStyle name="Output 3 8 2 8" xfId="22034" xr:uid="{00000000-0005-0000-0000-00008A4D0000}"/>
    <cellStyle name="Output 3 8 2 9" xfId="22035" xr:uid="{00000000-0005-0000-0000-00008B4D0000}"/>
    <cellStyle name="Output 3 8 3" xfId="22036" xr:uid="{00000000-0005-0000-0000-00008C4D0000}"/>
    <cellStyle name="Output 3 8 3 2" xfId="16260" xr:uid="{00000000-0005-0000-0000-00008D4D0000}"/>
    <cellStyle name="Output 3 8 3 2 2" xfId="22037" xr:uid="{00000000-0005-0000-0000-00008E4D0000}"/>
    <cellStyle name="Output 3 8 3 2 3" xfId="22038" xr:uid="{00000000-0005-0000-0000-00008F4D0000}"/>
    <cellStyle name="Output 3 8 3 2 4" xfId="22039" xr:uid="{00000000-0005-0000-0000-0000904D0000}"/>
    <cellStyle name="Output 3 8 3 2 5" xfId="6412" xr:uid="{00000000-0005-0000-0000-0000914D0000}"/>
    <cellStyle name="Output 3 8 3 3" xfId="22040" xr:uid="{00000000-0005-0000-0000-0000924D0000}"/>
    <cellStyle name="Output 3 8 3 3 2" xfId="22041" xr:uid="{00000000-0005-0000-0000-0000934D0000}"/>
    <cellStyle name="Output 3 8 3 3 3" xfId="22042" xr:uid="{00000000-0005-0000-0000-0000944D0000}"/>
    <cellStyle name="Output 3 8 3 3 4" xfId="22043" xr:uid="{00000000-0005-0000-0000-0000954D0000}"/>
    <cellStyle name="Output 3 8 3 3 5" xfId="6274" xr:uid="{00000000-0005-0000-0000-0000964D0000}"/>
    <cellStyle name="Output 3 8 3 4" xfId="13333" xr:uid="{00000000-0005-0000-0000-0000974D0000}"/>
    <cellStyle name="Output 3 8 3 4 2" xfId="2303" xr:uid="{00000000-0005-0000-0000-0000984D0000}"/>
    <cellStyle name="Output 3 8 3 4 3" xfId="13366" xr:uid="{00000000-0005-0000-0000-0000994D0000}"/>
    <cellStyle name="Output 3 8 3 4 4" xfId="13370" xr:uid="{00000000-0005-0000-0000-00009A4D0000}"/>
    <cellStyle name="Output 3 8 3 4 5" xfId="13375" xr:uid="{00000000-0005-0000-0000-00009B4D0000}"/>
    <cellStyle name="Output 3 8 3 5" xfId="13400" xr:uid="{00000000-0005-0000-0000-00009C4D0000}"/>
    <cellStyle name="Output 3 8 3 6" xfId="13431" xr:uid="{00000000-0005-0000-0000-00009D4D0000}"/>
    <cellStyle name="Output 3 8 3 7" xfId="13434" xr:uid="{00000000-0005-0000-0000-00009E4D0000}"/>
    <cellStyle name="Output 3 8 3 8" xfId="13437" xr:uid="{00000000-0005-0000-0000-00009F4D0000}"/>
    <cellStyle name="Output 3 8 4" xfId="20980" xr:uid="{00000000-0005-0000-0000-0000A04D0000}"/>
    <cellStyle name="Output 3 8 4 2" xfId="13644" xr:uid="{00000000-0005-0000-0000-0000A14D0000}"/>
    <cellStyle name="Output 3 8 4 3" xfId="22044" xr:uid="{00000000-0005-0000-0000-0000A24D0000}"/>
    <cellStyle name="Output 3 8 4 4" xfId="13448" xr:uid="{00000000-0005-0000-0000-0000A34D0000}"/>
    <cellStyle name="Output 3 8 4 5" xfId="13451" xr:uid="{00000000-0005-0000-0000-0000A44D0000}"/>
    <cellStyle name="Output 3 8 5" xfId="22045" xr:uid="{00000000-0005-0000-0000-0000A54D0000}"/>
    <cellStyle name="Output 3 8 6" xfId="22046" xr:uid="{00000000-0005-0000-0000-0000A64D0000}"/>
    <cellStyle name="Output 3 8 7" xfId="22047" xr:uid="{00000000-0005-0000-0000-0000A74D0000}"/>
    <cellStyle name="Output 3 8 8" xfId="22048" xr:uid="{00000000-0005-0000-0000-0000A84D0000}"/>
    <cellStyle name="Output 3 9" xfId="14269" xr:uid="{00000000-0005-0000-0000-0000A94D0000}"/>
    <cellStyle name="Output 3 9 2" xfId="22049" xr:uid="{00000000-0005-0000-0000-0000AA4D0000}"/>
    <cellStyle name="Output 3 9 2 2" xfId="22051" xr:uid="{00000000-0005-0000-0000-0000AB4D0000}"/>
    <cellStyle name="Output 3 9 2 2 2" xfId="8809" xr:uid="{00000000-0005-0000-0000-0000AC4D0000}"/>
    <cellStyle name="Output 3 9 2 2 3" xfId="751" xr:uid="{00000000-0005-0000-0000-0000AD4D0000}"/>
    <cellStyle name="Output 3 9 2 2 4" xfId="8127" xr:uid="{00000000-0005-0000-0000-0000AE4D0000}"/>
    <cellStyle name="Output 3 9 2 2 5" xfId="22052" xr:uid="{00000000-0005-0000-0000-0000AF4D0000}"/>
    <cellStyle name="Output 3 9 2 3" xfId="22054" xr:uid="{00000000-0005-0000-0000-0000B04D0000}"/>
    <cellStyle name="Output 3 9 2 3 2" xfId="22055" xr:uid="{00000000-0005-0000-0000-0000B14D0000}"/>
    <cellStyle name="Output 3 9 2 3 3" xfId="22056" xr:uid="{00000000-0005-0000-0000-0000B24D0000}"/>
    <cellStyle name="Output 3 9 2 3 4" xfId="22057" xr:uid="{00000000-0005-0000-0000-0000B34D0000}"/>
    <cellStyle name="Output 3 9 2 3 5" xfId="22058" xr:uid="{00000000-0005-0000-0000-0000B44D0000}"/>
    <cellStyle name="Output 3 9 2 4" xfId="7845" xr:uid="{00000000-0005-0000-0000-0000B54D0000}"/>
    <cellStyle name="Output 3 9 2 4 2" xfId="22059" xr:uid="{00000000-0005-0000-0000-0000B64D0000}"/>
    <cellStyle name="Output 3 9 2 4 3" xfId="22060" xr:uid="{00000000-0005-0000-0000-0000B74D0000}"/>
    <cellStyle name="Output 3 9 2 4 4" xfId="22061" xr:uid="{00000000-0005-0000-0000-0000B84D0000}"/>
    <cellStyle name="Output 3 9 2 4 5" xfId="22062" xr:uid="{00000000-0005-0000-0000-0000B94D0000}"/>
    <cellStyle name="Output 3 9 2 5" xfId="22064" xr:uid="{00000000-0005-0000-0000-0000BA4D0000}"/>
    <cellStyle name="Output 3 9 2 5 2" xfId="22065" xr:uid="{00000000-0005-0000-0000-0000BB4D0000}"/>
    <cellStyle name="Output 3 9 2 5 3" xfId="22066" xr:uid="{00000000-0005-0000-0000-0000BC4D0000}"/>
    <cellStyle name="Output 3 9 2 5 4" xfId="22067" xr:uid="{00000000-0005-0000-0000-0000BD4D0000}"/>
    <cellStyle name="Output 3 9 2 5 5" xfId="22068" xr:uid="{00000000-0005-0000-0000-0000BE4D0000}"/>
    <cellStyle name="Output 3 9 2 6" xfId="22070" xr:uid="{00000000-0005-0000-0000-0000BF4D0000}"/>
    <cellStyle name="Output 3 9 2 7" xfId="22071" xr:uid="{00000000-0005-0000-0000-0000C04D0000}"/>
    <cellStyle name="Output 3 9 2 8" xfId="22072" xr:uid="{00000000-0005-0000-0000-0000C14D0000}"/>
    <cellStyle name="Output 3 9 2 9" xfId="22073" xr:uid="{00000000-0005-0000-0000-0000C24D0000}"/>
    <cellStyle name="Output 3 9 3" xfId="22074" xr:uid="{00000000-0005-0000-0000-0000C34D0000}"/>
    <cellStyle name="Output 3 9 3 2" xfId="22075" xr:uid="{00000000-0005-0000-0000-0000C44D0000}"/>
    <cellStyle name="Output 3 9 3 2 2" xfId="22076" xr:uid="{00000000-0005-0000-0000-0000C54D0000}"/>
    <cellStyle name="Output 3 9 3 2 3" xfId="22077" xr:uid="{00000000-0005-0000-0000-0000C64D0000}"/>
    <cellStyle name="Output 3 9 3 2 4" xfId="22078" xr:uid="{00000000-0005-0000-0000-0000C74D0000}"/>
    <cellStyle name="Output 3 9 3 2 5" xfId="22079" xr:uid="{00000000-0005-0000-0000-0000C84D0000}"/>
    <cellStyle name="Output 3 9 3 3" xfId="22080" xr:uid="{00000000-0005-0000-0000-0000C94D0000}"/>
    <cellStyle name="Output 3 9 3 3 2" xfId="22081" xr:uid="{00000000-0005-0000-0000-0000CA4D0000}"/>
    <cellStyle name="Output 3 9 3 3 3" xfId="22082" xr:uid="{00000000-0005-0000-0000-0000CB4D0000}"/>
    <cellStyle name="Output 3 9 3 3 4" xfId="22083" xr:uid="{00000000-0005-0000-0000-0000CC4D0000}"/>
    <cellStyle name="Output 3 9 3 3 5" xfId="9682" xr:uid="{00000000-0005-0000-0000-0000CD4D0000}"/>
    <cellStyle name="Output 3 9 3 4" xfId="13504" xr:uid="{00000000-0005-0000-0000-0000CE4D0000}"/>
    <cellStyle name="Output 3 9 3 4 2" xfId="13513" xr:uid="{00000000-0005-0000-0000-0000CF4D0000}"/>
    <cellStyle name="Output 3 9 3 4 3" xfId="13535" xr:uid="{00000000-0005-0000-0000-0000D04D0000}"/>
    <cellStyle name="Output 3 9 3 4 4" xfId="13538" xr:uid="{00000000-0005-0000-0000-0000D14D0000}"/>
    <cellStyle name="Output 3 9 3 4 5" xfId="13541" xr:uid="{00000000-0005-0000-0000-0000D24D0000}"/>
    <cellStyle name="Output 3 9 3 5" xfId="13545" xr:uid="{00000000-0005-0000-0000-0000D34D0000}"/>
    <cellStyle name="Output 3 9 3 6" xfId="13573" xr:uid="{00000000-0005-0000-0000-0000D44D0000}"/>
    <cellStyle name="Output 3 9 3 7" xfId="1706" xr:uid="{00000000-0005-0000-0000-0000D54D0000}"/>
    <cellStyle name="Output 3 9 3 8" xfId="11199" xr:uid="{00000000-0005-0000-0000-0000D64D0000}"/>
    <cellStyle name="Output 3 9 4" xfId="22084" xr:uid="{00000000-0005-0000-0000-0000D74D0000}"/>
    <cellStyle name="Output 3 9 4 2" xfId="14318" xr:uid="{00000000-0005-0000-0000-0000D84D0000}"/>
    <cellStyle name="Output 3 9 4 3" xfId="14320" xr:uid="{00000000-0005-0000-0000-0000D94D0000}"/>
    <cellStyle name="Output 3 9 4 4" xfId="54" xr:uid="{00000000-0005-0000-0000-0000DA4D0000}"/>
    <cellStyle name="Output 3 9 4 5" xfId="2887" xr:uid="{00000000-0005-0000-0000-0000DB4D0000}"/>
    <cellStyle name="Output 3 9 5" xfId="22086" xr:uid="{00000000-0005-0000-0000-0000DC4D0000}"/>
    <cellStyle name="Output 3 9 6" xfId="22088" xr:uid="{00000000-0005-0000-0000-0000DD4D0000}"/>
    <cellStyle name="Output 3 9 7" xfId="22090" xr:uid="{00000000-0005-0000-0000-0000DE4D0000}"/>
    <cellStyle name="Output 3 9 8" xfId="22092" xr:uid="{00000000-0005-0000-0000-0000DF4D0000}"/>
    <cellStyle name="Output 30" xfId="21761" xr:uid="{00000000-0005-0000-0000-0000E04D0000}"/>
    <cellStyle name="Output 30 2" xfId="21763" xr:uid="{00000000-0005-0000-0000-0000E14D0000}"/>
    <cellStyle name="Output 30 3" xfId="21765" xr:uid="{00000000-0005-0000-0000-0000E24D0000}"/>
    <cellStyle name="Output 30 4" xfId="21767" xr:uid="{00000000-0005-0000-0000-0000E34D0000}"/>
    <cellStyle name="Output 30 5" xfId="21770" xr:uid="{00000000-0005-0000-0000-0000E44D0000}"/>
    <cellStyle name="Output 31" xfId="21772" xr:uid="{00000000-0005-0000-0000-0000E54D0000}"/>
    <cellStyle name="Output 31 2" xfId="21774" xr:uid="{00000000-0005-0000-0000-0000E64D0000}"/>
    <cellStyle name="Output 31 3" xfId="21776" xr:uid="{00000000-0005-0000-0000-0000E74D0000}"/>
    <cellStyle name="Output 31 4" xfId="21778" xr:uid="{00000000-0005-0000-0000-0000E84D0000}"/>
    <cellStyle name="Output 31 5" xfId="13980" xr:uid="{00000000-0005-0000-0000-0000E94D0000}"/>
    <cellStyle name="Output 32" xfId="4022" xr:uid="{00000000-0005-0000-0000-0000EA4D0000}"/>
    <cellStyle name="Output 32 2" xfId="21780" xr:uid="{00000000-0005-0000-0000-0000EB4D0000}"/>
    <cellStyle name="Output 32 3" xfId="1128" xr:uid="{00000000-0005-0000-0000-0000EC4D0000}"/>
    <cellStyle name="Output 32 4" xfId="21782" xr:uid="{00000000-0005-0000-0000-0000ED4D0000}"/>
    <cellStyle name="Output 32 5" xfId="21784" xr:uid="{00000000-0005-0000-0000-0000EE4D0000}"/>
    <cellStyle name="Output 33" xfId="21786" xr:uid="{00000000-0005-0000-0000-0000EF4D0000}"/>
    <cellStyle name="Output 33 2" xfId="7799" xr:uid="{00000000-0005-0000-0000-0000F04D0000}"/>
    <cellStyle name="Output 33 3" xfId="21790" xr:uid="{00000000-0005-0000-0000-0000F14D0000}"/>
    <cellStyle name="Output 33 4" xfId="2640" xr:uid="{00000000-0005-0000-0000-0000F24D0000}"/>
    <cellStyle name="Output 33 5" xfId="13985" xr:uid="{00000000-0005-0000-0000-0000F34D0000}"/>
    <cellStyle name="Output 34" xfId="21792" xr:uid="{00000000-0005-0000-0000-0000F44D0000}"/>
    <cellStyle name="Output 34 2" xfId="21796" xr:uid="{00000000-0005-0000-0000-0000F54D0000}"/>
    <cellStyle name="Output 34 3" xfId="21800" xr:uid="{00000000-0005-0000-0000-0000F64D0000}"/>
    <cellStyle name="Output 34 4" xfId="21804" xr:uid="{00000000-0005-0000-0000-0000F74D0000}"/>
    <cellStyle name="Output 34 5" xfId="21807" xr:uid="{00000000-0005-0000-0000-0000F84D0000}"/>
    <cellStyle name="Output 35" xfId="22093" xr:uid="{00000000-0005-0000-0000-0000F94D0000}"/>
    <cellStyle name="Output 36" xfId="3874" xr:uid="{00000000-0005-0000-0000-0000FA4D0000}"/>
    <cellStyle name="Output 37" xfId="22094" xr:uid="{00000000-0005-0000-0000-0000FB4D0000}"/>
    <cellStyle name="Output 38" xfId="22095" xr:uid="{00000000-0005-0000-0000-0000FC4D0000}"/>
    <cellStyle name="Output 4" xfId="22097" xr:uid="{00000000-0005-0000-0000-0000FD4D0000}"/>
    <cellStyle name="Output 4 2" xfId="17258" xr:uid="{00000000-0005-0000-0000-0000FE4D0000}"/>
    <cellStyle name="Output 4 2 2" xfId="7513" xr:uid="{00000000-0005-0000-0000-0000FF4D0000}"/>
    <cellStyle name="Output 4 2 2 2" xfId="196" xr:uid="{00000000-0005-0000-0000-0000004E0000}"/>
    <cellStyle name="Output 4 2 2 3" xfId="22099" xr:uid="{00000000-0005-0000-0000-0000014E0000}"/>
    <cellStyle name="Output 4 2 2 4" xfId="22101" xr:uid="{00000000-0005-0000-0000-0000024E0000}"/>
    <cellStyle name="Output 4 2 2 5" xfId="22103" xr:uid="{00000000-0005-0000-0000-0000034E0000}"/>
    <cellStyle name="Output 4 2 3" xfId="11268" xr:uid="{00000000-0005-0000-0000-0000044E0000}"/>
    <cellStyle name="Output 4 2 3 2" xfId="22104" xr:uid="{00000000-0005-0000-0000-0000054E0000}"/>
    <cellStyle name="Output 4 2 3 3" xfId="22105" xr:uid="{00000000-0005-0000-0000-0000064E0000}"/>
    <cellStyle name="Output 4 2 3 4" xfId="22106" xr:uid="{00000000-0005-0000-0000-0000074E0000}"/>
    <cellStyle name="Output 4 2 3 5" xfId="22107" xr:uid="{00000000-0005-0000-0000-0000084E0000}"/>
    <cellStyle name="Output 4 2 4" xfId="11270" xr:uid="{00000000-0005-0000-0000-0000094E0000}"/>
    <cellStyle name="Output 4 2 4 2" xfId="16887" xr:uid="{00000000-0005-0000-0000-00000A4E0000}"/>
    <cellStyle name="Output 4 2 4 3" xfId="22108" xr:uid="{00000000-0005-0000-0000-00000B4E0000}"/>
    <cellStyle name="Output 4 2 4 4" xfId="22109" xr:uid="{00000000-0005-0000-0000-00000C4E0000}"/>
    <cellStyle name="Output 4 2 4 5" xfId="22110" xr:uid="{00000000-0005-0000-0000-00000D4E0000}"/>
    <cellStyle name="Output 4 2 5" xfId="1804" xr:uid="{00000000-0005-0000-0000-00000E4E0000}"/>
    <cellStyle name="Output 4 2 5 2" xfId="22111" xr:uid="{00000000-0005-0000-0000-00000F4E0000}"/>
    <cellStyle name="Output 4 2 5 3" xfId="22112" xr:uid="{00000000-0005-0000-0000-0000104E0000}"/>
    <cellStyle name="Output 4 2 5 4" xfId="1597" xr:uid="{00000000-0005-0000-0000-0000114E0000}"/>
    <cellStyle name="Output 4 2 5 5" xfId="22113" xr:uid="{00000000-0005-0000-0000-0000124E0000}"/>
    <cellStyle name="Output 4 2 6" xfId="22114" xr:uid="{00000000-0005-0000-0000-0000134E0000}"/>
    <cellStyle name="Output 4 2 7" xfId="22115" xr:uid="{00000000-0005-0000-0000-0000144E0000}"/>
    <cellStyle name="Output 4 2 8" xfId="22116" xr:uid="{00000000-0005-0000-0000-0000154E0000}"/>
    <cellStyle name="Output 4 2 9" xfId="22117" xr:uid="{00000000-0005-0000-0000-0000164E0000}"/>
    <cellStyle name="Output 4 3" xfId="22119" xr:uid="{00000000-0005-0000-0000-0000174E0000}"/>
    <cellStyle name="Output 4 3 2" xfId="17214" xr:uid="{00000000-0005-0000-0000-0000184E0000}"/>
    <cellStyle name="Output 4 3 2 2" xfId="22121" xr:uid="{00000000-0005-0000-0000-0000194E0000}"/>
    <cellStyle name="Output 4 3 2 3" xfId="22122" xr:uid="{00000000-0005-0000-0000-00001A4E0000}"/>
    <cellStyle name="Output 4 3 2 4" xfId="22123" xr:uid="{00000000-0005-0000-0000-00001B4E0000}"/>
    <cellStyle name="Output 4 3 2 5" xfId="1104" xr:uid="{00000000-0005-0000-0000-00001C4E0000}"/>
    <cellStyle name="Output 4 3 3" xfId="17216" xr:uid="{00000000-0005-0000-0000-00001D4E0000}"/>
    <cellStyle name="Output 4 3 3 2" xfId="22124" xr:uid="{00000000-0005-0000-0000-00001E4E0000}"/>
    <cellStyle name="Output 4 3 3 3" xfId="22125" xr:uid="{00000000-0005-0000-0000-00001F4E0000}"/>
    <cellStyle name="Output 4 3 3 4" xfId="22126" xr:uid="{00000000-0005-0000-0000-0000204E0000}"/>
    <cellStyle name="Output 4 3 3 5" xfId="22127" xr:uid="{00000000-0005-0000-0000-0000214E0000}"/>
    <cellStyle name="Output 4 3 4" xfId="22128" xr:uid="{00000000-0005-0000-0000-0000224E0000}"/>
    <cellStyle name="Output 4 3 4 2" xfId="22129" xr:uid="{00000000-0005-0000-0000-0000234E0000}"/>
    <cellStyle name="Output 4 3 4 3" xfId="22130" xr:uid="{00000000-0005-0000-0000-0000244E0000}"/>
    <cellStyle name="Output 4 3 4 4" xfId="22131" xr:uid="{00000000-0005-0000-0000-0000254E0000}"/>
    <cellStyle name="Output 4 3 4 5" xfId="22132" xr:uid="{00000000-0005-0000-0000-0000264E0000}"/>
    <cellStyle name="Output 4 3 5" xfId="22133" xr:uid="{00000000-0005-0000-0000-0000274E0000}"/>
    <cellStyle name="Output 4 3 6" xfId="22134" xr:uid="{00000000-0005-0000-0000-0000284E0000}"/>
    <cellStyle name="Output 4 3 7" xfId="22135" xr:uid="{00000000-0005-0000-0000-0000294E0000}"/>
    <cellStyle name="Output 4 3 8" xfId="22136" xr:uid="{00000000-0005-0000-0000-00002A4E0000}"/>
    <cellStyle name="Output 4 4" xfId="22137" xr:uid="{00000000-0005-0000-0000-00002B4E0000}"/>
    <cellStyle name="Output 4 4 2" xfId="22138" xr:uid="{00000000-0005-0000-0000-00002C4E0000}"/>
    <cellStyle name="Output 4 4 3" xfId="729" xr:uid="{00000000-0005-0000-0000-00002D4E0000}"/>
    <cellStyle name="Output 4 4 4" xfId="22139" xr:uid="{00000000-0005-0000-0000-00002E4E0000}"/>
    <cellStyle name="Output 4 4 5" xfId="22140" xr:uid="{00000000-0005-0000-0000-00002F4E0000}"/>
    <cellStyle name="Output 4 5" xfId="22141" xr:uid="{00000000-0005-0000-0000-0000304E0000}"/>
    <cellStyle name="Output 4 6" xfId="14276" xr:uid="{00000000-0005-0000-0000-0000314E0000}"/>
    <cellStyle name="Output 4 7" xfId="22142" xr:uid="{00000000-0005-0000-0000-0000324E0000}"/>
    <cellStyle name="Output 4 8" xfId="22143" xr:uid="{00000000-0005-0000-0000-0000334E0000}"/>
    <cellStyle name="Output 5" xfId="22145" xr:uid="{00000000-0005-0000-0000-0000344E0000}"/>
    <cellStyle name="Output 5 2" xfId="17260" xr:uid="{00000000-0005-0000-0000-0000354E0000}"/>
    <cellStyle name="Output 5 2 2" xfId="4332" xr:uid="{00000000-0005-0000-0000-0000364E0000}"/>
    <cellStyle name="Output 5 2 2 2" xfId="1587" xr:uid="{00000000-0005-0000-0000-0000374E0000}"/>
    <cellStyle name="Output 5 2 2 3" xfId="22146" xr:uid="{00000000-0005-0000-0000-0000384E0000}"/>
    <cellStyle name="Output 5 2 2 4" xfId="22147" xr:uid="{00000000-0005-0000-0000-0000394E0000}"/>
    <cellStyle name="Output 5 2 2 5" xfId="22148" xr:uid="{00000000-0005-0000-0000-00003A4E0000}"/>
    <cellStyle name="Output 5 2 3" xfId="22149" xr:uid="{00000000-0005-0000-0000-00003B4E0000}"/>
    <cellStyle name="Output 5 2 3 2" xfId="22150" xr:uid="{00000000-0005-0000-0000-00003C4E0000}"/>
    <cellStyle name="Output 5 2 3 3" xfId="22151" xr:uid="{00000000-0005-0000-0000-00003D4E0000}"/>
    <cellStyle name="Output 5 2 3 4" xfId="22152" xr:uid="{00000000-0005-0000-0000-00003E4E0000}"/>
    <cellStyle name="Output 5 2 3 5" xfId="22153" xr:uid="{00000000-0005-0000-0000-00003F4E0000}"/>
    <cellStyle name="Output 5 2 4" xfId="22154" xr:uid="{00000000-0005-0000-0000-0000404E0000}"/>
    <cellStyle name="Output 5 2 4 2" xfId="8811" xr:uid="{00000000-0005-0000-0000-0000414E0000}"/>
    <cellStyle name="Output 5 2 4 3" xfId="22155" xr:uid="{00000000-0005-0000-0000-0000424E0000}"/>
    <cellStyle name="Output 5 2 4 4" xfId="22156" xr:uid="{00000000-0005-0000-0000-0000434E0000}"/>
    <cellStyle name="Output 5 2 4 5" xfId="22157" xr:uid="{00000000-0005-0000-0000-0000444E0000}"/>
    <cellStyle name="Output 5 2 5" xfId="22158" xr:uid="{00000000-0005-0000-0000-0000454E0000}"/>
    <cellStyle name="Output 5 2 5 2" xfId="22159" xr:uid="{00000000-0005-0000-0000-0000464E0000}"/>
    <cellStyle name="Output 5 2 5 3" xfId="22160" xr:uid="{00000000-0005-0000-0000-0000474E0000}"/>
    <cellStyle name="Output 5 2 5 4" xfId="22161" xr:uid="{00000000-0005-0000-0000-0000484E0000}"/>
    <cellStyle name="Output 5 2 5 5" xfId="22162" xr:uid="{00000000-0005-0000-0000-0000494E0000}"/>
    <cellStyle name="Output 5 2 6" xfId="22163" xr:uid="{00000000-0005-0000-0000-00004A4E0000}"/>
    <cellStyle name="Output 5 2 7" xfId="22164" xr:uid="{00000000-0005-0000-0000-00004B4E0000}"/>
    <cellStyle name="Output 5 2 8" xfId="22165" xr:uid="{00000000-0005-0000-0000-00004C4E0000}"/>
    <cellStyle name="Output 5 2 9" xfId="22166" xr:uid="{00000000-0005-0000-0000-00004D4E0000}"/>
    <cellStyle name="Output 5 3" xfId="22167" xr:uid="{00000000-0005-0000-0000-00004E4E0000}"/>
    <cellStyle name="Output 5 3 2" xfId="22168" xr:uid="{00000000-0005-0000-0000-00004F4E0000}"/>
    <cellStyle name="Output 5 3 2 2" xfId="2710" xr:uid="{00000000-0005-0000-0000-0000504E0000}"/>
    <cellStyle name="Output 5 3 2 3" xfId="22169" xr:uid="{00000000-0005-0000-0000-0000514E0000}"/>
    <cellStyle name="Output 5 3 2 4" xfId="22170" xr:uid="{00000000-0005-0000-0000-0000524E0000}"/>
    <cellStyle name="Output 5 3 2 5" xfId="22171" xr:uid="{00000000-0005-0000-0000-0000534E0000}"/>
    <cellStyle name="Output 5 3 3" xfId="22172" xr:uid="{00000000-0005-0000-0000-0000544E0000}"/>
    <cellStyle name="Output 5 3 3 2" xfId="794" xr:uid="{00000000-0005-0000-0000-0000554E0000}"/>
    <cellStyle name="Output 5 3 3 3" xfId="22173" xr:uid="{00000000-0005-0000-0000-0000564E0000}"/>
    <cellStyle name="Output 5 3 3 4" xfId="22174" xr:uid="{00000000-0005-0000-0000-0000574E0000}"/>
    <cellStyle name="Output 5 3 3 5" xfId="22175" xr:uid="{00000000-0005-0000-0000-0000584E0000}"/>
    <cellStyle name="Output 5 3 4" xfId="22176" xr:uid="{00000000-0005-0000-0000-0000594E0000}"/>
    <cellStyle name="Output 5 3 4 2" xfId="5191" xr:uid="{00000000-0005-0000-0000-00005A4E0000}"/>
    <cellStyle name="Output 5 3 4 3" xfId="22177" xr:uid="{00000000-0005-0000-0000-00005B4E0000}"/>
    <cellStyle name="Output 5 3 4 4" xfId="22178" xr:uid="{00000000-0005-0000-0000-00005C4E0000}"/>
    <cellStyle name="Output 5 3 4 5" xfId="22179" xr:uid="{00000000-0005-0000-0000-00005D4E0000}"/>
    <cellStyle name="Output 5 3 5" xfId="22180" xr:uid="{00000000-0005-0000-0000-00005E4E0000}"/>
    <cellStyle name="Output 5 3 6" xfId="22181" xr:uid="{00000000-0005-0000-0000-00005F4E0000}"/>
    <cellStyle name="Output 5 3 7" xfId="22182" xr:uid="{00000000-0005-0000-0000-0000604E0000}"/>
    <cellStyle name="Output 5 3 8" xfId="22183" xr:uid="{00000000-0005-0000-0000-0000614E0000}"/>
    <cellStyle name="Output 5 4" xfId="22184" xr:uid="{00000000-0005-0000-0000-0000624E0000}"/>
    <cellStyle name="Output 5 4 2" xfId="22185" xr:uid="{00000000-0005-0000-0000-0000634E0000}"/>
    <cellStyle name="Output 5 4 3" xfId="22186" xr:uid="{00000000-0005-0000-0000-0000644E0000}"/>
    <cellStyle name="Output 5 4 4" xfId="22187" xr:uid="{00000000-0005-0000-0000-0000654E0000}"/>
    <cellStyle name="Output 5 4 5" xfId="22188" xr:uid="{00000000-0005-0000-0000-0000664E0000}"/>
    <cellStyle name="Output 5 5" xfId="2742" xr:uid="{00000000-0005-0000-0000-0000674E0000}"/>
    <cellStyle name="Output 5 6" xfId="14279" xr:uid="{00000000-0005-0000-0000-0000684E0000}"/>
    <cellStyle name="Output 5 7" xfId="22189" xr:uid="{00000000-0005-0000-0000-0000694E0000}"/>
    <cellStyle name="Output 5 8" xfId="22190" xr:uid="{00000000-0005-0000-0000-00006A4E0000}"/>
    <cellStyle name="Output 6" xfId="15299" xr:uid="{00000000-0005-0000-0000-00006B4E0000}"/>
    <cellStyle name="Output 6 2" xfId="17263" xr:uid="{00000000-0005-0000-0000-00006C4E0000}"/>
    <cellStyle name="Output 6 2 2" xfId="12994" xr:uid="{00000000-0005-0000-0000-00006D4E0000}"/>
    <cellStyle name="Output 6 2 3" xfId="14407" xr:uid="{00000000-0005-0000-0000-00006E4E0000}"/>
    <cellStyle name="Output 6 2 4" xfId="22191" xr:uid="{00000000-0005-0000-0000-00006F4E0000}"/>
    <cellStyle name="Output 6 3" xfId="22192" xr:uid="{00000000-0005-0000-0000-0000704E0000}"/>
    <cellStyle name="Output 6 4" xfId="22193" xr:uid="{00000000-0005-0000-0000-0000714E0000}"/>
    <cellStyle name="Output 6 5" xfId="2460" xr:uid="{00000000-0005-0000-0000-0000724E0000}"/>
    <cellStyle name="Output 7" xfId="15303" xr:uid="{00000000-0005-0000-0000-0000734E0000}"/>
    <cellStyle name="Output 7 2" xfId="17265" xr:uid="{00000000-0005-0000-0000-0000744E0000}"/>
    <cellStyle name="Output 7 3" xfId="22194" xr:uid="{00000000-0005-0000-0000-0000754E0000}"/>
    <cellStyle name="Output 7 4" xfId="22195" xr:uid="{00000000-0005-0000-0000-0000764E0000}"/>
    <cellStyle name="Output 7 5" xfId="22196" xr:uid="{00000000-0005-0000-0000-0000774E0000}"/>
    <cellStyle name="Output 8" xfId="15307" xr:uid="{00000000-0005-0000-0000-0000784E0000}"/>
    <cellStyle name="Output 8 2" xfId="198" xr:uid="{00000000-0005-0000-0000-0000794E0000}"/>
    <cellStyle name="Output 8 3" xfId="22197" xr:uid="{00000000-0005-0000-0000-00007A4E0000}"/>
    <cellStyle name="Output 8 4" xfId="6187" xr:uid="{00000000-0005-0000-0000-00007B4E0000}"/>
    <cellStyle name="Output 8 5" xfId="22198" xr:uid="{00000000-0005-0000-0000-00007C4E0000}"/>
    <cellStyle name="Output 9" xfId="15311" xr:uid="{00000000-0005-0000-0000-00007D4E0000}"/>
    <cellStyle name="Output 9 2" xfId="22199" xr:uid="{00000000-0005-0000-0000-00007E4E0000}"/>
    <cellStyle name="Output 9 3" xfId="4034" xr:uid="{00000000-0005-0000-0000-00007F4E0000}"/>
    <cellStyle name="Output 9 4" xfId="4194" xr:uid="{00000000-0005-0000-0000-0000804E0000}"/>
    <cellStyle name="Output 9 5" xfId="10946" xr:uid="{00000000-0005-0000-0000-0000814E0000}"/>
    <cellStyle name="ParaBirimi [0]_RESULTS" xfId="4519" xr:uid="{00000000-0005-0000-0000-0000824E0000}"/>
    <cellStyle name="ParaBirimi_RESULTS" xfId="22200" xr:uid="{00000000-0005-0000-0000-0000834E0000}"/>
    <cellStyle name="Pct w/ Pts" xfId="22202" xr:uid="{00000000-0005-0000-0000-0000844E0000}"/>
    <cellStyle name="Pct w/o Pts" xfId="22204" xr:uid="{00000000-0005-0000-0000-0000854E0000}"/>
    <cellStyle name="Pct1" xfId="22205" xr:uid="{00000000-0005-0000-0000-0000864E0000}"/>
    <cellStyle name="per.style" xfId="22206" xr:uid="{00000000-0005-0000-0000-0000874E0000}"/>
    <cellStyle name="Percen - Style2" xfId="21630" xr:uid="{00000000-0005-0000-0000-0000884E0000}"/>
    <cellStyle name="Percent" xfId="94" builtinId="5"/>
    <cellStyle name="Percent (0)" xfId="8818" xr:uid="{00000000-0005-0000-0000-00008A4E0000}"/>
    <cellStyle name="Percent (0) 2" xfId="22207" xr:uid="{00000000-0005-0000-0000-00008B4E0000}"/>
    <cellStyle name="Percent [0]" xfId="7794" xr:uid="{00000000-0005-0000-0000-00008C4E0000}"/>
    <cellStyle name="Percent [00]" xfId="22208" xr:uid="{00000000-0005-0000-0000-00008D4E0000}"/>
    <cellStyle name="Percent [2]" xfId="22209" xr:uid="{00000000-0005-0000-0000-00008E4E0000}"/>
    <cellStyle name="Percent [2] 1" xfId="22211" xr:uid="{00000000-0005-0000-0000-00008F4E0000}"/>
    <cellStyle name="Percent [2] 1 2" xfId="22213" xr:uid="{00000000-0005-0000-0000-0000904E0000}"/>
    <cellStyle name="Percent [2] 1 3" xfId="5234" xr:uid="{00000000-0005-0000-0000-0000914E0000}"/>
    <cellStyle name="Percent [2] 2" xfId="4134" xr:uid="{00000000-0005-0000-0000-0000924E0000}"/>
    <cellStyle name="Percent [2] 2 2" xfId="9180" xr:uid="{00000000-0005-0000-0000-0000934E0000}"/>
    <cellStyle name="Percent [2] 2 3" xfId="6020" xr:uid="{00000000-0005-0000-0000-0000944E0000}"/>
    <cellStyle name="Percent [2] 3" xfId="7266" xr:uid="{00000000-0005-0000-0000-0000954E0000}"/>
    <cellStyle name="Percent [2] 4" xfId="22215" xr:uid="{00000000-0005-0000-0000-0000964E0000}"/>
    <cellStyle name="Percent [2] 5" xfId="22217" xr:uid="{00000000-0005-0000-0000-0000974E0000}"/>
    <cellStyle name="Percent [2] 6" xfId="428" xr:uid="{00000000-0005-0000-0000-0000984E0000}"/>
    <cellStyle name="Percent [2]_draft resale" xfId="19403" xr:uid="{00000000-0005-0000-0000-0000994E0000}"/>
    <cellStyle name="Percent 10" xfId="22218" xr:uid="{00000000-0005-0000-0000-00009A4E0000}"/>
    <cellStyle name="Percent 10 2" xfId="22220" xr:uid="{00000000-0005-0000-0000-00009B4E0000}"/>
    <cellStyle name="Percent 10 2 2" xfId="22221" xr:uid="{00000000-0005-0000-0000-00009C4E0000}"/>
    <cellStyle name="Percent 10 2 3" xfId="22222" xr:uid="{00000000-0005-0000-0000-00009D4E0000}"/>
    <cellStyle name="Percent 10 3" xfId="22224" xr:uid="{00000000-0005-0000-0000-00009E4E0000}"/>
    <cellStyle name="Percent 10 4" xfId="22226" xr:uid="{00000000-0005-0000-0000-00009F4E0000}"/>
    <cellStyle name="Percent 10 5" xfId="18729" xr:uid="{00000000-0005-0000-0000-0000A04E0000}"/>
    <cellStyle name="Percent 11" xfId="16581" xr:uid="{00000000-0005-0000-0000-0000A14E0000}"/>
    <cellStyle name="Percent 11 2" xfId="228" xr:uid="{00000000-0005-0000-0000-0000A24E0000}"/>
    <cellStyle name="Percent 11 3" xfId="14179" xr:uid="{00000000-0005-0000-0000-0000A34E0000}"/>
    <cellStyle name="Percent 12" xfId="22227" xr:uid="{00000000-0005-0000-0000-0000A44E0000}"/>
    <cellStyle name="Percent 12 2" xfId="22230" xr:uid="{00000000-0005-0000-0000-0000A54E0000}"/>
    <cellStyle name="Percent 12 2 2" xfId="22231" xr:uid="{00000000-0005-0000-0000-0000A64E0000}"/>
    <cellStyle name="Percent 12 2 3" xfId="22232" xr:uid="{00000000-0005-0000-0000-0000A74E0000}"/>
    <cellStyle name="Percent 12 3" xfId="22235" xr:uid="{00000000-0005-0000-0000-0000A84E0000}"/>
    <cellStyle name="Percent 12 3 2" xfId="22236" xr:uid="{00000000-0005-0000-0000-0000A94E0000}"/>
    <cellStyle name="Percent 12 3 3" xfId="7849" xr:uid="{00000000-0005-0000-0000-0000AA4E0000}"/>
    <cellStyle name="Percent 13" xfId="2339" xr:uid="{00000000-0005-0000-0000-0000AB4E0000}"/>
    <cellStyle name="Percent 13 2" xfId="9349" xr:uid="{00000000-0005-0000-0000-0000AC4E0000}"/>
    <cellStyle name="Percent 14" xfId="9353" xr:uid="{00000000-0005-0000-0000-0000AD4E0000}"/>
    <cellStyle name="Percent 14 2" xfId="7390" xr:uid="{00000000-0005-0000-0000-0000AE4E0000}"/>
    <cellStyle name="Percent 15" xfId="9357" xr:uid="{00000000-0005-0000-0000-0000AF4E0000}"/>
    <cellStyle name="Percent 16" xfId="22238" xr:uid="{00000000-0005-0000-0000-0000B04E0000}"/>
    <cellStyle name="Percent 17" xfId="22240" xr:uid="{00000000-0005-0000-0000-0000B14E0000}"/>
    <cellStyle name="Percent 18" xfId="22242" xr:uid="{00000000-0005-0000-0000-0000B24E0000}"/>
    <cellStyle name="Percent 19" xfId="7530" xr:uid="{00000000-0005-0000-0000-0000B34E0000}"/>
    <cellStyle name="Percent 2" xfId="7508" xr:uid="{00000000-0005-0000-0000-0000B44E0000}"/>
    <cellStyle name="Percent 2 1" xfId="22243" xr:uid="{00000000-0005-0000-0000-0000B54E0000}"/>
    <cellStyle name="Percent 2 1 2" xfId="22244" xr:uid="{00000000-0005-0000-0000-0000B64E0000}"/>
    <cellStyle name="Percent 2 1 3" xfId="22245" xr:uid="{00000000-0005-0000-0000-0000B74E0000}"/>
    <cellStyle name="Percent 2 2" xfId="22246" xr:uid="{00000000-0005-0000-0000-0000B84E0000}"/>
    <cellStyle name="Percent 2 2 2" xfId="22247" xr:uid="{00000000-0005-0000-0000-0000B94E0000}"/>
    <cellStyle name="Percent 2 2 3" xfId="2369" xr:uid="{00000000-0005-0000-0000-0000BA4E0000}"/>
    <cellStyle name="Percent 2 3" xfId="22248" xr:uid="{00000000-0005-0000-0000-0000BB4E0000}"/>
    <cellStyle name="Percent 2 3 2" xfId="22249" xr:uid="{00000000-0005-0000-0000-0000BC4E0000}"/>
    <cellStyle name="Percent 2 3 3" xfId="22250" xr:uid="{00000000-0005-0000-0000-0000BD4E0000}"/>
    <cellStyle name="Percent 2 4" xfId="22251" xr:uid="{00000000-0005-0000-0000-0000BE4E0000}"/>
    <cellStyle name="Percent 2 4 2" xfId="22252" xr:uid="{00000000-0005-0000-0000-0000BF4E0000}"/>
    <cellStyle name="Percent 2 4 3" xfId="22253" xr:uid="{00000000-0005-0000-0000-0000C04E0000}"/>
    <cellStyle name="Percent 2 5" xfId="22254" xr:uid="{00000000-0005-0000-0000-0000C14E0000}"/>
    <cellStyle name="Percent 2 5 2" xfId="594" xr:uid="{00000000-0005-0000-0000-0000C24E0000}"/>
    <cellStyle name="Percent 2 5 3" xfId="3492" xr:uid="{00000000-0005-0000-0000-0000C34E0000}"/>
    <cellStyle name="Percent 2 6" xfId="22255" xr:uid="{00000000-0005-0000-0000-0000C44E0000}"/>
    <cellStyle name="Percent 2 6 2" xfId="22256" xr:uid="{00000000-0005-0000-0000-0000C54E0000}"/>
    <cellStyle name="Percent 2 6 3" xfId="22257" xr:uid="{00000000-0005-0000-0000-0000C64E0000}"/>
    <cellStyle name="Percent 2 7" xfId="22258" xr:uid="{00000000-0005-0000-0000-0000C74E0000}"/>
    <cellStyle name="Percent 2_24_michielotto" xfId="5984" xr:uid="{00000000-0005-0000-0000-0000C84E0000}"/>
    <cellStyle name="Percent 20" xfId="9356" xr:uid="{00000000-0005-0000-0000-0000C94E0000}"/>
    <cellStyle name="Percent 21" xfId="22237" xr:uid="{00000000-0005-0000-0000-0000CA4E0000}"/>
    <cellStyle name="Percent 22" xfId="22239" xr:uid="{00000000-0005-0000-0000-0000CB4E0000}"/>
    <cellStyle name="Percent 23" xfId="22241" xr:uid="{00000000-0005-0000-0000-0000CC4E0000}"/>
    <cellStyle name="Percent 24" xfId="7529" xr:uid="{00000000-0005-0000-0000-0000CD4E0000}"/>
    <cellStyle name="Percent 25" xfId="22259" xr:uid="{00000000-0005-0000-0000-0000CE4E0000}"/>
    <cellStyle name="Percent 3" xfId="22261" xr:uid="{00000000-0005-0000-0000-0000CF4E0000}"/>
    <cellStyle name="Percent 3 10" xfId="13457" xr:uid="{00000000-0005-0000-0000-0000D04E0000}"/>
    <cellStyle name="Percent 3 2" xfId="22262" xr:uid="{00000000-0005-0000-0000-0000D14E0000}"/>
    <cellStyle name="Percent 3 2 2" xfId="22263" xr:uid="{00000000-0005-0000-0000-0000D24E0000}"/>
    <cellStyle name="Percent 3 2 3" xfId="9572" xr:uid="{00000000-0005-0000-0000-0000D34E0000}"/>
    <cellStyle name="Percent 3 2 4" xfId="8093" xr:uid="{00000000-0005-0000-0000-0000D44E0000}"/>
    <cellStyle name="Percent 3 3" xfId="22264" xr:uid="{00000000-0005-0000-0000-0000D54E0000}"/>
    <cellStyle name="Percent 3 3 2" xfId="22265" xr:uid="{00000000-0005-0000-0000-0000D64E0000}"/>
    <cellStyle name="Percent 3 3 3" xfId="22266" xr:uid="{00000000-0005-0000-0000-0000D74E0000}"/>
    <cellStyle name="Percent 3 3 4" xfId="22267" xr:uid="{00000000-0005-0000-0000-0000D84E0000}"/>
    <cellStyle name="Percent 3 4" xfId="22268" xr:uid="{00000000-0005-0000-0000-0000D94E0000}"/>
    <cellStyle name="Percent 3 4 2" xfId="22269" xr:uid="{00000000-0005-0000-0000-0000DA4E0000}"/>
    <cellStyle name="Percent 3 5" xfId="22050" xr:uid="{00000000-0005-0000-0000-0000DB4E0000}"/>
    <cellStyle name="Percent 3 5 2" xfId="8808" xr:uid="{00000000-0005-0000-0000-0000DC4E0000}"/>
    <cellStyle name="Percent 3 6" xfId="22053" xr:uid="{00000000-0005-0000-0000-0000DD4E0000}"/>
    <cellStyle name="Percent 3 7" xfId="7844" xr:uid="{00000000-0005-0000-0000-0000DE4E0000}"/>
    <cellStyle name="Percent 3 8" xfId="22063" xr:uid="{00000000-0005-0000-0000-0000DF4E0000}"/>
    <cellStyle name="Percent 3 9" xfId="22069" xr:uid="{00000000-0005-0000-0000-0000E04E0000}"/>
    <cellStyle name="Percent 4" xfId="22270" xr:uid="{00000000-0005-0000-0000-0000E14E0000}"/>
    <cellStyle name="Percent 4 2" xfId="22271" xr:uid="{00000000-0005-0000-0000-0000E24E0000}"/>
    <cellStyle name="Percent 4 2 2" xfId="22272" xr:uid="{00000000-0005-0000-0000-0000E34E0000}"/>
    <cellStyle name="Percent 4 2 2 2" xfId="10105" xr:uid="{00000000-0005-0000-0000-0000E44E0000}"/>
    <cellStyle name="Percent 4 2 3" xfId="22274" xr:uid="{00000000-0005-0000-0000-0000E54E0000}"/>
    <cellStyle name="Percent 4 2 3 2" xfId="22275" xr:uid="{00000000-0005-0000-0000-0000E64E0000}"/>
    <cellStyle name="Percent 4 2 4" xfId="22276" xr:uid="{00000000-0005-0000-0000-0000E74E0000}"/>
    <cellStyle name="Percent 4 3" xfId="22277" xr:uid="{00000000-0005-0000-0000-0000E84E0000}"/>
    <cellStyle name="Percent 4 3 2" xfId="22278" xr:uid="{00000000-0005-0000-0000-0000E94E0000}"/>
    <cellStyle name="Percent 4 3 3" xfId="22279" xr:uid="{00000000-0005-0000-0000-0000EA4E0000}"/>
    <cellStyle name="Percent 4 4" xfId="22280" xr:uid="{00000000-0005-0000-0000-0000EB4E0000}"/>
    <cellStyle name="Percent 5" xfId="22281" xr:uid="{00000000-0005-0000-0000-0000EC4E0000}"/>
    <cellStyle name="Percent 5 2" xfId="22282" xr:uid="{00000000-0005-0000-0000-0000ED4E0000}"/>
    <cellStyle name="Percent 5 2 2" xfId="22283" xr:uid="{00000000-0005-0000-0000-0000EE4E0000}"/>
    <cellStyle name="Percent 5 2 3" xfId="10519" xr:uid="{00000000-0005-0000-0000-0000EF4E0000}"/>
    <cellStyle name="Percent 5 3" xfId="22284" xr:uid="{00000000-0005-0000-0000-0000F04E0000}"/>
    <cellStyle name="Percent 6" xfId="18452" xr:uid="{00000000-0005-0000-0000-0000F14E0000}"/>
    <cellStyle name="Percent 6 2" xfId="15674" xr:uid="{00000000-0005-0000-0000-0000F24E0000}"/>
    <cellStyle name="Percent 6 3" xfId="15677" xr:uid="{00000000-0005-0000-0000-0000F34E0000}"/>
    <cellStyle name="Percent 6 4" xfId="15680" xr:uid="{00000000-0005-0000-0000-0000F44E0000}"/>
    <cellStyle name="Percent 7" xfId="18454" xr:uid="{00000000-0005-0000-0000-0000F54E0000}"/>
    <cellStyle name="Percent 7 2" xfId="15704" xr:uid="{00000000-0005-0000-0000-0000F64E0000}"/>
    <cellStyle name="Percent 7 3" xfId="15708" xr:uid="{00000000-0005-0000-0000-0000F74E0000}"/>
    <cellStyle name="Percent 7 4" xfId="15710" xr:uid="{00000000-0005-0000-0000-0000F84E0000}"/>
    <cellStyle name="Percent 8" xfId="18456" xr:uid="{00000000-0005-0000-0000-0000F94E0000}"/>
    <cellStyle name="Percent 8 2" xfId="22285" xr:uid="{00000000-0005-0000-0000-0000FA4E0000}"/>
    <cellStyle name="Percent 8 3" xfId="22286" xr:uid="{00000000-0005-0000-0000-0000FB4E0000}"/>
    <cellStyle name="Percent 8 3 2" xfId="22287" xr:uid="{00000000-0005-0000-0000-0000FC4E0000}"/>
    <cellStyle name="Percent 8 3 3" xfId="7638" xr:uid="{00000000-0005-0000-0000-0000FD4E0000}"/>
    <cellStyle name="Percent 9" xfId="18458" xr:uid="{00000000-0005-0000-0000-0000FE4E0000}"/>
    <cellStyle name="Percent 9 2" xfId="5437" xr:uid="{00000000-0005-0000-0000-0000FF4E0000}"/>
    <cellStyle name="Percent 9 3" xfId="1152" xr:uid="{00000000-0005-0000-0000-0000004F0000}"/>
    <cellStyle name="Percent 9 4" xfId="5441" xr:uid="{00000000-0005-0000-0000-0000014F0000}"/>
    <cellStyle name="Percent 9 5" xfId="22288" xr:uid="{00000000-0005-0000-0000-0000024F0000}"/>
    <cellStyle name="Percent w/o%" xfId="2176" xr:uid="{00000000-0005-0000-0000-0000034F0000}"/>
    <cellStyle name="Percent%" xfId="22289" xr:uid="{00000000-0005-0000-0000-0000044F0000}"/>
    <cellStyle name="Percent[0]" xfId="22290" xr:uid="{00000000-0005-0000-0000-0000054F0000}"/>
    <cellStyle name="Percent[2]" xfId="22291" xr:uid="{00000000-0005-0000-0000-0000064F0000}"/>
    <cellStyle name="PERCENTAGE" xfId="22292" xr:uid="{00000000-0005-0000-0000-0000074F0000}"/>
    <cellStyle name="Pounds" xfId="20865" xr:uid="{00000000-0005-0000-0000-0000084F0000}"/>
    <cellStyle name="PourcentageN&amp;R,0" xfId="22293" xr:uid="{00000000-0005-0000-0000-0000094F0000}"/>
    <cellStyle name="Preliminary_Data" xfId="18934" xr:uid="{00000000-0005-0000-0000-00000A4F0000}"/>
    <cellStyle name="PrePop Currency (0)" xfId="22294" xr:uid="{00000000-0005-0000-0000-00000B4F0000}"/>
    <cellStyle name="PrePop Currency (2)" xfId="22297" xr:uid="{00000000-0005-0000-0000-00000C4F0000}"/>
    <cellStyle name="PrePop Units (0)" xfId="12549" xr:uid="{00000000-0005-0000-0000-00000D4F0000}"/>
    <cellStyle name="PrePop Units (1)" xfId="18182" xr:uid="{00000000-0005-0000-0000-00000E4F0000}"/>
    <cellStyle name="PrePop Units (2)" xfId="22298" xr:uid="{00000000-0005-0000-0000-00000F4F0000}"/>
    <cellStyle name="price" xfId="20426" xr:uid="{00000000-0005-0000-0000-0000104F0000}"/>
    <cellStyle name="Prices_Data" xfId="22299" xr:uid="{00000000-0005-0000-0000-0000114F0000}"/>
    <cellStyle name="Protec" xfId="10966" xr:uid="{00000000-0005-0000-0000-0000124F0000}"/>
    <cellStyle name="Protec 2" xfId="5429" xr:uid="{00000000-0005-0000-0000-0000134F0000}"/>
    <cellStyle name="PSChar" xfId="6302" xr:uid="{00000000-0005-0000-0000-0000144F0000}"/>
    <cellStyle name="PSDate" xfId="12400" xr:uid="{00000000-0005-0000-0000-0000154F0000}"/>
    <cellStyle name="PSDec" xfId="22300" xr:uid="{00000000-0005-0000-0000-0000164F0000}"/>
    <cellStyle name="PSHeading" xfId="22301" xr:uid="{00000000-0005-0000-0000-0000174F0000}"/>
    <cellStyle name="PSHeading 2" xfId="766" xr:uid="{00000000-0005-0000-0000-0000184F0000}"/>
    <cellStyle name="PSInt" xfId="22303" xr:uid="{00000000-0005-0000-0000-0000194F0000}"/>
    <cellStyle name="PSSpacer" xfId="22304" xr:uid="{00000000-0005-0000-0000-00001A4F0000}"/>
    <cellStyle name="pull-ahead request" xfId="22305" xr:uid="{00000000-0005-0000-0000-00001B4F0000}"/>
    <cellStyle name="Q3" xfId="22306" xr:uid="{00000000-0005-0000-0000-00001C4F0000}"/>
    <cellStyle name="Quantity" xfId="21151" xr:uid="{00000000-0005-0000-0000-00001D4F0000}"/>
    <cellStyle name="reg_no_decimal" xfId="22307" xr:uid="{00000000-0005-0000-0000-00001E4F0000}"/>
    <cellStyle name="revised" xfId="8668" xr:uid="{00000000-0005-0000-0000-00001F4F0000}"/>
    <cellStyle name="RevList" xfId="22308" xr:uid="{00000000-0005-0000-0000-0000204F0000}"/>
    <cellStyle name="RQDcells" xfId="15745" xr:uid="{00000000-0005-0000-0000-0000214F0000}"/>
    <cellStyle name="RQDcells 2" xfId="22309" xr:uid="{00000000-0005-0000-0000-0000224F0000}"/>
    <cellStyle name="RQDcells 3" xfId="22310" xr:uid="{00000000-0005-0000-0000-0000234F0000}"/>
    <cellStyle name="RQDheading" xfId="14493" xr:uid="{00000000-0005-0000-0000-0000244F0000}"/>
    <cellStyle name="RQDheading 2" xfId="4249" xr:uid="{00000000-0005-0000-0000-0000254F0000}"/>
    <cellStyle name="RQDheading 2 2" xfId="2945" xr:uid="{00000000-0005-0000-0000-0000264F0000}"/>
    <cellStyle name="RQDheading 2 2 2" xfId="22311" xr:uid="{00000000-0005-0000-0000-0000274F0000}"/>
    <cellStyle name="RQDheading 2 2 3" xfId="22312" xr:uid="{00000000-0005-0000-0000-0000284F0000}"/>
    <cellStyle name="RQDheading 2 2 4" xfId="22313" xr:uid="{00000000-0005-0000-0000-0000294F0000}"/>
    <cellStyle name="RQDheading 2 2 5" xfId="22314" xr:uid="{00000000-0005-0000-0000-00002A4F0000}"/>
    <cellStyle name="RQDheading 2 3" xfId="22315" xr:uid="{00000000-0005-0000-0000-00002B4F0000}"/>
    <cellStyle name="RQDheading 2 3 2" xfId="22316" xr:uid="{00000000-0005-0000-0000-00002C4F0000}"/>
    <cellStyle name="RQDheading 2 3 3" xfId="22317" xr:uid="{00000000-0005-0000-0000-00002D4F0000}"/>
    <cellStyle name="RQDheading 2 3 4" xfId="22318" xr:uid="{00000000-0005-0000-0000-00002E4F0000}"/>
    <cellStyle name="RQDheading 2 3 5" xfId="22319" xr:uid="{00000000-0005-0000-0000-00002F4F0000}"/>
    <cellStyle name="RQDheading 2 4" xfId="22320" xr:uid="{00000000-0005-0000-0000-0000304F0000}"/>
    <cellStyle name="RQDheading 2 4 2" xfId="22321" xr:uid="{00000000-0005-0000-0000-0000314F0000}"/>
    <cellStyle name="RQDheading 2 4 3" xfId="22322" xr:uid="{00000000-0005-0000-0000-0000324F0000}"/>
    <cellStyle name="RQDheading 2 4 4" xfId="22323" xr:uid="{00000000-0005-0000-0000-0000334F0000}"/>
    <cellStyle name="RQDheading 2 4 5" xfId="22324" xr:uid="{00000000-0005-0000-0000-0000344F0000}"/>
    <cellStyle name="RQDheading 2 5" xfId="22325" xr:uid="{00000000-0005-0000-0000-0000354F0000}"/>
    <cellStyle name="RQDheading 2 5 2" xfId="22098" xr:uid="{00000000-0005-0000-0000-0000364F0000}"/>
    <cellStyle name="RQDheading 2 5 3" xfId="22100" xr:uid="{00000000-0005-0000-0000-0000374F0000}"/>
    <cellStyle name="RQDheading 2 5 4" xfId="22102" xr:uid="{00000000-0005-0000-0000-0000384F0000}"/>
    <cellStyle name="RQDheading 2 5 5" xfId="22326" xr:uid="{00000000-0005-0000-0000-0000394F0000}"/>
    <cellStyle name="RQDheading 2 6" xfId="22328" xr:uid="{00000000-0005-0000-0000-00003A4F0000}"/>
    <cellStyle name="RQDheading 2 7" xfId="22331" xr:uid="{00000000-0005-0000-0000-00003B4F0000}"/>
    <cellStyle name="RQDheading 2 8" xfId="22333" xr:uid="{00000000-0005-0000-0000-00003C4F0000}"/>
    <cellStyle name="RQDheading 2 9" xfId="3654" xr:uid="{00000000-0005-0000-0000-00003D4F0000}"/>
    <cellStyle name="RQDheading 3" xfId="5741" xr:uid="{00000000-0005-0000-0000-00003E4F0000}"/>
    <cellStyle name="RQDheading 3 2" xfId="22334" xr:uid="{00000000-0005-0000-0000-00003F4F0000}"/>
    <cellStyle name="RQDheading 3 2 2" xfId="22335" xr:uid="{00000000-0005-0000-0000-0000404F0000}"/>
    <cellStyle name="RQDheading 3 2 3" xfId="22336" xr:uid="{00000000-0005-0000-0000-0000414F0000}"/>
    <cellStyle name="RQDheading 3 2 4" xfId="22337" xr:uid="{00000000-0005-0000-0000-0000424F0000}"/>
    <cellStyle name="RQDheading 3 2 5" xfId="22338" xr:uid="{00000000-0005-0000-0000-0000434F0000}"/>
    <cellStyle name="RQDheading 3 3" xfId="22339" xr:uid="{00000000-0005-0000-0000-0000444F0000}"/>
    <cellStyle name="RQDheading 3 3 2" xfId="22327" xr:uid="{00000000-0005-0000-0000-0000454F0000}"/>
    <cellStyle name="RQDheading 3 3 3" xfId="22330" xr:uid="{00000000-0005-0000-0000-0000464F0000}"/>
    <cellStyle name="RQDheading 3 3 4" xfId="22332" xr:uid="{00000000-0005-0000-0000-0000474F0000}"/>
    <cellStyle name="RQDheading 3 3 5" xfId="3653" xr:uid="{00000000-0005-0000-0000-0000484F0000}"/>
    <cellStyle name="RQDheading 3 4" xfId="22340" xr:uid="{00000000-0005-0000-0000-0000494F0000}"/>
    <cellStyle name="RQDheading 3 4 2" xfId="22342" xr:uid="{00000000-0005-0000-0000-00004A4F0000}"/>
    <cellStyle name="RQDheading 3 4 3" xfId="22344" xr:uid="{00000000-0005-0000-0000-00004B4F0000}"/>
    <cellStyle name="RQDheading 3 4 4" xfId="22346" xr:uid="{00000000-0005-0000-0000-00004C4F0000}"/>
    <cellStyle name="RQDheading 3 4 5" xfId="22347" xr:uid="{00000000-0005-0000-0000-00004D4F0000}"/>
    <cellStyle name="RQDheading 3 5" xfId="22348" xr:uid="{00000000-0005-0000-0000-00004E4F0000}"/>
    <cellStyle name="RQDheading 3 6" xfId="22341" xr:uid="{00000000-0005-0000-0000-00004F4F0000}"/>
    <cellStyle name="RQDheading 3 7" xfId="22343" xr:uid="{00000000-0005-0000-0000-0000504F0000}"/>
    <cellStyle name="RQDheading 3 8" xfId="22345" xr:uid="{00000000-0005-0000-0000-0000514F0000}"/>
    <cellStyle name="RQDheading 4" xfId="12738" xr:uid="{00000000-0005-0000-0000-0000524F0000}"/>
    <cellStyle name="RQDheading 4 2" xfId="22349" xr:uid="{00000000-0005-0000-0000-0000534F0000}"/>
    <cellStyle name="RQDheading 4 3" xfId="22350" xr:uid="{00000000-0005-0000-0000-0000544F0000}"/>
    <cellStyle name="RQDheading 4 4" xfId="22351" xr:uid="{00000000-0005-0000-0000-0000554F0000}"/>
    <cellStyle name="RQDheading 4 5" xfId="22120" xr:uid="{00000000-0005-0000-0000-0000564F0000}"/>
    <cellStyle name="RQDheading 5" xfId="22352" xr:uid="{00000000-0005-0000-0000-0000574F0000}"/>
    <cellStyle name="RQDheading 6" xfId="22354" xr:uid="{00000000-0005-0000-0000-0000584F0000}"/>
    <cellStyle name="RQDheading 7" xfId="22356" xr:uid="{00000000-0005-0000-0000-0000594F0000}"/>
    <cellStyle name="RQDheading 8" xfId="22358" xr:uid="{00000000-0005-0000-0000-00005A4F0000}"/>
    <cellStyle name="RQDserial" xfId="17515" xr:uid="{00000000-0005-0000-0000-00005B4F0000}"/>
    <cellStyle name="RQDserial 2" xfId="22359" xr:uid="{00000000-0005-0000-0000-00005C4F0000}"/>
    <cellStyle name="RQDserial 3" xfId="22360" xr:uid="{00000000-0005-0000-0000-00005D4F0000}"/>
    <cellStyle name="RQDtop" xfId="12204" xr:uid="{00000000-0005-0000-0000-00005E4F0000}"/>
    <cellStyle name="Saisie" xfId="22362" xr:uid="{00000000-0005-0000-0000-00005F4F0000}"/>
    <cellStyle name="Saisie%1" xfId="4665" xr:uid="{00000000-0005-0000-0000-0000604F0000}"/>
    <cellStyle name="Saisie_Feuil1" xfId="22364" xr:uid="{00000000-0005-0000-0000-0000614F0000}"/>
    <cellStyle name="SaisieNb0" xfId="18518" xr:uid="{00000000-0005-0000-0000-0000624F0000}"/>
    <cellStyle name="SaisieNb1" xfId="516" xr:uid="{00000000-0005-0000-0000-0000634F0000}"/>
    <cellStyle name="Sakurai2" xfId="22365" xr:uid="{00000000-0005-0000-0000-0000644F0000}"/>
    <cellStyle name="Sales1" xfId="22367" xr:uid="{00000000-0005-0000-0000-0000654F0000}"/>
    <cellStyle name="Sales2" xfId="4124" xr:uid="{00000000-0005-0000-0000-0000664F0000}"/>
    <cellStyle name="SAPBEXaggData" xfId="21307" xr:uid="{00000000-0005-0000-0000-0000674F0000}"/>
    <cellStyle name="SAPBEXaggData 2" xfId="22368" xr:uid="{00000000-0005-0000-0000-0000684F0000}"/>
    <cellStyle name="SAPBEXaggData 2 2" xfId="21373" xr:uid="{00000000-0005-0000-0000-0000694F0000}"/>
    <cellStyle name="SAPBEXaggData 2 2 2" xfId="4100" xr:uid="{00000000-0005-0000-0000-00006A4F0000}"/>
    <cellStyle name="SAPBEXaggData 2 2 3" xfId="22369" xr:uid="{00000000-0005-0000-0000-00006B4F0000}"/>
    <cellStyle name="SAPBEXaggData 2 2 4" xfId="22370" xr:uid="{00000000-0005-0000-0000-00006C4F0000}"/>
    <cellStyle name="SAPBEXaggData 2 2 5" xfId="22371" xr:uid="{00000000-0005-0000-0000-00006D4F0000}"/>
    <cellStyle name="SAPBEXaggData 2 3" xfId="4516" xr:uid="{00000000-0005-0000-0000-00006E4F0000}"/>
    <cellStyle name="SAPBEXaggData 2 3 2" xfId="9236" xr:uid="{00000000-0005-0000-0000-00006F4F0000}"/>
    <cellStyle name="SAPBEXaggData 2 3 3" xfId="9827" xr:uid="{00000000-0005-0000-0000-0000704F0000}"/>
    <cellStyle name="SAPBEXaggData 2 3 4" xfId="2718" xr:uid="{00000000-0005-0000-0000-0000714F0000}"/>
    <cellStyle name="SAPBEXaggData 2 3 5" xfId="9830" xr:uid="{00000000-0005-0000-0000-0000724F0000}"/>
    <cellStyle name="SAPBEXaggData 2 4" xfId="8677" xr:uid="{00000000-0005-0000-0000-0000734F0000}"/>
    <cellStyle name="SAPBEXaggData 2 4 2" xfId="11118" xr:uid="{00000000-0005-0000-0000-0000744F0000}"/>
    <cellStyle name="SAPBEXaggData 2 4 3" xfId="11120" xr:uid="{00000000-0005-0000-0000-0000754F0000}"/>
    <cellStyle name="SAPBEXaggData 2 4 4" xfId="22372" xr:uid="{00000000-0005-0000-0000-0000764F0000}"/>
    <cellStyle name="SAPBEXaggData 2 4 5" xfId="22373" xr:uid="{00000000-0005-0000-0000-0000774F0000}"/>
    <cellStyle name="SAPBEXaggData 2 5" xfId="7034" xr:uid="{00000000-0005-0000-0000-0000784F0000}"/>
    <cellStyle name="SAPBEXaggData 2 5 2" xfId="15029" xr:uid="{00000000-0005-0000-0000-0000794F0000}"/>
    <cellStyle name="SAPBEXaggData 2 5 3" xfId="6414" xr:uid="{00000000-0005-0000-0000-00007A4F0000}"/>
    <cellStyle name="SAPBEXaggData 2 5 4" xfId="15031" xr:uid="{00000000-0005-0000-0000-00007B4F0000}"/>
    <cellStyle name="SAPBEXaggData 2 5 5" xfId="22374" xr:uid="{00000000-0005-0000-0000-00007C4F0000}"/>
    <cellStyle name="SAPBEXaggData 2 6" xfId="11124" xr:uid="{00000000-0005-0000-0000-00007D4F0000}"/>
    <cellStyle name="SAPBEXaggData 2 7" xfId="13828" xr:uid="{00000000-0005-0000-0000-00007E4F0000}"/>
    <cellStyle name="SAPBEXaggData 2 8" xfId="8168" xr:uid="{00000000-0005-0000-0000-00007F4F0000}"/>
    <cellStyle name="SAPBEXaggData 2 9" xfId="12209" xr:uid="{00000000-0005-0000-0000-0000804F0000}"/>
    <cellStyle name="SAPBEXaggData 3" xfId="22375" xr:uid="{00000000-0005-0000-0000-0000814F0000}"/>
    <cellStyle name="SAPBEXaggData 3 2" xfId="22376" xr:uid="{00000000-0005-0000-0000-0000824F0000}"/>
    <cellStyle name="SAPBEXaggData 3 2 2" xfId="22377" xr:uid="{00000000-0005-0000-0000-0000834F0000}"/>
    <cellStyle name="SAPBEXaggData 3 2 3" xfId="7862" xr:uid="{00000000-0005-0000-0000-0000844F0000}"/>
    <cellStyle name="SAPBEXaggData 3 2 4" xfId="22378" xr:uid="{00000000-0005-0000-0000-0000854F0000}"/>
    <cellStyle name="SAPBEXaggData 3 2 5" xfId="22379" xr:uid="{00000000-0005-0000-0000-0000864F0000}"/>
    <cellStyle name="SAPBEXaggData 3 3" xfId="13652" xr:uid="{00000000-0005-0000-0000-0000874F0000}"/>
    <cellStyle name="SAPBEXaggData 3 3 2" xfId="6119" xr:uid="{00000000-0005-0000-0000-0000884F0000}"/>
    <cellStyle name="SAPBEXaggData 3 3 3" xfId="9858" xr:uid="{00000000-0005-0000-0000-0000894F0000}"/>
    <cellStyle name="SAPBEXaggData 3 3 4" xfId="5826" xr:uid="{00000000-0005-0000-0000-00008A4F0000}"/>
    <cellStyle name="SAPBEXaggData 3 3 5" xfId="9861" xr:uid="{00000000-0005-0000-0000-00008B4F0000}"/>
    <cellStyle name="SAPBEXaggData 3 4" xfId="6617" xr:uid="{00000000-0005-0000-0000-00008C4F0000}"/>
    <cellStyle name="SAPBEXaggData 3 4 2" xfId="11131" xr:uid="{00000000-0005-0000-0000-00008D4F0000}"/>
    <cellStyle name="SAPBEXaggData 3 4 3" xfId="11133" xr:uid="{00000000-0005-0000-0000-00008E4F0000}"/>
    <cellStyle name="SAPBEXaggData 3 4 4" xfId="22380" xr:uid="{00000000-0005-0000-0000-00008F4F0000}"/>
    <cellStyle name="SAPBEXaggData 3 4 5" xfId="22381" xr:uid="{00000000-0005-0000-0000-0000904F0000}"/>
    <cellStyle name="SAPBEXaggData 3 5" xfId="11141" xr:uid="{00000000-0005-0000-0000-0000914F0000}"/>
    <cellStyle name="SAPBEXaggData 3 6" xfId="11147" xr:uid="{00000000-0005-0000-0000-0000924F0000}"/>
    <cellStyle name="SAPBEXaggData 3 7" xfId="13655" xr:uid="{00000000-0005-0000-0000-0000934F0000}"/>
    <cellStyle name="SAPBEXaggData 3 8" xfId="13658" xr:uid="{00000000-0005-0000-0000-0000944F0000}"/>
    <cellStyle name="SAPBEXaggData 4" xfId="22382" xr:uid="{00000000-0005-0000-0000-0000954F0000}"/>
    <cellStyle name="SAPBEXaggData 4 2" xfId="3417" xr:uid="{00000000-0005-0000-0000-0000964F0000}"/>
    <cellStyle name="SAPBEXaggData 4 3" xfId="361" xr:uid="{00000000-0005-0000-0000-0000974F0000}"/>
    <cellStyle name="SAPBEXaggData 4 4" xfId="3566" xr:uid="{00000000-0005-0000-0000-0000984F0000}"/>
    <cellStyle name="SAPBEXaggData 4 5" xfId="3055" xr:uid="{00000000-0005-0000-0000-0000994F0000}"/>
    <cellStyle name="SAPBEXaggData 5" xfId="22383" xr:uid="{00000000-0005-0000-0000-00009A4F0000}"/>
    <cellStyle name="SAPBEXaggData 6" xfId="22384" xr:uid="{00000000-0005-0000-0000-00009B4F0000}"/>
    <cellStyle name="SAPBEXaggData 7" xfId="22385" xr:uid="{00000000-0005-0000-0000-00009C4F0000}"/>
    <cellStyle name="SAPBEXaggData 8" xfId="22386" xr:uid="{00000000-0005-0000-0000-00009D4F0000}"/>
    <cellStyle name="SAPBEXaggDataEmph" xfId="22387" xr:uid="{00000000-0005-0000-0000-00009E4F0000}"/>
    <cellStyle name="SAPBEXaggDataEmph 2" xfId="17522" xr:uid="{00000000-0005-0000-0000-00009F4F0000}"/>
    <cellStyle name="SAPBEXaggDataEmph 2 2" xfId="13741" xr:uid="{00000000-0005-0000-0000-0000A04F0000}"/>
    <cellStyle name="SAPBEXaggDataEmph 2 2 2" xfId="22388" xr:uid="{00000000-0005-0000-0000-0000A14F0000}"/>
    <cellStyle name="SAPBEXaggDataEmph 2 2 3" xfId="5012" xr:uid="{00000000-0005-0000-0000-0000A24F0000}"/>
    <cellStyle name="SAPBEXaggDataEmph 2 2 4" xfId="5019" xr:uid="{00000000-0005-0000-0000-0000A34F0000}"/>
    <cellStyle name="SAPBEXaggDataEmph 2 2 5" xfId="2469" xr:uid="{00000000-0005-0000-0000-0000A44F0000}"/>
    <cellStyle name="SAPBEXaggDataEmph 2 3" xfId="22389" xr:uid="{00000000-0005-0000-0000-0000A54F0000}"/>
    <cellStyle name="SAPBEXaggDataEmph 2 3 2" xfId="22390" xr:uid="{00000000-0005-0000-0000-0000A64F0000}"/>
    <cellStyle name="SAPBEXaggDataEmph 2 3 3" xfId="2590" xr:uid="{00000000-0005-0000-0000-0000A74F0000}"/>
    <cellStyle name="SAPBEXaggDataEmph 2 3 4" xfId="5039" xr:uid="{00000000-0005-0000-0000-0000A84F0000}"/>
    <cellStyle name="SAPBEXaggDataEmph 2 3 5" xfId="5043" xr:uid="{00000000-0005-0000-0000-0000A94F0000}"/>
    <cellStyle name="SAPBEXaggDataEmph 2 4" xfId="22391" xr:uid="{00000000-0005-0000-0000-0000AA4F0000}"/>
    <cellStyle name="SAPBEXaggDataEmph 2 4 2" xfId="22392" xr:uid="{00000000-0005-0000-0000-0000AB4F0000}"/>
    <cellStyle name="SAPBEXaggDataEmph 2 4 3" xfId="320" xr:uid="{00000000-0005-0000-0000-0000AC4F0000}"/>
    <cellStyle name="SAPBEXaggDataEmph 2 4 4" xfId="2960" xr:uid="{00000000-0005-0000-0000-0000AD4F0000}"/>
    <cellStyle name="SAPBEXaggDataEmph 2 4 5" xfId="3116" xr:uid="{00000000-0005-0000-0000-0000AE4F0000}"/>
    <cellStyle name="SAPBEXaggDataEmph 2 5" xfId="22393" xr:uid="{00000000-0005-0000-0000-0000AF4F0000}"/>
    <cellStyle name="SAPBEXaggDataEmph 2 5 2" xfId="4662" xr:uid="{00000000-0005-0000-0000-0000B04F0000}"/>
    <cellStyle name="SAPBEXaggDataEmph 2 5 3" xfId="22394" xr:uid="{00000000-0005-0000-0000-0000B14F0000}"/>
    <cellStyle name="SAPBEXaggDataEmph 2 5 4" xfId="22395" xr:uid="{00000000-0005-0000-0000-0000B24F0000}"/>
    <cellStyle name="SAPBEXaggDataEmph 2 5 5" xfId="5847" xr:uid="{00000000-0005-0000-0000-0000B34F0000}"/>
    <cellStyle name="SAPBEXaggDataEmph 2 6" xfId="22397" xr:uid="{00000000-0005-0000-0000-0000B44F0000}"/>
    <cellStyle name="SAPBEXaggDataEmph 2 7" xfId="22399" xr:uid="{00000000-0005-0000-0000-0000B54F0000}"/>
    <cellStyle name="SAPBEXaggDataEmph 2 8" xfId="22401" xr:uid="{00000000-0005-0000-0000-0000B64F0000}"/>
    <cellStyle name="SAPBEXaggDataEmph 2 9" xfId="3389" xr:uid="{00000000-0005-0000-0000-0000B74F0000}"/>
    <cellStyle name="SAPBEXaggDataEmph 3" xfId="17524" xr:uid="{00000000-0005-0000-0000-0000B84F0000}"/>
    <cellStyle name="SAPBEXaggDataEmph 3 2" xfId="13808" xr:uid="{00000000-0005-0000-0000-0000B94F0000}"/>
    <cellStyle name="SAPBEXaggDataEmph 3 2 2" xfId="4515" xr:uid="{00000000-0005-0000-0000-0000BA4F0000}"/>
    <cellStyle name="SAPBEXaggDataEmph 3 2 3" xfId="8676" xr:uid="{00000000-0005-0000-0000-0000BB4F0000}"/>
    <cellStyle name="SAPBEXaggDataEmph 3 2 4" xfId="7033" xr:uid="{00000000-0005-0000-0000-0000BC4F0000}"/>
    <cellStyle name="SAPBEXaggDataEmph 3 2 5" xfId="11123" xr:uid="{00000000-0005-0000-0000-0000BD4F0000}"/>
    <cellStyle name="SAPBEXaggDataEmph 3 3" xfId="13834" xr:uid="{00000000-0005-0000-0000-0000BE4F0000}"/>
    <cellStyle name="SAPBEXaggDataEmph 3 3 2" xfId="13651" xr:uid="{00000000-0005-0000-0000-0000BF4F0000}"/>
    <cellStyle name="SAPBEXaggDataEmph 3 3 3" xfId="6616" xr:uid="{00000000-0005-0000-0000-0000C04F0000}"/>
    <cellStyle name="SAPBEXaggDataEmph 3 3 4" xfId="11140" xr:uid="{00000000-0005-0000-0000-0000C14F0000}"/>
    <cellStyle name="SAPBEXaggDataEmph 3 3 5" xfId="11146" xr:uid="{00000000-0005-0000-0000-0000C24F0000}"/>
    <cellStyle name="SAPBEXaggDataEmph 3 4" xfId="13836" xr:uid="{00000000-0005-0000-0000-0000C34F0000}"/>
    <cellStyle name="SAPBEXaggDataEmph 3 4 2" xfId="360" xr:uid="{00000000-0005-0000-0000-0000C44F0000}"/>
    <cellStyle name="SAPBEXaggDataEmph 3 4 3" xfId="3565" xr:uid="{00000000-0005-0000-0000-0000C54F0000}"/>
    <cellStyle name="SAPBEXaggDataEmph 3 4 4" xfId="3054" xr:uid="{00000000-0005-0000-0000-0000C64F0000}"/>
    <cellStyle name="SAPBEXaggDataEmph 3 4 5" xfId="16540" xr:uid="{00000000-0005-0000-0000-0000C74F0000}"/>
    <cellStyle name="SAPBEXaggDataEmph 3 5" xfId="13838" xr:uid="{00000000-0005-0000-0000-0000C84F0000}"/>
    <cellStyle name="SAPBEXaggDataEmph 3 6" xfId="13842" xr:uid="{00000000-0005-0000-0000-0000C94F0000}"/>
    <cellStyle name="SAPBEXaggDataEmph 3 7" xfId="13845" xr:uid="{00000000-0005-0000-0000-0000CA4F0000}"/>
    <cellStyle name="SAPBEXaggDataEmph 3 8" xfId="13849" xr:uid="{00000000-0005-0000-0000-0000CB4F0000}"/>
    <cellStyle name="SAPBEXaggDataEmph 4" xfId="22402" xr:uid="{00000000-0005-0000-0000-0000CC4F0000}"/>
    <cellStyle name="SAPBEXaggDataEmph 4 2" xfId="13868" xr:uid="{00000000-0005-0000-0000-0000CD4F0000}"/>
    <cellStyle name="SAPBEXaggDataEmph 4 3" xfId="13872" xr:uid="{00000000-0005-0000-0000-0000CE4F0000}"/>
    <cellStyle name="SAPBEXaggDataEmph 4 4" xfId="13874" xr:uid="{00000000-0005-0000-0000-0000CF4F0000}"/>
    <cellStyle name="SAPBEXaggDataEmph 4 5" xfId="13876" xr:uid="{00000000-0005-0000-0000-0000D04F0000}"/>
    <cellStyle name="SAPBEXaggDataEmph 5" xfId="22403" xr:uid="{00000000-0005-0000-0000-0000D14F0000}"/>
    <cellStyle name="SAPBEXaggDataEmph 6" xfId="22404" xr:uid="{00000000-0005-0000-0000-0000D24F0000}"/>
    <cellStyle name="SAPBEXaggDataEmph 7" xfId="22405" xr:uid="{00000000-0005-0000-0000-0000D34F0000}"/>
    <cellStyle name="SAPBEXaggDataEmph 8" xfId="11913" xr:uid="{00000000-0005-0000-0000-0000D44F0000}"/>
    <cellStyle name="SAPBEXaggItem" xfId="8919" xr:uid="{00000000-0005-0000-0000-0000D54F0000}"/>
    <cellStyle name="SAPBEXaggItem 2" xfId="22406" xr:uid="{00000000-0005-0000-0000-0000D64F0000}"/>
    <cellStyle name="SAPBEXaggItem 2 2" xfId="1575" xr:uid="{00000000-0005-0000-0000-0000D74F0000}"/>
    <cellStyle name="SAPBEXaggItem 2 2 2" xfId="9306" xr:uid="{00000000-0005-0000-0000-0000D84F0000}"/>
    <cellStyle name="SAPBEXaggItem 2 2 3" xfId="22407" xr:uid="{00000000-0005-0000-0000-0000D94F0000}"/>
    <cellStyle name="SAPBEXaggItem 2 2 4" xfId="22408" xr:uid="{00000000-0005-0000-0000-0000DA4F0000}"/>
    <cellStyle name="SAPBEXaggItem 2 2 5" xfId="22409" xr:uid="{00000000-0005-0000-0000-0000DB4F0000}"/>
    <cellStyle name="SAPBEXaggItem 2 3" xfId="7789" xr:uid="{00000000-0005-0000-0000-0000DC4F0000}"/>
    <cellStyle name="SAPBEXaggItem 2 3 2" xfId="8077" xr:uid="{00000000-0005-0000-0000-0000DD4F0000}"/>
    <cellStyle name="SAPBEXaggItem 2 3 3" xfId="16154" xr:uid="{00000000-0005-0000-0000-0000DE4F0000}"/>
    <cellStyle name="SAPBEXaggItem 2 3 4" xfId="16179" xr:uid="{00000000-0005-0000-0000-0000DF4F0000}"/>
    <cellStyle name="SAPBEXaggItem 2 3 5" xfId="541" xr:uid="{00000000-0005-0000-0000-0000E04F0000}"/>
    <cellStyle name="SAPBEXaggItem 2 4" xfId="22410" xr:uid="{00000000-0005-0000-0000-0000E14F0000}"/>
    <cellStyle name="SAPBEXaggItem 2 4 2" xfId="9316" xr:uid="{00000000-0005-0000-0000-0000E24F0000}"/>
    <cellStyle name="SAPBEXaggItem 2 4 3" xfId="9215" xr:uid="{00000000-0005-0000-0000-0000E34F0000}"/>
    <cellStyle name="SAPBEXaggItem 2 4 4" xfId="194" xr:uid="{00000000-0005-0000-0000-0000E44F0000}"/>
    <cellStyle name="SAPBEXaggItem 2 4 5" xfId="7950" xr:uid="{00000000-0005-0000-0000-0000E54F0000}"/>
    <cellStyle name="SAPBEXaggItem 2 5" xfId="22411" xr:uid="{00000000-0005-0000-0000-0000E64F0000}"/>
    <cellStyle name="SAPBEXaggItem 2 5 2" xfId="9320" xr:uid="{00000000-0005-0000-0000-0000E74F0000}"/>
    <cellStyle name="SAPBEXaggItem 2 5 3" xfId="22412" xr:uid="{00000000-0005-0000-0000-0000E84F0000}"/>
    <cellStyle name="SAPBEXaggItem 2 5 4" xfId="22413" xr:uid="{00000000-0005-0000-0000-0000E94F0000}"/>
    <cellStyle name="SAPBEXaggItem 2 5 5" xfId="6448" xr:uid="{00000000-0005-0000-0000-0000EA4F0000}"/>
    <cellStyle name="SAPBEXaggItem 2 6" xfId="22414" xr:uid="{00000000-0005-0000-0000-0000EB4F0000}"/>
    <cellStyle name="SAPBEXaggItem 2 7" xfId="22415" xr:uid="{00000000-0005-0000-0000-0000EC4F0000}"/>
    <cellStyle name="SAPBEXaggItem 2 8" xfId="22416" xr:uid="{00000000-0005-0000-0000-0000ED4F0000}"/>
    <cellStyle name="SAPBEXaggItem 2 9" xfId="22417" xr:uid="{00000000-0005-0000-0000-0000EE4F0000}"/>
    <cellStyle name="SAPBEXaggItem 3" xfId="22418" xr:uid="{00000000-0005-0000-0000-0000EF4F0000}"/>
    <cellStyle name="SAPBEXaggItem 3 2" xfId="14011" xr:uid="{00000000-0005-0000-0000-0000F04F0000}"/>
    <cellStyle name="SAPBEXaggItem 3 2 2" xfId="22419" xr:uid="{00000000-0005-0000-0000-0000F14F0000}"/>
    <cellStyle name="SAPBEXaggItem 3 2 3" xfId="22420" xr:uid="{00000000-0005-0000-0000-0000F24F0000}"/>
    <cellStyle name="SAPBEXaggItem 3 2 4" xfId="22421" xr:uid="{00000000-0005-0000-0000-0000F34F0000}"/>
    <cellStyle name="SAPBEXaggItem 3 2 5" xfId="22422" xr:uid="{00000000-0005-0000-0000-0000F44F0000}"/>
    <cellStyle name="SAPBEXaggItem 3 3" xfId="22423" xr:uid="{00000000-0005-0000-0000-0000F54F0000}"/>
    <cellStyle name="SAPBEXaggItem 3 3 2" xfId="22424" xr:uid="{00000000-0005-0000-0000-0000F64F0000}"/>
    <cellStyle name="SAPBEXaggItem 3 3 3" xfId="22425" xr:uid="{00000000-0005-0000-0000-0000F74F0000}"/>
    <cellStyle name="SAPBEXaggItem 3 3 4" xfId="22426" xr:uid="{00000000-0005-0000-0000-0000F84F0000}"/>
    <cellStyle name="SAPBEXaggItem 3 3 5" xfId="22427" xr:uid="{00000000-0005-0000-0000-0000F94F0000}"/>
    <cellStyle name="SAPBEXaggItem 3 4" xfId="22428" xr:uid="{00000000-0005-0000-0000-0000FA4F0000}"/>
    <cellStyle name="SAPBEXaggItem 3 4 2" xfId="22429" xr:uid="{00000000-0005-0000-0000-0000FB4F0000}"/>
    <cellStyle name="SAPBEXaggItem 3 4 3" xfId="22430" xr:uid="{00000000-0005-0000-0000-0000FC4F0000}"/>
    <cellStyle name="SAPBEXaggItem 3 4 4" xfId="22431" xr:uid="{00000000-0005-0000-0000-0000FD4F0000}"/>
    <cellStyle name="SAPBEXaggItem 3 4 5" xfId="22432" xr:uid="{00000000-0005-0000-0000-0000FE4F0000}"/>
    <cellStyle name="SAPBEXaggItem 3 5" xfId="22433" xr:uid="{00000000-0005-0000-0000-0000FF4F0000}"/>
    <cellStyle name="SAPBEXaggItem 3 6" xfId="22434" xr:uid="{00000000-0005-0000-0000-000000500000}"/>
    <cellStyle name="SAPBEXaggItem 3 7" xfId="22435" xr:uid="{00000000-0005-0000-0000-000001500000}"/>
    <cellStyle name="SAPBEXaggItem 3 8" xfId="22436" xr:uid="{00000000-0005-0000-0000-000002500000}"/>
    <cellStyle name="SAPBEXaggItem 4" xfId="22437" xr:uid="{00000000-0005-0000-0000-000003500000}"/>
    <cellStyle name="SAPBEXaggItem 4 2" xfId="14093" xr:uid="{00000000-0005-0000-0000-000004500000}"/>
    <cellStyle name="SAPBEXaggItem 4 3" xfId="22438" xr:uid="{00000000-0005-0000-0000-000005500000}"/>
    <cellStyle name="SAPBEXaggItem 4 4" xfId="22439" xr:uid="{00000000-0005-0000-0000-000006500000}"/>
    <cellStyle name="SAPBEXaggItem 4 5" xfId="22440" xr:uid="{00000000-0005-0000-0000-000007500000}"/>
    <cellStyle name="SAPBEXaggItem 5" xfId="22441" xr:uid="{00000000-0005-0000-0000-000008500000}"/>
    <cellStyle name="SAPBEXaggItem 6" xfId="22442" xr:uid="{00000000-0005-0000-0000-000009500000}"/>
    <cellStyle name="SAPBEXaggItem 7" xfId="22443" xr:uid="{00000000-0005-0000-0000-00000A500000}"/>
    <cellStyle name="SAPBEXaggItem 8" xfId="22444" xr:uid="{00000000-0005-0000-0000-00000B500000}"/>
    <cellStyle name="SAPBEXaggItemX" xfId="22445" xr:uid="{00000000-0005-0000-0000-00000C500000}"/>
    <cellStyle name="SAPBEXaggItemX 2" xfId="22447" xr:uid="{00000000-0005-0000-0000-00000D500000}"/>
    <cellStyle name="SAPBEXaggItemX 2 2" xfId="22448" xr:uid="{00000000-0005-0000-0000-00000E500000}"/>
    <cellStyle name="SAPBEXaggItemX 2 2 2" xfId="22449" xr:uid="{00000000-0005-0000-0000-00000F500000}"/>
    <cellStyle name="SAPBEXaggItemX 2 2 3" xfId="6207" xr:uid="{00000000-0005-0000-0000-000010500000}"/>
    <cellStyle name="SAPBEXaggItemX 2 2 4" xfId="22450" xr:uid="{00000000-0005-0000-0000-000011500000}"/>
    <cellStyle name="SAPBEXaggItemX 2 2 5" xfId="22451" xr:uid="{00000000-0005-0000-0000-000012500000}"/>
    <cellStyle name="SAPBEXaggItemX 2 3" xfId="22452" xr:uid="{00000000-0005-0000-0000-000013500000}"/>
    <cellStyle name="SAPBEXaggItemX 2 3 2" xfId="22453" xr:uid="{00000000-0005-0000-0000-000014500000}"/>
    <cellStyle name="SAPBEXaggItemX 2 3 3" xfId="22454" xr:uid="{00000000-0005-0000-0000-000015500000}"/>
    <cellStyle name="SAPBEXaggItemX 2 3 4" xfId="22455" xr:uid="{00000000-0005-0000-0000-000016500000}"/>
    <cellStyle name="SAPBEXaggItemX 2 3 5" xfId="22446" xr:uid="{00000000-0005-0000-0000-000017500000}"/>
    <cellStyle name="SAPBEXaggItemX 2 4" xfId="22456" xr:uid="{00000000-0005-0000-0000-000018500000}"/>
    <cellStyle name="SAPBEXaggItemX 2 4 2" xfId="22457" xr:uid="{00000000-0005-0000-0000-000019500000}"/>
    <cellStyle name="SAPBEXaggItemX 2 4 3" xfId="22458" xr:uid="{00000000-0005-0000-0000-00001A500000}"/>
    <cellStyle name="SAPBEXaggItemX 2 4 4" xfId="22459" xr:uid="{00000000-0005-0000-0000-00001B500000}"/>
    <cellStyle name="SAPBEXaggItemX 2 4 5" xfId="22460" xr:uid="{00000000-0005-0000-0000-00001C500000}"/>
    <cellStyle name="SAPBEXaggItemX 2 5" xfId="22462" xr:uid="{00000000-0005-0000-0000-00001D500000}"/>
    <cellStyle name="SAPBEXaggItemX 2 5 2" xfId="22463" xr:uid="{00000000-0005-0000-0000-00001E500000}"/>
    <cellStyle name="SAPBEXaggItemX 2 5 3" xfId="5086" xr:uid="{00000000-0005-0000-0000-00001F500000}"/>
    <cellStyle name="SAPBEXaggItemX 2 5 4" xfId="21664" xr:uid="{00000000-0005-0000-0000-000020500000}"/>
    <cellStyle name="SAPBEXaggItemX 2 5 5" xfId="21673" xr:uid="{00000000-0005-0000-0000-000021500000}"/>
    <cellStyle name="SAPBEXaggItemX 2 6" xfId="22464" xr:uid="{00000000-0005-0000-0000-000022500000}"/>
    <cellStyle name="SAPBEXaggItemX 2 7" xfId="22465" xr:uid="{00000000-0005-0000-0000-000023500000}"/>
    <cellStyle name="SAPBEXaggItemX 2 8" xfId="22466" xr:uid="{00000000-0005-0000-0000-000024500000}"/>
    <cellStyle name="SAPBEXaggItemX 2 9" xfId="22467" xr:uid="{00000000-0005-0000-0000-000025500000}"/>
    <cellStyle name="SAPBEXaggItemX 3" xfId="22469" xr:uid="{00000000-0005-0000-0000-000026500000}"/>
    <cellStyle name="SAPBEXaggItemX 3 2" xfId="22470" xr:uid="{00000000-0005-0000-0000-000027500000}"/>
    <cellStyle name="SAPBEXaggItemX 3 2 2" xfId="22471" xr:uid="{00000000-0005-0000-0000-000028500000}"/>
    <cellStyle name="SAPBEXaggItemX 3 2 3" xfId="22472" xr:uid="{00000000-0005-0000-0000-000029500000}"/>
    <cellStyle name="SAPBEXaggItemX 3 2 4" xfId="22473" xr:uid="{00000000-0005-0000-0000-00002A500000}"/>
    <cellStyle name="SAPBEXaggItemX 3 2 5" xfId="22474" xr:uid="{00000000-0005-0000-0000-00002B500000}"/>
    <cellStyle name="SAPBEXaggItemX 3 3" xfId="22475" xr:uid="{00000000-0005-0000-0000-00002C500000}"/>
    <cellStyle name="SAPBEXaggItemX 3 3 2" xfId="22476" xr:uid="{00000000-0005-0000-0000-00002D500000}"/>
    <cellStyle name="SAPBEXaggItemX 3 3 3" xfId="22477" xr:uid="{00000000-0005-0000-0000-00002E500000}"/>
    <cellStyle name="SAPBEXaggItemX 3 3 4" xfId="22478" xr:uid="{00000000-0005-0000-0000-00002F500000}"/>
    <cellStyle name="SAPBEXaggItemX 3 3 5" xfId="22479" xr:uid="{00000000-0005-0000-0000-000030500000}"/>
    <cellStyle name="SAPBEXaggItemX 3 4" xfId="22480" xr:uid="{00000000-0005-0000-0000-000031500000}"/>
    <cellStyle name="SAPBEXaggItemX 3 4 2" xfId="22481" xr:uid="{00000000-0005-0000-0000-000032500000}"/>
    <cellStyle name="SAPBEXaggItemX 3 4 3" xfId="22482" xr:uid="{00000000-0005-0000-0000-000033500000}"/>
    <cellStyle name="SAPBEXaggItemX 3 4 4" xfId="22483" xr:uid="{00000000-0005-0000-0000-000034500000}"/>
    <cellStyle name="SAPBEXaggItemX 3 4 5" xfId="3858" xr:uid="{00000000-0005-0000-0000-000035500000}"/>
    <cellStyle name="SAPBEXaggItemX 3 5" xfId="22484" xr:uid="{00000000-0005-0000-0000-000036500000}"/>
    <cellStyle name="SAPBEXaggItemX 3 6" xfId="22485" xr:uid="{00000000-0005-0000-0000-000037500000}"/>
    <cellStyle name="SAPBEXaggItemX 3 7" xfId="22486" xr:uid="{00000000-0005-0000-0000-000038500000}"/>
    <cellStyle name="SAPBEXaggItemX 3 8" xfId="22487" xr:uid="{00000000-0005-0000-0000-000039500000}"/>
    <cellStyle name="SAPBEXaggItemX 4" xfId="22489" xr:uid="{00000000-0005-0000-0000-00003A500000}"/>
    <cellStyle name="SAPBEXaggItemX 4 2" xfId="22490" xr:uid="{00000000-0005-0000-0000-00003B500000}"/>
    <cellStyle name="SAPBEXaggItemX 4 3" xfId="22219" xr:uid="{00000000-0005-0000-0000-00003C500000}"/>
    <cellStyle name="SAPBEXaggItemX 4 4" xfId="22223" xr:uid="{00000000-0005-0000-0000-00003D500000}"/>
    <cellStyle name="SAPBEXaggItemX 4 5" xfId="22225" xr:uid="{00000000-0005-0000-0000-00003E500000}"/>
    <cellStyle name="SAPBEXaggItemX 5" xfId="18906" xr:uid="{00000000-0005-0000-0000-00003F500000}"/>
    <cellStyle name="SAPBEXaggItemX 6" xfId="18909" xr:uid="{00000000-0005-0000-0000-000040500000}"/>
    <cellStyle name="SAPBEXaggItemX 7" xfId="22491" xr:uid="{00000000-0005-0000-0000-000041500000}"/>
    <cellStyle name="SAPBEXaggItemX 8" xfId="22493" xr:uid="{00000000-0005-0000-0000-000042500000}"/>
    <cellStyle name="SAPBEXchaText" xfId="10702" xr:uid="{00000000-0005-0000-0000-000043500000}"/>
    <cellStyle name="SAPBEXchaText 2" xfId="22494" xr:uid="{00000000-0005-0000-0000-000044500000}"/>
    <cellStyle name="SAPBEXexcBad7" xfId="13187" xr:uid="{00000000-0005-0000-0000-000045500000}"/>
    <cellStyle name="SAPBEXexcBad7 2" xfId="22496" xr:uid="{00000000-0005-0000-0000-000046500000}"/>
    <cellStyle name="SAPBEXexcBad7 2 2" xfId="16349" xr:uid="{00000000-0005-0000-0000-000047500000}"/>
    <cellStyle name="SAPBEXexcBad7 2 2 2" xfId="8149" xr:uid="{00000000-0005-0000-0000-000048500000}"/>
    <cellStyle name="SAPBEXexcBad7 2 2 3" xfId="22498" xr:uid="{00000000-0005-0000-0000-000049500000}"/>
    <cellStyle name="SAPBEXexcBad7 2 2 4" xfId="14771" xr:uid="{00000000-0005-0000-0000-00004A500000}"/>
    <cellStyle name="SAPBEXexcBad7 2 2 5" xfId="14774" xr:uid="{00000000-0005-0000-0000-00004B500000}"/>
    <cellStyle name="SAPBEXexcBad7 2 3" xfId="16354" xr:uid="{00000000-0005-0000-0000-00004C500000}"/>
    <cellStyle name="SAPBEXexcBad7 2 3 2" xfId="22500" xr:uid="{00000000-0005-0000-0000-00004D500000}"/>
    <cellStyle name="SAPBEXexcBad7 2 3 3" xfId="22502" xr:uid="{00000000-0005-0000-0000-00004E500000}"/>
    <cellStyle name="SAPBEXexcBad7 2 3 4" xfId="14782" xr:uid="{00000000-0005-0000-0000-00004F500000}"/>
    <cellStyle name="SAPBEXexcBad7 2 3 5" xfId="14785" xr:uid="{00000000-0005-0000-0000-000050500000}"/>
    <cellStyle name="SAPBEXexcBad7 2 4" xfId="17162" xr:uid="{00000000-0005-0000-0000-000051500000}"/>
    <cellStyle name="SAPBEXexcBad7 2 4 2" xfId="22" xr:uid="{00000000-0005-0000-0000-000052500000}"/>
    <cellStyle name="SAPBEXexcBad7 2 4 3" xfId="162" xr:uid="{00000000-0005-0000-0000-000053500000}"/>
    <cellStyle name="SAPBEXexcBad7 2 4 4" xfId="150" xr:uid="{00000000-0005-0000-0000-000054500000}"/>
    <cellStyle name="SAPBEXexcBad7 2 4 5" xfId="499" xr:uid="{00000000-0005-0000-0000-000055500000}"/>
    <cellStyle name="SAPBEXexcBad7 2 5" xfId="14172" xr:uid="{00000000-0005-0000-0000-000056500000}"/>
    <cellStyle name="SAPBEXexcBad7 2 5 2" xfId="5641" xr:uid="{00000000-0005-0000-0000-000057500000}"/>
    <cellStyle name="SAPBEXexcBad7 2 5 3" xfId="13955" xr:uid="{00000000-0005-0000-0000-000058500000}"/>
    <cellStyle name="SAPBEXexcBad7 2 5 4" xfId="22503" xr:uid="{00000000-0005-0000-0000-000059500000}"/>
    <cellStyle name="SAPBEXexcBad7 2 5 5" xfId="8074" xr:uid="{00000000-0005-0000-0000-00005A500000}"/>
    <cellStyle name="SAPBEXexcBad7 2 6" xfId="227" xr:uid="{00000000-0005-0000-0000-00005B500000}"/>
    <cellStyle name="SAPBEXexcBad7 2 7" xfId="14178" xr:uid="{00000000-0005-0000-0000-00005C500000}"/>
    <cellStyle name="SAPBEXexcBad7 2 8" xfId="14183" xr:uid="{00000000-0005-0000-0000-00005D500000}"/>
    <cellStyle name="SAPBEXexcBad7 2 9" xfId="14185" xr:uid="{00000000-0005-0000-0000-00005E500000}"/>
    <cellStyle name="SAPBEXexcBad7 3" xfId="22505" xr:uid="{00000000-0005-0000-0000-00005F500000}"/>
    <cellStyle name="SAPBEXexcBad7 3 2" xfId="7123" xr:uid="{00000000-0005-0000-0000-000060500000}"/>
    <cellStyle name="SAPBEXexcBad7 3 2 2" xfId="16364" xr:uid="{00000000-0005-0000-0000-000061500000}"/>
    <cellStyle name="SAPBEXexcBad7 3 2 3" xfId="1573" xr:uid="{00000000-0005-0000-0000-000062500000}"/>
    <cellStyle name="SAPBEXexcBad7 3 2 4" xfId="22507" xr:uid="{00000000-0005-0000-0000-000063500000}"/>
    <cellStyle name="SAPBEXexcBad7 3 2 5" xfId="22509" xr:uid="{00000000-0005-0000-0000-000064500000}"/>
    <cellStyle name="SAPBEXexcBad7 3 3" xfId="16367" xr:uid="{00000000-0005-0000-0000-000065500000}"/>
    <cellStyle name="SAPBEXexcBad7 3 3 2" xfId="22511" xr:uid="{00000000-0005-0000-0000-000066500000}"/>
    <cellStyle name="SAPBEXexcBad7 3 3 3" xfId="22513" xr:uid="{00000000-0005-0000-0000-000067500000}"/>
    <cellStyle name="SAPBEXexcBad7 3 3 4" xfId="22515" xr:uid="{00000000-0005-0000-0000-000068500000}"/>
    <cellStyle name="SAPBEXexcBad7 3 3 5" xfId="6931" xr:uid="{00000000-0005-0000-0000-000069500000}"/>
    <cellStyle name="SAPBEXexcBad7 3 4" xfId="22517" xr:uid="{00000000-0005-0000-0000-00006A500000}"/>
    <cellStyle name="SAPBEXexcBad7 3 4 2" xfId="22518" xr:uid="{00000000-0005-0000-0000-00006B500000}"/>
    <cellStyle name="SAPBEXexcBad7 3 4 3" xfId="22519" xr:uid="{00000000-0005-0000-0000-00006C500000}"/>
    <cellStyle name="SAPBEXexcBad7 3 4 4" xfId="4439" xr:uid="{00000000-0005-0000-0000-00006D500000}"/>
    <cellStyle name="SAPBEXexcBad7 3 4 5" xfId="9256" xr:uid="{00000000-0005-0000-0000-00006E500000}"/>
    <cellStyle name="SAPBEXexcBad7 3 5" xfId="22521" xr:uid="{00000000-0005-0000-0000-00006F500000}"/>
    <cellStyle name="SAPBEXexcBad7 3 6" xfId="22229" xr:uid="{00000000-0005-0000-0000-000070500000}"/>
    <cellStyle name="SAPBEXexcBad7 3 7" xfId="22234" xr:uid="{00000000-0005-0000-0000-000071500000}"/>
    <cellStyle name="SAPBEXexcBad7 3 8" xfId="22522" xr:uid="{00000000-0005-0000-0000-000072500000}"/>
    <cellStyle name="SAPBEXexcBad7 4" xfId="7387" xr:uid="{00000000-0005-0000-0000-000073500000}"/>
    <cellStyle name="SAPBEXexcBad7 4 2" xfId="22525" xr:uid="{00000000-0005-0000-0000-000074500000}"/>
    <cellStyle name="SAPBEXexcBad7 4 3" xfId="22527" xr:uid="{00000000-0005-0000-0000-000075500000}"/>
    <cellStyle name="SAPBEXexcBad7 4 4" xfId="16893" xr:uid="{00000000-0005-0000-0000-000076500000}"/>
    <cellStyle name="SAPBEXexcBad7 4 5" xfId="22528" xr:uid="{00000000-0005-0000-0000-000077500000}"/>
    <cellStyle name="SAPBEXexcBad7 5" xfId="646" xr:uid="{00000000-0005-0000-0000-000078500000}"/>
    <cellStyle name="SAPBEXexcBad7 6" xfId="21285" xr:uid="{00000000-0005-0000-0000-000079500000}"/>
    <cellStyle name="SAPBEXexcBad7 7" xfId="21287" xr:uid="{00000000-0005-0000-0000-00007A500000}"/>
    <cellStyle name="SAPBEXexcBad7 8" xfId="21289" xr:uid="{00000000-0005-0000-0000-00007B500000}"/>
    <cellStyle name="SAPBEXexcBad8" xfId="13192" xr:uid="{00000000-0005-0000-0000-00007C500000}"/>
    <cellStyle name="SAPBEXexcBad8 2" xfId="22530" xr:uid="{00000000-0005-0000-0000-00007D500000}"/>
    <cellStyle name="SAPBEXexcBad8 2 2" xfId="16384" xr:uid="{00000000-0005-0000-0000-00007E500000}"/>
    <cellStyle name="SAPBEXexcBad8 2 2 2" xfId="16387" xr:uid="{00000000-0005-0000-0000-00007F500000}"/>
    <cellStyle name="SAPBEXexcBad8 2 2 3" xfId="22531" xr:uid="{00000000-0005-0000-0000-000080500000}"/>
    <cellStyle name="SAPBEXexcBad8 2 2 4" xfId="22532" xr:uid="{00000000-0005-0000-0000-000081500000}"/>
    <cellStyle name="SAPBEXexcBad8 2 2 5" xfId="22533" xr:uid="{00000000-0005-0000-0000-000082500000}"/>
    <cellStyle name="SAPBEXexcBad8 2 3" xfId="15372" xr:uid="{00000000-0005-0000-0000-000083500000}"/>
    <cellStyle name="SAPBEXexcBad8 2 3 2" xfId="22534" xr:uid="{00000000-0005-0000-0000-000084500000}"/>
    <cellStyle name="SAPBEXexcBad8 2 3 3" xfId="22535" xr:uid="{00000000-0005-0000-0000-000085500000}"/>
    <cellStyle name="SAPBEXexcBad8 2 3 4" xfId="22536" xr:uid="{00000000-0005-0000-0000-000086500000}"/>
    <cellStyle name="SAPBEXexcBad8 2 3 5" xfId="22537" xr:uid="{00000000-0005-0000-0000-000087500000}"/>
    <cellStyle name="SAPBEXexcBad8 2 4" xfId="22539" xr:uid="{00000000-0005-0000-0000-000088500000}"/>
    <cellStyle name="SAPBEXexcBad8 2 4 2" xfId="22540" xr:uid="{00000000-0005-0000-0000-000089500000}"/>
    <cellStyle name="SAPBEXexcBad8 2 4 3" xfId="22541" xr:uid="{00000000-0005-0000-0000-00008A500000}"/>
    <cellStyle name="SAPBEXexcBad8 2 4 4" xfId="22542" xr:uid="{00000000-0005-0000-0000-00008B500000}"/>
    <cellStyle name="SAPBEXexcBad8 2 4 5" xfId="6897" xr:uid="{00000000-0005-0000-0000-00008C500000}"/>
    <cellStyle name="SAPBEXexcBad8 2 5" xfId="22543" xr:uid="{00000000-0005-0000-0000-00008D500000}"/>
    <cellStyle name="SAPBEXexcBad8 2 5 2" xfId="22544" xr:uid="{00000000-0005-0000-0000-00008E500000}"/>
    <cellStyle name="SAPBEXexcBad8 2 5 3" xfId="22545" xr:uid="{00000000-0005-0000-0000-00008F500000}"/>
    <cellStyle name="SAPBEXexcBad8 2 5 4" xfId="22546" xr:uid="{00000000-0005-0000-0000-000090500000}"/>
    <cellStyle name="SAPBEXexcBad8 2 5 5" xfId="988" xr:uid="{00000000-0005-0000-0000-000091500000}"/>
    <cellStyle name="SAPBEXexcBad8 2 6" xfId="22547" xr:uid="{00000000-0005-0000-0000-000092500000}"/>
    <cellStyle name="SAPBEXexcBad8 2 7" xfId="22548" xr:uid="{00000000-0005-0000-0000-000093500000}"/>
    <cellStyle name="SAPBEXexcBad8 2 8" xfId="22549" xr:uid="{00000000-0005-0000-0000-000094500000}"/>
    <cellStyle name="SAPBEXexcBad8 2 9" xfId="18849" xr:uid="{00000000-0005-0000-0000-000095500000}"/>
    <cellStyle name="SAPBEXexcBad8 3" xfId="22551" xr:uid="{00000000-0005-0000-0000-000096500000}"/>
    <cellStyle name="SAPBEXexcBad8 3 2" xfId="16402" xr:uid="{00000000-0005-0000-0000-000097500000}"/>
    <cellStyle name="SAPBEXexcBad8 3 2 2" xfId="22552" xr:uid="{00000000-0005-0000-0000-000098500000}"/>
    <cellStyle name="SAPBEXexcBad8 3 2 3" xfId="22553" xr:uid="{00000000-0005-0000-0000-000099500000}"/>
    <cellStyle name="SAPBEXexcBad8 3 2 4" xfId="22554" xr:uid="{00000000-0005-0000-0000-00009A500000}"/>
    <cellStyle name="SAPBEXexcBad8 3 2 5" xfId="22555" xr:uid="{00000000-0005-0000-0000-00009B500000}"/>
    <cellStyle name="SAPBEXexcBad8 3 3" xfId="22557" xr:uid="{00000000-0005-0000-0000-00009C500000}"/>
    <cellStyle name="SAPBEXexcBad8 3 3 2" xfId="18672" xr:uid="{00000000-0005-0000-0000-00009D500000}"/>
    <cellStyle name="SAPBEXexcBad8 3 3 3" xfId="22558" xr:uid="{00000000-0005-0000-0000-00009E500000}"/>
    <cellStyle name="SAPBEXexcBad8 3 3 4" xfId="22559" xr:uid="{00000000-0005-0000-0000-00009F500000}"/>
    <cellStyle name="SAPBEXexcBad8 3 3 5" xfId="22560" xr:uid="{00000000-0005-0000-0000-0000A0500000}"/>
    <cellStyle name="SAPBEXexcBad8 3 4" xfId="22562" xr:uid="{00000000-0005-0000-0000-0000A1500000}"/>
    <cellStyle name="SAPBEXexcBad8 3 4 2" xfId="17492" xr:uid="{00000000-0005-0000-0000-0000A2500000}"/>
    <cellStyle name="SAPBEXexcBad8 3 4 3" xfId="22563" xr:uid="{00000000-0005-0000-0000-0000A3500000}"/>
    <cellStyle name="SAPBEXexcBad8 3 4 4" xfId="22564" xr:uid="{00000000-0005-0000-0000-0000A4500000}"/>
    <cellStyle name="SAPBEXexcBad8 3 4 5" xfId="9567" xr:uid="{00000000-0005-0000-0000-0000A5500000}"/>
    <cellStyle name="SAPBEXexcBad8 3 5" xfId="22565" xr:uid="{00000000-0005-0000-0000-0000A6500000}"/>
    <cellStyle name="SAPBEXexcBad8 3 6" xfId="20354" xr:uid="{00000000-0005-0000-0000-0000A7500000}"/>
    <cellStyle name="SAPBEXexcBad8 3 7" xfId="4005" xr:uid="{00000000-0005-0000-0000-0000A8500000}"/>
    <cellStyle name="SAPBEXexcBad8 3 8" xfId="20356" xr:uid="{00000000-0005-0000-0000-0000A9500000}"/>
    <cellStyle name="SAPBEXexcBad8 4" xfId="22567" xr:uid="{00000000-0005-0000-0000-0000AA500000}"/>
    <cellStyle name="SAPBEXexcBad8 4 2" xfId="16412" xr:uid="{00000000-0005-0000-0000-0000AB500000}"/>
    <cellStyle name="SAPBEXexcBad8 4 3" xfId="22569" xr:uid="{00000000-0005-0000-0000-0000AC500000}"/>
    <cellStyle name="SAPBEXexcBad8 4 4" xfId="22571" xr:uid="{00000000-0005-0000-0000-0000AD500000}"/>
    <cellStyle name="SAPBEXexcBad8 4 5" xfId="22572" xr:uid="{00000000-0005-0000-0000-0000AE500000}"/>
    <cellStyle name="SAPBEXexcBad8 5" xfId="22574" xr:uid="{00000000-0005-0000-0000-0000AF500000}"/>
    <cellStyle name="SAPBEXexcBad8 6" xfId="22575" xr:uid="{00000000-0005-0000-0000-0000B0500000}"/>
    <cellStyle name="SAPBEXexcBad8 7" xfId="22576" xr:uid="{00000000-0005-0000-0000-0000B1500000}"/>
    <cellStyle name="SAPBEXexcBad8 8" xfId="22577" xr:uid="{00000000-0005-0000-0000-0000B2500000}"/>
    <cellStyle name="SAPBEXexcBad9" xfId="22579" xr:uid="{00000000-0005-0000-0000-0000B3500000}"/>
    <cellStyle name="SAPBEXexcBad9 2" xfId="7297" xr:uid="{00000000-0005-0000-0000-0000B4500000}"/>
    <cellStyle name="SAPBEXexcBad9 2 2" xfId="16432" xr:uid="{00000000-0005-0000-0000-0000B5500000}"/>
    <cellStyle name="SAPBEXexcBad9 2 2 2" xfId="16436" xr:uid="{00000000-0005-0000-0000-0000B6500000}"/>
    <cellStyle name="SAPBEXexcBad9 2 2 3" xfId="16815" xr:uid="{00000000-0005-0000-0000-0000B7500000}"/>
    <cellStyle name="SAPBEXexcBad9 2 2 4" xfId="22580" xr:uid="{00000000-0005-0000-0000-0000B8500000}"/>
    <cellStyle name="SAPBEXexcBad9 2 2 5" xfId="22581" xr:uid="{00000000-0005-0000-0000-0000B9500000}"/>
    <cellStyle name="SAPBEXexcBad9 2 3" xfId="15394" xr:uid="{00000000-0005-0000-0000-0000BA500000}"/>
    <cellStyle name="SAPBEXexcBad9 2 3 2" xfId="5135" xr:uid="{00000000-0005-0000-0000-0000BB500000}"/>
    <cellStyle name="SAPBEXexcBad9 2 3 3" xfId="22583" xr:uid="{00000000-0005-0000-0000-0000BC500000}"/>
    <cellStyle name="SAPBEXexcBad9 2 3 4" xfId="22585" xr:uid="{00000000-0005-0000-0000-0000BD500000}"/>
    <cellStyle name="SAPBEXexcBad9 2 3 5" xfId="22587" xr:uid="{00000000-0005-0000-0000-0000BE500000}"/>
    <cellStyle name="SAPBEXexcBad9 2 4" xfId="15398" xr:uid="{00000000-0005-0000-0000-0000BF500000}"/>
    <cellStyle name="SAPBEXexcBad9 2 4 2" xfId="16820" xr:uid="{00000000-0005-0000-0000-0000C0500000}"/>
    <cellStyle name="SAPBEXexcBad9 2 4 3" xfId="17575" xr:uid="{00000000-0005-0000-0000-0000C1500000}"/>
    <cellStyle name="SAPBEXexcBad9 2 4 4" xfId="17577" xr:uid="{00000000-0005-0000-0000-0000C2500000}"/>
    <cellStyle name="SAPBEXexcBad9 2 4 5" xfId="10042" xr:uid="{00000000-0005-0000-0000-0000C3500000}"/>
    <cellStyle name="SAPBEXexcBad9 2 5" xfId="15401" xr:uid="{00000000-0005-0000-0000-0000C4500000}"/>
    <cellStyle name="SAPBEXexcBad9 2 5 2" xfId="17579" xr:uid="{00000000-0005-0000-0000-0000C5500000}"/>
    <cellStyle name="SAPBEXexcBad9 2 5 3" xfId="17583" xr:uid="{00000000-0005-0000-0000-0000C6500000}"/>
    <cellStyle name="SAPBEXexcBad9 2 5 4" xfId="17586" xr:uid="{00000000-0005-0000-0000-0000C7500000}"/>
    <cellStyle name="SAPBEXexcBad9 2 5 5" xfId="1991" xr:uid="{00000000-0005-0000-0000-0000C8500000}"/>
    <cellStyle name="SAPBEXexcBad9 2 6" xfId="4882" xr:uid="{00000000-0005-0000-0000-0000C9500000}"/>
    <cellStyle name="SAPBEXexcBad9 2 7" xfId="17588" xr:uid="{00000000-0005-0000-0000-0000CA500000}"/>
    <cellStyle name="SAPBEXexcBad9 2 8" xfId="17590" xr:uid="{00000000-0005-0000-0000-0000CB500000}"/>
    <cellStyle name="SAPBEXexcBad9 2 9" xfId="17592" xr:uid="{00000000-0005-0000-0000-0000CC500000}"/>
    <cellStyle name="SAPBEXexcBad9 3" xfId="22589" xr:uid="{00000000-0005-0000-0000-0000CD500000}"/>
    <cellStyle name="SAPBEXexcBad9 3 2" xfId="16452" xr:uid="{00000000-0005-0000-0000-0000CE500000}"/>
    <cellStyle name="SAPBEXexcBad9 3 2 2" xfId="22590" xr:uid="{00000000-0005-0000-0000-0000CF500000}"/>
    <cellStyle name="SAPBEXexcBad9 3 2 3" xfId="22591" xr:uid="{00000000-0005-0000-0000-0000D0500000}"/>
    <cellStyle name="SAPBEXexcBad9 3 2 4" xfId="22592" xr:uid="{00000000-0005-0000-0000-0000D1500000}"/>
    <cellStyle name="SAPBEXexcBad9 3 2 5" xfId="22593" xr:uid="{00000000-0005-0000-0000-0000D2500000}"/>
    <cellStyle name="SAPBEXexcBad9 3 3" xfId="22595" xr:uid="{00000000-0005-0000-0000-0000D3500000}"/>
    <cellStyle name="SAPBEXexcBad9 3 3 2" xfId="22596" xr:uid="{00000000-0005-0000-0000-0000D4500000}"/>
    <cellStyle name="SAPBEXexcBad9 3 3 3" xfId="22597" xr:uid="{00000000-0005-0000-0000-0000D5500000}"/>
    <cellStyle name="SAPBEXexcBad9 3 3 4" xfId="22598" xr:uid="{00000000-0005-0000-0000-0000D6500000}"/>
    <cellStyle name="SAPBEXexcBad9 3 3 5" xfId="22599" xr:uid="{00000000-0005-0000-0000-0000D7500000}"/>
    <cellStyle name="SAPBEXexcBad9 3 4" xfId="22601" xr:uid="{00000000-0005-0000-0000-0000D8500000}"/>
    <cellStyle name="SAPBEXexcBad9 3 4 2" xfId="22602" xr:uid="{00000000-0005-0000-0000-0000D9500000}"/>
    <cellStyle name="SAPBEXexcBad9 3 4 3" xfId="22603" xr:uid="{00000000-0005-0000-0000-0000DA500000}"/>
    <cellStyle name="SAPBEXexcBad9 3 4 4" xfId="22604" xr:uid="{00000000-0005-0000-0000-0000DB500000}"/>
    <cellStyle name="SAPBEXexcBad9 3 4 5" xfId="10108" xr:uid="{00000000-0005-0000-0000-0000DC500000}"/>
    <cellStyle name="SAPBEXexcBad9 3 5" xfId="374" xr:uid="{00000000-0005-0000-0000-0000DD500000}"/>
    <cellStyle name="SAPBEXexcBad9 3 6" xfId="20373" xr:uid="{00000000-0005-0000-0000-0000DE500000}"/>
    <cellStyle name="SAPBEXexcBad9 3 7" xfId="20376" xr:uid="{00000000-0005-0000-0000-0000DF500000}"/>
    <cellStyle name="SAPBEXexcBad9 3 8" xfId="20379" xr:uid="{00000000-0005-0000-0000-0000E0500000}"/>
    <cellStyle name="SAPBEXexcBad9 4" xfId="13900" xr:uid="{00000000-0005-0000-0000-0000E1500000}"/>
    <cellStyle name="SAPBEXexcBad9 4 2" xfId="22606" xr:uid="{00000000-0005-0000-0000-0000E2500000}"/>
    <cellStyle name="SAPBEXexcBad9 4 3" xfId="22608" xr:uid="{00000000-0005-0000-0000-0000E3500000}"/>
    <cellStyle name="SAPBEXexcBad9 4 4" xfId="22610" xr:uid="{00000000-0005-0000-0000-0000E4500000}"/>
    <cellStyle name="SAPBEXexcBad9 4 5" xfId="22611" xr:uid="{00000000-0005-0000-0000-0000E5500000}"/>
    <cellStyle name="SAPBEXexcBad9 5" xfId="22613" xr:uid="{00000000-0005-0000-0000-0000E6500000}"/>
    <cellStyle name="SAPBEXexcBad9 6" xfId="3552" xr:uid="{00000000-0005-0000-0000-0000E7500000}"/>
    <cellStyle name="SAPBEXexcBad9 7" xfId="22614" xr:uid="{00000000-0005-0000-0000-0000E8500000}"/>
    <cellStyle name="SAPBEXexcBad9 8" xfId="22615" xr:uid="{00000000-0005-0000-0000-0000E9500000}"/>
    <cellStyle name="SAPBEXexcCritical4" xfId="20893" xr:uid="{00000000-0005-0000-0000-0000EA500000}"/>
    <cellStyle name="SAPBEXexcCritical4 2" xfId="20895" xr:uid="{00000000-0005-0000-0000-0000EB500000}"/>
    <cellStyle name="SAPBEXexcCritical4 2 2" xfId="20897" xr:uid="{00000000-0005-0000-0000-0000EC500000}"/>
    <cellStyle name="SAPBEXexcCritical4 2 2 2" xfId="7873" xr:uid="{00000000-0005-0000-0000-0000ED500000}"/>
    <cellStyle name="SAPBEXexcCritical4 2 2 3" xfId="3694" xr:uid="{00000000-0005-0000-0000-0000EE500000}"/>
    <cellStyle name="SAPBEXexcCritical4 2 2 4" xfId="5658" xr:uid="{00000000-0005-0000-0000-0000EF500000}"/>
    <cellStyle name="SAPBEXexcCritical4 2 2 5" xfId="5663" xr:uid="{00000000-0005-0000-0000-0000F0500000}"/>
    <cellStyle name="SAPBEXexcCritical4 2 3" xfId="20899" xr:uid="{00000000-0005-0000-0000-0000F1500000}"/>
    <cellStyle name="SAPBEXexcCritical4 2 3 2" xfId="22616" xr:uid="{00000000-0005-0000-0000-0000F2500000}"/>
    <cellStyle name="SAPBEXexcCritical4 2 3 3" xfId="22617" xr:uid="{00000000-0005-0000-0000-0000F3500000}"/>
    <cellStyle name="SAPBEXexcCritical4 2 3 4" xfId="22618" xr:uid="{00000000-0005-0000-0000-0000F4500000}"/>
    <cellStyle name="SAPBEXexcCritical4 2 3 5" xfId="22619" xr:uid="{00000000-0005-0000-0000-0000F5500000}"/>
    <cellStyle name="SAPBEXexcCritical4 2 4" xfId="20901" xr:uid="{00000000-0005-0000-0000-0000F6500000}"/>
    <cellStyle name="SAPBEXexcCritical4 2 4 2" xfId="22620" xr:uid="{00000000-0005-0000-0000-0000F7500000}"/>
    <cellStyle name="SAPBEXexcCritical4 2 4 3" xfId="22621" xr:uid="{00000000-0005-0000-0000-0000F8500000}"/>
    <cellStyle name="SAPBEXexcCritical4 2 4 4" xfId="22622" xr:uid="{00000000-0005-0000-0000-0000F9500000}"/>
    <cellStyle name="SAPBEXexcCritical4 2 4 5" xfId="22623" xr:uid="{00000000-0005-0000-0000-0000FA500000}"/>
    <cellStyle name="SAPBEXexcCritical4 2 5" xfId="20904" xr:uid="{00000000-0005-0000-0000-0000FB500000}"/>
    <cellStyle name="SAPBEXexcCritical4 2 5 2" xfId="22624" xr:uid="{00000000-0005-0000-0000-0000FC500000}"/>
    <cellStyle name="SAPBEXexcCritical4 2 5 3" xfId="22625" xr:uid="{00000000-0005-0000-0000-0000FD500000}"/>
    <cellStyle name="SAPBEXexcCritical4 2 5 4" xfId="22626" xr:uid="{00000000-0005-0000-0000-0000FE500000}"/>
    <cellStyle name="SAPBEXexcCritical4 2 5 5" xfId="22627" xr:uid="{00000000-0005-0000-0000-0000FF500000}"/>
    <cellStyle name="SAPBEXexcCritical4 2 6" xfId="21455" xr:uid="{00000000-0005-0000-0000-000000510000}"/>
    <cellStyle name="SAPBEXexcCritical4 2 7" xfId="21457" xr:uid="{00000000-0005-0000-0000-000001510000}"/>
    <cellStyle name="SAPBEXexcCritical4 2 8" xfId="22628" xr:uid="{00000000-0005-0000-0000-000002510000}"/>
    <cellStyle name="SAPBEXexcCritical4 2 9" xfId="22629" xr:uid="{00000000-0005-0000-0000-000003510000}"/>
    <cellStyle name="SAPBEXexcCritical4 3" xfId="9094" xr:uid="{00000000-0005-0000-0000-000004510000}"/>
    <cellStyle name="SAPBEXexcCritical4 3 2" xfId="20907" xr:uid="{00000000-0005-0000-0000-000005510000}"/>
    <cellStyle name="SAPBEXexcCritical4 3 2 2" xfId="22630" xr:uid="{00000000-0005-0000-0000-000006510000}"/>
    <cellStyle name="SAPBEXexcCritical4 3 2 3" xfId="22631" xr:uid="{00000000-0005-0000-0000-000007510000}"/>
    <cellStyle name="SAPBEXexcCritical4 3 2 4" xfId="22632" xr:uid="{00000000-0005-0000-0000-000008510000}"/>
    <cellStyle name="SAPBEXexcCritical4 3 2 5" xfId="20767" xr:uid="{00000000-0005-0000-0000-000009510000}"/>
    <cellStyle name="SAPBEXexcCritical4 3 3" xfId="20909" xr:uid="{00000000-0005-0000-0000-00000A510000}"/>
    <cellStyle name="SAPBEXexcCritical4 3 3 2" xfId="22633" xr:uid="{00000000-0005-0000-0000-00000B510000}"/>
    <cellStyle name="SAPBEXexcCritical4 3 3 3" xfId="22634" xr:uid="{00000000-0005-0000-0000-00000C510000}"/>
    <cellStyle name="SAPBEXexcCritical4 3 3 4" xfId="22635" xr:uid="{00000000-0005-0000-0000-00000D510000}"/>
    <cellStyle name="SAPBEXexcCritical4 3 3 5" xfId="20772" xr:uid="{00000000-0005-0000-0000-00000E510000}"/>
    <cellStyle name="SAPBEXexcCritical4 3 4" xfId="20911" xr:uid="{00000000-0005-0000-0000-00000F510000}"/>
    <cellStyle name="SAPBEXexcCritical4 3 4 2" xfId="22636" xr:uid="{00000000-0005-0000-0000-000010510000}"/>
    <cellStyle name="SAPBEXexcCritical4 3 4 3" xfId="22637" xr:uid="{00000000-0005-0000-0000-000011510000}"/>
    <cellStyle name="SAPBEXexcCritical4 3 4 4" xfId="22638" xr:uid="{00000000-0005-0000-0000-000012510000}"/>
    <cellStyle name="SAPBEXexcCritical4 3 4 5" xfId="20777" xr:uid="{00000000-0005-0000-0000-000013510000}"/>
    <cellStyle name="SAPBEXexcCritical4 3 5" xfId="20914" xr:uid="{00000000-0005-0000-0000-000014510000}"/>
    <cellStyle name="SAPBEXexcCritical4 3 6" xfId="21461" xr:uid="{00000000-0005-0000-0000-000015510000}"/>
    <cellStyle name="SAPBEXexcCritical4 3 7" xfId="851" xr:uid="{00000000-0005-0000-0000-000016510000}"/>
    <cellStyle name="SAPBEXexcCritical4 3 8" xfId="22640" xr:uid="{00000000-0005-0000-0000-000017510000}"/>
    <cellStyle name="SAPBEXexcCritical4 4" xfId="7893" xr:uid="{00000000-0005-0000-0000-000018510000}"/>
    <cellStyle name="SAPBEXexcCritical4 4 2" xfId="20917" xr:uid="{00000000-0005-0000-0000-000019510000}"/>
    <cellStyle name="SAPBEXexcCritical4 4 3" xfId="20919" xr:uid="{00000000-0005-0000-0000-00001A510000}"/>
    <cellStyle name="SAPBEXexcCritical4 4 4" xfId="20921" xr:uid="{00000000-0005-0000-0000-00001B510000}"/>
    <cellStyle name="SAPBEXexcCritical4 4 5" xfId="20924" xr:uid="{00000000-0005-0000-0000-00001C510000}"/>
    <cellStyle name="SAPBEXexcCritical4 5" xfId="1499" xr:uid="{00000000-0005-0000-0000-00001D510000}"/>
    <cellStyle name="SAPBEXexcCritical4 6" xfId="9405" xr:uid="{00000000-0005-0000-0000-00001E510000}"/>
    <cellStyle name="SAPBEXexcCritical4 7" xfId="20927" xr:uid="{00000000-0005-0000-0000-00001F510000}"/>
    <cellStyle name="SAPBEXexcCritical4 8" xfId="20929" xr:uid="{00000000-0005-0000-0000-000020510000}"/>
    <cellStyle name="SAPBEXexcCritical5" xfId="20931" xr:uid="{00000000-0005-0000-0000-000021510000}"/>
    <cellStyle name="SAPBEXexcCritical5 2" xfId="20933" xr:uid="{00000000-0005-0000-0000-000022510000}"/>
    <cellStyle name="SAPBEXexcCritical5 2 2" xfId="22641" xr:uid="{00000000-0005-0000-0000-000023510000}"/>
    <cellStyle name="SAPBEXexcCritical5 2 2 2" xfId="22642" xr:uid="{00000000-0005-0000-0000-000024510000}"/>
    <cellStyle name="SAPBEXexcCritical5 2 2 3" xfId="22643" xr:uid="{00000000-0005-0000-0000-000025510000}"/>
    <cellStyle name="SAPBEXexcCritical5 2 2 4" xfId="22644" xr:uid="{00000000-0005-0000-0000-000026510000}"/>
    <cellStyle name="SAPBEXexcCritical5 2 2 5" xfId="22645" xr:uid="{00000000-0005-0000-0000-000027510000}"/>
    <cellStyle name="SAPBEXexcCritical5 2 3" xfId="22646" xr:uid="{00000000-0005-0000-0000-000028510000}"/>
    <cellStyle name="SAPBEXexcCritical5 2 3 2" xfId="22647" xr:uid="{00000000-0005-0000-0000-000029510000}"/>
    <cellStyle name="SAPBEXexcCritical5 2 3 3" xfId="22648" xr:uid="{00000000-0005-0000-0000-00002A510000}"/>
    <cellStyle name="SAPBEXexcCritical5 2 3 4" xfId="22649" xr:uid="{00000000-0005-0000-0000-00002B510000}"/>
    <cellStyle name="SAPBEXexcCritical5 2 3 5" xfId="22650" xr:uid="{00000000-0005-0000-0000-00002C510000}"/>
    <cellStyle name="SAPBEXexcCritical5 2 4" xfId="21478" xr:uid="{00000000-0005-0000-0000-00002D510000}"/>
    <cellStyle name="SAPBEXexcCritical5 2 4 2" xfId="22651" xr:uid="{00000000-0005-0000-0000-00002E510000}"/>
    <cellStyle name="SAPBEXexcCritical5 2 4 3" xfId="22652" xr:uid="{00000000-0005-0000-0000-00002F510000}"/>
    <cellStyle name="SAPBEXexcCritical5 2 4 4" xfId="22653" xr:uid="{00000000-0005-0000-0000-000030510000}"/>
    <cellStyle name="SAPBEXexcCritical5 2 4 5" xfId="22654" xr:uid="{00000000-0005-0000-0000-000031510000}"/>
    <cellStyle name="SAPBEXexcCritical5 2 5" xfId="21480" xr:uid="{00000000-0005-0000-0000-000032510000}"/>
    <cellStyle name="SAPBEXexcCritical5 2 5 2" xfId="22655" xr:uid="{00000000-0005-0000-0000-000033510000}"/>
    <cellStyle name="SAPBEXexcCritical5 2 5 3" xfId="22656" xr:uid="{00000000-0005-0000-0000-000034510000}"/>
    <cellStyle name="SAPBEXexcCritical5 2 5 4" xfId="22657" xr:uid="{00000000-0005-0000-0000-000035510000}"/>
    <cellStyle name="SAPBEXexcCritical5 2 5 5" xfId="22658" xr:uid="{00000000-0005-0000-0000-000036510000}"/>
    <cellStyle name="SAPBEXexcCritical5 2 6" xfId="21482" xr:uid="{00000000-0005-0000-0000-000037510000}"/>
    <cellStyle name="SAPBEXexcCritical5 2 7" xfId="21484" xr:uid="{00000000-0005-0000-0000-000038510000}"/>
    <cellStyle name="SAPBEXexcCritical5 2 8" xfId="22659" xr:uid="{00000000-0005-0000-0000-000039510000}"/>
    <cellStyle name="SAPBEXexcCritical5 2 9" xfId="8419" xr:uid="{00000000-0005-0000-0000-00003A510000}"/>
    <cellStyle name="SAPBEXexcCritical5 3" xfId="20935" xr:uid="{00000000-0005-0000-0000-00003B510000}"/>
    <cellStyle name="SAPBEXexcCritical5 3 2" xfId="22660" xr:uid="{00000000-0005-0000-0000-00003C510000}"/>
    <cellStyle name="SAPBEXexcCritical5 3 2 2" xfId="15812" xr:uid="{00000000-0005-0000-0000-00003D510000}"/>
    <cellStyle name="SAPBEXexcCritical5 3 2 3" xfId="15816" xr:uid="{00000000-0005-0000-0000-00003E510000}"/>
    <cellStyle name="SAPBEXexcCritical5 3 2 4" xfId="12053" xr:uid="{00000000-0005-0000-0000-00003F510000}"/>
    <cellStyle name="SAPBEXexcCritical5 3 2 5" xfId="12060" xr:uid="{00000000-0005-0000-0000-000040510000}"/>
    <cellStyle name="SAPBEXexcCritical5 3 3" xfId="22661" xr:uid="{00000000-0005-0000-0000-000041510000}"/>
    <cellStyle name="SAPBEXexcCritical5 3 3 2" xfId="16502" xr:uid="{00000000-0005-0000-0000-000042510000}"/>
    <cellStyle name="SAPBEXexcCritical5 3 3 3" xfId="16505" xr:uid="{00000000-0005-0000-0000-000043510000}"/>
    <cellStyle name="SAPBEXexcCritical5 3 3 4" xfId="12698" xr:uid="{00000000-0005-0000-0000-000044510000}"/>
    <cellStyle name="SAPBEXexcCritical5 3 3 5" xfId="12734" xr:uid="{00000000-0005-0000-0000-000045510000}"/>
    <cellStyle name="SAPBEXexcCritical5 3 4" xfId="21487" xr:uid="{00000000-0005-0000-0000-000046510000}"/>
    <cellStyle name="SAPBEXexcCritical5 3 4 2" xfId="960" xr:uid="{00000000-0005-0000-0000-000047510000}"/>
    <cellStyle name="SAPBEXexcCritical5 3 4 3" xfId="16523" xr:uid="{00000000-0005-0000-0000-000048510000}"/>
    <cellStyle name="SAPBEXexcCritical5 3 4 4" xfId="22662" xr:uid="{00000000-0005-0000-0000-000049510000}"/>
    <cellStyle name="SAPBEXexcCritical5 3 4 5" xfId="22663" xr:uid="{00000000-0005-0000-0000-00004A510000}"/>
    <cellStyle name="SAPBEXexcCritical5 3 5" xfId="21489" xr:uid="{00000000-0005-0000-0000-00004B510000}"/>
    <cellStyle name="SAPBEXexcCritical5 3 6" xfId="21491" xr:uid="{00000000-0005-0000-0000-00004C510000}"/>
    <cellStyle name="SAPBEXexcCritical5 3 7" xfId="21493" xr:uid="{00000000-0005-0000-0000-00004D510000}"/>
    <cellStyle name="SAPBEXexcCritical5 3 8" xfId="22664" xr:uid="{00000000-0005-0000-0000-00004E510000}"/>
    <cellStyle name="SAPBEXexcCritical5 4" xfId="20937" xr:uid="{00000000-0005-0000-0000-00004F510000}"/>
    <cellStyle name="SAPBEXexcCritical5 4 2" xfId="14045" xr:uid="{00000000-0005-0000-0000-000050510000}"/>
    <cellStyle name="SAPBEXexcCritical5 4 3" xfId="14048" xr:uid="{00000000-0005-0000-0000-000051510000}"/>
    <cellStyle name="SAPBEXexcCritical5 4 4" xfId="14052" xr:uid="{00000000-0005-0000-0000-000052510000}"/>
    <cellStyle name="SAPBEXexcCritical5 4 5" xfId="7433" xr:uid="{00000000-0005-0000-0000-000053510000}"/>
    <cellStyle name="SAPBEXexcCritical5 5" xfId="20939" xr:uid="{00000000-0005-0000-0000-000054510000}"/>
    <cellStyle name="SAPBEXexcCritical5 6" xfId="22665" xr:uid="{00000000-0005-0000-0000-000055510000}"/>
    <cellStyle name="SAPBEXexcCritical5 7" xfId="22666" xr:uid="{00000000-0005-0000-0000-000056510000}"/>
    <cellStyle name="SAPBEXexcCritical5 8" xfId="22667" xr:uid="{00000000-0005-0000-0000-000057510000}"/>
    <cellStyle name="SAPBEXexcCritical6" xfId="20941" xr:uid="{00000000-0005-0000-0000-000058510000}"/>
    <cellStyle name="SAPBEXexcCritical6 2" xfId="7208" xr:uid="{00000000-0005-0000-0000-000059510000}"/>
    <cellStyle name="SAPBEXexcCritical6 2 2" xfId="22668" xr:uid="{00000000-0005-0000-0000-00005A510000}"/>
    <cellStyle name="SAPBEXexcCritical6 2 2 2" xfId="22670" xr:uid="{00000000-0005-0000-0000-00005B510000}"/>
    <cellStyle name="SAPBEXexcCritical6 2 2 3" xfId="18891" xr:uid="{00000000-0005-0000-0000-00005C510000}"/>
    <cellStyle name="SAPBEXexcCritical6 2 2 4" xfId="22672" xr:uid="{00000000-0005-0000-0000-00005D510000}"/>
    <cellStyle name="SAPBEXexcCritical6 2 2 5" xfId="22673" xr:uid="{00000000-0005-0000-0000-00005E510000}"/>
    <cellStyle name="SAPBEXexcCritical6 2 3" xfId="22674" xr:uid="{00000000-0005-0000-0000-00005F510000}"/>
    <cellStyle name="SAPBEXexcCritical6 2 3 2" xfId="22675" xr:uid="{00000000-0005-0000-0000-000060510000}"/>
    <cellStyle name="SAPBEXexcCritical6 2 3 3" xfId="22676" xr:uid="{00000000-0005-0000-0000-000061510000}"/>
    <cellStyle name="SAPBEXexcCritical6 2 3 4" xfId="22677" xr:uid="{00000000-0005-0000-0000-000062510000}"/>
    <cellStyle name="SAPBEXexcCritical6 2 3 5" xfId="22678" xr:uid="{00000000-0005-0000-0000-000063510000}"/>
    <cellStyle name="SAPBEXexcCritical6 2 4" xfId="22679" xr:uid="{00000000-0005-0000-0000-000064510000}"/>
    <cellStyle name="SAPBEXexcCritical6 2 4 2" xfId="22680" xr:uid="{00000000-0005-0000-0000-000065510000}"/>
    <cellStyle name="SAPBEXexcCritical6 2 4 3" xfId="22681" xr:uid="{00000000-0005-0000-0000-000066510000}"/>
    <cellStyle name="SAPBEXexcCritical6 2 4 4" xfId="22682" xr:uid="{00000000-0005-0000-0000-000067510000}"/>
    <cellStyle name="SAPBEXexcCritical6 2 4 5" xfId="8195" xr:uid="{00000000-0005-0000-0000-000068510000}"/>
    <cellStyle name="SAPBEXexcCritical6 2 5" xfId="22683" xr:uid="{00000000-0005-0000-0000-000069510000}"/>
    <cellStyle name="SAPBEXexcCritical6 2 5 2" xfId="22684" xr:uid="{00000000-0005-0000-0000-00006A510000}"/>
    <cellStyle name="SAPBEXexcCritical6 2 5 3" xfId="22685" xr:uid="{00000000-0005-0000-0000-00006B510000}"/>
    <cellStyle name="SAPBEXexcCritical6 2 5 4" xfId="22686" xr:uid="{00000000-0005-0000-0000-00006C510000}"/>
    <cellStyle name="SAPBEXexcCritical6 2 5 5" xfId="22687" xr:uid="{00000000-0005-0000-0000-00006D510000}"/>
    <cellStyle name="SAPBEXexcCritical6 2 6" xfId="22688" xr:uid="{00000000-0005-0000-0000-00006E510000}"/>
    <cellStyle name="SAPBEXexcCritical6 2 7" xfId="22690" xr:uid="{00000000-0005-0000-0000-00006F510000}"/>
    <cellStyle name="SAPBEXexcCritical6 2 8" xfId="22691" xr:uid="{00000000-0005-0000-0000-000070510000}"/>
    <cellStyle name="SAPBEXexcCritical6 2 9" xfId="14104" xr:uid="{00000000-0005-0000-0000-000071510000}"/>
    <cellStyle name="SAPBEXexcCritical6 3" xfId="22692" xr:uid="{00000000-0005-0000-0000-000072510000}"/>
    <cellStyle name="SAPBEXexcCritical6 3 2" xfId="22693" xr:uid="{00000000-0005-0000-0000-000073510000}"/>
    <cellStyle name="SAPBEXexcCritical6 3 2 2" xfId="22694" xr:uid="{00000000-0005-0000-0000-000074510000}"/>
    <cellStyle name="SAPBEXexcCritical6 3 2 3" xfId="22695" xr:uid="{00000000-0005-0000-0000-000075510000}"/>
    <cellStyle name="SAPBEXexcCritical6 3 2 4" xfId="22696" xr:uid="{00000000-0005-0000-0000-000076510000}"/>
    <cellStyle name="SAPBEXexcCritical6 3 2 5" xfId="22697" xr:uid="{00000000-0005-0000-0000-000077510000}"/>
    <cellStyle name="SAPBEXexcCritical6 3 3" xfId="7093" xr:uid="{00000000-0005-0000-0000-000078510000}"/>
    <cellStyle name="SAPBEXexcCritical6 3 3 2" xfId="22698" xr:uid="{00000000-0005-0000-0000-000079510000}"/>
    <cellStyle name="SAPBEXexcCritical6 3 3 3" xfId="22699" xr:uid="{00000000-0005-0000-0000-00007A510000}"/>
    <cellStyle name="SAPBEXexcCritical6 3 3 4" xfId="22700" xr:uid="{00000000-0005-0000-0000-00007B510000}"/>
    <cellStyle name="SAPBEXexcCritical6 3 3 5" xfId="22701" xr:uid="{00000000-0005-0000-0000-00007C510000}"/>
    <cellStyle name="SAPBEXexcCritical6 3 4" xfId="22702" xr:uid="{00000000-0005-0000-0000-00007D510000}"/>
    <cellStyle name="SAPBEXexcCritical6 3 4 2" xfId="2831" xr:uid="{00000000-0005-0000-0000-00007E510000}"/>
    <cellStyle name="SAPBEXexcCritical6 3 4 3" xfId="4873" xr:uid="{00000000-0005-0000-0000-00007F510000}"/>
    <cellStyle name="SAPBEXexcCritical6 3 4 4" xfId="11846" xr:uid="{00000000-0005-0000-0000-000080510000}"/>
    <cellStyle name="SAPBEXexcCritical6 3 4 5" xfId="1479" xr:uid="{00000000-0005-0000-0000-000081510000}"/>
    <cellStyle name="SAPBEXexcCritical6 3 5" xfId="22703" xr:uid="{00000000-0005-0000-0000-000082510000}"/>
    <cellStyle name="SAPBEXexcCritical6 3 6" xfId="22704" xr:uid="{00000000-0005-0000-0000-000083510000}"/>
    <cellStyle name="SAPBEXexcCritical6 3 7" xfId="22705" xr:uid="{00000000-0005-0000-0000-000084510000}"/>
    <cellStyle name="SAPBEXexcCritical6 3 8" xfId="22706" xr:uid="{00000000-0005-0000-0000-000085510000}"/>
    <cellStyle name="SAPBEXexcCritical6 4" xfId="9807" xr:uid="{00000000-0005-0000-0000-000086510000}"/>
    <cellStyle name="SAPBEXexcCritical6 4 2" xfId="14075" xr:uid="{00000000-0005-0000-0000-000087510000}"/>
    <cellStyle name="SAPBEXexcCritical6 4 3" xfId="2014" xr:uid="{00000000-0005-0000-0000-000088510000}"/>
    <cellStyle name="SAPBEXexcCritical6 4 4" xfId="5719" xr:uid="{00000000-0005-0000-0000-000089510000}"/>
    <cellStyle name="SAPBEXexcCritical6 4 5" xfId="14079" xr:uid="{00000000-0005-0000-0000-00008A510000}"/>
    <cellStyle name="SAPBEXexcCritical6 5" xfId="9809" xr:uid="{00000000-0005-0000-0000-00008B510000}"/>
    <cellStyle name="SAPBEXexcCritical6 6" xfId="9812" xr:uid="{00000000-0005-0000-0000-00008C510000}"/>
    <cellStyle name="SAPBEXexcCritical6 7" xfId="3376" xr:uid="{00000000-0005-0000-0000-00008D510000}"/>
    <cellStyle name="SAPBEXexcCritical6 8" xfId="9815" xr:uid="{00000000-0005-0000-0000-00008E510000}"/>
    <cellStyle name="SAPBEXexcGood1" xfId="22707" xr:uid="{00000000-0005-0000-0000-00008F510000}"/>
    <cellStyle name="SAPBEXexcGood1 2" xfId="22708" xr:uid="{00000000-0005-0000-0000-000090510000}"/>
    <cellStyle name="SAPBEXexcGood1 2 2" xfId="21295" xr:uid="{00000000-0005-0000-0000-000091510000}"/>
    <cellStyle name="SAPBEXexcGood1 2 2 2" xfId="22709" xr:uid="{00000000-0005-0000-0000-000092510000}"/>
    <cellStyle name="SAPBEXexcGood1 2 2 3" xfId="22710" xr:uid="{00000000-0005-0000-0000-000093510000}"/>
    <cellStyle name="SAPBEXexcGood1 2 2 4" xfId="22711" xr:uid="{00000000-0005-0000-0000-000094510000}"/>
    <cellStyle name="SAPBEXexcGood1 2 2 5" xfId="22712" xr:uid="{00000000-0005-0000-0000-000095510000}"/>
    <cellStyle name="SAPBEXexcGood1 2 3" xfId="22714" xr:uid="{00000000-0005-0000-0000-000096510000}"/>
    <cellStyle name="SAPBEXexcGood1 2 3 2" xfId="22716" xr:uid="{00000000-0005-0000-0000-000097510000}"/>
    <cellStyle name="SAPBEXexcGood1 2 3 3" xfId="22718" xr:uid="{00000000-0005-0000-0000-000098510000}"/>
    <cellStyle name="SAPBEXexcGood1 2 3 4" xfId="22720" xr:uid="{00000000-0005-0000-0000-000099510000}"/>
    <cellStyle name="SAPBEXexcGood1 2 3 5" xfId="22722" xr:uid="{00000000-0005-0000-0000-00009A510000}"/>
    <cellStyle name="SAPBEXexcGood1 2 4" xfId="22724" xr:uid="{00000000-0005-0000-0000-00009B510000}"/>
    <cellStyle name="SAPBEXexcGood1 2 4 2" xfId="22726" xr:uid="{00000000-0005-0000-0000-00009C510000}"/>
    <cellStyle name="SAPBEXexcGood1 2 4 3" xfId="22728" xr:uid="{00000000-0005-0000-0000-00009D510000}"/>
    <cellStyle name="SAPBEXexcGood1 2 4 4" xfId="22730" xr:uid="{00000000-0005-0000-0000-00009E510000}"/>
    <cellStyle name="SAPBEXexcGood1 2 4 5" xfId="22732" xr:uid="{00000000-0005-0000-0000-00009F510000}"/>
    <cellStyle name="SAPBEXexcGood1 2 5" xfId="22734" xr:uid="{00000000-0005-0000-0000-0000A0510000}"/>
    <cellStyle name="SAPBEXexcGood1 2 5 2" xfId="22736" xr:uid="{00000000-0005-0000-0000-0000A1510000}"/>
    <cellStyle name="SAPBEXexcGood1 2 5 3" xfId="22738" xr:uid="{00000000-0005-0000-0000-0000A2510000}"/>
    <cellStyle name="SAPBEXexcGood1 2 5 4" xfId="22740" xr:uid="{00000000-0005-0000-0000-0000A3510000}"/>
    <cellStyle name="SAPBEXexcGood1 2 5 5" xfId="22742" xr:uid="{00000000-0005-0000-0000-0000A4510000}"/>
    <cellStyle name="SAPBEXexcGood1 2 6" xfId="6559" xr:uid="{00000000-0005-0000-0000-0000A5510000}"/>
    <cellStyle name="SAPBEXexcGood1 2 7" xfId="22744" xr:uid="{00000000-0005-0000-0000-0000A6510000}"/>
    <cellStyle name="SAPBEXexcGood1 2 8" xfId="344" xr:uid="{00000000-0005-0000-0000-0000A7510000}"/>
    <cellStyle name="SAPBEXexcGood1 2 9" xfId="5141" xr:uid="{00000000-0005-0000-0000-0000A8510000}"/>
    <cellStyle name="SAPBEXexcGood1 3" xfId="22745" xr:uid="{00000000-0005-0000-0000-0000A9510000}"/>
    <cellStyle name="SAPBEXexcGood1 3 2" xfId="22746" xr:uid="{00000000-0005-0000-0000-0000AA510000}"/>
    <cellStyle name="SAPBEXexcGood1 3 2 2" xfId="22747" xr:uid="{00000000-0005-0000-0000-0000AB510000}"/>
    <cellStyle name="SAPBEXexcGood1 3 2 3" xfId="22748" xr:uid="{00000000-0005-0000-0000-0000AC510000}"/>
    <cellStyle name="SAPBEXexcGood1 3 2 4" xfId="22749" xr:uid="{00000000-0005-0000-0000-0000AD510000}"/>
    <cellStyle name="SAPBEXexcGood1 3 2 5" xfId="22750" xr:uid="{00000000-0005-0000-0000-0000AE510000}"/>
    <cellStyle name="SAPBEXexcGood1 3 3" xfId="22752" xr:uid="{00000000-0005-0000-0000-0000AF510000}"/>
    <cellStyle name="SAPBEXexcGood1 3 3 2" xfId="22754" xr:uid="{00000000-0005-0000-0000-0000B0510000}"/>
    <cellStyle name="SAPBEXexcGood1 3 3 3" xfId="22756" xr:uid="{00000000-0005-0000-0000-0000B1510000}"/>
    <cellStyle name="SAPBEXexcGood1 3 3 4" xfId="22758" xr:uid="{00000000-0005-0000-0000-0000B2510000}"/>
    <cellStyle name="SAPBEXexcGood1 3 3 5" xfId="22760" xr:uid="{00000000-0005-0000-0000-0000B3510000}"/>
    <cellStyle name="SAPBEXexcGood1 3 4" xfId="22762" xr:uid="{00000000-0005-0000-0000-0000B4510000}"/>
    <cellStyle name="SAPBEXexcGood1 3 4 2" xfId="22764" xr:uid="{00000000-0005-0000-0000-0000B5510000}"/>
    <cellStyle name="SAPBEXexcGood1 3 4 3" xfId="13777" xr:uid="{00000000-0005-0000-0000-0000B6510000}"/>
    <cellStyle name="SAPBEXexcGood1 3 4 4" xfId="13780" xr:uid="{00000000-0005-0000-0000-0000B7510000}"/>
    <cellStyle name="SAPBEXexcGood1 3 4 5" xfId="13783" xr:uid="{00000000-0005-0000-0000-0000B8510000}"/>
    <cellStyle name="SAPBEXexcGood1 3 5" xfId="22766" xr:uid="{00000000-0005-0000-0000-0000B9510000}"/>
    <cellStyle name="SAPBEXexcGood1 3 6" xfId="22768" xr:uid="{00000000-0005-0000-0000-0000BA510000}"/>
    <cellStyle name="SAPBEXexcGood1 3 7" xfId="22770" xr:uid="{00000000-0005-0000-0000-0000BB510000}"/>
    <cellStyle name="SAPBEXexcGood1 3 8" xfId="20984" xr:uid="{00000000-0005-0000-0000-0000BC510000}"/>
    <cellStyle name="SAPBEXexcGood1 4" xfId="22771" xr:uid="{00000000-0005-0000-0000-0000BD510000}"/>
    <cellStyle name="SAPBEXexcGood1 4 2" xfId="22772" xr:uid="{00000000-0005-0000-0000-0000BE510000}"/>
    <cellStyle name="SAPBEXexcGood1 4 3" xfId="22774" xr:uid="{00000000-0005-0000-0000-0000BF510000}"/>
    <cellStyle name="SAPBEXexcGood1 4 4" xfId="22776" xr:uid="{00000000-0005-0000-0000-0000C0510000}"/>
    <cellStyle name="SAPBEXexcGood1 4 5" xfId="22778" xr:uid="{00000000-0005-0000-0000-0000C1510000}"/>
    <cellStyle name="SAPBEXexcGood1 5" xfId="6293" xr:uid="{00000000-0005-0000-0000-0000C2510000}"/>
    <cellStyle name="SAPBEXexcGood1 6" xfId="22779" xr:uid="{00000000-0005-0000-0000-0000C3510000}"/>
    <cellStyle name="SAPBEXexcGood1 7" xfId="22780" xr:uid="{00000000-0005-0000-0000-0000C4510000}"/>
    <cellStyle name="SAPBEXexcGood1 8" xfId="19037" xr:uid="{00000000-0005-0000-0000-0000C5510000}"/>
    <cellStyle name="SAPBEXexcGood2" xfId="22781" xr:uid="{00000000-0005-0000-0000-0000C6510000}"/>
    <cellStyle name="SAPBEXexcGood2 2" xfId="22782" xr:uid="{00000000-0005-0000-0000-0000C7510000}"/>
    <cellStyle name="SAPBEXexcGood2 2 2" xfId="21344" xr:uid="{00000000-0005-0000-0000-0000C8510000}"/>
    <cellStyle name="SAPBEXexcGood2 2 2 2" xfId="22783" xr:uid="{00000000-0005-0000-0000-0000C9510000}"/>
    <cellStyle name="SAPBEXexcGood2 2 2 3" xfId="22784" xr:uid="{00000000-0005-0000-0000-0000CA510000}"/>
    <cellStyle name="SAPBEXexcGood2 2 2 4" xfId="22785" xr:uid="{00000000-0005-0000-0000-0000CB510000}"/>
    <cellStyle name="SAPBEXexcGood2 2 2 5" xfId="6245" xr:uid="{00000000-0005-0000-0000-0000CC510000}"/>
    <cellStyle name="SAPBEXexcGood2 2 3" xfId="6833" xr:uid="{00000000-0005-0000-0000-0000CD510000}"/>
    <cellStyle name="SAPBEXexcGood2 2 3 2" xfId="22786" xr:uid="{00000000-0005-0000-0000-0000CE510000}"/>
    <cellStyle name="SAPBEXexcGood2 2 3 3" xfId="22787" xr:uid="{00000000-0005-0000-0000-0000CF510000}"/>
    <cellStyle name="SAPBEXexcGood2 2 3 4" xfId="22788" xr:uid="{00000000-0005-0000-0000-0000D0510000}"/>
    <cellStyle name="SAPBEXexcGood2 2 3 5" xfId="22789" xr:uid="{00000000-0005-0000-0000-0000D1510000}"/>
    <cellStyle name="SAPBEXexcGood2 2 4" xfId="22791" xr:uid="{00000000-0005-0000-0000-0000D2510000}"/>
    <cellStyle name="SAPBEXexcGood2 2 4 2" xfId="22792" xr:uid="{00000000-0005-0000-0000-0000D3510000}"/>
    <cellStyle name="SAPBEXexcGood2 2 4 3" xfId="6266" xr:uid="{00000000-0005-0000-0000-0000D4510000}"/>
    <cellStyle name="SAPBEXexcGood2 2 4 4" xfId="22793" xr:uid="{00000000-0005-0000-0000-0000D5510000}"/>
    <cellStyle name="SAPBEXexcGood2 2 4 5" xfId="22794" xr:uid="{00000000-0005-0000-0000-0000D6510000}"/>
    <cellStyle name="SAPBEXexcGood2 2 5" xfId="22796" xr:uid="{00000000-0005-0000-0000-0000D7510000}"/>
    <cellStyle name="SAPBEXexcGood2 2 5 2" xfId="22797" xr:uid="{00000000-0005-0000-0000-0000D8510000}"/>
    <cellStyle name="SAPBEXexcGood2 2 5 3" xfId="22798" xr:uid="{00000000-0005-0000-0000-0000D9510000}"/>
    <cellStyle name="SAPBEXexcGood2 2 5 4" xfId="22799" xr:uid="{00000000-0005-0000-0000-0000DA510000}"/>
    <cellStyle name="SAPBEXexcGood2 2 5 5" xfId="22800" xr:uid="{00000000-0005-0000-0000-0000DB510000}"/>
    <cellStyle name="SAPBEXexcGood2 2 6" xfId="22802" xr:uid="{00000000-0005-0000-0000-0000DC510000}"/>
    <cellStyle name="SAPBEXexcGood2 2 7" xfId="22803" xr:uid="{00000000-0005-0000-0000-0000DD510000}"/>
    <cellStyle name="SAPBEXexcGood2 2 8" xfId="22804" xr:uid="{00000000-0005-0000-0000-0000DE510000}"/>
    <cellStyle name="SAPBEXexcGood2 2 9" xfId="22805" xr:uid="{00000000-0005-0000-0000-0000DF510000}"/>
    <cellStyle name="SAPBEXexcGood2 3" xfId="22806" xr:uid="{00000000-0005-0000-0000-0000E0510000}"/>
    <cellStyle name="SAPBEXexcGood2 3 2" xfId="22807" xr:uid="{00000000-0005-0000-0000-0000E1510000}"/>
    <cellStyle name="SAPBEXexcGood2 3 2 2" xfId="22808" xr:uid="{00000000-0005-0000-0000-0000E2510000}"/>
    <cellStyle name="SAPBEXexcGood2 3 2 3" xfId="22809" xr:uid="{00000000-0005-0000-0000-0000E3510000}"/>
    <cellStyle name="SAPBEXexcGood2 3 2 4" xfId="22810" xr:uid="{00000000-0005-0000-0000-0000E4510000}"/>
    <cellStyle name="SAPBEXexcGood2 3 2 5" xfId="22811" xr:uid="{00000000-0005-0000-0000-0000E5510000}"/>
    <cellStyle name="SAPBEXexcGood2 3 3" xfId="22813" xr:uid="{00000000-0005-0000-0000-0000E6510000}"/>
    <cellStyle name="SAPBEXexcGood2 3 3 2" xfId="11358" xr:uid="{00000000-0005-0000-0000-0000E7510000}"/>
    <cellStyle name="SAPBEXexcGood2 3 3 3" xfId="546" xr:uid="{00000000-0005-0000-0000-0000E8510000}"/>
    <cellStyle name="SAPBEXexcGood2 3 3 4" xfId="6029" xr:uid="{00000000-0005-0000-0000-0000E9510000}"/>
    <cellStyle name="SAPBEXexcGood2 3 3 5" xfId="12328" xr:uid="{00000000-0005-0000-0000-0000EA510000}"/>
    <cellStyle name="SAPBEXexcGood2 3 4" xfId="22815" xr:uid="{00000000-0005-0000-0000-0000EB510000}"/>
    <cellStyle name="SAPBEXexcGood2 3 4 2" xfId="22816" xr:uid="{00000000-0005-0000-0000-0000EC510000}"/>
    <cellStyle name="SAPBEXexcGood2 3 4 3" xfId="22817" xr:uid="{00000000-0005-0000-0000-0000ED510000}"/>
    <cellStyle name="SAPBEXexcGood2 3 4 4" xfId="22818" xr:uid="{00000000-0005-0000-0000-0000EE510000}"/>
    <cellStyle name="SAPBEXexcGood2 3 4 5" xfId="22819" xr:uid="{00000000-0005-0000-0000-0000EF510000}"/>
    <cellStyle name="SAPBEXexcGood2 3 5" xfId="22821" xr:uid="{00000000-0005-0000-0000-0000F0510000}"/>
    <cellStyle name="SAPBEXexcGood2 3 6" xfId="22823" xr:uid="{00000000-0005-0000-0000-0000F1510000}"/>
    <cellStyle name="SAPBEXexcGood2 3 7" xfId="22824" xr:uid="{00000000-0005-0000-0000-0000F2510000}"/>
    <cellStyle name="SAPBEXexcGood2 3 8" xfId="16381" xr:uid="{00000000-0005-0000-0000-0000F3510000}"/>
    <cellStyle name="SAPBEXexcGood2 4" xfId="22825" xr:uid="{00000000-0005-0000-0000-0000F4510000}"/>
    <cellStyle name="SAPBEXexcGood2 4 2" xfId="22826" xr:uid="{00000000-0005-0000-0000-0000F5510000}"/>
    <cellStyle name="SAPBEXexcGood2 4 3" xfId="22828" xr:uid="{00000000-0005-0000-0000-0000F6510000}"/>
    <cellStyle name="SAPBEXexcGood2 4 4" xfId="22830" xr:uid="{00000000-0005-0000-0000-0000F7510000}"/>
    <cellStyle name="SAPBEXexcGood2 4 5" xfId="22832" xr:uid="{00000000-0005-0000-0000-0000F8510000}"/>
    <cellStyle name="SAPBEXexcGood2 5" xfId="22833" xr:uid="{00000000-0005-0000-0000-0000F9510000}"/>
    <cellStyle name="SAPBEXexcGood2 6" xfId="22834" xr:uid="{00000000-0005-0000-0000-0000FA510000}"/>
    <cellStyle name="SAPBEXexcGood2 7" xfId="22835" xr:uid="{00000000-0005-0000-0000-0000FB510000}"/>
    <cellStyle name="SAPBEXexcGood2 8" xfId="22836" xr:uid="{00000000-0005-0000-0000-0000FC510000}"/>
    <cellStyle name="SAPBEXexcGood3" xfId="22837" xr:uid="{00000000-0005-0000-0000-0000FD510000}"/>
    <cellStyle name="SAPBEXexcGood3 2" xfId="22838" xr:uid="{00000000-0005-0000-0000-0000FE510000}"/>
    <cellStyle name="SAPBEXexcGood3 2 2" xfId="14508" xr:uid="{00000000-0005-0000-0000-0000FF510000}"/>
    <cellStyle name="SAPBEXexcGood3 2 2 2" xfId="22839" xr:uid="{00000000-0005-0000-0000-000000520000}"/>
    <cellStyle name="SAPBEXexcGood3 2 2 3" xfId="4742" xr:uid="{00000000-0005-0000-0000-000001520000}"/>
    <cellStyle name="SAPBEXexcGood3 2 2 4" xfId="22840" xr:uid="{00000000-0005-0000-0000-000002520000}"/>
    <cellStyle name="SAPBEXexcGood3 2 2 5" xfId="22841" xr:uid="{00000000-0005-0000-0000-000003520000}"/>
    <cellStyle name="SAPBEXexcGood3 2 3" xfId="1242" xr:uid="{00000000-0005-0000-0000-000004520000}"/>
    <cellStyle name="SAPBEXexcGood3 2 3 2" xfId="22842" xr:uid="{00000000-0005-0000-0000-000005520000}"/>
    <cellStyle name="SAPBEXexcGood3 2 3 3" xfId="22843" xr:uid="{00000000-0005-0000-0000-000006520000}"/>
    <cellStyle name="SAPBEXexcGood3 2 3 4" xfId="22844" xr:uid="{00000000-0005-0000-0000-000007520000}"/>
    <cellStyle name="SAPBEXexcGood3 2 3 5" xfId="16899" xr:uid="{00000000-0005-0000-0000-000008520000}"/>
    <cellStyle name="SAPBEXexcGood3 2 4" xfId="7798" xr:uid="{00000000-0005-0000-0000-000009520000}"/>
    <cellStyle name="SAPBEXexcGood3 2 4 2" xfId="22845" xr:uid="{00000000-0005-0000-0000-00000A520000}"/>
    <cellStyle name="SAPBEXexcGood3 2 4 3" xfId="4402" xr:uid="{00000000-0005-0000-0000-00000B520000}"/>
    <cellStyle name="SAPBEXexcGood3 2 4 4" xfId="22846" xr:uid="{00000000-0005-0000-0000-00000C520000}"/>
    <cellStyle name="SAPBEXexcGood3 2 4 5" xfId="22847" xr:uid="{00000000-0005-0000-0000-00000D520000}"/>
    <cellStyle name="SAPBEXexcGood3 2 5" xfId="21789" xr:uid="{00000000-0005-0000-0000-00000E520000}"/>
    <cellStyle name="SAPBEXexcGood3 2 5 2" xfId="22848" xr:uid="{00000000-0005-0000-0000-00000F520000}"/>
    <cellStyle name="SAPBEXexcGood3 2 5 3" xfId="16661" xr:uid="{00000000-0005-0000-0000-000010520000}"/>
    <cellStyle name="SAPBEXexcGood3 2 5 4" xfId="16663" xr:uid="{00000000-0005-0000-0000-000011520000}"/>
    <cellStyle name="SAPBEXexcGood3 2 5 5" xfId="16665" xr:uid="{00000000-0005-0000-0000-000012520000}"/>
    <cellStyle name="SAPBEXexcGood3 2 6" xfId="2639" xr:uid="{00000000-0005-0000-0000-000013520000}"/>
    <cellStyle name="SAPBEXexcGood3 2 7" xfId="13984" xr:uid="{00000000-0005-0000-0000-000014520000}"/>
    <cellStyle name="SAPBEXexcGood3 2 8" xfId="22849" xr:uid="{00000000-0005-0000-0000-000015520000}"/>
    <cellStyle name="SAPBEXexcGood3 2 9" xfId="22850" xr:uid="{00000000-0005-0000-0000-000016520000}"/>
    <cellStyle name="SAPBEXexcGood3 3" xfId="22851" xr:uid="{00000000-0005-0000-0000-000017520000}"/>
    <cellStyle name="SAPBEXexcGood3 3 2" xfId="22852" xr:uid="{00000000-0005-0000-0000-000018520000}"/>
    <cellStyle name="SAPBEXexcGood3 3 2 2" xfId="22853" xr:uid="{00000000-0005-0000-0000-000019520000}"/>
    <cellStyle name="SAPBEXexcGood3 3 2 3" xfId="22854" xr:uid="{00000000-0005-0000-0000-00001A520000}"/>
    <cellStyle name="SAPBEXexcGood3 3 2 4" xfId="22855" xr:uid="{00000000-0005-0000-0000-00001B520000}"/>
    <cellStyle name="SAPBEXexcGood3 3 2 5" xfId="22856" xr:uid="{00000000-0005-0000-0000-00001C520000}"/>
    <cellStyle name="SAPBEXexcGood3 3 3" xfId="22858" xr:uid="{00000000-0005-0000-0000-00001D520000}"/>
    <cellStyle name="SAPBEXexcGood3 3 3 2" xfId="12487" xr:uid="{00000000-0005-0000-0000-00001E520000}"/>
    <cellStyle name="SAPBEXexcGood3 3 3 3" xfId="4392" xr:uid="{00000000-0005-0000-0000-00001F520000}"/>
    <cellStyle name="SAPBEXexcGood3 3 3 4" xfId="2232" xr:uid="{00000000-0005-0000-0000-000020520000}"/>
    <cellStyle name="SAPBEXexcGood3 3 3 5" xfId="4107" xr:uid="{00000000-0005-0000-0000-000021520000}"/>
    <cellStyle name="SAPBEXexcGood3 3 4" xfId="21795" xr:uid="{00000000-0005-0000-0000-000022520000}"/>
    <cellStyle name="SAPBEXexcGood3 3 4 2" xfId="1585" xr:uid="{00000000-0005-0000-0000-000023520000}"/>
    <cellStyle name="SAPBEXexcGood3 3 4 3" xfId="22859" xr:uid="{00000000-0005-0000-0000-000024520000}"/>
    <cellStyle name="SAPBEXexcGood3 3 4 4" xfId="22860" xr:uid="{00000000-0005-0000-0000-000025520000}"/>
    <cellStyle name="SAPBEXexcGood3 3 4 5" xfId="22861" xr:uid="{00000000-0005-0000-0000-000026520000}"/>
    <cellStyle name="SAPBEXexcGood3 3 5" xfId="21799" xr:uid="{00000000-0005-0000-0000-000027520000}"/>
    <cellStyle name="SAPBEXexcGood3 3 6" xfId="21803" xr:uid="{00000000-0005-0000-0000-000028520000}"/>
    <cellStyle name="SAPBEXexcGood3 3 7" xfId="21806" xr:uid="{00000000-0005-0000-0000-000029520000}"/>
    <cellStyle name="SAPBEXexcGood3 3 8" xfId="22862" xr:uid="{00000000-0005-0000-0000-00002A520000}"/>
    <cellStyle name="SAPBEXexcGood3 4" xfId="22863" xr:uid="{00000000-0005-0000-0000-00002B520000}"/>
    <cellStyle name="SAPBEXexcGood3 4 2" xfId="22864" xr:uid="{00000000-0005-0000-0000-00002C520000}"/>
    <cellStyle name="SAPBEXexcGood3 4 3" xfId="22866" xr:uid="{00000000-0005-0000-0000-00002D520000}"/>
    <cellStyle name="SAPBEXexcGood3 4 4" xfId="22868" xr:uid="{00000000-0005-0000-0000-00002E520000}"/>
    <cellStyle name="SAPBEXexcGood3 4 5" xfId="22870" xr:uid="{00000000-0005-0000-0000-00002F520000}"/>
    <cellStyle name="SAPBEXexcGood3 5" xfId="22871" xr:uid="{00000000-0005-0000-0000-000030520000}"/>
    <cellStyle name="SAPBEXexcGood3 6" xfId="22872" xr:uid="{00000000-0005-0000-0000-000031520000}"/>
    <cellStyle name="SAPBEXexcGood3 7" xfId="22873" xr:uid="{00000000-0005-0000-0000-000032520000}"/>
    <cellStyle name="SAPBEXexcGood3 8" xfId="22874" xr:uid="{00000000-0005-0000-0000-000033520000}"/>
    <cellStyle name="SAPBEXfilterDrill" xfId="22875" xr:uid="{00000000-0005-0000-0000-000034520000}"/>
    <cellStyle name="SAPBEXfilterItem" xfId="19586" xr:uid="{00000000-0005-0000-0000-000035520000}"/>
    <cellStyle name="SAPBEXfilterText" xfId="22876" xr:uid="{00000000-0005-0000-0000-000036520000}"/>
    <cellStyle name="SAPBEXfilterText 2" xfId="22877" xr:uid="{00000000-0005-0000-0000-000037520000}"/>
    <cellStyle name="SAPBEXformats" xfId="22878" xr:uid="{00000000-0005-0000-0000-000038520000}"/>
    <cellStyle name="SAPBEXformats 2" xfId="22879" xr:uid="{00000000-0005-0000-0000-000039520000}"/>
    <cellStyle name="SAPBEXformats 2 2" xfId="2601" xr:uid="{00000000-0005-0000-0000-00003A520000}"/>
    <cellStyle name="SAPBEXformats 2 2 2" xfId="22881" xr:uid="{00000000-0005-0000-0000-00003B520000}"/>
    <cellStyle name="SAPBEXformats 2 2 3" xfId="22883" xr:uid="{00000000-0005-0000-0000-00003C520000}"/>
    <cellStyle name="SAPBEXformats 2 2 4" xfId="22885" xr:uid="{00000000-0005-0000-0000-00003D520000}"/>
    <cellStyle name="SAPBEXformats 2 2 5" xfId="22887" xr:uid="{00000000-0005-0000-0000-00003E520000}"/>
    <cellStyle name="SAPBEXformats 2 3" xfId="22888" xr:uid="{00000000-0005-0000-0000-00003F520000}"/>
    <cellStyle name="SAPBEXformats 2 3 2" xfId="22889" xr:uid="{00000000-0005-0000-0000-000040520000}"/>
    <cellStyle name="SAPBEXformats 2 3 3" xfId="22890" xr:uid="{00000000-0005-0000-0000-000041520000}"/>
    <cellStyle name="SAPBEXformats 2 3 4" xfId="22891" xr:uid="{00000000-0005-0000-0000-000042520000}"/>
    <cellStyle name="SAPBEXformats 2 3 5" xfId="22892" xr:uid="{00000000-0005-0000-0000-000043520000}"/>
    <cellStyle name="SAPBEXformats 2 4" xfId="22893" xr:uid="{00000000-0005-0000-0000-000044520000}"/>
    <cellStyle name="SAPBEXformats 2 4 2" xfId="22894" xr:uid="{00000000-0005-0000-0000-000045520000}"/>
    <cellStyle name="SAPBEXformats 2 4 3" xfId="22895" xr:uid="{00000000-0005-0000-0000-000046520000}"/>
    <cellStyle name="SAPBEXformats 2 4 4" xfId="22896" xr:uid="{00000000-0005-0000-0000-000047520000}"/>
    <cellStyle name="SAPBEXformats 2 4 5" xfId="22897" xr:uid="{00000000-0005-0000-0000-000048520000}"/>
    <cellStyle name="SAPBEXformats 2 5" xfId="22898" xr:uid="{00000000-0005-0000-0000-000049520000}"/>
    <cellStyle name="SAPBEXformats 2 5 2" xfId="15721" xr:uid="{00000000-0005-0000-0000-00004A520000}"/>
    <cellStyle name="SAPBEXformats 2 5 3" xfId="22899" xr:uid="{00000000-0005-0000-0000-00004B520000}"/>
    <cellStyle name="SAPBEXformats 2 5 4" xfId="7682" xr:uid="{00000000-0005-0000-0000-00004C520000}"/>
    <cellStyle name="SAPBEXformats 2 5 5" xfId="22900" xr:uid="{00000000-0005-0000-0000-00004D520000}"/>
    <cellStyle name="SAPBEXformats 2 6" xfId="22902" xr:uid="{00000000-0005-0000-0000-00004E520000}"/>
    <cellStyle name="SAPBEXformats 2 7" xfId="22904" xr:uid="{00000000-0005-0000-0000-00004F520000}"/>
    <cellStyle name="SAPBEXformats 2 8" xfId="22906" xr:uid="{00000000-0005-0000-0000-000050520000}"/>
    <cellStyle name="SAPBEXformats 2 9" xfId="22908" xr:uid="{00000000-0005-0000-0000-000051520000}"/>
    <cellStyle name="SAPBEXformats 3" xfId="5773" xr:uid="{00000000-0005-0000-0000-000052520000}"/>
    <cellStyle name="SAPBEXformats 3 2" xfId="3995" xr:uid="{00000000-0005-0000-0000-000053520000}"/>
    <cellStyle name="SAPBEXformats 3 2 2" xfId="22909" xr:uid="{00000000-0005-0000-0000-000054520000}"/>
    <cellStyle name="SAPBEXformats 3 2 3" xfId="22910" xr:uid="{00000000-0005-0000-0000-000055520000}"/>
    <cellStyle name="SAPBEXformats 3 2 4" xfId="21857" xr:uid="{00000000-0005-0000-0000-000056520000}"/>
    <cellStyle name="SAPBEXformats 3 2 5" xfId="21859" xr:uid="{00000000-0005-0000-0000-000057520000}"/>
    <cellStyle name="SAPBEXformats 3 3" xfId="22911" xr:uid="{00000000-0005-0000-0000-000058520000}"/>
    <cellStyle name="SAPBEXformats 3 3 2" xfId="22912" xr:uid="{00000000-0005-0000-0000-000059520000}"/>
    <cellStyle name="SAPBEXformats 3 3 3" xfId="22913" xr:uid="{00000000-0005-0000-0000-00005A520000}"/>
    <cellStyle name="SAPBEXformats 3 3 4" xfId="7189" xr:uid="{00000000-0005-0000-0000-00005B520000}"/>
    <cellStyle name="SAPBEXformats 3 3 5" xfId="22914" xr:uid="{00000000-0005-0000-0000-00005C520000}"/>
    <cellStyle name="SAPBEXformats 3 4" xfId="22915" xr:uid="{00000000-0005-0000-0000-00005D520000}"/>
    <cellStyle name="SAPBEXformats 3 4 2" xfId="18684" xr:uid="{00000000-0005-0000-0000-00005E520000}"/>
    <cellStyle name="SAPBEXformats 3 4 3" xfId="22916" xr:uid="{00000000-0005-0000-0000-00005F520000}"/>
    <cellStyle name="SAPBEXformats 3 4 4" xfId="22917" xr:uid="{00000000-0005-0000-0000-000060520000}"/>
    <cellStyle name="SAPBEXformats 3 4 5" xfId="22918" xr:uid="{00000000-0005-0000-0000-000061520000}"/>
    <cellStyle name="SAPBEXformats 3 5" xfId="16945" xr:uid="{00000000-0005-0000-0000-000062520000}"/>
    <cellStyle name="SAPBEXformats 3 6" xfId="22919" xr:uid="{00000000-0005-0000-0000-000063520000}"/>
    <cellStyle name="SAPBEXformats 3 7" xfId="22920" xr:uid="{00000000-0005-0000-0000-000064520000}"/>
    <cellStyle name="SAPBEXformats 3 8" xfId="22921" xr:uid="{00000000-0005-0000-0000-000065520000}"/>
    <cellStyle name="SAPBEXformats 4" xfId="22922" xr:uid="{00000000-0005-0000-0000-000066520000}"/>
    <cellStyle name="SAPBEXformats 4 2" xfId="22923" xr:uid="{00000000-0005-0000-0000-000067520000}"/>
    <cellStyle name="SAPBEXformats 4 3" xfId="22924" xr:uid="{00000000-0005-0000-0000-000068520000}"/>
    <cellStyle name="SAPBEXformats 4 4" xfId="22925" xr:uid="{00000000-0005-0000-0000-000069520000}"/>
    <cellStyle name="SAPBEXformats 4 5" xfId="22926" xr:uid="{00000000-0005-0000-0000-00006A520000}"/>
    <cellStyle name="SAPBEXformats 5" xfId="22927" xr:uid="{00000000-0005-0000-0000-00006B520000}"/>
    <cellStyle name="SAPBEXformats 6" xfId="22928" xr:uid="{00000000-0005-0000-0000-00006C520000}"/>
    <cellStyle name="SAPBEXformats 7" xfId="22929" xr:uid="{00000000-0005-0000-0000-00006D520000}"/>
    <cellStyle name="SAPBEXformats 8" xfId="22930" xr:uid="{00000000-0005-0000-0000-00006E520000}"/>
    <cellStyle name="SAPBEXheaderItem" xfId="1963" xr:uid="{00000000-0005-0000-0000-00006F520000}"/>
    <cellStyle name="SAPBEXheaderItem 2" xfId="22932" xr:uid="{00000000-0005-0000-0000-000070520000}"/>
    <cellStyle name="SAPBEXheaderText" xfId="22933" xr:uid="{00000000-0005-0000-0000-000071520000}"/>
    <cellStyle name="SAPBEXheaderText 2" xfId="22934" xr:uid="{00000000-0005-0000-0000-000072520000}"/>
    <cellStyle name="SAPBEXHLevel0" xfId="9142" xr:uid="{00000000-0005-0000-0000-000073520000}"/>
    <cellStyle name="SAPBEXHLevel0 2" xfId="22935" xr:uid="{00000000-0005-0000-0000-000074520000}"/>
    <cellStyle name="SAPBEXHLevel0 2 2" xfId="22936" xr:uid="{00000000-0005-0000-0000-000075520000}"/>
    <cellStyle name="SAPBEXHLevel0 2 2 2" xfId="9185" xr:uid="{00000000-0005-0000-0000-000076520000}"/>
    <cellStyle name="SAPBEXHLevel0 2 2 2 2" xfId="7003" xr:uid="{00000000-0005-0000-0000-000077520000}"/>
    <cellStyle name="SAPBEXHLevel0 2 2 2 3" xfId="18192" xr:uid="{00000000-0005-0000-0000-000078520000}"/>
    <cellStyle name="SAPBEXHLevel0 2 2 2 4" xfId="865" xr:uid="{00000000-0005-0000-0000-000079520000}"/>
    <cellStyle name="SAPBEXHLevel0 2 2 2 5" xfId="20303" xr:uid="{00000000-0005-0000-0000-00007A520000}"/>
    <cellStyle name="SAPBEXHLevel0 2 2 3" xfId="116" xr:uid="{00000000-0005-0000-0000-00007B520000}"/>
    <cellStyle name="SAPBEXHLevel0 2 2 3 2" xfId="18197" xr:uid="{00000000-0005-0000-0000-00007C520000}"/>
    <cellStyle name="SAPBEXHLevel0 2 2 3 3" xfId="18199" xr:uid="{00000000-0005-0000-0000-00007D520000}"/>
    <cellStyle name="SAPBEXHLevel0 2 2 3 4" xfId="14208" xr:uid="{00000000-0005-0000-0000-00007E520000}"/>
    <cellStyle name="SAPBEXHLevel0 2 2 3 5" xfId="2692" xr:uid="{00000000-0005-0000-0000-00007F520000}"/>
    <cellStyle name="SAPBEXHLevel0 2 2 4" xfId="4847" xr:uid="{00000000-0005-0000-0000-000080520000}"/>
    <cellStyle name="SAPBEXHLevel0 2 2 4 2" xfId="9837" xr:uid="{00000000-0005-0000-0000-000081520000}"/>
    <cellStyle name="SAPBEXHLevel0 2 2 4 3" xfId="9841" xr:uid="{00000000-0005-0000-0000-000082520000}"/>
    <cellStyle name="SAPBEXHLevel0 2 2 4 4" xfId="22937" xr:uid="{00000000-0005-0000-0000-000083520000}"/>
    <cellStyle name="SAPBEXHLevel0 2 2 4 5" xfId="22938" xr:uid="{00000000-0005-0000-0000-000084520000}"/>
    <cellStyle name="SAPBEXHLevel0 2 2 5" xfId="9187" xr:uid="{00000000-0005-0000-0000-000085520000}"/>
    <cellStyle name="SAPBEXHLevel0 2 2 5 2" xfId="22939" xr:uid="{00000000-0005-0000-0000-000086520000}"/>
    <cellStyle name="SAPBEXHLevel0 2 2 5 3" xfId="219" xr:uid="{00000000-0005-0000-0000-000087520000}"/>
    <cellStyle name="SAPBEXHLevel0 2 2 5 4" xfId="22940" xr:uid="{00000000-0005-0000-0000-000088520000}"/>
    <cellStyle name="SAPBEXHLevel0 2 2 5 5" xfId="22941" xr:uid="{00000000-0005-0000-0000-000089520000}"/>
    <cellStyle name="SAPBEXHLevel0 2 2 6" xfId="9189" xr:uid="{00000000-0005-0000-0000-00008A520000}"/>
    <cellStyle name="SAPBEXHLevel0 2 2 7" xfId="3543" xr:uid="{00000000-0005-0000-0000-00008B520000}"/>
    <cellStyle name="SAPBEXHLevel0 2 2 8" xfId="9191" xr:uid="{00000000-0005-0000-0000-00008C520000}"/>
    <cellStyle name="SAPBEXHLevel0 2 2 9" xfId="22942" xr:uid="{00000000-0005-0000-0000-00008D520000}"/>
    <cellStyle name="SAPBEXHLevel0 2 3" xfId="22943" xr:uid="{00000000-0005-0000-0000-00008E520000}"/>
    <cellStyle name="SAPBEXHLevel0 2 3 2" xfId="5914" xr:uid="{00000000-0005-0000-0000-00008F520000}"/>
    <cellStyle name="SAPBEXHLevel0 2 3 2 2" xfId="12992" xr:uid="{00000000-0005-0000-0000-000090520000}"/>
    <cellStyle name="SAPBEXHLevel0 2 3 2 3" xfId="12997" xr:uid="{00000000-0005-0000-0000-000091520000}"/>
    <cellStyle name="SAPBEXHLevel0 2 3 2 4" xfId="13003" xr:uid="{00000000-0005-0000-0000-000092520000}"/>
    <cellStyle name="SAPBEXHLevel0 2 3 2 5" xfId="8335" xr:uid="{00000000-0005-0000-0000-000093520000}"/>
    <cellStyle name="SAPBEXHLevel0 2 3 3" xfId="22944" xr:uid="{00000000-0005-0000-0000-000094520000}"/>
    <cellStyle name="SAPBEXHLevel0 2 3 3 2" xfId="22945" xr:uid="{00000000-0005-0000-0000-000095520000}"/>
    <cellStyle name="SAPBEXHLevel0 2 3 3 3" xfId="6242" xr:uid="{00000000-0005-0000-0000-000096520000}"/>
    <cellStyle name="SAPBEXHLevel0 2 3 3 4" xfId="6451" xr:uid="{00000000-0005-0000-0000-000097520000}"/>
    <cellStyle name="SAPBEXHLevel0 2 3 3 5" xfId="7135" xr:uid="{00000000-0005-0000-0000-000098520000}"/>
    <cellStyle name="SAPBEXHLevel0 2 3 4" xfId="22946" xr:uid="{00000000-0005-0000-0000-000099520000}"/>
    <cellStyle name="SAPBEXHLevel0 2 3 4 2" xfId="22947" xr:uid="{00000000-0005-0000-0000-00009A520000}"/>
    <cellStyle name="SAPBEXHLevel0 2 3 4 3" xfId="22948" xr:uid="{00000000-0005-0000-0000-00009B520000}"/>
    <cellStyle name="SAPBEXHLevel0 2 3 4 4" xfId="22949" xr:uid="{00000000-0005-0000-0000-00009C520000}"/>
    <cellStyle name="SAPBEXHLevel0 2 3 4 5" xfId="1539" xr:uid="{00000000-0005-0000-0000-00009D520000}"/>
    <cellStyle name="SAPBEXHLevel0 2 3 5" xfId="22950" xr:uid="{00000000-0005-0000-0000-00009E520000}"/>
    <cellStyle name="SAPBEXHLevel0 2 3 6" xfId="22951" xr:uid="{00000000-0005-0000-0000-00009F520000}"/>
    <cellStyle name="SAPBEXHLevel0 2 3 7" xfId="22952" xr:uid="{00000000-0005-0000-0000-0000A0520000}"/>
    <cellStyle name="SAPBEXHLevel0 2 3 8" xfId="22953" xr:uid="{00000000-0005-0000-0000-0000A1520000}"/>
    <cellStyle name="SAPBEXHLevel0 2 4" xfId="22954" xr:uid="{00000000-0005-0000-0000-0000A2520000}"/>
    <cellStyle name="SAPBEXHLevel0 2 4 2" xfId="20579" xr:uid="{00000000-0005-0000-0000-0000A3520000}"/>
    <cellStyle name="SAPBEXHLevel0 2 4 3" xfId="22955" xr:uid="{00000000-0005-0000-0000-0000A4520000}"/>
    <cellStyle name="SAPBEXHLevel0 2 4 4" xfId="22957" xr:uid="{00000000-0005-0000-0000-0000A5520000}"/>
    <cellStyle name="SAPBEXHLevel0 2 4 5" xfId="22959" xr:uid="{00000000-0005-0000-0000-0000A6520000}"/>
    <cellStyle name="SAPBEXHLevel0 2 5" xfId="18127" xr:uid="{00000000-0005-0000-0000-0000A7520000}"/>
    <cellStyle name="SAPBEXHLevel0 2 6" xfId="22960" xr:uid="{00000000-0005-0000-0000-0000A8520000}"/>
    <cellStyle name="SAPBEXHLevel0 2 7" xfId="22961" xr:uid="{00000000-0005-0000-0000-0000A9520000}"/>
    <cellStyle name="SAPBEXHLevel0 2 8" xfId="22962" xr:uid="{00000000-0005-0000-0000-0000AA520000}"/>
    <cellStyle name="SAPBEXHLevel0 3" xfId="13377" xr:uid="{00000000-0005-0000-0000-0000AB520000}"/>
    <cellStyle name="SAPBEXHLevel0 3 2" xfId="8202" xr:uid="{00000000-0005-0000-0000-0000AC520000}"/>
    <cellStyle name="SAPBEXHLevel0 3 2 2" xfId="22963" xr:uid="{00000000-0005-0000-0000-0000AD520000}"/>
    <cellStyle name="SAPBEXHLevel0 3 2 3" xfId="22964" xr:uid="{00000000-0005-0000-0000-0000AE520000}"/>
    <cellStyle name="SAPBEXHLevel0 3 2 4" xfId="22965" xr:uid="{00000000-0005-0000-0000-0000AF520000}"/>
    <cellStyle name="SAPBEXHLevel0 3 2 5" xfId="16659" xr:uid="{00000000-0005-0000-0000-0000B0520000}"/>
    <cellStyle name="SAPBEXHLevel0 3 3" xfId="8207" xr:uid="{00000000-0005-0000-0000-0000B1520000}"/>
    <cellStyle name="SAPBEXHLevel0 3 3 2" xfId="22966" xr:uid="{00000000-0005-0000-0000-0000B2520000}"/>
    <cellStyle name="SAPBEXHLevel0 3 3 3" xfId="22967" xr:uid="{00000000-0005-0000-0000-0000B3520000}"/>
    <cellStyle name="SAPBEXHLevel0 3 3 4" xfId="22968" xr:uid="{00000000-0005-0000-0000-0000B4520000}"/>
    <cellStyle name="SAPBEXHLevel0 3 3 5" xfId="16716" xr:uid="{00000000-0005-0000-0000-0000B5520000}"/>
    <cellStyle name="SAPBEXHLevel0 3 4" xfId="8209" xr:uid="{00000000-0005-0000-0000-0000B6520000}"/>
    <cellStyle name="SAPBEXHLevel0 3 4 2" xfId="22969" xr:uid="{00000000-0005-0000-0000-0000B7520000}"/>
    <cellStyle name="SAPBEXHLevel0 3 4 3" xfId="22970" xr:uid="{00000000-0005-0000-0000-0000B8520000}"/>
    <cellStyle name="SAPBEXHLevel0 3 4 4" xfId="22971" xr:uid="{00000000-0005-0000-0000-0000B9520000}"/>
    <cellStyle name="SAPBEXHLevel0 3 4 5" xfId="22972" xr:uid="{00000000-0005-0000-0000-0000BA520000}"/>
    <cellStyle name="SAPBEXHLevel0 3 5" xfId="8211" xr:uid="{00000000-0005-0000-0000-0000BB520000}"/>
    <cellStyle name="SAPBEXHLevel0 3 5 2" xfId="21626" xr:uid="{00000000-0005-0000-0000-0000BC520000}"/>
    <cellStyle name="SAPBEXHLevel0 3 5 3" xfId="21633" xr:uid="{00000000-0005-0000-0000-0000BD520000}"/>
    <cellStyle name="SAPBEXHLevel0 3 5 4" xfId="21635" xr:uid="{00000000-0005-0000-0000-0000BE520000}"/>
    <cellStyle name="SAPBEXHLevel0 3 5 5" xfId="21637" xr:uid="{00000000-0005-0000-0000-0000BF520000}"/>
    <cellStyle name="SAPBEXHLevel0 3 6" xfId="8213" xr:uid="{00000000-0005-0000-0000-0000C0520000}"/>
    <cellStyle name="SAPBEXHLevel0 3 7" xfId="22973" xr:uid="{00000000-0005-0000-0000-0000C1520000}"/>
    <cellStyle name="SAPBEXHLevel0 3 8" xfId="22974" xr:uid="{00000000-0005-0000-0000-0000C2520000}"/>
    <cellStyle name="SAPBEXHLevel0 3 9" xfId="22976" xr:uid="{00000000-0005-0000-0000-0000C3520000}"/>
    <cellStyle name="SAPBEXHLevel0 4" xfId="17605" xr:uid="{00000000-0005-0000-0000-0000C4520000}"/>
    <cellStyle name="SAPBEXHLevel0 4 2" xfId="22977" xr:uid="{00000000-0005-0000-0000-0000C5520000}"/>
    <cellStyle name="SAPBEXHLevel0 4 2 2" xfId="22978" xr:uid="{00000000-0005-0000-0000-0000C6520000}"/>
    <cellStyle name="SAPBEXHLevel0 4 2 3" xfId="22979" xr:uid="{00000000-0005-0000-0000-0000C7520000}"/>
    <cellStyle name="SAPBEXHLevel0 4 2 4" xfId="22980" xr:uid="{00000000-0005-0000-0000-0000C8520000}"/>
    <cellStyle name="SAPBEXHLevel0 4 2 5" xfId="22981" xr:uid="{00000000-0005-0000-0000-0000C9520000}"/>
    <cellStyle name="SAPBEXHLevel0 4 3" xfId="22982" xr:uid="{00000000-0005-0000-0000-0000CA520000}"/>
    <cellStyle name="SAPBEXHLevel0 4 3 2" xfId="22468" xr:uid="{00000000-0005-0000-0000-0000CB520000}"/>
    <cellStyle name="SAPBEXHLevel0 4 3 3" xfId="22488" xr:uid="{00000000-0005-0000-0000-0000CC520000}"/>
    <cellStyle name="SAPBEXHLevel0 4 3 4" xfId="18905" xr:uid="{00000000-0005-0000-0000-0000CD520000}"/>
    <cellStyle name="SAPBEXHLevel0 4 3 5" xfId="18908" xr:uid="{00000000-0005-0000-0000-0000CE520000}"/>
    <cellStyle name="SAPBEXHLevel0 4 4" xfId="22983" xr:uid="{00000000-0005-0000-0000-0000CF520000}"/>
    <cellStyle name="SAPBEXHLevel0 4 4 2" xfId="22984" xr:uid="{00000000-0005-0000-0000-0000D0520000}"/>
    <cellStyle name="SAPBEXHLevel0 4 4 3" xfId="22985" xr:uid="{00000000-0005-0000-0000-0000D1520000}"/>
    <cellStyle name="SAPBEXHLevel0 4 4 4" xfId="22986" xr:uid="{00000000-0005-0000-0000-0000D2520000}"/>
    <cellStyle name="SAPBEXHLevel0 4 4 5" xfId="22987" xr:uid="{00000000-0005-0000-0000-0000D3520000}"/>
    <cellStyle name="SAPBEXHLevel0 4 5" xfId="22988" xr:uid="{00000000-0005-0000-0000-0000D4520000}"/>
    <cellStyle name="SAPBEXHLevel0 4 6" xfId="22989" xr:uid="{00000000-0005-0000-0000-0000D5520000}"/>
    <cellStyle name="SAPBEXHLevel0 4 7" xfId="13046" xr:uid="{00000000-0005-0000-0000-0000D6520000}"/>
    <cellStyle name="SAPBEXHLevel0 4 8" xfId="16544" xr:uid="{00000000-0005-0000-0000-0000D7520000}"/>
    <cellStyle name="SAPBEXHLevel0 5" xfId="3790" xr:uid="{00000000-0005-0000-0000-0000D8520000}"/>
    <cellStyle name="SAPBEXHLevel0 5 2" xfId="16597" xr:uid="{00000000-0005-0000-0000-0000D9520000}"/>
    <cellStyle name="SAPBEXHLevel0 5 3" xfId="16601" xr:uid="{00000000-0005-0000-0000-0000DA520000}"/>
    <cellStyle name="SAPBEXHLevel0 5 4" xfId="16604" xr:uid="{00000000-0005-0000-0000-0000DB520000}"/>
    <cellStyle name="SAPBEXHLevel0 5 5" xfId="16607" xr:uid="{00000000-0005-0000-0000-0000DC520000}"/>
    <cellStyle name="SAPBEXHLevel0 6" xfId="17607" xr:uid="{00000000-0005-0000-0000-0000DD520000}"/>
    <cellStyle name="SAPBEXHLevel0 7" xfId="22990" xr:uid="{00000000-0005-0000-0000-0000DE520000}"/>
    <cellStyle name="SAPBEXHLevel0 8" xfId="22991" xr:uid="{00000000-0005-0000-0000-0000DF520000}"/>
    <cellStyle name="SAPBEXHLevel0 9" xfId="22992" xr:uid="{00000000-0005-0000-0000-0000E0520000}"/>
    <cellStyle name="SAPBEXHLevel0X" xfId="6547" xr:uid="{00000000-0005-0000-0000-0000E1520000}"/>
    <cellStyle name="SAPBEXHLevel0X 2" xfId="22993" xr:uid="{00000000-0005-0000-0000-0000E2520000}"/>
    <cellStyle name="SAPBEXHLevel0X 2 2" xfId="22994" xr:uid="{00000000-0005-0000-0000-0000E3520000}"/>
    <cellStyle name="SAPBEXHLevel0X 2 2 2" xfId="18808" xr:uid="{00000000-0005-0000-0000-0000E4520000}"/>
    <cellStyle name="SAPBEXHLevel0X 2 2 2 2" xfId="22995" xr:uid="{00000000-0005-0000-0000-0000E5520000}"/>
    <cellStyle name="SAPBEXHLevel0X 2 2 2 3" xfId="22996" xr:uid="{00000000-0005-0000-0000-0000E6520000}"/>
    <cellStyle name="SAPBEXHLevel0X 2 2 2 4" xfId="22997" xr:uid="{00000000-0005-0000-0000-0000E7520000}"/>
    <cellStyle name="SAPBEXHLevel0X 2 2 2 5" xfId="22998" xr:uid="{00000000-0005-0000-0000-0000E8520000}"/>
    <cellStyle name="SAPBEXHLevel0X 2 2 3" xfId="22999" xr:uid="{00000000-0005-0000-0000-0000E9520000}"/>
    <cellStyle name="SAPBEXHLevel0X 2 2 3 2" xfId="23000" xr:uid="{00000000-0005-0000-0000-0000EA520000}"/>
    <cellStyle name="SAPBEXHLevel0X 2 2 3 3" xfId="23001" xr:uid="{00000000-0005-0000-0000-0000EB520000}"/>
    <cellStyle name="SAPBEXHLevel0X 2 2 3 4" xfId="23002" xr:uid="{00000000-0005-0000-0000-0000EC520000}"/>
    <cellStyle name="SAPBEXHLevel0X 2 2 3 5" xfId="17329" xr:uid="{00000000-0005-0000-0000-0000ED520000}"/>
    <cellStyle name="SAPBEXHLevel0X 2 2 4" xfId="8813" xr:uid="{00000000-0005-0000-0000-0000EE520000}"/>
    <cellStyle name="SAPBEXHLevel0X 2 2 4 2" xfId="6619" xr:uid="{00000000-0005-0000-0000-0000EF520000}"/>
    <cellStyle name="SAPBEXHLevel0X 2 2 4 3" xfId="6129" xr:uid="{00000000-0005-0000-0000-0000F0520000}"/>
    <cellStyle name="SAPBEXHLevel0X 2 2 4 4" xfId="23003" xr:uid="{00000000-0005-0000-0000-0000F1520000}"/>
    <cellStyle name="SAPBEXHLevel0X 2 2 4 5" xfId="17331" xr:uid="{00000000-0005-0000-0000-0000F2520000}"/>
    <cellStyle name="SAPBEXHLevel0X 2 2 5" xfId="7337" xr:uid="{00000000-0005-0000-0000-0000F3520000}"/>
    <cellStyle name="SAPBEXHLevel0X 2 2 5 2" xfId="23005" xr:uid="{00000000-0005-0000-0000-0000F4520000}"/>
    <cellStyle name="SAPBEXHLevel0X 2 2 5 3" xfId="1696" xr:uid="{00000000-0005-0000-0000-0000F5520000}"/>
    <cellStyle name="SAPBEXHLevel0X 2 2 5 4" xfId="4000" xr:uid="{00000000-0005-0000-0000-0000F6520000}"/>
    <cellStyle name="SAPBEXHLevel0X 2 2 5 5" xfId="17334" xr:uid="{00000000-0005-0000-0000-0000F7520000}"/>
    <cellStyle name="SAPBEXHLevel0X 2 2 6" xfId="23006" xr:uid="{00000000-0005-0000-0000-0000F8520000}"/>
    <cellStyle name="SAPBEXHLevel0X 2 2 7" xfId="19866" xr:uid="{00000000-0005-0000-0000-0000F9520000}"/>
    <cellStyle name="SAPBEXHLevel0X 2 2 8" xfId="17340" xr:uid="{00000000-0005-0000-0000-0000FA520000}"/>
    <cellStyle name="SAPBEXHLevel0X 2 2 9" xfId="17344" xr:uid="{00000000-0005-0000-0000-0000FB520000}"/>
    <cellStyle name="SAPBEXHLevel0X 2 3" xfId="23007" xr:uid="{00000000-0005-0000-0000-0000FC520000}"/>
    <cellStyle name="SAPBEXHLevel0X 2 3 2" xfId="13826" xr:uid="{00000000-0005-0000-0000-0000FD520000}"/>
    <cellStyle name="SAPBEXHLevel0X 2 3 2 2" xfId="23008" xr:uid="{00000000-0005-0000-0000-0000FE520000}"/>
    <cellStyle name="SAPBEXHLevel0X 2 3 2 3" xfId="23009" xr:uid="{00000000-0005-0000-0000-0000FF520000}"/>
    <cellStyle name="SAPBEXHLevel0X 2 3 2 4" xfId="23010" xr:uid="{00000000-0005-0000-0000-000000530000}"/>
    <cellStyle name="SAPBEXHLevel0X 2 3 2 5" xfId="6143" xr:uid="{00000000-0005-0000-0000-000001530000}"/>
    <cellStyle name="SAPBEXHLevel0X 2 3 3" xfId="1799" xr:uid="{00000000-0005-0000-0000-000002530000}"/>
    <cellStyle name="SAPBEXHLevel0X 2 3 3 2" xfId="23011" xr:uid="{00000000-0005-0000-0000-000003530000}"/>
    <cellStyle name="SAPBEXHLevel0X 2 3 3 3" xfId="23012" xr:uid="{00000000-0005-0000-0000-000004530000}"/>
    <cellStyle name="SAPBEXHLevel0X 2 3 3 4" xfId="23013" xr:uid="{00000000-0005-0000-0000-000005530000}"/>
    <cellStyle name="SAPBEXHLevel0X 2 3 3 5" xfId="23014" xr:uid="{00000000-0005-0000-0000-000006530000}"/>
    <cellStyle name="SAPBEXHLevel0X 2 3 4" xfId="23015" xr:uid="{00000000-0005-0000-0000-000007530000}"/>
    <cellStyle name="SAPBEXHLevel0X 2 3 4 2" xfId="23016" xr:uid="{00000000-0005-0000-0000-000008530000}"/>
    <cellStyle name="SAPBEXHLevel0X 2 3 4 3" xfId="23017" xr:uid="{00000000-0005-0000-0000-000009530000}"/>
    <cellStyle name="SAPBEXHLevel0X 2 3 4 4" xfId="23018" xr:uid="{00000000-0005-0000-0000-00000A530000}"/>
    <cellStyle name="SAPBEXHLevel0X 2 3 4 5" xfId="23019" xr:uid="{00000000-0005-0000-0000-00000B530000}"/>
    <cellStyle name="SAPBEXHLevel0X 2 3 5" xfId="23020" xr:uid="{00000000-0005-0000-0000-00000C530000}"/>
    <cellStyle name="SAPBEXHLevel0X 2 3 6" xfId="23021" xr:uid="{00000000-0005-0000-0000-00000D530000}"/>
    <cellStyle name="SAPBEXHLevel0X 2 3 7" xfId="23022" xr:uid="{00000000-0005-0000-0000-00000E530000}"/>
    <cellStyle name="SAPBEXHLevel0X 2 3 8" xfId="23023" xr:uid="{00000000-0005-0000-0000-00000F530000}"/>
    <cellStyle name="SAPBEXHLevel0X 2 4" xfId="1718" xr:uid="{00000000-0005-0000-0000-000010530000}"/>
    <cellStyle name="SAPBEXHLevel0X 2 4 2" xfId="23024" xr:uid="{00000000-0005-0000-0000-000011530000}"/>
    <cellStyle name="SAPBEXHLevel0X 2 4 3" xfId="23025" xr:uid="{00000000-0005-0000-0000-000012530000}"/>
    <cellStyle name="SAPBEXHLevel0X 2 4 4" xfId="6003" xr:uid="{00000000-0005-0000-0000-000013530000}"/>
    <cellStyle name="SAPBEXHLevel0X 2 4 5" xfId="23026" xr:uid="{00000000-0005-0000-0000-000014530000}"/>
    <cellStyle name="SAPBEXHLevel0X 2 5" xfId="23027" xr:uid="{00000000-0005-0000-0000-000015530000}"/>
    <cellStyle name="SAPBEXHLevel0X 2 6" xfId="23028" xr:uid="{00000000-0005-0000-0000-000016530000}"/>
    <cellStyle name="SAPBEXHLevel0X 2 7" xfId="2259" xr:uid="{00000000-0005-0000-0000-000017530000}"/>
    <cellStyle name="SAPBEXHLevel0X 2 8" xfId="23029" xr:uid="{00000000-0005-0000-0000-000018530000}"/>
    <cellStyle name="SAPBEXHLevel0X 3" xfId="23030" xr:uid="{00000000-0005-0000-0000-000019530000}"/>
    <cellStyle name="SAPBEXHLevel0X 3 2" xfId="23031" xr:uid="{00000000-0005-0000-0000-00001A530000}"/>
    <cellStyle name="SAPBEXHLevel0X 3 2 2" xfId="23032" xr:uid="{00000000-0005-0000-0000-00001B530000}"/>
    <cellStyle name="SAPBEXHLevel0X 3 2 3" xfId="23033" xr:uid="{00000000-0005-0000-0000-00001C530000}"/>
    <cellStyle name="SAPBEXHLevel0X 3 2 4" xfId="8861" xr:uid="{00000000-0005-0000-0000-00001D530000}"/>
    <cellStyle name="SAPBEXHLevel0X 3 2 5" xfId="9311" xr:uid="{00000000-0005-0000-0000-00001E530000}"/>
    <cellStyle name="SAPBEXHLevel0X 3 3" xfId="23034" xr:uid="{00000000-0005-0000-0000-00001F530000}"/>
    <cellStyle name="SAPBEXHLevel0X 3 3 2" xfId="23035" xr:uid="{00000000-0005-0000-0000-000020530000}"/>
    <cellStyle name="SAPBEXHLevel0X 3 3 3" xfId="23036" xr:uid="{00000000-0005-0000-0000-000021530000}"/>
    <cellStyle name="SAPBEXHLevel0X 3 3 4" xfId="8866" xr:uid="{00000000-0005-0000-0000-000022530000}"/>
    <cellStyle name="SAPBEXHLevel0X 3 3 5" xfId="141" xr:uid="{00000000-0005-0000-0000-000023530000}"/>
    <cellStyle name="SAPBEXHLevel0X 3 4" xfId="23037" xr:uid="{00000000-0005-0000-0000-000024530000}"/>
    <cellStyle name="SAPBEXHLevel0X 3 4 2" xfId="23038" xr:uid="{00000000-0005-0000-0000-000025530000}"/>
    <cellStyle name="SAPBEXHLevel0X 3 4 3" xfId="23040" xr:uid="{00000000-0005-0000-0000-000026530000}"/>
    <cellStyle name="SAPBEXHLevel0X 3 4 4" xfId="8877" xr:uid="{00000000-0005-0000-0000-000027530000}"/>
    <cellStyle name="SAPBEXHLevel0X 3 4 5" xfId="3035" xr:uid="{00000000-0005-0000-0000-000028530000}"/>
    <cellStyle name="SAPBEXHLevel0X 3 5" xfId="23041" xr:uid="{00000000-0005-0000-0000-000029530000}"/>
    <cellStyle name="SAPBEXHLevel0X 3 5 2" xfId="23042" xr:uid="{00000000-0005-0000-0000-00002A530000}"/>
    <cellStyle name="SAPBEXHLevel0X 3 5 3" xfId="23043" xr:uid="{00000000-0005-0000-0000-00002B530000}"/>
    <cellStyle name="SAPBEXHLevel0X 3 5 4" xfId="5003" xr:uid="{00000000-0005-0000-0000-00002C530000}"/>
    <cellStyle name="SAPBEXHLevel0X 3 5 5" xfId="5032" xr:uid="{00000000-0005-0000-0000-00002D530000}"/>
    <cellStyle name="SAPBEXHLevel0X 3 6" xfId="23044" xr:uid="{00000000-0005-0000-0000-00002E530000}"/>
    <cellStyle name="SAPBEXHLevel0X 3 7" xfId="23045" xr:uid="{00000000-0005-0000-0000-00002F530000}"/>
    <cellStyle name="SAPBEXHLevel0X 3 8" xfId="23046" xr:uid="{00000000-0005-0000-0000-000030530000}"/>
    <cellStyle name="SAPBEXHLevel0X 3 9" xfId="23047" xr:uid="{00000000-0005-0000-0000-000031530000}"/>
    <cellStyle name="SAPBEXHLevel0X 4" xfId="23048" xr:uid="{00000000-0005-0000-0000-000032530000}"/>
    <cellStyle name="SAPBEXHLevel0X 4 2" xfId="23049" xr:uid="{00000000-0005-0000-0000-000033530000}"/>
    <cellStyle name="SAPBEXHLevel0X 4 2 2" xfId="23050" xr:uid="{00000000-0005-0000-0000-000034530000}"/>
    <cellStyle name="SAPBEXHLevel0X 4 2 3" xfId="3973" xr:uid="{00000000-0005-0000-0000-000035530000}"/>
    <cellStyle name="SAPBEXHLevel0X 4 2 4" xfId="2026" xr:uid="{00000000-0005-0000-0000-000036530000}"/>
    <cellStyle name="SAPBEXHLevel0X 4 2 5" xfId="5068" xr:uid="{00000000-0005-0000-0000-000037530000}"/>
    <cellStyle name="SAPBEXHLevel0X 4 3" xfId="23051" xr:uid="{00000000-0005-0000-0000-000038530000}"/>
    <cellStyle name="SAPBEXHLevel0X 4 3 2" xfId="23052" xr:uid="{00000000-0005-0000-0000-000039530000}"/>
    <cellStyle name="SAPBEXHLevel0X 4 3 3" xfId="3464" xr:uid="{00000000-0005-0000-0000-00003A530000}"/>
    <cellStyle name="SAPBEXHLevel0X 4 3 4" xfId="5606" xr:uid="{00000000-0005-0000-0000-00003B530000}"/>
    <cellStyle name="SAPBEXHLevel0X 4 3 5" xfId="5618" xr:uid="{00000000-0005-0000-0000-00003C530000}"/>
    <cellStyle name="SAPBEXHLevel0X 4 4" xfId="23053" xr:uid="{00000000-0005-0000-0000-00003D530000}"/>
    <cellStyle name="SAPBEXHLevel0X 4 4 2" xfId="23054" xr:uid="{00000000-0005-0000-0000-00003E530000}"/>
    <cellStyle name="SAPBEXHLevel0X 4 4 3" xfId="5626" xr:uid="{00000000-0005-0000-0000-00003F530000}"/>
    <cellStyle name="SAPBEXHLevel0X 4 4 4" xfId="3331" xr:uid="{00000000-0005-0000-0000-000040530000}"/>
    <cellStyle name="SAPBEXHLevel0X 4 4 5" xfId="1316" xr:uid="{00000000-0005-0000-0000-000041530000}"/>
    <cellStyle name="SAPBEXHLevel0X 4 5" xfId="23055" xr:uid="{00000000-0005-0000-0000-000042530000}"/>
    <cellStyle name="SAPBEXHLevel0X 4 6" xfId="23056" xr:uid="{00000000-0005-0000-0000-000043530000}"/>
    <cellStyle name="SAPBEXHLevel0X 4 7" xfId="6687" xr:uid="{00000000-0005-0000-0000-000044530000}"/>
    <cellStyle name="SAPBEXHLevel0X 4 8" xfId="23057" xr:uid="{00000000-0005-0000-0000-000045530000}"/>
    <cellStyle name="SAPBEXHLevel0X 5" xfId="1916" xr:uid="{00000000-0005-0000-0000-000046530000}"/>
    <cellStyle name="SAPBEXHLevel0X 5 2" xfId="23058" xr:uid="{00000000-0005-0000-0000-000047530000}"/>
    <cellStyle name="SAPBEXHLevel0X 5 3" xfId="23059" xr:uid="{00000000-0005-0000-0000-000048530000}"/>
    <cellStyle name="SAPBEXHLevel0X 5 4" xfId="23060" xr:uid="{00000000-0005-0000-0000-000049530000}"/>
    <cellStyle name="SAPBEXHLevel0X 5 5" xfId="23061" xr:uid="{00000000-0005-0000-0000-00004A530000}"/>
    <cellStyle name="SAPBEXHLevel0X 6" xfId="23062" xr:uid="{00000000-0005-0000-0000-00004B530000}"/>
    <cellStyle name="SAPBEXHLevel0X 7" xfId="23063" xr:uid="{00000000-0005-0000-0000-00004C530000}"/>
    <cellStyle name="SAPBEXHLevel0X 8" xfId="23064" xr:uid="{00000000-0005-0000-0000-00004D530000}"/>
    <cellStyle name="SAPBEXHLevel0X 9" xfId="23065" xr:uid="{00000000-0005-0000-0000-00004E530000}"/>
    <cellStyle name="SAPBEXHLevel1" xfId="6480" xr:uid="{00000000-0005-0000-0000-00004F530000}"/>
    <cellStyle name="SAPBEXHLevel1 2" xfId="23066" xr:uid="{00000000-0005-0000-0000-000050530000}"/>
    <cellStyle name="SAPBEXHLevel1 2 2" xfId="23067" xr:uid="{00000000-0005-0000-0000-000051530000}"/>
    <cellStyle name="SAPBEXHLevel1 2 2 2" xfId="9452" xr:uid="{00000000-0005-0000-0000-000052530000}"/>
    <cellStyle name="SAPBEXHLevel1 2 2 2 2" xfId="23068" xr:uid="{00000000-0005-0000-0000-000053530000}"/>
    <cellStyle name="SAPBEXHLevel1 2 2 2 3" xfId="23069" xr:uid="{00000000-0005-0000-0000-000054530000}"/>
    <cellStyle name="SAPBEXHLevel1 2 2 2 4" xfId="23070" xr:uid="{00000000-0005-0000-0000-000055530000}"/>
    <cellStyle name="SAPBEXHLevel1 2 2 2 5" xfId="23071" xr:uid="{00000000-0005-0000-0000-000056530000}"/>
    <cellStyle name="SAPBEXHLevel1 2 2 3" xfId="9454" xr:uid="{00000000-0005-0000-0000-000057530000}"/>
    <cellStyle name="SAPBEXHLevel1 2 2 3 2" xfId="23072" xr:uid="{00000000-0005-0000-0000-000058530000}"/>
    <cellStyle name="SAPBEXHLevel1 2 2 3 3" xfId="23073" xr:uid="{00000000-0005-0000-0000-000059530000}"/>
    <cellStyle name="SAPBEXHLevel1 2 2 3 4" xfId="23074" xr:uid="{00000000-0005-0000-0000-00005A530000}"/>
    <cellStyle name="SAPBEXHLevel1 2 2 3 5" xfId="23075" xr:uid="{00000000-0005-0000-0000-00005B530000}"/>
    <cellStyle name="SAPBEXHLevel1 2 2 4" xfId="9456" xr:uid="{00000000-0005-0000-0000-00005C530000}"/>
    <cellStyle name="SAPBEXHLevel1 2 2 4 2" xfId="23076" xr:uid="{00000000-0005-0000-0000-00005D530000}"/>
    <cellStyle name="SAPBEXHLevel1 2 2 4 3" xfId="23077" xr:uid="{00000000-0005-0000-0000-00005E530000}"/>
    <cellStyle name="SAPBEXHLevel1 2 2 4 4" xfId="23078" xr:uid="{00000000-0005-0000-0000-00005F530000}"/>
    <cellStyle name="SAPBEXHLevel1 2 2 4 5" xfId="23079" xr:uid="{00000000-0005-0000-0000-000060530000}"/>
    <cellStyle name="SAPBEXHLevel1 2 2 5" xfId="9458" xr:uid="{00000000-0005-0000-0000-000061530000}"/>
    <cellStyle name="SAPBEXHLevel1 2 2 5 2" xfId="23080" xr:uid="{00000000-0005-0000-0000-000062530000}"/>
    <cellStyle name="SAPBEXHLevel1 2 2 5 3" xfId="23081" xr:uid="{00000000-0005-0000-0000-000063530000}"/>
    <cellStyle name="SAPBEXHLevel1 2 2 5 4" xfId="1639" xr:uid="{00000000-0005-0000-0000-000064530000}"/>
    <cellStyle name="SAPBEXHLevel1 2 2 5 5" xfId="23082" xr:uid="{00000000-0005-0000-0000-000065530000}"/>
    <cellStyle name="SAPBEXHLevel1 2 2 6" xfId="4794" xr:uid="{00000000-0005-0000-0000-000066530000}"/>
    <cellStyle name="SAPBEXHLevel1 2 2 7" xfId="5156" xr:uid="{00000000-0005-0000-0000-000067530000}"/>
    <cellStyle name="SAPBEXHLevel1 2 2 8" xfId="3366" xr:uid="{00000000-0005-0000-0000-000068530000}"/>
    <cellStyle name="SAPBEXHLevel1 2 2 9" xfId="23083" xr:uid="{00000000-0005-0000-0000-000069530000}"/>
    <cellStyle name="SAPBEXHLevel1 2 3" xfId="23084" xr:uid="{00000000-0005-0000-0000-00006A530000}"/>
    <cellStyle name="SAPBEXHLevel1 2 3 2" xfId="9462" xr:uid="{00000000-0005-0000-0000-00006B530000}"/>
    <cellStyle name="SAPBEXHLevel1 2 3 2 2" xfId="23085" xr:uid="{00000000-0005-0000-0000-00006C530000}"/>
    <cellStyle name="SAPBEXHLevel1 2 3 2 3" xfId="10888" xr:uid="{00000000-0005-0000-0000-00006D530000}"/>
    <cellStyle name="SAPBEXHLevel1 2 3 2 4" xfId="916" xr:uid="{00000000-0005-0000-0000-00006E530000}"/>
    <cellStyle name="SAPBEXHLevel1 2 3 2 5" xfId="10895" xr:uid="{00000000-0005-0000-0000-00006F530000}"/>
    <cellStyle name="SAPBEXHLevel1 2 3 3" xfId="12344" xr:uid="{00000000-0005-0000-0000-000070530000}"/>
    <cellStyle name="SAPBEXHLevel1 2 3 3 2" xfId="23086" xr:uid="{00000000-0005-0000-0000-000071530000}"/>
    <cellStyle name="SAPBEXHLevel1 2 3 3 3" xfId="10897" xr:uid="{00000000-0005-0000-0000-000072530000}"/>
    <cellStyle name="SAPBEXHLevel1 2 3 3 4" xfId="10900" xr:uid="{00000000-0005-0000-0000-000073530000}"/>
    <cellStyle name="SAPBEXHLevel1 2 3 3 5" xfId="10903" xr:uid="{00000000-0005-0000-0000-000074530000}"/>
    <cellStyle name="SAPBEXHLevel1 2 3 4" xfId="12346" xr:uid="{00000000-0005-0000-0000-000075530000}"/>
    <cellStyle name="SAPBEXHLevel1 2 3 4 2" xfId="23087" xr:uid="{00000000-0005-0000-0000-000076530000}"/>
    <cellStyle name="SAPBEXHLevel1 2 3 4 3" xfId="10908" xr:uid="{00000000-0005-0000-0000-000077530000}"/>
    <cellStyle name="SAPBEXHLevel1 2 3 4 4" xfId="10911" xr:uid="{00000000-0005-0000-0000-000078530000}"/>
    <cellStyle name="SAPBEXHLevel1 2 3 4 5" xfId="23088" xr:uid="{00000000-0005-0000-0000-000079530000}"/>
    <cellStyle name="SAPBEXHLevel1 2 3 5" xfId="23089" xr:uid="{00000000-0005-0000-0000-00007A530000}"/>
    <cellStyle name="SAPBEXHLevel1 2 3 6" xfId="23090" xr:uid="{00000000-0005-0000-0000-00007B530000}"/>
    <cellStyle name="SAPBEXHLevel1 2 3 7" xfId="23091" xr:uid="{00000000-0005-0000-0000-00007C530000}"/>
    <cellStyle name="SAPBEXHLevel1 2 3 8" xfId="5202" xr:uid="{00000000-0005-0000-0000-00007D530000}"/>
    <cellStyle name="SAPBEXHLevel1 2 4" xfId="23092" xr:uid="{00000000-0005-0000-0000-00007E530000}"/>
    <cellStyle name="SAPBEXHLevel1 2 4 2" xfId="13167" xr:uid="{00000000-0005-0000-0000-00007F530000}"/>
    <cellStyle name="SAPBEXHLevel1 2 4 3" xfId="287" xr:uid="{00000000-0005-0000-0000-000080530000}"/>
    <cellStyle name="SAPBEXHLevel1 2 4 4" xfId="994" xr:uid="{00000000-0005-0000-0000-000081530000}"/>
    <cellStyle name="SAPBEXHLevel1 2 4 5" xfId="13225" xr:uid="{00000000-0005-0000-0000-000082530000}"/>
    <cellStyle name="SAPBEXHLevel1 2 5" xfId="23093" xr:uid="{00000000-0005-0000-0000-000083530000}"/>
    <cellStyle name="SAPBEXHLevel1 2 6" xfId="23094" xr:uid="{00000000-0005-0000-0000-000084530000}"/>
    <cellStyle name="SAPBEXHLevel1 2 7" xfId="2204" xr:uid="{00000000-0005-0000-0000-000085530000}"/>
    <cellStyle name="SAPBEXHLevel1 2 8" xfId="23095" xr:uid="{00000000-0005-0000-0000-000086530000}"/>
    <cellStyle name="SAPBEXHLevel1 3" xfId="13382" xr:uid="{00000000-0005-0000-0000-000087530000}"/>
    <cellStyle name="SAPBEXHLevel1 3 2" xfId="23096" xr:uid="{00000000-0005-0000-0000-000088530000}"/>
    <cellStyle name="SAPBEXHLevel1 3 2 2" xfId="23097" xr:uid="{00000000-0005-0000-0000-000089530000}"/>
    <cellStyle name="SAPBEXHLevel1 3 2 3" xfId="23098" xr:uid="{00000000-0005-0000-0000-00008A530000}"/>
    <cellStyle name="SAPBEXHLevel1 3 2 4" xfId="23099" xr:uid="{00000000-0005-0000-0000-00008B530000}"/>
    <cellStyle name="SAPBEXHLevel1 3 2 5" xfId="23100" xr:uid="{00000000-0005-0000-0000-00008C530000}"/>
    <cellStyle name="SAPBEXHLevel1 3 3" xfId="23101" xr:uid="{00000000-0005-0000-0000-00008D530000}"/>
    <cellStyle name="SAPBEXHLevel1 3 3 2" xfId="1369" xr:uid="{00000000-0005-0000-0000-00008E530000}"/>
    <cellStyle name="SAPBEXHLevel1 3 3 3" xfId="1249" xr:uid="{00000000-0005-0000-0000-00008F530000}"/>
    <cellStyle name="SAPBEXHLevel1 3 3 4" xfId="12497" xr:uid="{00000000-0005-0000-0000-000090530000}"/>
    <cellStyle name="SAPBEXHLevel1 3 3 5" xfId="5929" xr:uid="{00000000-0005-0000-0000-000091530000}"/>
    <cellStyle name="SAPBEXHLevel1 3 4" xfId="23102" xr:uid="{00000000-0005-0000-0000-000092530000}"/>
    <cellStyle name="SAPBEXHLevel1 3 4 2" xfId="23103" xr:uid="{00000000-0005-0000-0000-000093530000}"/>
    <cellStyle name="SAPBEXHLevel1 3 4 3" xfId="23104" xr:uid="{00000000-0005-0000-0000-000094530000}"/>
    <cellStyle name="SAPBEXHLevel1 3 4 4" xfId="23105" xr:uid="{00000000-0005-0000-0000-000095530000}"/>
    <cellStyle name="SAPBEXHLevel1 3 4 5" xfId="23106" xr:uid="{00000000-0005-0000-0000-000096530000}"/>
    <cellStyle name="SAPBEXHLevel1 3 5" xfId="23107" xr:uid="{00000000-0005-0000-0000-000097530000}"/>
    <cellStyle name="SAPBEXHLevel1 3 5 2" xfId="21969" xr:uid="{00000000-0005-0000-0000-000098530000}"/>
    <cellStyle name="SAPBEXHLevel1 3 5 3" xfId="21980" xr:uid="{00000000-0005-0000-0000-000099530000}"/>
    <cellStyle name="SAPBEXHLevel1 3 5 4" xfId="21983" xr:uid="{00000000-0005-0000-0000-00009A530000}"/>
    <cellStyle name="SAPBEXHLevel1 3 5 5" xfId="21985" xr:uid="{00000000-0005-0000-0000-00009B530000}"/>
    <cellStyle name="SAPBEXHLevel1 3 6" xfId="23108" xr:uid="{00000000-0005-0000-0000-00009C530000}"/>
    <cellStyle name="SAPBEXHLevel1 3 7" xfId="23109" xr:uid="{00000000-0005-0000-0000-00009D530000}"/>
    <cellStyle name="SAPBEXHLevel1 3 8" xfId="23110" xr:uid="{00000000-0005-0000-0000-00009E530000}"/>
    <cellStyle name="SAPBEXHLevel1 3 9" xfId="23111" xr:uid="{00000000-0005-0000-0000-00009F530000}"/>
    <cellStyle name="SAPBEXHLevel1 4" xfId="17609" xr:uid="{00000000-0005-0000-0000-0000A0530000}"/>
    <cellStyle name="SAPBEXHLevel1 4 2" xfId="23112" xr:uid="{00000000-0005-0000-0000-0000A1530000}"/>
    <cellStyle name="SAPBEXHLevel1 4 2 2" xfId="23113" xr:uid="{00000000-0005-0000-0000-0000A2530000}"/>
    <cellStyle name="SAPBEXHLevel1 4 2 3" xfId="15258" xr:uid="{00000000-0005-0000-0000-0000A3530000}"/>
    <cellStyle name="SAPBEXHLevel1 4 2 4" xfId="15260" xr:uid="{00000000-0005-0000-0000-0000A4530000}"/>
    <cellStyle name="SAPBEXHLevel1 4 2 5" xfId="3092" xr:uid="{00000000-0005-0000-0000-0000A5530000}"/>
    <cellStyle name="SAPBEXHLevel1 4 3" xfId="23114" xr:uid="{00000000-0005-0000-0000-0000A6530000}"/>
    <cellStyle name="SAPBEXHLevel1 4 3 2" xfId="23115" xr:uid="{00000000-0005-0000-0000-0000A7530000}"/>
    <cellStyle name="SAPBEXHLevel1 4 3 3" xfId="23116" xr:uid="{00000000-0005-0000-0000-0000A8530000}"/>
    <cellStyle name="SAPBEXHLevel1 4 3 4" xfId="23117" xr:uid="{00000000-0005-0000-0000-0000A9530000}"/>
    <cellStyle name="SAPBEXHLevel1 4 3 5" xfId="23118" xr:uid="{00000000-0005-0000-0000-0000AA530000}"/>
    <cellStyle name="SAPBEXHLevel1 4 4" xfId="23119" xr:uid="{00000000-0005-0000-0000-0000AB530000}"/>
    <cellStyle name="SAPBEXHLevel1 4 4 2" xfId="23120" xr:uid="{00000000-0005-0000-0000-0000AC530000}"/>
    <cellStyle name="SAPBEXHLevel1 4 4 3" xfId="23121" xr:uid="{00000000-0005-0000-0000-0000AD530000}"/>
    <cellStyle name="SAPBEXHLevel1 4 4 4" xfId="23122" xr:uid="{00000000-0005-0000-0000-0000AE530000}"/>
    <cellStyle name="SAPBEXHLevel1 4 4 5" xfId="23123" xr:uid="{00000000-0005-0000-0000-0000AF530000}"/>
    <cellStyle name="SAPBEXHLevel1 4 5" xfId="23124" xr:uid="{00000000-0005-0000-0000-0000B0530000}"/>
    <cellStyle name="SAPBEXHLevel1 4 6" xfId="23125" xr:uid="{00000000-0005-0000-0000-0000B1530000}"/>
    <cellStyle name="SAPBEXHLevel1 4 7" xfId="23126" xr:uid="{00000000-0005-0000-0000-0000B2530000}"/>
    <cellStyle name="SAPBEXHLevel1 4 8" xfId="23127" xr:uid="{00000000-0005-0000-0000-0000B3530000}"/>
    <cellStyle name="SAPBEXHLevel1 5" xfId="17611" xr:uid="{00000000-0005-0000-0000-0000B4530000}"/>
    <cellStyle name="SAPBEXHLevel1 5 2" xfId="7373" xr:uid="{00000000-0005-0000-0000-0000B5530000}"/>
    <cellStyle name="SAPBEXHLevel1 5 3" xfId="23128" xr:uid="{00000000-0005-0000-0000-0000B6530000}"/>
    <cellStyle name="SAPBEXHLevel1 5 4" xfId="23129" xr:uid="{00000000-0005-0000-0000-0000B7530000}"/>
    <cellStyle name="SAPBEXHLevel1 5 5" xfId="4229" xr:uid="{00000000-0005-0000-0000-0000B8530000}"/>
    <cellStyle name="SAPBEXHLevel1 6" xfId="17613" xr:uid="{00000000-0005-0000-0000-0000B9530000}"/>
    <cellStyle name="SAPBEXHLevel1 7" xfId="23130" xr:uid="{00000000-0005-0000-0000-0000BA530000}"/>
    <cellStyle name="SAPBEXHLevel1 8" xfId="23131" xr:uid="{00000000-0005-0000-0000-0000BB530000}"/>
    <cellStyle name="SAPBEXHLevel1 9" xfId="17533" xr:uid="{00000000-0005-0000-0000-0000BC530000}"/>
    <cellStyle name="SAPBEXHLevel1X" xfId="2713" xr:uid="{00000000-0005-0000-0000-0000BD530000}"/>
    <cellStyle name="SAPBEXHLevel1X 2" xfId="11482" xr:uid="{00000000-0005-0000-0000-0000BE530000}"/>
    <cellStyle name="SAPBEXHLevel1X 2 2" xfId="23132" xr:uid="{00000000-0005-0000-0000-0000BF530000}"/>
    <cellStyle name="SAPBEXHLevel1X 2 2 2" xfId="22713" xr:uid="{00000000-0005-0000-0000-0000C0530000}"/>
    <cellStyle name="SAPBEXHLevel1X 2 2 2 2" xfId="22715" xr:uid="{00000000-0005-0000-0000-0000C1530000}"/>
    <cellStyle name="SAPBEXHLevel1X 2 2 2 3" xfId="22717" xr:uid="{00000000-0005-0000-0000-0000C2530000}"/>
    <cellStyle name="SAPBEXHLevel1X 2 2 2 4" xfId="22719" xr:uid="{00000000-0005-0000-0000-0000C3530000}"/>
    <cellStyle name="SAPBEXHLevel1X 2 2 2 5" xfId="22721" xr:uid="{00000000-0005-0000-0000-0000C4530000}"/>
    <cellStyle name="SAPBEXHLevel1X 2 2 3" xfId="22723" xr:uid="{00000000-0005-0000-0000-0000C5530000}"/>
    <cellStyle name="SAPBEXHLevel1X 2 2 3 2" xfId="22725" xr:uid="{00000000-0005-0000-0000-0000C6530000}"/>
    <cellStyle name="SAPBEXHLevel1X 2 2 3 3" xfId="22727" xr:uid="{00000000-0005-0000-0000-0000C7530000}"/>
    <cellStyle name="SAPBEXHLevel1X 2 2 3 4" xfId="22729" xr:uid="{00000000-0005-0000-0000-0000C8530000}"/>
    <cellStyle name="SAPBEXHLevel1X 2 2 3 5" xfId="22731" xr:uid="{00000000-0005-0000-0000-0000C9530000}"/>
    <cellStyle name="SAPBEXHLevel1X 2 2 4" xfId="22733" xr:uid="{00000000-0005-0000-0000-0000CA530000}"/>
    <cellStyle name="SAPBEXHLevel1X 2 2 4 2" xfId="22735" xr:uid="{00000000-0005-0000-0000-0000CB530000}"/>
    <cellStyle name="SAPBEXHLevel1X 2 2 4 3" xfId="22737" xr:uid="{00000000-0005-0000-0000-0000CC530000}"/>
    <cellStyle name="SAPBEXHLevel1X 2 2 4 4" xfId="22739" xr:uid="{00000000-0005-0000-0000-0000CD530000}"/>
    <cellStyle name="SAPBEXHLevel1X 2 2 4 5" xfId="22741" xr:uid="{00000000-0005-0000-0000-0000CE530000}"/>
    <cellStyle name="SAPBEXHLevel1X 2 2 5" xfId="6558" xr:uid="{00000000-0005-0000-0000-0000CF530000}"/>
    <cellStyle name="SAPBEXHLevel1X 2 2 5 2" xfId="23133" xr:uid="{00000000-0005-0000-0000-0000D0530000}"/>
    <cellStyle name="SAPBEXHLevel1X 2 2 5 3" xfId="3152" xr:uid="{00000000-0005-0000-0000-0000D1530000}"/>
    <cellStyle name="SAPBEXHLevel1X 2 2 5 4" xfId="23134" xr:uid="{00000000-0005-0000-0000-0000D2530000}"/>
    <cellStyle name="SAPBEXHLevel1X 2 2 5 5" xfId="23135" xr:uid="{00000000-0005-0000-0000-0000D3530000}"/>
    <cellStyle name="SAPBEXHLevel1X 2 2 6" xfId="22743" xr:uid="{00000000-0005-0000-0000-0000D4530000}"/>
    <cellStyle name="SAPBEXHLevel1X 2 2 7" xfId="343" xr:uid="{00000000-0005-0000-0000-0000D5530000}"/>
    <cellStyle name="SAPBEXHLevel1X 2 2 8" xfId="5140" xr:uid="{00000000-0005-0000-0000-0000D6530000}"/>
    <cellStyle name="SAPBEXHLevel1X 2 2 9" xfId="16322" xr:uid="{00000000-0005-0000-0000-0000D7530000}"/>
    <cellStyle name="SAPBEXHLevel1X 2 3" xfId="23136" xr:uid="{00000000-0005-0000-0000-0000D8530000}"/>
    <cellStyle name="SAPBEXHLevel1X 2 3 2" xfId="22751" xr:uid="{00000000-0005-0000-0000-0000D9530000}"/>
    <cellStyle name="SAPBEXHLevel1X 2 3 2 2" xfId="22753" xr:uid="{00000000-0005-0000-0000-0000DA530000}"/>
    <cellStyle name="SAPBEXHLevel1X 2 3 2 3" xfId="22755" xr:uid="{00000000-0005-0000-0000-0000DB530000}"/>
    <cellStyle name="SAPBEXHLevel1X 2 3 2 4" xfId="22757" xr:uid="{00000000-0005-0000-0000-0000DC530000}"/>
    <cellStyle name="SAPBEXHLevel1X 2 3 2 5" xfId="22759" xr:uid="{00000000-0005-0000-0000-0000DD530000}"/>
    <cellStyle name="SAPBEXHLevel1X 2 3 3" xfId="22761" xr:uid="{00000000-0005-0000-0000-0000DE530000}"/>
    <cellStyle name="SAPBEXHLevel1X 2 3 3 2" xfId="22763" xr:uid="{00000000-0005-0000-0000-0000DF530000}"/>
    <cellStyle name="SAPBEXHLevel1X 2 3 3 3" xfId="13776" xr:uid="{00000000-0005-0000-0000-0000E0530000}"/>
    <cellStyle name="SAPBEXHLevel1X 2 3 3 4" xfId="13779" xr:uid="{00000000-0005-0000-0000-0000E1530000}"/>
    <cellStyle name="SAPBEXHLevel1X 2 3 3 5" xfId="13782" xr:uid="{00000000-0005-0000-0000-0000E2530000}"/>
    <cellStyle name="SAPBEXHLevel1X 2 3 4" xfId="22765" xr:uid="{00000000-0005-0000-0000-0000E3530000}"/>
    <cellStyle name="SAPBEXHLevel1X 2 3 4 2" xfId="2386" xr:uid="{00000000-0005-0000-0000-0000E4530000}"/>
    <cellStyle name="SAPBEXHLevel1X 2 3 4 3" xfId="4138" xr:uid="{00000000-0005-0000-0000-0000E5530000}"/>
    <cellStyle name="SAPBEXHLevel1X 2 3 4 4" xfId="5362" xr:uid="{00000000-0005-0000-0000-0000E6530000}"/>
    <cellStyle name="SAPBEXHLevel1X 2 3 4 5" xfId="23137" xr:uid="{00000000-0005-0000-0000-0000E7530000}"/>
    <cellStyle name="SAPBEXHLevel1X 2 3 5" xfId="22767" xr:uid="{00000000-0005-0000-0000-0000E8530000}"/>
    <cellStyle name="SAPBEXHLevel1X 2 3 6" xfId="22769" xr:uid="{00000000-0005-0000-0000-0000E9530000}"/>
    <cellStyle name="SAPBEXHLevel1X 2 3 7" xfId="20983" xr:uid="{00000000-0005-0000-0000-0000EA530000}"/>
    <cellStyle name="SAPBEXHLevel1X 2 3 8" xfId="23138" xr:uid="{00000000-0005-0000-0000-0000EB530000}"/>
    <cellStyle name="SAPBEXHLevel1X 2 4" xfId="23139" xr:uid="{00000000-0005-0000-0000-0000EC530000}"/>
    <cellStyle name="SAPBEXHLevel1X 2 4 2" xfId="22773" xr:uid="{00000000-0005-0000-0000-0000ED530000}"/>
    <cellStyle name="SAPBEXHLevel1X 2 4 3" xfId="22775" xr:uid="{00000000-0005-0000-0000-0000EE530000}"/>
    <cellStyle name="SAPBEXHLevel1X 2 4 4" xfId="22777" xr:uid="{00000000-0005-0000-0000-0000EF530000}"/>
    <cellStyle name="SAPBEXHLevel1X 2 4 5" xfId="23140" xr:uid="{00000000-0005-0000-0000-0000F0530000}"/>
    <cellStyle name="SAPBEXHLevel1X 2 5" xfId="23141" xr:uid="{00000000-0005-0000-0000-0000F1530000}"/>
    <cellStyle name="SAPBEXHLevel1X 2 6" xfId="23142" xr:uid="{00000000-0005-0000-0000-0000F2530000}"/>
    <cellStyle name="SAPBEXHLevel1X 2 7" xfId="23143" xr:uid="{00000000-0005-0000-0000-0000F3530000}"/>
    <cellStyle name="SAPBEXHLevel1X 2 8" xfId="1514" xr:uid="{00000000-0005-0000-0000-0000F4530000}"/>
    <cellStyle name="SAPBEXHLevel1X 3" xfId="23144" xr:uid="{00000000-0005-0000-0000-0000F5530000}"/>
    <cellStyle name="SAPBEXHLevel1X 3 2" xfId="23145" xr:uid="{00000000-0005-0000-0000-0000F6530000}"/>
    <cellStyle name="SAPBEXHLevel1X 3 2 2" xfId="6832" xr:uid="{00000000-0005-0000-0000-0000F7530000}"/>
    <cellStyle name="SAPBEXHLevel1X 3 2 3" xfId="22790" xr:uid="{00000000-0005-0000-0000-0000F8530000}"/>
    <cellStyle name="SAPBEXHLevel1X 3 2 4" xfId="22795" xr:uid="{00000000-0005-0000-0000-0000F9530000}"/>
    <cellStyle name="SAPBEXHLevel1X 3 2 5" xfId="22801" xr:uid="{00000000-0005-0000-0000-0000FA530000}"/>
    <cellStyle name="SAPBEXHLevel1X 3 3" xfId="23146" xr:uid="{00000000-0005-0000-0000-0000FB530000}"/>
    <cellStyle name="SAPBEXHLevel1X 3 3 2" xfId="22812" xr:uid="{00000000-0005-0000-0000-0000FC530000}"/>
    <cellStyle name="SAPBEXHLevel1X 3 3 3" xfId="22814" xr:uid="{00000000-0005-0000-0000-0000FD530000}"/>
    <cellStyle name="SAPBEXHLevel1X 3 3 4" xfId="22820" xr:uid="{00000000-0005-0000-0000-0000FE530000}"/>
    <cellStyle name="SAPBEXHLevel1X 3 3 5" xfId="22822" xr:uid="{00000000-0005-0000-0000-0000FF530000}"/>
    <cellStyle name="SAPBEXHLevel1X 3 4" xfId="23147" xr:uid="{00000000-0005-0000-0000-000000540000}"/>
    <cellStyle name="SAPBEXHLevel1X 3 4 2" xfId="22827" xr:uid="{00000000-0005-0000-0000-000001540000}"/>
    <cellStyle name="SAPBEXHLevel1X 3 4 3" xfId="22829" xr:uid="{00000000-0005-0000-0000-000002540000}"/>
    <cellStyle name="SAPBEXHLevel1X 3 4 4" xfId="22831" xr:uid="{00000000-0005-0000-0000-000003540000}"/>
    <cellStyle name="SAPBEXHLevel1X 3 4 5" xfId="23148" xr:uid="{00000000-0005-0000-0000-000004540000}"/>
    <cellStyle name="SAPBEXHLevel1X 3 5" xfId="23149" xr:uid="{00000000-0005-0000-0000-000005540000}"/>
    <cellStyle name="SAPBEXHLevel1X 3 5 2" xfId="23150" xr:uid="{00000000-0005-0000-0000-000006540000}"/>
    <cellStyle name="SAPBEXHLevel1X 3 5 3" xfId="23151" xr:uid="{00000000-0005-0000-0000-000007540000}"/>
    <cellStyle name="SAPBEXHLevel1X 3 5 4" xfId="23152" xr:uid="{00000000-0005-0000-0000-000008540000}"/>
    <cellStyle name="SAPBEXHLevel1X 3 5 5" xfId="23153" xr:uid="{00000000-0005-0000-0000-000009540000}"/>
    <cellStyle name="SAPBEXHLevel1X 3 6" xfId="23154" xr:uid="{00000000-0005-0000-0000-00000A540000}"/>
    <cellStyle name="SAPBEXHLevel1X 3 7" xfId="23155" xr:uid="{00000000-0005-0000-0000-00000B540000}"/>
    <cellStyle name="SAPBEXHLevel1X 3 8" xfId="22203" xr:uid="{00000000-0005-0000-0000-00000C540000}"/>
    <cellStyle name="SAPBEXHLevel1X 3 9" xfId="23156" xr:uid="{00000000-0005-0000-0000-00000D540000}"/>
    <cellStyle name="SAPBEXHLevel1X 4" xfId="936" xr:uid="{00000000-0005-0000-0000-00000E540000}"/>
    <cellStyle name="SAPBEXHLevel1X 4 2" xfId="23157" xr:uid="{00000000-0005-0000-0000-00000F540000}"/>
    <cellStyle name="SAPBEXHLevel1X 4 2 2" xfId="1241" xr:uid="{00000000-0005-0000-0000-000010540000}"/>
    <cellStyle name="SAPBEXHLevel1X 4 2 3" xfId="7797" xr:uid="{00000000-0005-0000-0000-000011540000}"/>
    <cellStyle name="SAPBEXHLevel1X 4 2 4" xfId="21788" xr:uid="{00000000-0005-0000-0000-000012540000}"/>
    <cellStyle name="SAPBEXHLevel1X 4 2 5" xfId="2638" xr:uid="{00000000-0005-0000-0000-000013540000}"/>
    <cellStyle name="SAPBEXHLevel1X 4 3" xfId="23158" xr:uid="{00000000-0005-0000-0000-000014540000}"/>
    <cellStyle name="SAPBEXHLevel1X 4 3 2" xfId="22857" xr:uid="{00000000-0005-0000-0000-000015540000}"/>
    <cellStyle name="SAPBEXHLevel1X 4 3 3" xfId="21794" xr:uid="{00000000-0005-0000-0000-000016540000}"/>
    <cellStyle name="SAPBEXHLevel1X 4 3 4" xfId="21798" xr:uid="{00000000-0005-0000-0000-000017540000}"/>
    <cellStyle name="SAPBEXHLevel1X 4 3 5" xfId="21802" xr:uid="{00000000-0005-0000-0000-000018540000}"/>
    <cellStyle name="SAPBEXHLevel1X 4 4" xfId="956" xr:uid="{00000000-0005-0000-0000-000019540000}"/>
    <cellStyle name="SAPBEXHLevel1X 4 4 2" xfId="22865" xr:uid="{00000000-0005-0000-0000-00001A540000}"/>
    <cellStyle name="SAPBEXHLevel1X 4 4 3" xfId="22867" xr:uid="{00000000-0005-0000-0000-00001B540000}"/>
    <cellStyle name="SAPBEXHLevel1X 4 4 4" xfId="22869" xr:uid="{00000000-0005-0000-0000-00001C540000}"/>
    <cellStyle name="SAPBEXHLevel1X 4 4 5" xfId="8068" xr:uid="{00000000-0005-0000-0000-00001D540000}"/>
    <cellStyle name="SAPBEXHLevel1X 4 5" xfId="8377" xr:uid="{00000000-0005-0000-0000-00001E540000}"/>
    <cellStyle name="SAPBEXHLevel1X 4 6" xfId="8325" xr:uid="{00000000-0005-0000-0000-00001F540000}"/>
    <cellStyle name="SAPBEXHLevel1X 4 7" xfId="8333" xr:uid="{00000000-0005-0000-0000-000020540000}"/>
    <cellStyle name="SAPBEXHLevel1X 4 8" xfId="5143" xr:uid="{00000000-0005-0000-0000-000021540000}"/>
    <cellStyle name="SAPBEXHLevel1X 5" xfId="12923" xr:uid="{00000000-0005-0000-0000-000022540000}"/>
    <cellStyle name="SAPBEXHLevel1X 5 2" xfId="23159" xr:uid="{00000000-0005-0000-0000-000023540000}"/>
    <cellStyle name="SAPBEXHLevel1X 5 3" xfId="23160" xr:uid="{00000000-0005-0000-0000-000024540000}"/>
    <cellStyle name="SAPBEXHLevel1X 5 4" xfId="23161" xr:uid="{00000000-0005-0000-0000-000025540000}"/>
    <cellStyle name="SAPBEXHLevel1X 5 5" xfId="23162" xr:uid="{00000000-0005-0000-0000-000026540000}"/>
    <cellStyle name="SAPBEXHLevel1X 6" xfId="982" xr:uid="{00000000-0005-0000-0000-000027540000}"/>
    <cellStyle name="SAPBEXHLevel1X 7" xfId="3664" xr:uid="{00000000-0005-0000-0000-000028540000}"/>
    <cellStyle name="SAPBEXHLevel1X 8" xfId="18736" xr:uid="{00000000-0005-0000-0000-000029540000}"/>
    <cellStyle name="SAPBEXHLevel1X 9" xfId="6283" xr:uid="{00000000-0005-0000-0000-00002A540000}"/>
    <cellStyle name="SAPBEXHLevel2" xfId="2932" xr:uid="{00000000-0005-0000-0000-00002B540000}"/>
    <cellStyle name="SAPBEXHLevel2 2" xfId="7504" xr:uid="{00000000-0005-0000-0000-00002C540000}"/>
    <cellStyle name="SAPBEXHLevel2 2 2" xfId="23163" xr:uid="{00000000-0005-0000-0000-00002D540000}"/>
    <cellStyle name="SAPBEXHLevel2 2 2 2" xfId="4166" xr:uid="{00000000-0005-0000-0000-00002E540000}"/>
    <cellStyle name="SAPBEXHLevel2 2 2 2 2" xfId="23164" xr:uid="{00000000-0005-0000-0000-00002F540000}"/>
    <cellStyle name="SAPBEXHLevel2 2 2 2 3" xfId="23165" xr:uid="{00000000-0005-0000-0000-000030540000}"/>
    <cellStyle name="SAPBEXHLevel2 2 2 2 4" xfId="7151" xr:uid="{00000000-0005-0000-0000-000031540000}"/>
    <cellStyle name="SAPBEXHLevel2 2 2 2 5" xfId="11431" xr:uid="{00000000-0005-0000-0000-000032540000}"/>
    <cellStyle name="SAPBEXHLevel2 2 2 3" xfId="9865" xr:uid="{00000000-0005-0000-0000-000033540000}"/>
    <cellStyle name="SAPBEXHLevel2 2 2 3 2" xfId="23166" xr:uid="{00000000-0005-0000-0000-000034540000}"/>
    <cellStyle name="SAPBEXHLevel2 2 2 3 3" xfId="23167" xr:uid="{00000000-0005-0000-0000-000035540000}"/>
    <cellStyle name="SAPBEXHLevel2 2 2 3 4" xfId="23168" xr:uid="{00000000-0005-0000-0000-000036540000}"/>
    <cellStyle name="SAPBEXHLevel2 2 2 3 5" xfId="23169" xr:uid="{00000000-0005-0000-0000-000037540000}"/>
    <cellStyle name="SAPBEXHLevel2 2 2 4" xfId="6527" xr:uid="{00000000-0005-0000-0000-000038540000}"/>
    <cellStyle name="SAPBEXHLevel2 2 2 4 2" xfId="23170" xr:uid="{00000000-0005-0000-0000-000039540000}"/>
    <cellStyle name="SAPBEXHLevel2 2 2 4 3" xfId="23171" xr:uid="{00000000-0005-0000-0000-00003A540000}"/>
    <cellStyle name="SAPBEXHLevel2 2 2 4 4" xfId="23172" xr:uid="{00000000-0005-0000-0000-00003B540000}"/>
    <cellStyle name="SAPBEXHLevel2 2 2 4 5" xfId="18954" xr:uid="{00000000-0005-0000-0000-00003C540000}"/>
    <cellStyle name="SAPBEXHLevel2 2 2 5" xfId="9869" xr:uid="{00000000-0005-0000-0000-00003D540000}"/>
    <cellStyle name="SAPBEXHLevel2 2 2 5 2" xfId="23173" xr:uid="{00000000-0005-0000-0000-00003E540000}"/>
    <cellStyle name="SAPBEXHLevel2 2 2 5 3" xfId="23174" xr:uid="{00000000-0005-0000-0000-00003F540000}"/>
    <cellStyle name="SAPBEXHLevel2 2 2 5 4" xfId="23175" xr:uid="{00000000-0005-0000-0000-000040540000}"/>
    <cellStyle name="SAPBEXHLevel2 2 2 5 5" xfId="8410" xr:uid="{00000000-0005-0000-0000-000041540000}"/>
    <cellStyle name="SAPBEXHLevel2 2 2 6" xfId="221" xr:uid="{00000000-0005-0000-0000-000042540000}"/>
    <cellStyle name="SAPBEXHLevel2 2 2 7" xfId="9873" xr:uid="{00000000-0005-0000-0000-000043540000}"/>
    <cellStyle name="SAPBEXHLevel2 2 2 8" xfId="9875" xr:uid="{00000000-0005-0000-0000-000044540000}"/>
    <cellStyle name="SAPBEXHLevel2 2 2 9" xfId="23176" xr:uid="{00000000-0005-0000-0000-000045540000}"/>
    <cellStyle name="SAPBEXHLevel2 2 3" xfId="23178" xr:uid="{00000000-0005-0000-0000-000046540000}"/>
    <cellStyle name="SAPBEXHLevel2 2 3 2" xfId="9881" xr:uid="{00000000-0005-0000-0000-000047540000}"/>
    <cellStyle name="SAPBEXHLevel2 2 3 2 2" xfId="110" xr:uid="{00000000-0005-0000-0000-000048540000}"/>
    <cellStyle name="SAPBEXHLevel2 2 3 2 3" xfId="4962" xr:uid="{00000000-0005-0000-0000-000049540000}"/>
    <cellStyle name="SAPBEXHLevel2 2 3 2 4" xfId="4970" xr:uid="{00000000-0005-0000-0000-00004A540000}"/>
    <cellStyle name="SAPBEXHLevel2 2 3 2 5" xfId="4983" xr:uid="{00000000-0005-0000-0000-00004B540000}"/>
    <cellStyle name="SAPBEXHLevel2 2 3 3" xfId="3013" xr:uid="{00000000-0005-0000-0000-00004C540000}"/>
    <cellStyle name="SAPBEXHLevel2 2 3 3 2" xfId="4996" xr:uid="{00000000-0005-0000-0000-00004D540000}"/>
    <cellStyle name="SAPBEXHLevel2 2 3 3 3" xfId="11004" xr:uid="{00000000-0005-0000-0000-00004E540000}"/>
    <cellStyle name="SAPBEXHLevel2 2 3 3 4" xfId="10532" xr:uid="{00000000-0005-0000-0000-00004F540000}"/>
    <cellStyle name="SAPBEXHLevel2 2 3 3 5" xfId="10545" xr:uid="{00000000-0005-0000-0000-000050540000}"/>
    <cellStyle name="SAPBEXHLevel2 2 3 4" xfId="15242" xr:uid="{00000000-0005-0000-0000-000051540000}"/>
    <cellStyle name="SAPBEXHLevel2 2 3 4 2" xfId="5027" xr:uid="{00000000-0005-0000-0000-000052540000}"/>
    <cellStyle name="SAPBEXHLevel2 2 3 4 3" xfId="11300" xr:uid="{00000000-0005-0000-0000-000053540000}"/>
    <cellStyle name="SAPBEXHLevel2 2 3 4 4" xfId="10554" xr:uid="{00000000-0005-0000-0000-000054540000}"/>
    <cellStyle name="SAPBEXHLevel2 2 3 4 5" xfId="10564" xr:uid="{00000000-0005-0000-0000-000055540000}"/>
    <cellStyle name="SAPBEXHLevel2 2 3 5" xfId="23179" xr:uid="{00000000-0005-0000-0000-000056540000}"/>
    <cellStyle name="SAPBEXHLevel2 2 3 6" xfId="1225" xr:uid="{00000000-0005-0000-0000-000057540000}"/>
    <cellStyle name="SAPBEXHLevel2 2 3 7" xfId="23180" xr:uid="{00000000-0005-0000-0000-000058540000}"/>
    <cellStyle name="SAPBEXHLevel2 2 3 8" xfId="23181" xr:uid="{00000000-0005-0000-0000-000059540000}"/>
    <cellStyle name="SAPBEXHLevel2 2 4" xfId="23183" xr:uid="{00000000-0005-0000-0000-00005A540000}"/>
    <cellStyle name="SAPBEXHLevel2 2 4 2" xfId="20674" xr:uid="{00000000-0005-0000-0000-00005B540000}"/>
    <cellStyle name="SAPBEXHLevel2 2 4 3" xfId="23184" xr:uid="{00000000-0005-0000-0000-00005C540000}"/>
    <cellStyle name="SAPBEXHLevel2 2 4 4" xfId="18999" xr:uid="{00000000-0005-0000-0000-00005D540000}"/>
    <cellStyle name="SAPBEXHLevel2 2 4 5" xfId="23185" xr:uid="{00000000-0005-0000-0000-00005E540000}"/>
    <cellStyle name="SAPBEXHLevel2 2 5" xfId="23187" xr:uid="{00000000-0005-0000-0000-00005F540000}"/>
    <cellStyle name="SAPBEXHLevel2 2 6" xfId="23189" xr:uid="{00000000-0005-0000-0000-000060540000}"/>
    <cellStyle name="SAPBEXHLevel2 2 7" xfId="2280" xr:uid="{00000000-0005-0000-0000-000061540000}"/>
    <cellStyle name="SAPBEXHLevel2 2 8" xfId="23190" xr:uid="{00000000-0005-0000-0000-000062540000}"/>
    <cellStyle name="SAPBEXHLevel2 3" xfId="13388" xr:uid="{00000000-0005-0000-0000-000063540000}"/>
    <cellStyle name="SAPBEXHLevel2 3 2" xfId="23191" xr:uid="{00000000-0005-0000-0000-000064540000}"/>
    <cellStyle name="SAPBEXHLevel2 3 2 2" xfId="23192" xr:uid="{00000000-0005-0000-0000-000065540000}"/>
    <cellStyle name="SAPBEXHLevel2 3 2 3" xfId="23193" xr:uid="{00000000-0005-0000-0000-000066540000}"/>
    <cellStyle name="SAPBEXHLevel2 3 2 4" xfId="23194" xr:uid="{00000000-0005-0000-0000-000067540000}"/>
    <cellStyle name="SAPBEXHLevel2 3 2 5" xfId="16953" xr:uid="{00000000-0005-0000-0000-000068540000}"/>
    <cellStyle name="SAPBEXHLevel2 3 3" xfId="23196" xr:uid="{00000000-0005-0000-0000-000069540000}"/>
    <cellStyle name="SAPBEXHLevel2 3 3 2" xfId="23197" xr:uid="{00000000-0005-0000-0000-00006A540000}"/>
    <cellStyle name="SAPBEXHLevel2 3 3 3" xfId="23198" xr:uid="{00000000-0005-0000-0000-00006B540000}"/>
    <cellStyle name="SAPBEXHLevel2 3 3 4" xfId="23199" xr:uid="{00000000-0005-0000-0000-00006C540000}"/>
    <cellStyle name="SAPBEXHLevel2 3 3 5" xfId="23200" xr:uid="{00000000-0005-0000-0000-00006D540000}"/>
    <cellStyle name="SAPBEXHLevel2 3 4" xfId="23202" xr:uid="{00000000-0005-0000-0000-00006E540000}"/>
    <cellStyle name="SAPBEXHLevel2 3 4 2" xfId="23203" xr:uid="{00000000-0005-0000-0000-00006F540000}"/>
    <cellStyle name="SAPBEXHLevel2 3 4 3" xfId="23204" xr:uid="{00000000-0005-0000-0000-000070540000}"/>
    <cellStyle name="SAPBEXHLevel2 3 4 4" xfId="13069" xr:uid="{00000000-0005-0000-0000-000071540000}"/>
    <cellStyle name="SAPBEXHLevel2 3 4 5" xfId="23205" xr:uid="{00000000-0005-0000-0000-000072540000}"/>
    <cellStyle name="SAPBEXHLevel2 3 5" xfId="23207" xr:uid="{00000000-0005-0000-0000-000073540000}"/>
    <cellStyle name="SAPBEXHLevel2 3 5 2" xfId="352" xr:uid="{00000000-0005-0000-0000-000074540000}"/>
    <cellStyle name="SAPBEXHLevel2 3 5 3" xfId="23209" xr:uid="{00000000-0005-0000-0000-000075540000}"/>
    <cellStyle name="SAPBEXHLevel2 3 5 4" xfId="23211" xr:uid="{00000000-0005-0000-0000-000076540000}"/>
    <cellStyle name="SAPBEXHLevel2 3 5 5" xfId="23212" xr:uid="{00000000-0005-0000-0000-000077540000}"/>
    <cellStyle name="SAPBEXHLevel2 3 6" xfId="23214" xr:uid="{00000000-0005-0000-0000-000078540000}"/>
    <cellStyle name="SAPBEXHLevel2 3 7" xfId="2391" xr:uid="{00000000-0005-0000-0000-000079540000}"/>
    <cellStyle name="SAPBEXHLevel2 3 8" xfId="15797" xr:uid="{00000000-0005-0000-0000-00007A540000}"/>
    <cellStyle name="SAPBEXHLevel2 3 9" xfId="15799" xr:uid="{00000000-0005-0000-0000-00007B540000}"/>
    <cellStyle name="SAPBEXHLevel2 4" xfId="17615" xr:uid="{00000000-0005-0000-0000-00007C540000}"/>
    <cellStyle name="SAPBEXHLevel2 4 2" xfId="23215" xr:uid="{00000000-0005-0000-0000-00007D540000}"/>
    <cellStyle name="SAPBEXHLevel2 4 2 2" xfId="23216" xr:uid="{00000000-0005-0000-0000-00007E540000}"/>
    <cellStyle name="SAPBEXHLevel2 4 2 3" xfId="13348" xr:uid="{00000000-0005-0000-0000-00007F540000}"/>
    <cellStyle name="SAPBEXHLevel2 4 2 4" xfId="13351" xr:uid="{00000000-0005-0000-0000-000080540000}"/>
    <cellStyle name="SAPBEXHLevel2 4 2 5" xfId="13355" xr:uid="{00000000-0005-0000-0000-000081540000}"/>
    <cellStyle name="SAPBEXHLevel2 4 3" xfId="23218" xr:uid="{00000000-0005-0000-0000-000082540000}"/>
    <cellStyle name="SAPBEXHLevel2 4 3 2" xfId="23219" xr:uid="{00000000-0005-0000-0000-000083540000}"/>
    <cellStyle name="SAPBEXHLevel2 4 3 3" xfId="23220" xr:uid="{00000000-0005-0000-0000-000084540000}"/>
    <cellStyle name="SAPBEXHLevel2 4 3 4" xfId="23222" xr:uid="{00000000-0005-0000-0000-000085540000}"/>
    <cellStyle name="SAPBEXHLevel2 4 3 5" xfId="23223" xr:uid="{00000000-0005-0000-0000-000086540000}"/>
    <cellStyle name="SAPBEXHLevel2 4 4" xfId="23225" xr:uid="{00000000-0005-0000-0000-000087540000}"/>
    <cellStyle name="SAPBEXHLevel2 4 4 2" xfId="17603" xr:uid="{00000000-0005-0000-0000-000088540000}"/>
    <cellStyle name="SAPBEXHLevel2 4 4 3" xfId="14149" xr:uid="{00000000-0005-0000-0000-000089540000}"/>
    <cellStyle name="SAPBEXHLevel2 4 4 4" xfId="19005" xr:uid="{00000000-0005-0000-0000-00008A540000}"/>
    <cellStyle name="SAPBEXHLevel2 4 4 5" xfId="23226" xr:uid="{00000000-0005-0000-0000-00008B540000}"/>
    <cellStyle name="SAPBEXHLevel2 4 5" xfId="23228" xr:uid="{00000000-0005-0000-0000-00008C540000}"/>
    <cellStyle name="SAPBEXHLevel2 4 6" xfId="23230" xr:uid="{00000000-0005-0000-0000-00008D540000}"/>
    <cellStyle name="SAPBEXHLevel2 4 7" xfId="15802" xr:uid="{00000000-0005-0000-0000-00008E540000}"/>
    <cellStyle name="SAPBEXHLevel2 4 8" xfId="15804" xr:uid="{00000000-0005-0000-0000-00008F540000}"/>
    <cellStyle name="SAPBEXHLevel2 5" xfId="17617" xr:uid="{00000000-0005-0000-0000-000090540000}"/>
    <cellStyle name="SAPBEXHLevel2 5 2" xfId="23231" xr:uid="{00000000-0005-0000-0000-000091540000}"/>
    <cellStyle name="SAPBEXHLevel2 5 3" xfId="23233" xr:uid="{00000000-0005-0000-0000-000092540000}"/>
    <cellStyle name="SAPBEXHLevel2 5 4" xfId="23235" xr:uid="{00000000-0005-0000-0000-000093540000}"/>
    <cellStyle name="SAPBEXHLevel2 5 5" xfId="23237" xr:uid="{00000000-0005-0000-0000-000094540000}"/>
    <cellStyle name="SAPBEXHLevel2 6" xfId="17619" xr:uid="{00000000-0005-0000-0000-000095540000}"/>
    <cellStyle name="SAPBEXHLevel2 7" xfId="23238" xr:uid="{00000000-0005-0000-0000-000096540000}"/>
    <cellStyle name="SAPBEXHLevel2 8" xfId="9173" xr:uid="{00000000-0005-0000-0000-000097540000}"/>
    <cellStyle name="SAPBEXHLevel2 9" xfId="1825" xr:uid="{00000000-0005-0000-0000-000098540000}"/>
    <cellStyle name="SAPBEXHLevel2X" xfId="17290" xr:uid="{00000000-0005-0000-0000-000099540000}"/>
    <cellStyle name="SAPBEXHLevel2X 2" xfId="23239" xr:uid="{00000000-0005-0000-0000-00009A540000}"/>
    <cellStyle name="SAPBEXHLevel2X 2 2" xfId="23241" xr:uid="{00000000-0005-0000-0000-00009B540000}"/>
    <cellStyle name="SAPBEXHLevel2X 2 2 2" xfId="5446" xr:uid="{00000000-0005-0000-0000-00009C540000}"/>
    <cellStyle name="SAPBEXHLevel2X 2 2 2 2" xfId="11343" xr:uid="{00000000-0005-0000-0000-00009D540000}"/>
    <cellStyle name="SAPBEXHLevel2X 2 2 2 3" xfId="3521" xr:uid="{00000000-0005-0000-0000-00009E540000}"/>
    <cellStyle name="SAPBEXHLevel2X 2 2 2 4" xfId="7977" xr:uid="{00000000-0005-0000-0000-00009F540000}"/>
    <cellStyle name="SAPBEXHLevel2X 2 2 2 5" xfId="23242" xr:uid="{00000000-0005-0000-0000-0000A0540000}"/>
    <cellStyle name="SAPBEXHLevel2X 2 2 3" xfId="23244" xr:uid="{00000000-0005-0000-0000-0000A1540000}"/>
    <cellStyle name="SAPBEXHLevel2X 2 2 3 2" xfId="9129" xr:uid="{00000000-0005-0000-0000-0000A2540000}"/>
    <cellStyle name="SAPBEXHLevel2X 2 2 3 3" xfId="11710" xr:uid="{00000000-0005-0000-0000-0000A3540000}"/>
    <cellStyle name="SAPBEXHLevel2X 2 2 3 4" xfId="23245" xr:uid="{00000000-0005-0000-0000-0000A4540000}"/>
    <cellStyle name="SAPBEXHLevel2X 2 2 3 5" xfId="23246" xr:uid="{00000000-0005-0000-0000-0000A5540000}"/>
    <cellStyle name="SAPBEXHLevel2X 2 2 4" xfId="23248" xr:uid="{00000000-0005-0000-0000-0000A6540000}"/>
    <cellStyle name="SAPBEXHLevel2X 2 2 4 2" xfId="11721" xr:uid="{00000000-0005-0000-0000-0000A7540000}"/>
    <cellStyle name="SAPBEXHLevel2X 2 2 4 3" xfId="11725" xr:uid="{00000000-0005-0000-0000-0000A8540000}"/>
    <cellStyle name="SAPBEXHLevel2X 2 2 4 4" xfId="23249" xr:uid="{00000000-0005-0000-0000-0000A9540000}"/>
    <cellStyle name="SAPBEXHLevel2X 2 2 4 5" xfId="23250" xr:uid="{00000000-0005-0000-0000-0000AA540000}"/>
    <cellStyle name="SAPBEXHLevel2X 2 2 5" xfId="23251" xr:uid="{00000000-0005-0000-0000-0000AB540000}"/>
    <cellStyle name="SAPBEXHLevel2X 2 2 5 2" xfId="7858" xr:uid="{00000000-0005-0000-0000-0000AC540000}"/>
    <cellStyle name="SAPBEXHLevel2X 2 2 5 3" xfId="11728" xr:uid="{00000000-0005-0000-0000-0000AD540000}"/>
    <cellStyle name="SAPBEXHLevel2X 2 2 5 4" xfId="2131" xr:uid="{00000000-0005-0000-0000-0000AE540000}"/>
    <cellStyle name="SAPBEXHLevel2X 2 2 5 5" xfId="23252" xr:uid="{00000000-0005-0000-0000-0000AF540000}"/>
    <cellStyle name="SAPBEXHLevel2X 2 2 6" xfId="23253" xr:uid="{00000000-0005-0000-0000-0000B0540000}"/>
    <cellStyle name="SAPBEXHLevel2X 2 2 7" xfId="23254" xr:uid="{00000000-0005-0000-0000-0000B1540000}"/>
    <cellStyle name="SAPBEXHLevel2X 2 2 8" xfId="23255" xr:uid="{00000000-0005-0000-0000-0000B2540000}"/>
    <cellStyle name="SAPBEXHLevel2X 2 2 9" xfId="23256" xr:uid="{00000000-0005-0000-0000-0000B3540000}"/>
    <cellStyle name="SAPBEXHLevel2X 2 3" xfId="23257" xr:uid="{00000000-0005-0000-0000-0000B4540000}"/>
    <cellStyle name="SAPBEXHLevel2X 2 3 2" xfId="23258" xr:uid="{00000000-0005-0000-0000-0000B5540000}"/>
    <cellStyle name="SAPBEXHLevel2X 2 3 2 2" xfId="9811" xr:uid="{00000000-0005-0000-0000-0000B6540000}"/>
    <cellStyle name="SAPBEXHLevel2X 2 3 2 3" xfId="3375" xr:uid="{00000000-0005-0000-0000-0000B7540000}"/>
    <cellStyle name="SAPBEXHLevel2X 2 3 2 4" xfId="9814" xr:uid="{00000000-0005-0000-0000-0000B8540000}"/>
    <cellStyle name="SAPBEXHLevel2X 2 3 2 5" xfId="16113" xr:uid="{00000000-0005-0000-0000-0000B9540000}"/>
    <cellStyle name="SAPBEXHLevel2X 2 3 3" xfId="23259" xr:uid="{00000000-0005-0000-0000-0000BA540000}"/>
    <cellStyle name="SAPBEXHLevel2X 2 3 3 2" xfId="23260" xr:uid="{00000000-0005-0000-0000-0000BB540000}"/>
    <cellStyle name="SAPBEXHLevel2X 2 3 3 3" xfId="23261" xr:uid="{00000000-0005-0000-0000-0000BC540000}"/>
    <cellStyle name="SAPBEXHLevel2X 2 3 3 4" xfId="23262" xr:uid="{00000000-0005-0000-0000-0000BD540000}"/>
    <cellStyle name="SAPBEXHLevel2X 2 3 3 5" xfId="16136" xr:uid="{00000000-0005-0000-0000-0000BE540000}"/>
    <cellStyle name="SAPBEXHLevel2X 2 3 4" xfId="23263" xr:uid="{00000000-0005-0000-0000-0000BF540000}"/>
    <cellStyle name="SAPBEXHLevel2X 2 3 4 2" xfId="23264" xr:uid="{00000000-0005-0000-0000-0000C0540000}"/>
    <cellStyle name="SAPBEXHLevel2X 2 3 4 3" xfId="23265" xr:uid="{00000000-0005-0000-0000-0000C1540000}"/>
    <cellStyle name="SAPBEXHLevel2X 2 3 4 4" xfId="23266" xr:uid="{00000000-0005-0000-0000-0000C2540000}"/>
    <cellStyle name="SAPBEXHLevel2X 2 3 4 5" xfId="16160" xr:uid="{00000000-0005-0000-0000-0000C3540000}"/>
    <cellStyle name="SAPBEXHLevel2X 2 3 5" xfId="23267" xr:uid="{00000000-0005-0000-0000-0000C4540000}"/>
    <cellStyle name="SAPBEXHLevel2X 2 3 6" xfId="392" xr:uid="{00000000-0005-0000-0000-0000C5540000}"/>
    <cellStyle name="SAPBEXHLevel2X 2 3 7" xfId="23268" xr:uid="{00000000-0005-0000-0000-0000C6540000}"/>
    <cellStyle name="SAPBEXHLevel2X 2 3 8" xfId="475" xr:uid="{00000000-0005-0000-0000-0000C7540000}"/>
    <cellStyle name="SAPBEXHLevel2X 2 4" xfId="23269" xr:uid="{00000000-0005-0000-0000-0000C8540000}"/>
    <cellStyle name="SAPBEXHLevel2X 2 4 2" xfId="23270" xr:uid="{00000000-0005-0000-0000-0000C9540000}"/>
    <cellStyle name="SAPBEXHLevel2X 2 4 3" xfId="145" xr:uid="{00000000-0005-0000-0000-0000CA540000}"/>
    <cellStyle name="SAPBEXHLevel2X 2 4 4" xfId="23271" xr:uid="{00000000-0005-0000-0000-0000CB540000}"/>
    <cellStyle name="SAPBEXHLevel2X 2 4 5" xfId="23272" xr:uid="{00000000-0005-0000-0000-0000CC540000}"/>
    <cellStyle name="SAPBEXHLevel2X 2 5" xfId="8875" xr:uid="{00000000-0005-0000-0000-0000CD540000}"/>
    <cellStyle name="SAPBEXHLevel2X 2 6" xfId="8661" xr:uid="{00000000-0005-0000-0000-0000CE540000}"/>
    <cellStyle name="SAPBEXHLevel2X 2 7" xfId="20078" xr:uid="{00000000-0005-0000-0000-0000CF540000}"/>
    <cellStyle name="SAPBEXHLevel2X 2 8" xfId="20080" xr:uid="{00000000-0005-0000-0000-0000D0540000}"/>
    <cellStyle name="SAPBEXHLevel2X 3" xfId="23273" xr:uid="{00000000-0005-0000-0000-0000D1540000}"/>
    <cellStyle name="SAPBEXHLevel2X 3 2" xfId="23274" xr:uid="{00000000-0005-0000-0000-0000D2540000}"/>
    <cellStyle name="SAPBEXHLevel2X 3 2 2" xfId="11317" xr:uid="{00000000-0005-0000-0000-0000D3540000}"/>
    <cellStyle name="SAPBEXHLevel2X 3 2 3" xfId="23275" xr:uid="{00000000-0005-0000-0000-0000D4540000}"/>
    <cellStyle name="SAPBEXHLevel2X 3 2 4" xfId="23276" xr:uid="{00000000-0005-0000-0000-0000D5540000}"/>
    <cellStyle name="SAPBEXHLevel2X 3 2 5" xfId="23277" xr:uid="{00000000-0005-0000-0000-0000D6540000}"/>
    <cellStyle name="SAPBEXHLevel2X 3 3" xfId="23278" xr:uid="{00000000-0005-0000-0000-0000D7540000}"/>
    <cellStyle name="SAPBEXHLevel2X 3 3 2" xfId="14155" xr:uid="{00000000-0005-0000-0000-0000D8540000}"/>
    <cellStyle name="SAPBEXHLevel2X 3 3 3" xfId="23279" xr:uid="{00000000-0005-0000-0000-0000D9540000}"/>
    <cellStyle name="SAPBEXHLevel2X 3 3 4" xfId="23280" xr:uid="{00000000-0005-0000-0000-0000DA540000}"/>
    <cellStyle name="SAPBEXHLevel2X 3 3 5" xfId="23281" xr:uid="{00000000-0005-0000-0000-0000DB540000}"/>
    <cellStyle name="SAPBEXHLevel2X 3 4" xfId="23282" xr:uid="{00000000-0005-0000-0000-0000DC540000}"/>
    <cellStyle name="SAPBEXHLevel2X 3 4 2" xfId="23283" xr:uid="{00000000-0005-0000-0000-0000DD540000}"/>
    <cellStyle name="SAPBEXHLevel2X 3 4 3" xfId="23284" xr:uid="{00000000-0005-0000-0000-0000DE540000}"/>
    <cellStyle name="SAPBEXHLevel2X 3 4 4" xfId="23285" xr:uid="{00000000-0005-0000-0000-0000DF540000}"/>
    <cellStyle name="SAPBEXHLevel2X 3 4 5" xfId="23286" xr:uid="{00000000-0005-0000-0000-0000E0540000}"/>
    <cellStyle name="SAPBEXHLevel2X 3 5" xfId="23287" xr:uid="{00000000-0005-0000-0000-0000E1540000}"/>
    <cellStyle name="SAPBEXHLevel2X 3 5 2" xfId="23288" xr:uid="{00000000-0005-0000-0000-0000E2540000}"/>
    <cellStyle name="SAPBEXHLevel2X 3 5 3" xfId="23289" xr:uid="{00000000-0005-0000-0000-0000E3540000}"/>
    <cellStyle name="SAPBEXHLevel2X 3 5 4" xfId="23290" xr:uid="{00000000-0005-0000-0000-0000E4540000}"/>
    <cellStyle name="SAPBEXHLevel2X 3 5 5" xfId="6323" xr:uid="{00000000-0005-0000-0000-0000E5540000}"/>
    <cellStyle name="SAPBEXHLevel2X 3 6" xfId="23291" xr:uid="{00000000-0005-0000-0000-0000E6540000}"/>
    <cellStyle name="SAPBEXHLevel2X 3 7" xfId="23292" xr:uid="{00000000-0005-0000-0000-0000E7540000}"/>
    <cellStyle name="SAPBEXHLevel2X 3 8" xfId="2052" xr:uid="{00000000-0005-0000-0000-0000E8540000}"/>
    <cellStyle name="SAPBEXHLevel2X 3 9" xfId="23293" xr:uid="{00000000-0005-0000-0000-0000E9540000}"/>
    <cellStyle name="SAPBEXHLevel2X 4" xfId="8893" xr:uid="{00000000-0005-0000-0000-0000EA540000}"/>
    <cellStyle name="SAPBEXHLevel2X 4 2" xfId="8103" xr:uid="{00000000-0005-0000-0000-0000EB540000}"/>
    <cellStyle name="SAPBEXHLevel2X 4 2 2" xfId="11565" xr:uid="{00000000-0005-0000-0000-0000EC540000}"/>
    <cellStyle name="SAPBEXHLevel2X 4 2 3" xfId="13490" xr:uid="{00000000-0005-0000-0000-0000ED540000}"/>
    <cellStyle name="SAPBEXHLevel2X 4 2 4" xfId="76" xr:uid="{00000000-0005-0000-0000-0000EE540000}"/>
    <cellStyle name="SAPBEXHLevel2X 4 2 5" xfId="23294" xr:uid="{00000000-0005-0000-0000-0000EF540000}"/>
    <cellStyle name="SAPBEXHLevel2X 4 3" xfId="836" xr:uid="{00000000-0005-0000-0000-0000F0540000}"/>
    <cellStyle name="SAPBEXHLevel2X 4 3 2" xfId="23295" xr:uid="{00000000-0005-0000-0000-0000F1540000}"/>
    <cellStyle name="SAPBEXHLevel2X 4 3 3" xfId="23296" xr:uid="{00000000-0005-0000-0000-0000F2540000}"/>
    <cellStyle name="SAPBEXHLevel2X 4 3 4" xfId="23297" xr:uid="{00000000-0005-0000-0000-0000F3540000}"/>
    <cellStyle name="SAPBEXHLevel2X 4 3 5" xfId="23298" xr:uid="{00000000-0005-0000-0000-0000F4540000}"/>
    <cellStyle name="SAPBEXHLevel2X 4 4" xfId="11574" xr:uid="{00000000-0005-0000-0000-0000F5540000}"/>
    <cellStyle name="SAPBEXHLevel2X 4 4 2" xfId="23299" xr:uid="{00000000-0005-0000-0000-0000F6540000}"/>
    <cellStyle name="SAPBEXHLevel2X 4 4 3" xfId="23300" xr:uid="{00000000-0005-0000-0000-0000F7540000}"/>
    <cellStyle name="SAPBEXHLevel2X 4 4 4" xfId="23301" xr:uid="{00000000-0005-0000-0000-0000F8540000}"/>
    <cellStyle name="SAPBEXHLevel2X 4 4 5" xfId="23302" xr:uid="{00000000-0005-0000-0000-0000F9540000}"/>
    <cellStyle name="SAPBEXHLevel2X 4 5" xfId="11578" xr:uid="{00000000-0005-0000-0000-0000FA540000}"/>
    <cellStyle name="SAPBEXHLevel2X 4 6" xfId="8700" xr:uid="{00000000-0005-0000-0000-0000FB540000}"/>
    <cellStyle name="SAPBEXHLevel2X 4 7" xfId="8707" xr:uid="{00000000-0005-0000-0000-0000FC540000}"/>
    <cellStyle name="SAPBEXHLevel2X 4 8" xfId="8715" xr:uid="{00000000-0005-0000-0000-0000FD540000}"/>
    <cellStyle name="SAPBEXHLevel2X 5" xfId="8896" xr:uid="{00000000-0005-0000-0000-0000FE540000}"/>
    <cellStyle name="SAPBEXHLevel2X 5 2" xfId="23303" xr:uid="{00000000-0005-0000-0000-0000FF540000}"/>
    <cellStyle name="SAPBEXHLevel2X 5 3" xfId="23304" xr:uid="{00000000-0005-0000-0000-000000550000}"/>
    <cellStyle name="SAPBEXHLevel2X 5 4" xfId="23305" xr:uid="{00000000-0005-0000-0000-000001550000}"/>
    <cellStyle name="SAPBEXHLevel2X 5 5" xfId="1690" xr:uid="{00000000-0005-0000-0000-000002550000}"/>
    <cellStyle name="SAPBEXHLevel2X 6" xfId="8902" xr:uid="{00000000-0005-0000-0000-000003550000}"/>
    <cellStyle name="SAPBEXHLevel2X 7" xfId="8001" xr:uid="{00000000-0005-0000-0000-000004550000}"/>
    <cellStyle name="SAPBEXHLevel2X 8" xfId="1536" xr:uid="{00000000-0005-0000-0000-000005550000}"/>
    <cellStyle name="SAPBEXHLevel2X 9" xfId="13030" xr:uid="{00000000-0005-0000-0000-000006550000}"/>
    <cellStyle name="SAPBEXHLevel3" xfId="6974" xr:uid="{00000000-0005-0000-0000-000007550000}"/>
    <cellStyle name="SAPBEXHLevel3 2" xfId="23306" xr:uid="{00000000-0005-0000-0000-000008550000}"/>
    <cellStyle name="SAPBEXHLevel3 2 2" xfId="23307" xr:uid="{00000000-0005-0000-0000-000009550000}"/>
    <cellStyle name="SAPBEXHLevel3 2 2 2" xfId="10381" xr:uid="{00000000-0005-0000-0000-00000A550000}"/>
    <cellStyle name="SAPBEXHLevel3 2 2 2 2" xfId="23308" xr:uid="{00000000-0005-0000-0000-00000B550000}"/>
    <cellStyle name="SAPBEXHLevel3 2 2 2 3" xfId="23309" xr:uid="{00000000-0005-0000-0000-00000C550000}"/>
    <cellStyle name="SAPBEXHLevel3 2 2 2 4" xfId="23310" xr:uid="{00000000-0005-0000-0000-00000D550000}"/>
    <cellStyle name="SAPBEXHLevel3 2 2 2 5" xfId="23311" xr:uid="{00000000-0005-0000-0000-00000E550000}"/>
    <cellStyle name="SAPBEXHLevel3 2 2 3" xfId="10386" xr:uid="{00000000-0005-0000-0000-00000F550000}"/>
    <cellStyle name="SAPBEXHLevel3 2 2 3 2" xfId="23312" xr:uid="{00000000-0005-0000-0000-000010550000}"/>
    <cellStyle name="SAPBEXHLevel3 2 2 3 3" xfId="23313" xr:uid="{00000000-0005-0000-0000-000011550000}"/>
    <cellStyle name="SAPBEXHLevel3 2 2 3 4" xfId="23314" xr:uid="{00000000-0005-0000-0000-000012550000}"/>
    <cellStyle name="SAPBEXHLevel3 2 2 3 5" xfId="23315" xr:uid="{00000000-0005-0000-0000-000013550000}"/>
    <cellStyle name="SAPBEXHLevel3 2 2 4" xfId="7557" xr:uid="{00000000-0005-0000-0000-000014550000}"/>
    <cellStyle name="SAPBEXHLevel3 2 2 4 2" xfId="23316" xr:uid="{00000000-0005-0000-0000-000015550000}"/>
    <cellStyle name="SAPBEXHLevel3 2 2 4 3" xfId="23317" xr:uid="{00000000-0005-0000-0000-000016550000}"/>
    <cellStyle name="SAPBEXHLevel3 2 2 4 4" xfId="23318" xr:uid="{00000000-0005-0000-0000-000017550000}"/>
    <cellStyle name="SAPBEXHLevel3 2 2 4 5" xfId="23319" xr:uid="{00000000-0005-0000-0000-000018550000}"/>
    <cellStyle name="SAPBEXHLevel3 2 2 5" xfId="8581" xr:uid="{00000000-0005-0000-0000-000019550000}"/>
    <cellStyle name="SAPBEXHLevel3 2 2 5 2" xfId="23320" xr:uid="{00000000-0005-0000-0000-00001A550000}"/>
    <cellStyle name="SAPBEXHLevel3 2 2 5 3" xfId="23321" xr:uid="{00000000-0005-0000-0000-00001B550000}"/>
    <cellStyle name="SAPBEXHLevel3 2 2 5 4" xfId="23322" xr:uid="{00000000-0005-0000-0000-00001C550000}"/>
    <cellStyle name="SAPBEXHLevel3 2 2 5 5" xfId="23323" xr:uid="{00000000-0005-0000-0000-00001D550000}"/>
    <cellStyle name="SAPBEXHLevel3 2 2 6" xfId="10393" xr:uid="{00000000-0005-0000-0000-00001E550000}"/>
    <cellStyle name="SAPBEXHLevel3 2 2 7" xfId="10398" xr:uid="{00000000-0005-0000-0000-00001F550000}"/>
    <cellStyle name="SAPBEXHLevel3 2 2 8" xfId="10403" xr:uid="{00000000-0005-0000-0000-000020550000}"/>
    <cellStyle name="SAPBEXHLevel3 2 2 9" xfId="23324" xr:uid="{00000000-0005-0000-0000-000021550000}"/>
    <cellStyle name="SAPBEXHLevel3 2 3" xfId="23326" xr:uid="{00000000-0005-0000-0000-000022550000}"/>
    <cellStyle name="SAPBEXHLevel3 2 3 2" xfId="10406" xr:uid="{00000000-0005-0000-0000-000023550000}"/>
    <cellStyle name="SAPBEXHLevel3 2 3 2 2" xfId="23327" xr:uid="{00000000-0005-0000-0000-000024550000}"/>
    <cellStyle name="SAPBEXHLevel3 2 3 2 3" xfId="16943" xr:uid="{00000000-0005-0000-0000-000025550000}"/>
    <cellStyle name="SAPBEXHLevel3 2 3 2 4" xfId="23328" xr:uid="{00000000-0005-0000-0000-000026550000}"/>
    <cellStyle name="SAPBEXHLevel3 2 3 2 5" xfId="1283" xr:uid="{00000000-0005-0000-0000-000027550000}"/>
    <cellStyle name="SAPBEXHLevel3 2 3 3" xfId="23329" xr:uid="{00000000-0005-0000-0000-000028550000}"/>
    <cellStyle name="SAPBEXHLevel3 2 3 3 2" xfId="23330" xr:uid="{00000000-0005-0000-0000-000029550000}"/>
    <cellStyle name="SAPBEXHLevel3 2 3 3 3" xfId="23331" xr:uid="{00000000-0005-0000-0000-00002A550000}"/>
    <cellStyle name="SAPBEXHLevel3 2 3 3 4" xfId="23332" xr:uid="{00000000-0005-0000-0000-00002B550000}"/>
    <cellStyle name="SAPBEXHLevel3 2 3 3 5" xfId="23333" xr:uid="{00000000-0005-0000-0000-00002C550000}"/>
    <cellStyle name="SAPBEXHLevel3 2 3 4" xfId="23334" xr:uid="{00000000-0005-0000-0000-00002D550000}"/>
    <cellStyle name="SAPBEXHLevel3 2 3 4 2" xfId="23335" xr:uid="{00000000-0005-0000-0000-00002E550000}"/>
    <cellStyle name="SAPBEXHLevel3 2 3 4 3" xfId="23336" xr:uid="{00000000-0005-0000-0000-00002F550000}"/>
    <cellStyle name="SAPBEXHLevel3 2 3 4 4" xfId="23337" xr:uid="{00000000-0005-0000-0000-000030550000}"/>
    <cellStyle name="SAPBEXHLevel3 2 3 4 5" xfId="23338" xr:uid="{00000000-0005-0000-0000-000031550000}"/>
    <cellStyle name="SAPBEXHLevel3 2 3 5" xfId="23339" xr:uid="{00000000-0005-0000-0000-000032550000}"/>
    <cellStyle name="SAPBEXHLevel3 2 3 6" xfId="23340" xr:uid="{00000000-0005-0000-0000-000033550000}"/>
    <cellStyle name="SAPBEXHLevel3 2 3 7" xfId="23341" xr:uid="{00000000-0005-0000-0000-000034550000}"/>
    <cellStyle name="SAPBEXHLevel3 2 3 8" xfId="23342" xr:uid="{00000000-0005-0000-0000-000035550000}"/>
    <cellStyle name="SAPBEXHLevel3 2 4" xfId="23344" xr:uid="{00000000-0005-0000-0000-000036550000}"/>
    <cellStyle name="SAPBEXHLevel3 2 4 2" xfId="3070" xr:uid="{00000000-0005-0000-0000-000037550000}"/>
    <cellStyle name="SAPBEXHLevel3 2 4 3" xfId="18733" xr:uid="{00000000-0005-0000-0000-000038550000}"/>
    <cellStyle name="SAPBEXHLevel3 2 4 4" xfId="3192" xr:uid="{00000000-0005-0000-0000-000039550000}"/>
    <cellStyle name="SAPBEXHLevel3 2 4 5" xfId="1560" xr:uid="{00000000-0005-0000-0000-00003A550000}"/>
    <cellStyle name="SAPBEXHLevel3 2 5" xfId="23346" xr:uid="{00000000-0005-0000-0000-00003B550000}"/>
    <cellStyle name="SAPBEXHLevel3 2 6" xfId="23348" xr:uid="{00000000-0005-0000-0000-00003C550000}"/>
    <cellStyle name="SAPBEXHLevel3 2 7" xfId="23349" xr:uid="{00000000-0005-0000-0000-00003D550000}"/>
    <cellStyle name="SAPBEXHLevel3 2 8" xfId="23350" xr:uid="{00000000-0005-0000-0000-00003E550000}"/>
    <cellStyle name="SAPBEXHLevel3 3" xfId="23351" xr:uid="{00000000-0005-0000-0000-00003F550000}"/>
    <cellStyle name="SAPBEXHLevel3 3 2" xfId="23352" xr:uid="{00000000-0005-0000-0000-000040550000}"/>
    <cellStyle name="SAPBEXHLevel3 3 2 2" xfId="10592" xr:uid="{00000000-0005-0000-0000-000041550000}"/>
    <cellStyle name="SAPBEXHLevel3 3 2 3" xfId="10595" xr:uid="{00000000-0005-0000-0000-000042550000}"/>
    <cellStyle name="SAPBEXHLevel3 3 2 4" xfId="23353" xr:uid="{00000000-0005-0000-0000-000043550000}"/>
    <cellStyle name="SAPBEXHLevel3 3 2 5" xfId="23354" xr:uid="{00000000-0005-0000-0000-000044550000}"/>
    <cellStyle name="SAPBEXHLevel3 3 3" xfId="23356" xr:uid="{00000000-0005-0000-0000-000045550000}"/>
    <cellStyle name="SAPBEXHLevel3 3 3 2" xfId="23358" xr:uid="{00000000-0005-0000-0000-000046550000}"/>
    <cellStyle name="SAPBEXHLevel3 3 3 3" xfId="23360" xr:uid="{00000000-0005-0000-0000-000047550000}"/>
    <cellStyle name="SAPBEXHLevel3 3 3 4" xfId="23362" xr:uid="{00000000-0005-0000-0000-000048550000}"/>
    <cellStyle name="SAPBEXHLevel3 3 3 5" xfId="23365" xr:uid="{00000000-0005-0000-0000-000049550000}"/>
    <cellStyle name="SAPBEXHLevel3 3 4" xfId="23367" xr:uid="{00000000-0005-0000-0000-00004A550000}"/>
    <cellStyle name="SAPBEXHLevel3 3 4 2" xfId="5208" xr:uid="{00000000-0005-0000-0000-00004B550000}"/>
    <cellStyle name="SAPBEXHLevel3 3 4 3" xfId="2269" xr:uid="{00000000-0005-0000-0000-00004C550000}"/>
    <cellStyle name="SAPBEXHLevel3 3 4 4" xfId="5221" xr:uid="{00000000-0005-0000-0000-00004D550000}"/>
    <cellStyle name="SAPBEXHLevel3 3 4 5" xfId="5229" xr:uid="{00000000-0005-0000-0000-00004E550000}"/>
    <cellStyle name="SAPBEXHLevel3 3 5" xfId="23369" xr:uid="{00000000-0005-0000-0000-00004F550000}"/>
    <cellStyle name="SAPBEXHLevel3 3 5 2" xfId="5246" xr:uid="{00000000-0005-0000-0000-000050550000}"/>
    <cellStyle name="SAPBEXHLevel3 3 5 3" xfId="7786" xr:uid="{00000000-0005-0000-0000-000051550000}"/>
    <cellStyle name="SAPBEXHLevel3 3 5 4" xfId="19246" xr:uid="{00000000-0005-0000-0000-000052550000}"/>
    <cellStyle name="SAPBEXHLevel3 3 5 5" xfId="16729" xr:uid="{00000000-0005-0000-0000-000053550000}"/>
    <cellStyle name="SAPBEXHLevel3 3 6" xfId="23371" xr:uid="{00000000-0005-0000-0000-000054550000}"/>
    <cellStyle name="SAPBEXHLevel3 3 7" xfId="15824" xr:uid="{00000000-0005-0000-0000-000055550000}"/>
    <cellStyle name="SAPBEXHLevel3 3 8" xfId="15826" xr:uid="{00000000-0005-0000-0000-000056550000}"/>
    <cellStyle name="SAPBEXHLevel3 3 9" xfId="15828" xr:uid="{00000000-0005-0000-0000-000057550000}"/>
    <cellStyle name="SAPBEXHLevel3 4" xfId="23372" xr:uid="{00000000-0005-0000-0000-000058550000}"/>
    <cellStyle name="SAPBEXHLevel3 4 2" xfId="23373" xr:uid="{00000000-0005-0000-0000-000059550000}"/>
    <cellStyle name="SAPBEXHLevel3 4 2 2" xfId="23374" xr:uid="{00000000-0005-0000-0000-00005A550000}"/>
    <cellStyle name="SAPBEXHLevel3 4 2 3" xfId="15351" xr:uid="{00000000-0005-0000-0000-00005B550000}"/>
    <cellStyle name="SAPBEXHLevel3 4 2 4" xfId="15353" xr:uid="{00000000-0005-0000-0000-00005C550000}"/>
    <cellStyle name="SAPBEXHLevel3 4 2 5" xfId="15355" xr:uid="{00000000-0005-0000-0000-00005D550000}"/>
    <cellStyle name="SAPBEXHLevel3 4 3" xfId="23376" xr:uid="{00000000-0005-0000-0000-00005E550000}"/>
    <cellStyle name="SAPBEXHLevel3 4 3 2" xfId="211" xr:uid="{00000000-0005-0000-0000-00005F550000}"/>
    <cellStyle name="SAPBEXHLevel3 4 3 3" xfId="23377" xr:uid="{00000000-0005-0000-0000-000060550000}"/>
    <cellStyle name="SAPBEXHLevel3 4 3 4" xfId="23378" xr:uid="{00000000-0005-0000-0000-000061550000}"/>
    <cellStyle name="SAPBEXHLevel3 4 3 5" xfId="23379" xr:uid="{00000000-0005-0000-0000-000062550000}"/>
    <cellStyle name="SAPBEXHLevel3 4 4" xfId="23381" xr:uid="{00000000-0005-0000-0000-000063550000}"/>
    <cellStyle name="SAPBEXHLevel3 4 4 2" xfId="23382" xr:uid="{00000000-0005-0000-0000-000064550000}"/>
    <cellStyle name="SAPBEXHLevel3 4 4 3" xfId="18838" xr:uid="{00000000-0005-0000-0000-000065550000}"/>
    <cellStyle name="SAPBEXHLevel3 4 4 4" xfId="19311" xr:uid="{00000000-0005-0000-0000-000066550000}"/>
    <cellStyle name="SAPBEXHLevel3 4 4 5" xfId="19316" xr:uid="{00000000-0005-0000-0000-000067550000}"/>
    <cellStyle name="SAPBEXHLevel3 4 5" xfId="23384" xr:uid="{00000000-0005-0000-0000-000068550000}"/>
    <cellStyle name="SAPBEXHLevel3 4 6" xfId="23386" xr:uid="{00000000-0005-0000-0000-000069550000}"/>
    <cellStyle name="SAPBEXHLevel3 4 7" xfId="15836" xr:uid="{00000000-0005-0000-0000-00006A550000}"/>
    <cellStyle name="SAPBEXHLevel3 4 8" xfId="15838" xr:uid="{00000000-0005-0000-0000-00006B550000}"/>
    <cellStyle name="SAPBEXHLevel3 5" xfId="23387" xr:uid="{00000000-0005-0000-0000-00006C550000}"/>
    <cellStyle name="SAPBEXHLevel3 5 2" xfId="23388" xr:uid="{00000000-0005-0000-0000-00006D550000}"/>
    <cellStyle name="SAPBEXHLevel3 5 3" xfId="23389" xr:uid="{00000000-0005-0000-0000-00006E550000}"/>
    <cellStyle name="SAPBEXHLevel3 5 4" xfId="23390" xr:uid="{00000000-0005-0000-0000-00006F550000}"/>
    <cellStyle name="SAPBEXHLevel3 5 5" xfId="23391" xr:uid="{00000000-0005-0000-0000-000070550000}"/>
    <cellStyle name="SAPBEXHLevel3 6" xfId="23392" xr:uid="{00000000-0005-0000-0000-000071550000}"/>
    <cellStyle name="SAPBEXHLevel3 7" xfId="23393" xr:uid="{00000000-0005-0000-0000-000072550000}"/>
    <cellStyle name="SAPBEXHLevel3 8" xfId="23394" xr:uid="{00000000-0005-0000-0000-000073550000}"/>
    <cellStyle name="SAPBEXHLevel3 9" xfId="23395" xr:uid="{00000000-0005-0000-0000-000074550000}"/>
    <cellStyle name="SAPBEXHLevel3X" xfId="23396" xr:uid="{00000000-0005-0000-0000-000075550000}"/>
    <cellStyle name="SAPBEXHLevel3X 2" xfId="16339" xr:uid="{00000000-0005-0000-0000-000076550000}"/>
    <cellStyle name="SAPBEXHLevel3X 2 2" xfId="867" xr:uid="{00000000-0005-0000-0000-000077550000}"/>
    <cellStyle name="SAPBEXHLevel3X 2 2 2" xfId="16341" xr:uid="{00000000-0005-0000-0000-000078550000}"/>
    <cellStyle name="SAPBEXHLevel3X 2 2 2 2" xfId="7196" xr:uid="{00000000-0005-0000-0000-000079550000}"/>
    <cellStyle name="SAPBEXHLevel3X 2 2 2 3" xfId="16346" xr:uid="{00000000-0005-0000-0000-00007A550000}"/>
    <cellStyle name="SAPBEXHLevel3X 2 2 2 4" xfId="23397" xr:uid="{00000000-0005-0000-0000-00007B550000}"/>
    <cellStyle name="SAPBEXHLevel3X 2 2 2 5" xfId="23398" xr:uid="{00000000-0005-0000-0000-00007C550000}"/>
    <cellStyle name="SAPBEXHLevel3X 2 2 3" xfId="16348" xr:uid="{00000000-0005-0000-0000-00007D550000}"/>
    <cellStyle name="SAPBEXHLevel3X 2 2 3 2" xfId="8148" xr:uid="{00000000-0005-0000-0000-00007E550000}"/>
    <cellStyle name="SAPBEXHLevel3X 2 2 3 3" xfId="22497" xr:uid="{00000000-0005-0000-0000-00007F550000}"/>
    <cellStyle name="SAPBEXHLevel3X 2 2 3 4" xfId="14770" xr:uid="{00000000-0005-0000-0000-000080550000}"/>
    <cellStyle name="SAPBEXHLevel3X 2 2 3 5" xfId="14773" xr:uid="{00000000-0005-0000-0000-000081550000}"/>
    <cellStyle name="SAPBEXHLevel3X 2 2 4" xfId="16353" xr:uid="{00000000-0005-0000-0000-000082550000}"/>
    <cellStyle name="SAPBEXHLevel3X 2 2 4 2" xfId="22499" xr:uid="{00000000-0005-0000-0000-000083550000}"/>
    <cellStyle name="SAPBEXHLevel3X 2 2 4 3" xfId="22501" xr:uid="{00000000-0005-0000-0000-000084550000}"/>
    <cellStyle name="SAPBEXHLevel3X 2 2 4 4" xfId="14781" xr:uid="{00000000-0005-0000-0000-000085550000}"/>
    <cellStyle name="SAPBEXHLevel3X 2 2 4 5" xfId="14784" xr:uid="{00000000-0005-0000-0000-000086550000}"/>
    <cellStyle name="SAPBEXHLevel3X 2 2 5" xfId="17161" xr:uid="{00000000-0005-0000-0000-000087550000}"/>
    <cellStyle name="SAPBEXHLevel3X 2 2 5 2" xfId="21" xr:uid="{00000000-0005-0000-0000-000088550000}"/>
    <cellStyle name="SAPBEXHLevel3X 2 2 5 3" xfId="161" xr:uid="{00000000-0005-0000-0000-000089550000}"/>
    <cellStyle name="SAPBEXHLevel3X 2 2 5 4" xfId="149" xr:uid="{00000000-0005-0000-0000-00008A550000}"/>
    <cellStyle name="SAPBEXHLevel3X 2 2 5 5" xfId="498" xr:uid="{00000000-0005-0000-0000-00008B550000}"/>
    <cellStyle name="SAPBEXHLevel3X 2 2 6" xfId="14171" xr:uid="{00000000-0005-0000-0000-00008C550000}"/>
    <cellStyle name="SAPBEXHLevel3X 2 2 7" xfId="226" xr:uid="{00000000-0005-0000-0000-00008D550000}"/>
    <cellStyle name="SAPBEXHLevel3X 2 2 8" xfId="14177" xr:uid="{00000000-0005-0000-0000-00008E550000}"/>
    <cellStyle name="SAPBEXHLevel3X 2 2 9" xfId="14182" xr:uid="{00000000-0005-0000-0000-00008F550000}"/>
    <cellStyle name="SAPBEXHLevel3X 2 3" xfId="16358" xr:uid="{00000000-0005-0000-0000-000090550000}"/>
    <cellStyle name="SAPBEXHLevel3X 2 3 2" xfId="16361" xr:uid="{00000000-0005-0000-0000-000091550000}"/>
    <cellStyle name="SAPBEXHLevel3X 2 3 2 2" xfId="23399" xr:uid="{00000000-0005-0000-0000-000092550000}"/>
    <cellStyle name="SAPBEXHLevel3X 2 3 2 3" xfId="23400" xr:uid="{00000000-0005-0000-0000-000093550000}"/>
    <cellStyle name="SAPBEXHLevel3X 2 3 2 4" xfId="23401" xr:uid="{00000000-0005-0000-0000-000094550000}"/>
    <cellStyle name="SAPBEXHLevel3X 2 3 2 5" xfId="23402" xr:uid="{00000000-0005-0000-0000-000095550000}"/>
    <cellStyle name="SAPBEXHLevel3X 2 3 3" xfId="7122" xr:uid="{00000000-0005-0000-0000-000096550000}"/>
    <cellStyle name="SAPBEXHLevel3X 2 3 3 2" xfId="16363" xr:uid="{00000000-0005-0000-0000-000097550000}"/>
    <cellStyle name="SAPBEXHLevel3X 2 3 3 3" xfId="1572" xr:uid="{00000000-0005-0000-0000-000098550000}"/>
    <cellStyle name="SAPBEXHLevel3X 2 3 3 4" xfId="22506" xr:uid="{00000000-0005-0000-0000-000099550000}"/>
    <cellStyle name="SAPBEXHLevel3X 2 3 3 5" xfId="22508" xr:uid="{00000000-0005-0000-0000-00009A550000}"/>
    <cellStyle name="SAPBEXHLevel3X 2 3 4" xfId="16366" xr:uid="{00000000-0005-0000-0000-00009B550000}"/>
    <cellStyle name="SAPBEXHLevel3X 2 3 4 2" xfId="22510" xr:uid="{00000000-0005-0000-0000-00009C550000}"/>
    <cellStyle name="SAPBEXHLevel3X 2 3 4 3" xfId="22512" xr:uid="{00000000-0005-0000-0000-00009D550000}"/>
    <cellStyle name="SAPBEXHLevel3X 2 3 4 4" xfId="22514" xr:uid="{00000000-0005-0000-0000-00009E550000}"/>
    <cellStyle name="SAPBEXHLevel3X 2 3 4 5" xfId="6930" xr:uid="{00000000-0005-0000-0000-00009F550000}"/>
    <cellStyle name="SAPBEXHLevel3X 2 3 5" xfId="22516" xr:uid="{00000000-0005-0000-0000-0000A0550000}"/>
    <cellStyle name="SAPBEXHLevel3X 2 3 6" xfId="22520" xr:uid="{00000000-0005-0000-0000-0000A1550000}"/>
    <cellStyle name="SAPBEXHLevel3X 2 3 7" xfId="22228" xr:uid="{00000000-0005-0000-0000-0000A2550000}"/>
    <cellStyle name="SAPBEXHLevel3X 2 3 8" xfId="22233" xr:uid="{00000000-0005-0000-0000-0000A3550000}"/>
    <cellStyle name="SAPBEXHLevel3X 2 4" xfId="16369" xr:uid="{00000000-0005-0000-0000-0000A4550000}"/>
    <cellStyle name="SAPBEXHLevel3X 2 4 2" xfId="23403" xr:uid="{00000000-0005-0000-0000-0000A5550000}"/>
    <cellStyle name="SAPBEXHLevel3X 2 4 3" xfId="22524" xr:uid="{00000000-0005-0000-0000-0000A6550000}"/>
    <cellStyle name="SAPBEXHLevel3X 2 4 4" xfId="22526" xr:uid="{00000000-0005-0000-0000-0000A7550000}"/>
    <cellStyle name="SAPBEXHLevel3X 2 4 5" xfId="16892" xr:uid="{00000000-0005-0000-0000-0000A8550000}"/>
    <cellStyle name="SAPBEXHLevel3X 2 5" xfId="7678" xr:uid="{00000000-0005-0000-0000-0000A9550000}"/>
    <cellStyle name="SAPBEXHLevel3X 2 6" xfId="9027" xr:uid="{00000000-0005-0000-0000-0000AA550000}"/>
    <cellStyle name="SAPBEXHLevel3X 2 7" xfId="9038" xr:uid="{00000000-0005-0000-0000-0000AB550000}"/>
    <cellStyle name="SAPBEXHLevel3X 2 8" xfId="2954" xr:uid="{00000000-0005-0000-0000-0000AC550000}"/>
    <cellStyle name="SAPBEXHLevel3X 3" xfId="16375" xr:uid="{00000000-0005-0000-0000-0000AD550000}"/>
    <cellStyle name="SAPBEXHLevel3X 3 2" xfId="6954" xr:uid="{00000000-0005-0000-0000-0000AE550000}"/>
    <cellStyle name="SAPBEXHLevel3X 3 2 2" xfId="16377" xr:uid="{00000000-0005-0000-0000-0000AF550000}"/>
    <cellStyle name="SAPBEXHLevel3X 3 2 3" xfId="16383" xr:uid="{00000000-0005-0000-0000-0000B0550000}"/>
    <cellStyle name="SAPBEXHLevel3X 3 2 4" xfId="15371" xr:uid="{00000000-0005-0000-0000-0000B1550000}"/>
    <cellStyle name="SAPBEXHLevel3X 3 2 5" xfId="22538" xr:uid="{00000000-0005-0000-0000-0000B2550000}"/>
    <cellStyle name="SAPBEXHLevel3X 3 3" xfId="16389" xr:uid="{00000000-0005-0000-0000-0000B3550000}"/>
    <cellStyle name="SAPBEXHLevel3X 3 3 2" xfId="16395" xr:uid="{00000000-0005-0000-0000-0000B4550000}"/>
    <cellStyle name="SAPBEXHLevel3X 3 3 3" xfId="16401" xr:uid="{00000000-0005-0000-0000-0000B5550000}"/>
    <cellStyle name="SAPBEXHLevel3X 3 3 4" xfId="22556" xr:uid="{00000000-0005-0000-0000-0000B6550000}"/>
    <cellStyle name="SAPBEXHLevel3X 3 3 5" xfId="22561" xr:uid="{00000000-0005-0000-0000-0000B7550000}"/>
    <cellStyle name="SAPBEXHLevel3X 3 4" xfId="16404" xr:uid="{00000000-0005-0000-0000-0000B8550000}"/>
    <cellStyle name="SAPBEXHLevel3X 3 4 2" xfId="16408" xr:uid="{00000000-0005-0000-0000-0000B9550000}"/>
    <cellStyle name="SAPBEXHLevel3X 3 4 3" xfId="16411" xr:uid="{00000000-0005-0000-0000-0000BA550000}"/>
    <cellStyle name="SAPBEXHLevel3X 3 4 4" xfId="22568" xr:uid="{00000000-0005-0000-0000-0000BB550000}"/>
    <cellStyle name="SAPBEXHLevel3X 3 4 5" xfId="22570" xr:uid="{00000000-0005-0000-0000-0000BC550000}"/>
    <cellStyle name="SAPBEXHLevel3X 3 5" xfId="16414" xr:uid="{00000000-0005-0000-0000-0000BD550000}"/>
    <cellStyle name="SAPBEXHLevel3X 3 5 2" xfId="19592" xr:uid="{00000000-0005-0000-0000-0000BE550000}"/>
    <cellStyle name="SAPBEXHLevel3X 3 5 3" xfId="19701" xr:uid="{00000000-0005-0000-0000-0000BF550000}"/>
    <cellStyle name="SAPBEXHLevel3X 3 5 4" xfId="19742" xr:uid="{00000000-0005-0000-0000-0000C0550000}"/>
    <cellStyle name="SAPBEXHLevel3X 3 5 5" xfId="19773" xr:uid="{00000000-0005-0000-0000-0000C1550000}"/>
    <cellStyle name="SAPBEXHLevel3X 3 6" xfId="1784" xr:uid="{00000000-0005-0000-0000-0000C2550000}"/>
    <cellStyle name="SAPBEXHLevel3X 3 7" xfId="2284" xr:uid="{00000000-0005-0000-0000-0000C3550000}"/>
    <cellStyle name="SAPBEXHLevel3X 3 8" xfId="3686" xr:uid="{00000000-0005-0000-0000-0000C4550000}"/>
    <cellStyle name="SAPBEXHLevel3X 3 9" xfId="11373" xr:uid="{00000000-0005-0000-0000-0000C5550000}"/>
    <cellStyle name="SAPBEXHLevel3X 4" xfId="3428" xr:uid="{00000000-0005-0000-0000-0000C6550000}"/>
    <cellStyle name="SAPBEXHLevel3X 4 2" xfId="16418" xr:uid="{00000000-0005-0000-0000-0000C7550000}"/>
    <cellStyle name="SAPBEXHLevel3X 4 2 2" xfId="16422" xr:uid="{00000000-0005-0000-0000-0000C8550000}"/>
    <cellStyle name="SAPBEXHLevel3X 4 2 3" xfId="16431" xr:uid="{00000000-0005-0000-0000-0000C9550000}"/>
    <cellStyle name="SAPBEXHLevel3X 4 2 4" xfId="15393" xr:uid="{00000000-0005-0000-0000-0000CA550000}"/>
    <cellStyle name="SAPBEXHLevel3X 4 2 5" xfId="15397" xr:uid="{00000000-0005-0000-0000-0000CB550000}"/>
    <cellStyle name="SAPBEXHLevel3X 4 3" xfId="16439" xr:uid="{00000000-0005-0000-0000-0000CC550000}"/>
    <cellStyle name="SAPBEXHLevel3X 4 3 2" xfId="16445" xr:uid="{00000000-0005-0000-0000-0000CD550000}"/>
    <cellStyle name="SAPBEXHLevel3X 4 3 3" xfId="16451" xr:uid="{00000000-0005-0000-0000-0000CE550000}"/>
    <cellStyle name="SAPBEXHLevel3X 4 3 4" xfId="22594" xr:uid="{00000000-0005-0000-0000-0000CF550000}"/>
    <cellStyle name="SAPBEXHLevel3X 4 3 5" xfId="22600" xr:uid="{00000000-0005-0000-0000-0000D0550000}"/>
    <cellStyle name="SAPBEXHLevel3X 4 4" xfId="4422" xr:uid="{00000000-0005-0000-0000-0000D1550000}"/>
    <cellStyle name="SAPBEXHLevel3X 4 4 2" xfId="6252" xr:uid="{00000000-0005-0000-0000-0000D2550000}"/>
    <cellStyle name="SAPBEXHLevel3X 4 4 3" xfId="22605" xr:uid="{00000000-0005-0000-0000-0000D3550000}"/>
    <cellStyle name="SAPBEXHLevel3X 4 4 4" xfId="22607" xr:uid="{00000000-0005-0000-0000-0000D4550000}"/>
    <cellStyle name="SAPBEXHLevel3X 4 4 5" xfId="22609" xr:uid="{00000000-0005-0000-0000-0000D5550000}"/>
    <cellStyle name="SAPBEXHLevel3X 4 5" xfId="16454" xr:uid="{00000000-0005-0000-0000-0000D6550000}"/>
    <cellStyle name="SAPBEXHLevel3X 4 6" xfId="8235" xr:uid="{00000000-0005-0000-0000-0000D7550000}"/>
    <cellStyle name="SAPBEXHLevel3X 4 7" xfId="8262" xr:uid="{00000000-0005-0000-0000-0000D8550000}"/>
    <cellStyle name="SAPBEXHLevel3X 4 8" xfId="8301" xr:uid="{00000000-0005-0000-0000-0000D9550000}"/>
    <cellStyle name="SAPBEXHLevel3X 5" xfId="23404" xr:uid="{00000000-0005-0000-0000-0000DA550000}"/>
    <cellStyle name="SAPBEXHLevel3X 5 2" xfId="14254" xr:uid="{00000000-0005-0000-0000-0000DB550000}"/>
    <cellStyle name="SAPBEXHLevel3X 5 3" xfId="14258" xr:uid="{00000000-0005-0000-0000-0000DC550000}"/>
    <cellStyle name="SAPBEXHLevel3X 5 4" xfId="14263" xr:uid="{00000000-0005-0000-0000-0000DD550000}"/>
    <cellStyle name="SAPBEXHLevel3X 5 5" xfId="18217" xr:uid="{00000000-0005-0000-0000-0000DE550000}"/>
    <cellStyle name="SAPBEXHLevel3X 6" xfId="23405" xr:uid="{00000000-0005-0000-0000-0000DF550000}"/>
    <cellStyle name="SAPBEXHLevel3X 7" xfId="23406" xr:uid="{00000000-0005-0000-0000-0000E0550000}"/>
    <cellStyle name="SAPBEXHLevel3X 8" xfId="2111" xr:uid="{00000000-0005-0000-0000-0000E1550000}"/>
    <cellStyle name="SAPBEXHLevel3X 9" xfId="23407" xr:uid="{00000000-0005-0000-0000-0000E2550000}"/>
    <cellStyle name="SAPBEXinputData" xfId="23408" xr:uid="{00000000-0005-0000-0000-0000E3550000}"/>
    <cellStyle name="SAPBEXinputData 2" xfId="23409" xr:uid="{00000000-0005-0000-0000-0000E4550000}"/>
    <cellStyle name="SAPBEXinputData 2 2" xfId="971" xr:uid="{00000000-0005-0000-0000-0000E5550000}"/>
    <cellStyle name="SAPBEXinputData 2 2 2" xfId="23410" xr:uid="{00000000-0005-0000-0000-0000E6550000}"/>
    <cellStyle name="SAPBEXinputData 2 2 2 2" xfId="23411" xr:uid="{00000000-0005-0000-0000-0000E7550000}"/>
    <cellStyle name="SAPBEXinputData 2 2 2 3" xfId="7307" xr:uid="{00000000-0005-0000-0000-0000E8550000}"/>
    <cellStyle name="SAPBEXinputData 2 2 2 4" xfId="23412" xr:uid="{00000000-0005-0000-0000-0000E9550000}"/>
    <cellStyle name="SAPBEXinputData 2 2 2 5" xfId="6575" xr:uid="{00000000-0005-0000-0000-0000EA550000}"/>
    <cellStyle name="SAPBEXinputData 2 2 3" xfId="23413" xr:uid="{00000000-0005-0000-0000-0000EB550000}"/>
    <cellStyle name="SAPBEXinputData 2 2 3 2" xfId="23414" xr:uid="{00000000-0005-0000-0000-0000EC550000}"/>
    <cellStyle name="SAPBEXinputData 2 2 3 3" xfId="23415" xr:uid="{00000000-0005-0000-0000-0000ED550000}"/>
    <cellStyle name="SAPBEXinputData 2 2 3 4" xfId="23416" xr:uid="{00000000-0005-0000-0000-0000EE550000}"/>
    <cellStyle name="SAPBEXinputData 2 2 3 5" xfId="8798" xr:uid="{00000000-0005-0000-0000-0000EF550000}"/>
    <cellStyle name="SAPBEXinputData 2 2 4" xfId="23417" xr:uid="{00000000-0005-0000-0000-0000F0550000}"/>
    <cellStyle name="SAPBEXinputData 2 2 4 2" xfId="23418" xr:uid="{00000000-0005-0000-0000-0000F1550000}"/>
    <cellStyle name="SAPBEXinputData 2 2 4 3" xfId="23419" xr:uid="{00000000-0005-0000-0000-0000F2550000}"/>
    <cellStyle name="SAPBEXinputData 2 2 4 4" xfId="23420" xr:uid="{00000000-0005-0000-0000-0000F3550000}"/>
    <cellStyle name="SAPBEXinputData 2 2 4 5" xfId="4121" xr:uid="{00000000-0005-0000-0000-0000F4550000}"/>
    <cellStyle name="SAPBEXinputData 2 2 5" xfId="23421" xr:uid="{00000000-0005-0000-0000-0000F5550000}"/>
    <cellStyle name="SAPBEXinputData 2 2 6" xfId="23422" xr:uid="{00000000-0005-0000-0000-0000F6550000}"/>
    <cellStyle name="SAPBEXinputData 2 2 7" xfId="23423" xr:uid="{00000000-0005-0000-0000-0000F7550000}"/>
    <cellStyle name="SAPBEXinputData 2 2 8" xfId="23424" xr:uid="{00000000-0005-0000-0000-0000F8550000}"/>
    <cellStyle name="SAPBEXinputData 2 3" xfId="5732" xr:uid="{00000000-0005-0000-0000-0000F9550000}"/>
    <cellStyle name="SAPBEXinputData 2 3 2" xfId="23425" xr:uid="{00000000-0005-0000-0000-0000FA550000}"/>
    <cellStyle name="SAPBEXinputData 2 3 3" xfId="23426" xr:uid="{00000000-0005-0000-0000-0000FB550000}"/>
    <cellStyle name="SAPBEXinputData 2 3 4" xfId="23427" xr:uid="{00000000-0005-0000-0000-0000FC550000}"/>
    <cellStyle name="SAPBEXinputData 2 3 5" xfId="23428" xr:uid="{00000000-0005-0000-0000-0000FD550000}"/>
    <cellStyle name="SAPBEXinputData 3" xfId="23429" xr:uid="{00000000-0005-0000-0000-0000FE550000}"/>
    <cellStyle name="SAPBEXinputData 3 2" xfId="23430" xr:uid="{00000000-0005-0000-0000-0000FF550000}"/>
    <cellStyle name="SAPBEXinputData 3 2 2" xfId="23431" xr:uid="{00000000-0005-0000-0000-000000560000}"/>
    <cellStyle name="SAPBEXinputData 3 2 3" xfId="23432" xr:uid="{00000000-0005-0000-0000-000001560000}"/>
    <cellStyle name="SAPBEXinputData 3 2 4" xfId="23433" xr:uid="{00000000-0005-0000-0000-000002560000}"/>
    <cellStyle name="SAPBEXinputData 3 2 5" xfId="21216" xr:uid="{00000000-0005-0000-0000-000003560000}"/>
    <cellStyle name="SAPBEXinputData 3 3" xfId="7142" xr:uid="{00000000-0005-0000-0000-000004560000}"/>
    <cellStyle name="SAPBEXinputData 3 3 2" xfId="23434" xr:uid="{00000000-0005-0000-0000-000005560000}"/>
    <cellStyle name="SAPBEXinputData 3 3 3" xfId="23435" xr:uid="{00000000-0005-0000-0000-000006560000}"/>
    <cellStyle name="SAPBEXinputData 3 3 4" xfId="23436" xr:uid="{00000000-0005-0000-0000-000007560000}"/>
    <cellStyle name="SAPBEXinputData 3 3 5" xfId="21221" xr:uid="{00000000-0005-0000-0000-000008560000}"/>
    <cellStyle name="SAPBEXinputData 3 4" xfId="23438" xr:uid="{00000000-0005-0000-0000-000009560000}"/>
    <cellStyle name="SAPBEXinputData 3 4 2" xfId="18604" xr:uid="{00000000-0005-0000-0000-00000A560000}"/>
    <cellStyle name="SAPBEXinputData 3 4 3" xfId="18608" xr:uid="{00000000-0005-0000-0000-00000B560000}"/>
    <cellStyle name="SAPBEXinputData 3 4 4" xfId="23440" xr:uid="{00000000-0005-0000-0000-00000C560000}"/>
    <cellStyle name="SAPBEXinputData 3 4 5" xfId="21224" xr:uid="{00000000-0005-0000-0000-00000D560000}"/>
    <cellStyle name="SAPBEXinputData 3 5" xfId="3515" xr:uid="{00000000-0005-0000-0000-00000E560000}"/>
    <cellStyle name="SAPBEXinputData 3 6" xfId="23442" xr:uid="{00000000-0005-0000-0000-00000F560000}"/>
    <cellStyle name="SAPBEXinputData 3 7" xfId="23443" xr:uid="{00000000-0005-0000-0000-000010560000}"/>
    <cellStyle name="SAPBEXinputData 3 8" xfId="23444" xr:uid="{00000000-0005-0000-0000-000011560000}"/>
    <cellStyle name="SAPBEXinputData 4" xfId="1308" xr:uid="{00000000-0005-0000-0000-000012560000}"/>
    <cellStyle name="SAPBEXinputData 4 2" xfId="11751" xr:uid="{00000000-0005-0000-0000-000013560000}"/>
    <cellStyle name="SAPBEXinputData 4 3" xfId="1470" xr:uid="{00000000-0005-0000-0000-000014560000}"/>
    <cellStyle name="SAPBEXinputData 4 4" xfId="11754" xr:uid="{00000000-0005-0000-0000-000015560000}"/>
    <cellStyle name="SAPBEXinputData 4 5" xfId="11758" xr:uid="{00000000-0005-0000-0000-000016560000}"/>
    <cellStyle name="SAPBEXresData" xfId="23445" xr:uid="{00000000-0005-0000-0000-000017560000}"/>
    <cellStyle name="SAPBEXresData 2" xfId="20375" xr:uid="{00000000-0005-0000-0000-000018560000}"/>
    <cellStyle name="SAPBEXresData 2 2" xfId="23446" xr:uid="{00000000-0005-0000-0000-000019560000}"/>
    <cellStyle name="SAPBEXresData 2 2 2" xfId="23447" xr:uid="{00000000-0005-0000-0000-00001A560000}"/>
    <cellStyle name="SAPBEXresData 2 2 3" xfId="23448" xr:uid="{00000000-0005-0000-0000-00001B560000}"/>
    <cellStyle name="SAPBEXresData 2 2 4" xfId="23449" xr:uid="{00000000-0005-0000-0000-00001C560000}"/>
    <cellStyle name="SAPBEXresData 2 2 5" xfId="23450" xr:uid="{00000000-0005-0000-0000-00001D560000}"/>
    <cellStyle name="SAPBEXresData 2 3" xfId="23451" xr:uid="{00000000-0005-0000-0000-00001E560000}"/>
    <cellStyle name="SAPBEXresData 2 3 2" xfId="23452" xr:uid="{00000000-0005-0000-0000-00001F560000}"/>
    <cellStyle name="SAPBEXresData 2 3 3" xfId="23453" xr:uid="{00000000-0005-0000-0000-000020560000}"/>
    <cellStyle name="SAPBEXresData 2 3 4" xfId="23454" xr:uid="{00000000-0005-0000-0000-000021560000}"/>
    <cellStyle name="SAPBEXresData 2 3 5" xfId="23455" xr:uid="{00000000-0005-0000-0000-000022560000}"/>
    <cellStyle name="SAPBEXresData 2 4" xfId="7608" xr:uid="{00000000-0005-0000-0000-000023560000}"/>
    <cellStyle name="SAPBEXresData 2 4 2" xfId="23456" xr:uid="{00000000-0005-0000-0000-000024560000}"/>
    <cellStyle name="SAPBEXresData 2 4 3" xfId="23457" xr:uid="{00000000-0005-0000-0000-000025560000}"/>
    <cellStyle name="SAPBEXresData 2 4 4" xfId="23458" xr:uid="{00000000-0005-0000-0000-000026560000}"/>
    <cellStyle name="SAPBEXresData 2 4 5" xfId="23459" xr:uid="{00000000-0005-0000-0000-000027560000}"/>
    <cellStyle name="SAPBEXresData 2 5" xfId="3436" xr:uid="{00000000-0005-0000-0000-000028560000}"/>
    <cellStyle name="SAPBEXresData 2 5 2" xfId="3227" xr:uid="{00000000-0005-0000-0000-000029560000}"/>
    <cellStyle name="SAPBEXresData 2 5 3" xfId="4673" xr:uid="{00000000-0005-0000-0000-00002A560000}"/>
    <cellStyle name="SAPBEXresData 2 5 4" xfId="4679" xr:uid="{00000000-0005-0000-0000-00002B560000}"/>
    <cellStyle name="SAPBEXresData 2 5 5" xfId="11014" xr:uid="{00000000-0005-0000-0000-00002C560000}"/>
    <cellStyle name="SAPBEXresData 2 6" xfId="12389" xr:uid="{00000000-0005-0000-0000-00002D560000}"/>
    <cellStyle name="SAPBEXresData 2 7" xfId="12392" xr:uid="{00000000-0005-0000-0000-00002E560000}"/>
    <cellStyle name="SAPBEXresData 2 8" xfId="17915" xr:uid="{00000000-0005-0000-0000-00002F560000}"/>
    <cellStyle name="SAPBEXresData 2 9" xfId="7276" xr:uid="{00000000-0005-0000-0000-000030560000}"/>
    <cellStyle name="SAPBEXresData 3" xfId="20378" xr:uid="{00000000-0005-0000-0000-000031560000}"/>
    <cellStyle name="SAPBEXresData 3 2" xfId="23460" xr:uid="{00000000-0005-0000-0000-000032560000}"/>
    <cellStyle name="SAPBEXresData 3 2 2" xfId="23461" xr:uid="{00000000-0005-0000-0000-000033560000}"/>
    <cellStyle name="SAPBEXresData 3 2 3" xfId="7538" xr:uid="{00000000-0005-0000-0000-000034560000}"/>
    <cellStyle name="SAPBEXresData 3 2 4" xfId="1331" xr:uid="{00000000-0005-0000-0000-000035560000}"/>
    <cellStyle name="SAPBEXresData 3 2 5" xfId="13010" xr:uid="{00000000-0005-0000-0000-000036560000}"/>
    <cellStyle name="SAPBEXresData 3 3" xfId="23462" xr:uid="{00000000-0005-0000-0000-000037560000}"/>
    <cellStyle name="SAPBEXresData 3 3 2" xfId="23463" xr:uid="{00000000-0005-0000-0000-000038560000}"/>
    <cellStyle name="SAPBEXresData 3 3 3" xfId="23464" xr:uid="{00000000-0005-0000-0000-000039560000}"/>
    <cellStyle name="SAPBEXresData 3 3 4" xfId="23465" xr:uid="{00000000-0005-0000-0000-00003A560000}"/>
    <cellStyle name="SAPBEXresData 3 3 5" xfId="23466" xr:uid="{00000000-0005-0000-0000-00003B560000}"/>
    <cellStyle name="SAPBEXresData 3 4" xfId="23467" xr:uid="{00000000-0005-0000-0000-00003C560000}"/>
    <cellStyle name="SAPBEXresData 3 4 2" xfId="23468" xr:uid="{00000000-0005-0000-0000-00003D560000}"/>
    <cellStyle name="SAPBEXresData 3 4 3" xfId="23469" xr:uid="{00000000-0005-0000-0000-00003E560000}"/>
    <cellStyle name="SAPBEXresData 3 4 4" xfId="23470" xr:uid="{00000000-0005-0000-0000-00003F560000}"/>
    <cellStyle name="SAPBEXresData 3 4 5" xfId="23471" xr:uid="{00000000-0005-0000-0000-000040560000}"/>
    <cellStyle name="SAPBEXresData 3 5" xfId="23472" xr:uid="{00000000-0005-0000-0000-000041560000}"/>
    <cellStyle name="SAPBEXresData 3 6" xfId="23473" xr:uid="{00000000-0005-0000-0000-000042560000}"/>
    <cellStyle name="SAPBEXresData 3 7" xfId="23474" xr:uid="{00000000-0005-0000-0000-000043560000}"/>
    <cellStyle name="SAPBEXresData 3 8" xfId="23475" xr:uid="{00000000-0005-0000-0000-000044560000}"/>
    <cellStyle name="SAPBEXresData 4" xfId="8381" xr:uid="{00000000-0005-0000-0000-000045560000}"/>
    <cellStyle name="SAPBEXresData 4 2" xfId="23476" xr:uid="{00000000-0005-0000-0000-000046560000}"/>
    <cellStyle name="SAPBEXresData 4 3" xfId="23477" xr:uid="{00000000-0005-0000-0000-000047560000}"/>
    <cellStyle name="SAPBEXresData 4 4" xfId="23478" xr:uid="{00000000-0005-0000-0000-000048560000}"/>
    <cellStyle name="SAPBEXresData 4 5" xfId="1260" xr:uid="{00000000-0005-0000-0000-000049560000}"/>
    <cellStyle name="SAPBEXresData 5" xfId="4546" xr:uid="{00000000-0005-0000-0000-00004A560000}"/>
    <cellStyle name="SAPBEXresData 6" xfId="8389" xr:uid="{00000000-0005-0000-0000-00004B560000}"/>
    <cellStyle name="SAPBEXresData 7" xfId="23480" xr:uid="{00000000-0005-0000-0000-00004C560000}"/>
    <cellStyle name="SAPBEXresData 8" xfId="23482" xr:uid="{00000000-0005-0000-0000-00004D560000}"/>
    <cellStyle name="SAPBEXresDataEmph" xfId="23483" xr:uid="{00000000-0005-0000-0000-00004E560000}"/>
    <cellStyle name="SAPBEXresDataEmph 2" xfId="23484" xr:uid="{00000000-0005-0000-0000-00004F560000}"/>
    <cellStyle name="SAPBEXresDataEmph 2 2" xfId="19358" xr:uid="{00000000-0005-0000-0000-000050560000}"/>
    <cellStyle name="SAPBEXresDataEmph 2 2 2" xfId="23485" xr:uid="{00000000-0005-0000-0000-000051560000}"/>
    <cellStyle name="SAPBEXresDataEmph 2 2 3" xfId="23486" xr:uid="{00000000-0005-0000-0000-000052560000}"/>
    <cellStyle name="SAPBEXresDataEmph 2 2 4" xfId="23487" xr:uid="{00000000-0005-0000-0000-000053560000}"/>
    <cellStyle name="SAPBEXresDataEmph 2 2 5" xfId="4039" xr:uid="{00000000-0005-0000-0000-000054560000}"/>
    <cellStyle name="SAPBEXresDataEmph 2 3" xfId="19360" xr:uid="{00000000-0005-0000-0000-000055560000}"/>
    <cellStyle name="SAPBEXresDataEmph 2 3 2" xfId="23488" xr:uid="{00000000-0005-0000-0000-000056560000}"/>
    <cellStyle name="SAPBEXresDataEmph 2 3 3" xfId="23489" xr:uid="{00000000-0005-0000-0000-000057560000}"/>
    <cellStyle name="SAPBEXresDataEmph 2 3 4" xfId="23490" xr:uid="{00000000-0005-0000-0000-000058560000}"/>
    <cellStyle name="SAPBEXresDataEmph 2 3 5" xfId="23491" xr:uid="{00000000-0005-0000-0000-000059560000}"/>
    <cellStyle name="SAPBEXresDataEmph 2 4" xfId="23492" xr:uid="{00000000-0005-0000-0000-00005A560000}"/>
    <cellStyle name="SAPBEXresDataEmph 2 4 2" xfId="23493" xr:uid="{00000000-0005-0000-0000-00005B560000}"/>
    <cellStyle name="SAPBEXresDataEmph 2 4 3" xfId="23494" xr:uid="{00000000-0005-0000-0000-00005C560000}"/>
    <cellStyle name="SAPBEXresDataEmph 2 4 4" xfId="9054" xr:uid="{00000000-0005-0000-0000-00005D560000}"/>
    <cellStyle name="SAPBEXresDataEmph 2 4 5" xfId="9059" xr:uid="{00000000-0005-0000-0000-00005E560000}"/>
    <cellStyle name="SAPBEXresDataEmph 2 5" xfId="23495" xr:uid="{00000000-0005-0000-0000-00005F560000}"/>
    <cellStyle name="SAPBEXresDataEmph 2 5 2" xfId="23496" xr:uid="{00000000-0005-0000-0000-000060560000}"/>
    <cellStyle name="SAPBEXresDataEmph 2 5 3" xfId="23497" xr:uid="{00000000-0005-0000-0000-000061560000}"/>
    <cellStyle name="SAPBEXresDataEmph 2 5 4" xfId="23498" xr:uid="{00000000-0005-0000-0000-000062560000}"/>
    <cellStyle name="SAPBEXresDataEmph 2 5 5" xfId="23499" xr:uid="{00000000-0005-0000-0000-000063560000}"/>
    <cellStyle name="SAPBEXresDataEmph 2 6" xfId="23500" xr:uid="{00000000-0005-0000-0000-000064560000}"/>
    <cellStyle name="SAPBEXresDataEmph 2 7" xfId="23501" xr:uid="{00000000-0005-0000-0000-000065560000}"/>
    <cellStyle name="SAPBEXresDataEmph 2 8" xfId="23502" xr:uid="{00000000-0005-0000-0000-000066560000}"/>
    <cellStyle name="SAPBEXresDataEmph 2 9" xfId="23503" xr:uid="{00000000-0005-0000-0000-000067560000}"/>
    <cellStyle name="SAPBEXresDataEmph 3" xfId="23504" xr:uid="{00000000-0005-0000-0000-000068560000}"/>
    <cellStyle name="SAPBEXresDataEmph 3 2" xfId="22302" xr:uid="{00000000-0005-0000-0000-000069560000}"/>
    <cellStyle name="SAPBEXresDataEmph 3 2 2" xfId="5693" xr:uid="{00000000-0005-0000-0000-00006A560000}"/>
    <cellStyle name="SAPBEXresDataEmph 3 2 3" xfId="1201" xr:uid="{00000000-0005-0000-0000-00006B560000}"/>
    <cellStyle name="SAPBEXresDataEmph 3 2 4" xfId="3125" xr:uid="{00000000-0005-0000-0000-00006C560000}"/>
    <cellStyle name="SAPBEXresDataEmph 3 2 5" xfId="23505" xr:uid="{00000000-0005-0000-0000-00006D560000}"/>
    <cellStyle name="SAPBEXresDataEmph 3 3" xfId="23506" xr:uid="{00000000-0005-0000-0000-00006E560000}"/>
    <cellStyle name="SAPBEXresDataEmph 3 3 2" xfId="23507" xr:uid="{00000000-0005-0000-0000-00006F560000}"/>
    <cellStyle name="SAPBEXresDataEmph 3 3 3" xfId="23508" xr:uid="{00000000-0005-0000-0000-000070560000}"/>
    <cellStyle name="SAPBEXresDataEmph 3 3 4" xfId="23509" xr:uid="{00000000-0005-0000-0000-000071560000}"/>
    <cellStyle name="SAPBEXresDataEmph 3 3 5" xfId="23510" xr:uid="{00000000-0005-0000-0000-000072560000}"/>
    <cellStyle name="SAPBEXresDataEmph 3 4" xfId="23511" xr:uid="{00000000-0005-0000-0000-000073560000}"/>
    <cellStyle name="SAPBEXresDataEmph 3 4 2" xfId="23512" xr:uid="{00000000-0005-0000-0000-000074560000}"/>
    <cellStyle name="SAPBEXresDataEmph 3 4 3" xfId="4074" xr:uid="{00000000-0005-0000-0000-000075560000}"/>
    <cellStyle name="SAPBEXresDataEmph 3 4 4" xfId="7040" xr:uid="{00000000-0005-0000-0000-000076560000}"/>
    <cellStyle name="SAPBEXresDataEmph 3 4 5" xfId="23513" xr:uid="{00000000-0005-0000-0000-000077560000}"/>
    <cellStyle name="SAPBEXresDataEmph 3 5" xfId="23514" xr:uid="{00000000-0005-0000-0000-000078560000}"/>
    <cellStyle name="SAPBEXresDataEmph 3 6" xfId="23515" xr:uid="{00000000-0005-0000-0000-000079560000}"/>
    <cellStyle name="SAPBEXresDataEmph 3 7" xfId="23516" xr:uid="{00000000-0005-0000-0000-00007A560000}"/>
    <cellStyle name="SAPBEXresDataEmph 3 8" xfId="23517" xr:uid="{00000000-0005-0000-0000-00007B560000}"/>
    <cellStyle name="SAPBEXresDataEmph 4" xfId="23518" xr:uid="{00000000-0005-0000-0000-00007C560000}"/>
    <cellStyle name="SAPBEXresDataEmph 4 2" xfId="23519" xr:uid="{00000000-0005-0000-0000-00007D560000}"/>
    <cellStyle name="SAPBEXresDataEmph 4 3" xfId="23520" xr:uid="{00000000-0005-0000-0000-00007E560000}"/>
    <cellStyle name="SAPBEXresDataEmph 4 4" xfId="23521" xr:uid="{00000000-0005-0000-0000-00007F560000}"/>
    <cellStyle name="SAPBEXresDataEmph 4 5" xfId="23522" xr:uid="{00000000-0005-0000-0000-000080560000}"/>
    <cellStyle name="SAPBEXresDataEmph 5" xfId="23523" xr:uid="{00000000-0005-0000-0000-000081560000}"/>
    <cellStyle name="SAPBEXresDataEmph 6" xfId="11331" xr:uid="{00000000-0005-0000-0000-000082560000}"/>
    <cellStyle name="SAPBEXresDataEmph 7" xfId="11334" xr:uid="{00000000-0005-0000-0000-000083560000}"/>
    <cellStyle name="SAPBEXresDataEmph 8" xfId="23524" xr:uid="{00000000-0005-0000-0000-000084560000}"/>
    <cellStyle name="SAPBEXresItem" xfId="23525" xr:uid="{00000000-0005-0000-0000-000085560000}"/>
    <cellStyle name="SAPBEXresItem 2" xfId="23526" xr:uid="{00000000-0005-0000-0000-000086560000}"/>
    <cellStyle name="SAPBEXresItem 2 2" xfId="23527" xr:uid="{00000000-0005-0000-0000-000087560000}"/>
    <cellStyle name="SAPBEXresItem 2 2 2" xfId="23528" xr:uid="{00000000-0005-0000-0000-000088560000}"/>
    <cellStyle name="SAPBEXresItem 2 2 3" xfId="23529" xr:uid="{00000000-0005-0000-0000-000089560000}"/>
    <cellStyle name="SAPBEXresItem 2 2 4" xfId="23530" xr:uid="{00000000-0005-0000-0000-00008A560000}"/>
    <cellStyle name="SAPBEXresItem 2 2 5" xfId="23531" xr:uid="{00000000-0005-0000-0000-00008B560000}"/>
    <cellStyle name="SAPBEXresItem 2 3" xfId="23532" xr:uid="{00000000-0005-0000-0000-00008C560000}"/>
    <cellStyle name="SAPBEXresItem 2 3 2" xfId="23533" xr:uid="{00000000-0005-0000-0000-00008D560000}"/>
    <cellStyle name="SAPBEXresItem 2 3 3" xfId="23534" xr:uid="{00000000-0005-0000-0000-00008E560000}"/>
    <cellStyle name="SAPBEXresItem 2 3 4" xfId="23535" xr:uid="{00000000-0005-0000-0000-00008F560000}"/>
    <cellStyle name="SAPBEXresItem 2 3 5" xfId="23536" xr:uid="{00000000-0005-0000-0000-000090560000}"/>
    <cellStyle name="SAPBEXresItem 2 4" xfId="14168" xr:uid="{00000000-0005-0000-0000-000091560000}"/>
    <cellStyle name="SAPBEXresItem 2 4 2" xfId="2076" xr:uid="{00000000-0005-0000-0000-000092560000}"/>
    <cellStyle name="SAPBEXresItem 2 4 3" xfId="14030" xr:uid="{00000000-0005-0000-0000-000093560000}"/>
    <cellStyle name="SAPBEXresItem 2 4 4" xfId="14032" xr:uid="{00000000-0005-0000-0000-000094560000}"/>
    <cellStyle name="SAPBEXresItem 2 4 5" xfId="14034" xr:uid="{00000000-0005-0000-0000-000095560000}"/>
    <cellStyle name="SAPBEXresItem 2 5" xfId="23537" xr:uid="{00000000-0005-0000-0000-000096560000}"/>
    <cellStyle name="SAPBEXresItem 2 5 2" xfId="23538" xr:uid="{00000000-0005-0000-0000-000097560000}"/>
    <cellStyle name="SAPBEXresItem 2 5 3" xfId="23539" xr:uid="{00000000-0005-0000-0000-000098560000}"/>
    <cellStyle name="SAPBEXresItem 2 5 4" xfId="23540" xr:uid="{00000000-0005-0000-0000-000099560000}"/>
    <cellStyle name="SAPBEXresItem 2 5 5" xfId="23541" xr:uid="{00000000-0005-0000-0000-00009A560000}"/>
    <cellStyle name="SAPBEXresItem 2 6" xfId="23542" xr:uid="{00000000-0005-0000-0000-00009B560000}"/>
    <cellStyle name="SAPBEXresItem 2 7" xfId="23543" xr:uid="{00000000-0005-0000-0000-00009C560000}"/>
    <cellStyle name="SAPBEXresItem 2 8" xfId="23544" xr:uid="{00000000-0005-0000-0000-00009D560000}"/>
    <cellStyle name="SAPBEXresItem 2 9" xfId="23545" xr:uid="{00000000-0005-0000-0000-00009E560000}"/>
    <cellStyle name="SAPBEXresItem 3" xfId="23546" xr:uid="{00000000-0005-0000-0000-00009F560000}"/>
    <cellStyle name="SAPBEXresItem 3 2" xfId="258" xr:uid="{00000000-0005-0000-0000-0000A0560000}"/>
    <cellStyle name="SAPBEXresItem 3 2 2" xfId="21045" xr:uid="{00000000-0005-0000-0000-0000A1560000}"/>
    <cellStyle name="SAPBEXresItem 3 2 3" xfId="23548" xr:uid="{00000000-0005-0000-0000-0000A2560000}"/>
    <cellStyle name="SAPBEXresItem 3 2 4" xfId="23550" xr:uid="{00000000-0005-0000-0000-0000A3560000}"/>
    <cellStyle name="SAPBEXresItem 3 2 5" xfId="23552" xr:uid="{00000000-0005-0000-0000-0000A4560000}"/>
    <cellStyle name="SAPBEXresItem 3 3" xfId="23554" xr:uid="{00000000-0005-0000-0000-0000A5560000}"/>
    <cellStyle name="SAPBEXresItem 3 3 2" xfId="21020" xr:uid="{00000000-0005-0000-0000-0000A6560000}"/>
    <cellStyle name="SAPBEXresItem 3 3 3" xfId="21033" xr:uid="{00000000-0005-0000-0000-0000A7560000}"/>
    <cellStyle name="SAPBEXresItem 3 3 4" xfId="21040" xr:uid="{00000000-0005-0000-0000-0000A8560000}"/>
    <cellStyle name="SAPBEXresItem 3 3 5" xfId="21047" xr:uid="{00000000-0005-0000-0000-0000A9560000}"/>
    <cellStyle name="SAPBEXresItem 3 4" xfId="23556" xr:uid="{00000000-0005-0000-0000-0000AA560000}"/>
    <cellStyle name="SAPBEXresItem 3 4 2" xfId="21057" xr:uid="{00000000-0005-0000-0000-0000AB560000}"/>
    <cellStyle name="SAPBEXresItem 3 4 3" xfId="23558" xr:uid="{00000000-0005-0000-0000-0000AC560000}"/>
    <cellStyle name="SAPBEXresItem 3 4 4" xfId="23559" xr:uid="{00000000-0005-0000-0000-0000AD560000}"/>
    <cellStyle name="SAPBEXresItem 3 4 5" xfId="23560" xr:uid="{00000000-0005-0000-0000-0000AE560000}"/>
    <cellStyle name="SAPBEXresItem 3 5" xfId="16771" xr:uid="{00000000-0005-0000-0000-0000AF560000}"/>
    <cellStyle name="SAPBEXresItem 3 6" xfId="23562" xr:uid="{00000000-0005-0000-0000-0000B0560000}"/>
    <cellStyle name="SAPBEXresItem 3 7" xfId="23564" xr:uid="{00000000-0005-0000-0000-0000B1560000}"/>
    <cellStyle name="SAPBEXresItem 3 8" xfId="23566" xr:uid="{00000000-0005-0000-0000-0000B2560000}"/>
    <cellStyle name="SAPBEXresItem 4" xfId="23567" xr:uid="{00000000-0005-0000-0000-0000B3560000}"/>
    <cellStyle name="SAPBEXresItem 4 2" xfId="4610" xr:uid="{00000000-0005-0000-0000-0000B4560000}"/>
    <cellStyle name="SAPBEXresItem 4 3" xfId="4619" xr:uid="{00000000-0005-0000-0000-0000B5560000}"/>
    <cellStyle name="SAPBEXresItem 4 4" xfId="23568" xr:uid="{00000000-0005-0000-0000-0000B6560000}"/>
    <cellStyle name="SAPBEXresItem 4 5" xfId="23569" xr:uid="{00000000-0005-0000-0000-0000B7560000}"/>
    <cellStyle name="SAPBEXresItem 5" xfId="23570" xr:uid="{00000000-0005-0000-0000-0000B8560000}"/>
    <cellStyle name="SAPBEXresItem 6" xfId="23571" xr:uid="{00000000-0005-0000-0000-0000B9560000}"/>
    <cellStyle name="SAPBEXresItem 7" xfId="3935" xr:uid="{00000000-0005-0000-0000-0000BA560000}"/>
    <cellStyle name="SAPBEXresItem 8" xfId="13328" xr:uid="{00000000-0005-0000-0000-0000BB560000}"/>
    <cellStyle name="SAPBEXresItemX" xfId="2064" xr:uid="{00000000-0005-0000-0000-0000BC560000}"/>
    <cellStyle name="SAPBEXresItemX 2" xfId="23572" xr:uid="{00000000-0005-0000-0000-0000BD560000}"/>
    <cellStyle name="SAPBEXresItemX 2 2" xfId="5868" xr:uid="{00000000-0005-0000-0000-0000BE560000}"/>
    <cellStyle name="SAPBEXresItemX 2 2 2" xfId="9953" xr:uid="{00000000-0005-0000-0000-0000BF560000}"/>
    <cellStyle name="SAPBEXresItemX 2 2 3" xfId="5910" xr:uid="{00000000-0005-0000-0000-0000C0560000}"/>
    <cellStyle name="SAPBEXresItemX 2 2 4" xfId="10810" xr:uid="{00000000-0005-0000-0000-0000C1560000}"/>
    <cellStyle name="SAPBEXresItemX 2 2 5" xfId="10815" xr:uid="{00000000-0005-0000-0000-0000C2560000}"/>
    <cellStyle name="SAPBEXresItemX 2 3" xfId="12066" xr:uid="{00000000-0005-0000-0000-0000C3560000}"/>
    <cellStyle name="SAPBEXresItemX 2 3 2" xfId="5922" xr:uid="{00000000-0005-0000-0000-0000C4560000}"/>
    <cellStyle name="SAPBEXresItemX 2 3 3" xfId="9441" xr:uid="{00000000-0005-0000-0000-0000C5560000}"/>
    <cellStyle name="SAPBEXresItemX 2 3 4" xfId="17065" xr:uid="{00000000-0005-0000-0000-0000C6560000}"/>
    <cellStyle name="SAPBEXresItemX 2 3 5" xfId="17067" xr:uid="{00000000-0005-0000-0000-0000C7560000}"/>
    <cellStyle name="SAPBEXresItemX 2 4" xfId="12068" xr:uid="{00000000-0005-0000-0000-0000C8560000}"/>
    <cellStyle name="SAPBEXresItemX 2 4 2" xfId="9996" xr:uid="{00000000-0005-0000-0000-0000C9560000}"/>
    <cellStyle name="SAPBEXresItemX 2 4 3" xfId="9999" xr:uid="{00000000-0005-0000-0000-0000CA560000}"/>
    <cellStyle name="SAPBEXresItemX 2 4 4" xfId="17069" xr:uid="{00000000-0005-0000-0000-0000CB560000}"/>
    <cellStyle name="SAPBEXresItemX 2 4 5" xfId="17071" xr:uid="{00000000-0005-0000-0000-0000CC560000}"/>
    <cellStyle name="SAPBEXresItemX 2 5" xfId="12070" xr:uid="{00000000-0005-0000-0000-0000CD560000}"/>
    <cellStyle name="SAPBEXresItemX 2 5 2" xfId="10023" xr:uid="{00000000-0005-0000-0000-0000CE560000}"/>
    <cellStyle name="SAPBEXresItemX 2 5 3" xfId="10026" xr:uid="{00000000-0005-0000-0000-0000CF560000}"/>
    <cellStyle name="SAPBEXresItemX 2 5 4" xfId="11214" xr:uid="{00000000-0005-0000-0000-0000D0560000}"/>
    <cellStyle name="SAPBEXresItemX 2 5 5" xfId="7920" xr:uid="{00000000-0005-0000-0000-0000D1560000}"/>
    <cellStyle name="SAPBEXresItemX 2 6" xfId="1463" xr:uid="{00000000-0005-0000-0000-0000D2560000}"/>
    <cellStyle name="SAPBEXresItemX 2 7" xfId="1076" xr:uid="{00000000-0005-0000-0000-0000D3560000}"/>
    <cellStyle name="SAPBEXresItemX 2 8" xfId="4988" xr:uid="{00000000-0005-0000-0000-0000D4560000}"/>
    <cellStyle name="SAPBEXresItemX 2 9" xfId="4999" xr:uid="{00000000-0005-0000-0000-0000D5560000}"/>
    <cellStyle name="SAPBEXresItemX 3" xfId="23573" xr:uid="{00000000-0005-0000-0000-0000D6560000}"/>
    <cellStyle name="SAPBEXresItemX 3 2" xfId="11225" xr:uid="{00000000-0005-0000-0000-0000D7560000}"/>
    <cellStyle name="SAPBEXresItemX 3 2 2" xfId="3100" xr:uid="{00000000-0005-0000-0000-0000D8560000}"/>
    <cellStyle name="SAPBEXresItemX 3 2 3" xfId="10470" xr:uid="{00000000-0005-0000-0000-0000D9560000}"/>
    <cellStyle name="SAPBEXresItemX 3 2 4" xfId="23576" xr:uid="{00000000-0005-0000-0000-0000DA560000}"/>
    <cellStyle name="SAPBEXresItemX 3 2 5" xfId="977" xr:uid="{00000000-0005-0000-0000-0000DB560000}"/>
    <cellStyle name="SAPBEXresItemX 3 3" xfId="11228" xr:uid="{00000000-0005-0000-0000-0000DC560000}"/>
    <cellStyle name="SAPBEXresItemX 3 3 2" xfId="23578" xr:uid="{00000000-0005-0000-0000-0000DD560000}"/>
    <cellStyle name="SAPBEXresItemX 3 3 3" xfId="23580" xr:uid="{00000000-0005-0000-0000-0000DE560000}"/>
    <cellStyle name="SAPBEXresItemX 3 3 4" xfId="23581" xr:uid="{00000000-0005-0000-0000-0000DF560000}"/>
    <cellStyle name="SAPBEXresItemX 3 3 5" xfId="23582" xr:uid="{00000000-0005-0000-0000-0000E0560000}"/>
    <cellStyle name="SAPBEXresItemX 3 4" xfId="11232" xr:uid="{00000000-0005-0000-0000-0000E1560000}"/>
    <cellStyle name="SAPBEXresItemX 3 4 2" xfId="23583" xr:uid="{00000000-0005-0000-0000-0000E2560000}"/>
    <cellStyle name="SAPBEXresItemX 3 4 3" xfId="23584" xr:uid="{00000000-0005-0000-0000-0000E3560000}"/>
    <cellStyle name="SAPBEXresItemX 3 4 4" xfId="23585" xr:uid="{00000000-0005-0000-0000-0000E4560000}"/>
    <cellStyle name="SAPBEXresItemX 3 4 5" xfId="23586" xr:uid="{00000000-0005-0000-0000-0000E5560000}"/>
    <cellStyle name="SAPBEXresItemX 3 5" xfId="5941" xr:uid="{00000000-0005-0000-0000-0000E6560000}"/>
    <cellStyle name="SAPBEXresItemX 3 6" xfId="3626" xr:uid="{00000000-0005-0000-0000-0000E7560000}"/>
    <cellStyle name="SAPBEXresItemX 3 7" xfId="5053" xr:uid="{00000000-0005-0000-0000-0000E8560000}"/>
    <cellStyle name="SAPBEXresItemX 3 8" xfId="3172" xr:uid="{00000000-0005-0000-0000-0000E9560000}"/>
    <cellStyle name="SAPBEXresItemX 4" xfId="23587" xr:uid="{00000000-0005-0000-0000-0000EA560000}"/>
    <cellStyle name="SAPBEXresItemX 4 2" xfId="7915" xr:uid="{00000000-0005-0000-0000-0000EB560000}"/>
    <cellStyle name="SAPBEXresItemX 4 3" xfId="3939" xr:uid="{00000000-0005-0000-0000-0000EC560000}"/>
    <cellStyle name="SAPBEXresItemX 4 4" xfId="23588" xr:uid="{00000000-0005-0000-0000-0000ED560000}"/>
    <cellStyle name="SAPBEXresItemX 4 5" xfId="23589" xr:uid="{00000000-0005-0000-0000-0000EE560000}"/>
    <cellStyle name="SAPBEXresItemX 5" xfId="23590" xr:uid="{00000000-0005-0000-0000-0000EF560000}"/>
    <cellStyle name="SAPBEXresItemX 6" xfId="23591" xr:uid="{00000000-0005-0000-0000-0000F0560000}"/>
    <cellStyle name="SAPBEXresItemX 7" xfId="23592" xr:uid="{00000000-0005-0000-0000-0000F1560000}"/>
    <cellStyle name="SAPBEXresItemX 8" xfId="8184" xr:uid="{00000000-0005-0000-0000-0000F2560000}"/>
    <cellStyle name="SAPBEXstdData" xfId="23593" xr:uid="{00000000-0005-0000-0000-0000F3560000}"/>
    <cellStyle name="SAPBEXstdData 2" xfId="23594" xr:uid="{00000000-0005-0000-0000-0000F4560000}"/>
    <cellStyle name="SAPBEXstdData 2 2" xfId="23595" xr:uid="{00000000-0005-0000-0000-0000F5560000}"/>
    <cellStyle name="SAPBEXstdData 2 2 2" xfId="22085" xr:uid="{00000000-0005-0000-0000-0000F6560000}"/>
    <cellStyle name="SAPBEXstdData 2 2 3" xfId="22087" xr:uid="{00000000-0005-0000-0000-0000F7560000}"/>
    <cellStyle name="SAPBEXstdData 2 2 4" xfId="22089" xr:uid="{00000000-0005-0000-0000-0000F8560000}"/>
    <cellStyle name="SAPBEXstdData 2 2 5" xfId="22091" xr:uid="{00000000-0005-0000-0000-0000F9560000}"/>
    <cellStyle name="SAPBEXstdData 2 3" xfId="18082" xr:uid="{00000000-0005-0000-0000-0000FA560000}"/>
    <cellStyle name="SAPBEXstdData 2 3 2" xfId="18084" xr:uid="{00000000-0005-0000-0000-0000FB560000}"/>
    <cellStyle name="SAPBEXstdData 2 3 3" xfId="3500" xr:uid="{00000000-0005-0000-0000-0000FC560000}"/>
    <cellStyle name="SAPBEXstdData 2 3 4" xfId="18089" xr:uid="{00000000-0005-0000-0000-0000FD560000}"/>
    <cellStyle name="SAPBEXstdData 2 3 5" xfId="18096" xr:uid="{00000000-0005-0000-0000-0000FE560000}"/>
    <cellStyle name="SAPBEXstdData 2 4" xfId="18103" xr:uid="{00000000-0005-0000-0000-0000FF560000}"/>
    <cellStyle name="SAPBEXstdData 2 4 2" xfId="12417" xr:uid="{00000000-0005-0000-0000-000000570000}"/>
    <cellStyle name="SAPBEXstdData 2 4 3" xfId="12422" xr:uid="{00000000-0005-0000-0000-000001570000}"/>
    <cellStyle name="SAPBEXstdData 2 4 4" xfId="16901" xr:uid="{00000000-0005-0000-0000-000002570000}"/>
    <cellStyle name="SAPBEXstdData 2 4 5" xfId="18117" xr:uid="{00000000-0005-0000-0000-000003570000}"/>
    <cellStyle name="SAPBEXstdData 2 5" xfId="4507" xr:uid="{00000000-0005-0000-0000-000004570000}"/>
    <cellStyle name="SAPBEXstdData 2 5 2" xfId="19783" xr:uid="{00000000-0005-0000-0000-000005570000}"/>
    <cellStyle name="SAPBEXstdData 2 5 3" xfId="19786" xr:uid="{00000000-0005-0000-0000-000006570000}"/>
    <cellStyle name="SAPBEXstdData 2 5 4" xfId="19791" xr:uid="{00000000-0005-0000-0000-000007570000}"/>
    <cellStyle name="SAPBEXstdData 2 5 5" xfId="19793" xr:uid="{00000000-0005-0000-0000-000008570000}"/>
    <cellStyle name="SAPBEXstdData 2 6" xfId="7632" xr:uid="{00000000-0005-0000-0000-000009570000}"/>
    <cellStyle name="SAPBEXstdData 2 7" xfId="18125" xr:uid="{00000000-0005-0000-0000-00000A570000}"/>
    <cellStyle name="SAPBEXstdData 2 8" xfId="11863" xr:uid="{00000000-0005-0000-0000-00000B570000}"/>
    <cellStyle name="SAPBEXstdData 2 9" xfId="1236" xr:uid="{00000000-0005-0000-0000-00000C570000}"/>
    <cellStyle name="SAPBEXstdData 3" xfId="23596" xr:uid="{00000000-0005-0000-0000-00000D570000}"/>
    <cellStyle name="SAPBEXstdData 3 2" xfId="23597" xr:uid="{00000000-0005-0000-0000-00000E570000}"/>
    <cellStyle name="SAPBEXstdData 3 2 2" xfId="23598" xr:uid="{00000000-0005-0000-0000-00000F570000}"/>
    <cellStyle name="SAPBEXstdData 3 2 3" xfId="23599" xr:uid="{00000000-0005-0000-0000-000010570000}"/>
    <cellStyle name="SAPBEXstdData 3 2 4" xfId="23600" xr:uid="{00000000-0005-0000-0000-000011570000}"/>
    <cellStyle name="SAPBEXstdData 3 2 5" xfId="23601" xr:uid="{00000000-0005-0000-0000-000012570000}"/>
    <cellStyle name="SAPBEXstdData 3 3" xfId="23602" xr:uid="{00000000-0005-0000-0000-000013570000}"/>
    <cellStyle name="SAPBEXstdData 3 3 2" xfId="23603" xr:uid="{00000000-0005-0000-0000-000014570000}"/>
    <cellStyle name="SAPBEXstdData 3 3 3" xfId="23604" xr:uid="{00000000-0005-0000-0000-000015570000}"/>
    <cellStyle name="SAPBEXstdData 3 3 4" xfId="23605" xr:uid="{00000000-0005-0000-0000-000016570000}"/>
    <cellStyle name="SAPBEXstdData 3 3 5" xfId="23606" xr:uid="{00000000-0005-0000-0000-000017570000}"/>
    <cellStyle name="SAPBEXstdData 3 4" xfId="19195" xr:uid="{00000000-0005-0000-0000-000018570000}"/>
    <cellStyle name="SAPBEXstdData 3 4 2" xfId="19814" xr:uid="{00000000-0005-0000-0000-000019570000}"/>
    <cellStyle name="SAPBEXstdData 3 4 3" xfId="19823" xr:uid="{00000000-0005-0000-0000-00001A570000}"/>
    <cellStyle name="SAPBEXstdData 3 4 4" xfId="19830" xr:uid="{00000000-0005-0000-0000-00001B570000}"/>
    <cellStyle name="SAPBEXstdData 3 4 5" xfId="19832" xr:uid="{00000000-0005-0000-0000-00001C570000}"/>
    <cellStyle name="SAPBEXstdData 3 5" xfId="16281" xr:uid="{00000000-0005-0000-0000-00001D570000}"/>
    <cellStyle name="SAPBEXstdData 3 6" xfId="16284" xr:uid="{00000000-0005-0000-0000-00001E570000}"/>
    <cellStyle name="SAPBEXstdData 3 7" xfId="23607" xr:uid="{00000000-0005-0000-0000-00001F570000}"/>
    <cellStyle name="SAPBEXstdData 3 8" xfId="11867" xr:uid="{00000000-0005-0000-0000-000020570000}"/>
    <cellStyle name="SAPBEXstdData 4" xfId="23609" xr:uid="{00000000-0005-0000-0000-000021570000}"/>
    <cellStyle name="SAPBEXstdData 4 2" xfId="23610" xr:uid="{00000000-0005-0000-0000-000022570000}"/>
    <cellStyle name="SAPBEXstdData 4 3" xfId="23611" xr:uid="{00000000-0005-0000-0000-000023570000}"/>
    <cellStyle name="SAPBEXstdData 4 4" xfId="9957" xr:uid="{00000000-0005-0000-0000-000024570000}"/>
    <cellStyle name="SAPBEXstdData 4 5" xfId="9960" xr:uid="{00000000-0005-0000-0000-000025570000}"/>
    <cellStyle name="SAPBEXstdData 5" xfId="23613" xr:uid="{00000000-0005-0000-0000-000026570000}"/>
    <cellStyle name="SAPBEXstdData 6" xfId="23614" xr:uid="{00000000-0005-0000-0000-000027570000}"/>
    <cellStyle name="SAPBEXstdData 7" xfId="23615" xr:uid="{00000000-0005-0000-0000-000028570000}"/>
    <cellStyle name="SAPBEXstdData 8" xfId="23616" xr:uid="{00000000-0005-0000-0000-000029570000}"/>
    <cellStyle name="SAPBEXstdDataEmph" xfId="23617" xr:uid="{00000000-0005-0000-0000-00002A570000}"/>
    <cellStyle name="SAPBEXstdDataEmph 2" xfId="23618" xr:uid="{00000000-0005-0000-0000-00002B570000}"/>
    <cellStyle name="SAPBEXstdDataEmph 2 2" xfId="23619" xr:uid="{00000000-0005-0000-0000-00002C570000}"/>
    <cellStyle name="SAPBEXstdDataEmph 2 2 2" xfId="23620" xr:uid="{00000000-0005-0000-0000-00002D570000}"/>
    <cellStyle name="SAPBEXstdDataEmph 2 2 3" xfId="23621" xr:uid="{00000000-0005-0000-0000-00002E570000}"/>
    <cellStyle name="SAPBEXstdDataEmph 2 2 4" xfId="23622" xr:uid="{00000000-0005-0000-0000-00002F570000}"/>
    <cellStyle name="SAPBEXstdDataEmph 2 2 5" xfId="23623" xr:uid="{00000000-0005-0000-0000-000030570000}"/>
    <cellStyle name="SAPBEXstdDataEmph 2 3" xfId="23624" xr:uid="{00000000-0005-0000-0000-000031570000}"/>
    <cellStyle name="SAPBEXstdDataEmph 2 3 2" xfId="23625" xr:uid="{00000000-0005-0000-0000-000032570000}"/>
    <cellStyle name="SAPBEXstdDataEmph 2 3 3" xfId="23626" xr:uid="{00000000-0005-0000-0000-000033570000}"/>
    <cellStyle name="SAPBEXstdDataEmph 2 3 4" xfId="23627" xr:uid="{00000000-0005-0000-0000-000034570000}"/>
    <cellStyle name="SAPBEXstdDataEmph 2 3 5" xfId="23629" xr:uid="{00000000-0005-0000-0000-000035570000}"/>
    <cellStyle name="SAPBEXstdDataEmph 2 4" xfId="16462" xr:uid="{00000000-0005-0000-0000-000036570000}"/>
    <cellStyle name="SAPBEXstdDataEmph 2 4 2" xfId="23630" xr:uid="{00000000-0005-0000-0000-000037570000}"/>
    <cellStyle name="SAPBEXstdDataEmph 2 4 3" xfId="23631" xr:uid="{00000000-0005-0000-0000-000038570000}"/>
    <cellStyle name="SAPBEXstdDataEmph 2 4 4" xfId="23632" xr:uid="{00000000-0005-0000-0000-000039570000}"/>
    <cellStyle name="SAPBEXstdDataEmph 2 4 5" xfId="23633" xr:uid="{00000000-0005-0000-0000-00003A570000}"/>
    <cellStyle name="SAPBEXstdDataEmph 2 5" xfId="16464" xr:uid="{00000000-0005-0000-0000-00003B570000}"/>
    <cellStyle name="SAPBEXstdDataEmph 2 5 2" xfId="16466" xr:uid="{00000000-0005-0000-0000-00003C570000}"/>
    <cellStyle name="SAPBEXstdDataEmph 2 5 3" xfId="23634" xr:uid="{00000000-0005-0000-0000-00003D570000}"/>
    <cellStyle name="SAPBEXstdDataEmph 2 5 4" xfId="23635" xr:uid="{00000000-0005-0000-0000-00003E570000}"/>
    <cellStyle name="SAPBEXstdDataEmph 2 5 5" xfId="23636" xr:uid="{00000000-0005-0000-0000-00003F570000}"/>
    <cellStyle name="SAPBEXstdDataEmph 2 6" xfId="2278" xr:uid="{00000000-0005-0000-0000-000040570000}"/>
    <cellStyle name="SAPBEXstdDataEmph 2 7" xfId="16468" xr:uid="{00000000-0005-0000-0000-000041570000}"/>
    <cellStyle name="SAPBEXstdDataEmph 2 8" xfId="16470" xr:uid="{00000000-0005-0000-0000-000042570000}"/>
    <cellStyle name="SAPBEXstdDataEmph 2 9" xfId="16472" xr:uid="{00000000-0005-0000-0000-000043570000}"/>
    <cellStyle name="SAPBEXstdDataEmph 3" xfId="23637" xr:uid="{00000000-0005-0000-0000-000044570000}"/>
    <cellStyle name="SAPBEXstdDataEmph 3 2" xfId="23638" xr:uid="{00000000-0005-0000-0000-000045570000}"/>
    <cellStyle name="SAPBEXstdDataEmph 3 2 2" xfId="23639" xr:uid="{00000000-0005-0000-0000-000046570000}"/>
    <cellStyle name="SAPBEXstdDataEmph 3 2 3" xfId="23640" xr:uid="{00000000-0005-0000-0000-000047570000}"/>
    <cellStyle name="SAPBEXstdDataEmph 3 2 4" xfId="23641" xr:uid="{00000000-0005-0000-0000-000048570000}"/>
    <cellStyle name="SAPBEXstdDataEmph 3 2 5" xfId="23642" xr:uid="{00000000-0005-0000-0000-000049570000}"/>
    <cellStyle name="SAPBEXstdDataEmph 3 3" xfId="23643" xr:uid="{00000000-0005-0000-0000-00004A570000}"/>
    <cellStyle name="SAPBEXstdDataEmph 3 3 2" xfId="2144" xr:uid="{00000000-0005-0000-0000-00004B570000}"/>
    <cellStyle name="SAPBEXstdDataEmph 3 3 3" xfId="12361" xr:uid="{00000000-0005-0000-0000-00004C570000}"/>
    <cellStyle name="SAPBEXstdDataEmph 3 3 4" xfId="13071" xr:uid="{00000000-0005-0000-0000-00004D570000}"/>
    <cellStyle name="SAPBEXstdDataEmph 3 3 5" xfId="7691" xr:uid="{00000000-0005-0000-0000-00004E570000}"/>
    <cellStyle name="SAPBEXstdDataEmph 3 4" xfId="16476" xr:uid="{00000000-0005-0000-0000-00004F570000}"/>
    <cellStyle name="SAPBEXstdDataEmph 3 4 2" xfId="23644" xr:uid="{00000000-0005-0000-0000-000050570000}"/>
    <cellStyle name="SAPBEXstdDataEmph 3 4 3" xfId="23645" xr:uid="{00000000-0005-0000-0000-000051570000}"/>
    <cellStyle name="SAPBEXstdDataEmph 3 4 4" xfId="23646" xr:uid="{00000000-0005-0000-0000-000052570000}"/>
    <cellStyle name="SAPBEXstdDataEmph 3 4 5" xfId="23647" xr:uid="{00000000-0005-0000-0000-000053570000}"/>
    <cellStyle name="SAPBEXstdDataEmph 3 5" xfId="16478" xr:uid="{00000000-0005-0000-0000-000054570000}"/>
    <cellStyle name="SAPBEXstdDataEmph 3 6" xfId="2388" xr:uid="{00000000-0005-0000-0000-000055570000}"/>
    <cellStyle name="SAPBEXstdDataEmph 3 7" xfId="23648" xr:uid="{00000000-0005-0000-0000-000056570000}"/>
    <cellStyle name="SAPBEXstdDataEmph 3 8" xfId="23649" xr:uid="{00000000-0005-0000-0000-000057570000}"/>
    <cellStyle name="SAPBEXstdDataEmph 4" xfId="3510" xr:uid="{00000000-0005-0000-0000-000058570000}"/>
    <cellStyle name="SAPBEXstdDataEmph 4 2" xfId="23650" xr:uid="{00000000-0005-0000-0000-000059570000}"/>
    <cellStyle name="SAPBEXstdDataEmph 4 3" xfId="1726" xr:uid="{00000000-0005-0000-0000-00005A570000}"/>
    <cellStyle name="SAPBEXstdDataEmph 4 4" xfId="16480" xr:uid="{00000000-0005-0000-0000-00005B570000}"/>
    <cellStyle name="SAPBEXstdDataEmph 4 5" xfId="16482" xr:uid="{00000000-0005-0000-0000-00005C570000}"/>
    <cellStyle name="SAPBEXstdDataEmph 5" xfId="13896" xr:uid="{00000000-0005-0000-0000-00005D570000}"/>
    <cellStyle name="SAPBEXstdDataEmph 6" xfId="23651" xr:uid="{00000000-0005-0000-0000-00005E570000}"/>
    <cellStyle name="SAPBEXstdDataEmph 7" xfId="23652" xr:uid="{00000000-0005-0000-0000-00005F570000}"/>
    <cellStyle name="SAPBEXstdDataEmph 8" xfId="23653" xr:uid="{00000000-0005-0000-0000-000060570000}"/>
    <cellStyle name="SAPBEXstdItem" xfId="23655" xr:uid="{00000000-0005-0000-0000-000061570000}"/>
    <cellStyle name="SAPBEXstdItem 2" xfId="23657" xr:uid="{00000000-0005-0000-0000-000062570000}"/>
    <cellStyle name="SAPBEXstdItem 2 2" xfId="19723" xr:uid="{00000000-0005-0000-0000-000063570000}"/>
    <cellStyle name="SAPBEXstdItem 2 2 2" xfId="23659" xr:uid="{00000000-0005-0000-0000-000064570000}"/>
    <cellStyle name="SAPBEXstdItem 2 2 3" xfId="23661" xr:uid="{00000000-0005-0000-0000-000065570000}"/>
    <cellStyle name="SAPBEXstdItem 2 2 4" xfId="23663" xr:uid="{00000000-0005-0000-0000-000066570000}"/>
    <cellStyle name="SAPBEXstdItem 2 2 5" xfId="3410" xr:uid="{00000000-0005-0000-0000-000067570000}"/>
    <cellStyle name="SAPBEXstdItem 2 3" xfId="19726" xr:uid="{00000000-0005-0000-0000-000068570000}"/>
    <cellStyle name="SAPBEXstdItem 2 3 2" xfId="23665" xr:uid="{00000000-0005-0000-0000-000069570000}"/>
    <cellStyle name="SAPBEXstdItem 2 3 3" xfId="23667" xr:uid="{00000000-0005-0000-0000-00006A570000}"/>
    <cellStyle name="SAPBEXstdItem 2 3 4" xfId="23669" xr:uid="{00000000-0005-0000-0000-00006B570000}"/>
    <cellStyle name="SAPBEXstdItem 2 3 5" xfId="10530" xr:uid="{00000000-0005-0000-0000-00006C570000}"/>
    <cellStyle name="SAPBEXstdItem 2 4" xfId="19729" xr:uid="{00000000-0005-0000-0000-00006D570000}"/>
    <cellStyle name="SAPBEXstdItem 2 4 2" xfId="23670" xr:uid="{00000000-0005-0000-0000-00006E570000}"/>
    <cellStyle name="SAPBEXstdItem 2 4 3" xfId="23671" xr:uid="{00000000-0005-0000-0000-00006F570000}"/>
    <cellStyle name="SAPBEXstdItem 2 4 4" xfId="23672" xr:uid="{00000000-0005-0000-0000-000070570000}"/>
    <cellStyle name="SAPBEXstdItem 2 4 5" xfId="23673" xr:uid="{00000000-0005-0000-0000-000071570000}"/>
    <cellStyle name="SAPBEXstdItem 2 5" xfId="19732" xr:uid="{00000000-0005-0000-0000-000072570000}"/>
    <cellStyle name="SAPBEXstdItem 2 5 2" xfId="23674" xr:uid="{00000000-0005-0000-0000-000073570000}"/>
    <cellStyle name="SAPBEXstdItem 2 5 3" xfId="23675" xr:uid="{00000000-0005-0000-0000-000074570000}"/>
    <cellStyle name="SAPBEXstdItem 2 5 4" xfId="23676" xr:uid="{00000000-0005-0000-0000-000075570000}"/>
    <cellStyle name="SAPBEXstdItem 2 5 5" xfId="23677" xr:uid="{00000000-0005-0000-0000-000076570000}"/>
    <cellStyle name="SAPBEXstdItem 2 6" xfId="23678" xr:uid="{00000000-0005-0000-0000-000077570000}"/>
    <cellStyle name="SAPBEXstdItem 2 7" xfId="23679" xr:uid="{00000000-0005-0000-0000-000078570000}"/>
    <cellStyle name="SAPBEXstdItem 2 8" xfId="17947" xr:uid="{00000000-0005-0000-0000-000079570000}"/>
    <cellStyle name="SAPBEXstdItem 2 9" xfId="17949" xr:uid="{00000000-0005-0000-0000-00007A570000}"/>
    <cellStyle name="SAPBEXstdItem 3" xfId="23681" xr:uid="{00000000-0005-0000-0000-00007B570000}"/>
    <cellStyle name="SAPBEXstdItem 3 2" xfId="19738" xr:uid="{00000000-0005-0000-0000-00007C570000}"/>
    <cellStyle name="SAPBEXstdItem 3 2 2" xfId="23683" xr:uid="{00000000-0005-0000-0000-00007D570000}"/>
    <cellStyle name="SAPBEXstdItem 3 2 3" xfId="23685" xr:uid="{00000000-0005-0000-0000-00007E570000}"/>
    <cellStyle name="SAPBEXstdItem 3 2 4" xfId="23687" xr:uid="{00000000-0005-0000-0000-00007F570000}"/>
    <cellStyle name="SAPBEXstdItem 3 2 5" xfId="23689" xr:uid="{00000000-0005-0000-0000-000080570000}"/>
    <cellStyle name="SAPBEXstdItem 3 3" xfId="23691" xr:uid="{00000000-0005-0000-0000-000081570000}"/>
    <cellStyle name="SAPBEXstdItem 3 3 2" xfId="23693" xr:uid="{00000000-0005-0000-0000-000082570000}"/>
    <cellStyle name="SAPBEXstdItem 3 3 3" xfId="23695" xr:uid="{00000000-0005-0000-0000-000083570000}"/>
    <cellStyle name="SAPBEXstdItem 3 3 4" xfId="23697" xr:uid="{00000000-0005-0000-0000-000084570000}"/>
    <cellStyle name="SAPBEXstdItem 3 3 5" xfId="23698" xr:uid="{00000000-0005-0000-0000-000085570000}"/>
    <cellStyle name="SAPBEXstdItem 3 4" xfId="23700" xr:uid="{00000000-0005-0000-0000-000086570000}"/>
    <cellStyle name="SAPBEXstdItem 3 4 2" xfId="23701" xr:uid="{00000000-0005-0000-0000-000087570000}"/>
    <cellStyle name="SAPBEXstdItem 3 4 3" xfId="23702" xr:uid="{00000000-0005-0000-0000-000088570000}"/>
    <cellStyle name="SAPBEXstdItem 3 4 4" xfId="3502" xr:uid="{00000000-0005-0000-0000-000089570000}"/>
    <cellStyle name="SAPBEXstdItem 3 4 5" xfId="23703" xr:uid="{00000000-0005-0000-0000-00008A570000}"/>
    <cellStyle name="SAPBEXstdItem 3 5" xfId="23705" xr:uid="{00000000-0005-0000-0000-00008B570000}"/>
    <cellStyle name="SAPBEXstdItem 3 6" xfId="23706" xr:uid="{00000000-0005-0000-0000-00008C570000}"/>
    <cellStyle name="SAPBEXstdItem 3 7" xfId="23707" xr:uid="{00000000-0005-0000-0000-00008D570000}"/>
    <cellStyle name="SAPBEXstdItem 3 8" xfId="17954" xr:uid="{00000000-0005-0000-0000-00008E570000}"/>
    <cellStyle name="SAPBEXstdItem 4" xfId="23709" xr:uid="{00000000-0005-0000-0000-00008F570000}"/>
    <cellStyle name="SAPBEXstdItem 4 2" xfId="23711" xr:uid="{00000000-0005-0000-0000-000090570000}"/>
    <cellStyle name="SAPBEXstdItem 4 3" xfId="3234" xr:uid="{00000000-0005-0000-0000-000091570000}"/>
    <cellStyle name="SAPBEXstdItem 4 4" xfId="8609" xr:uid="{00000000-0005-0000-0000-000092570000}"/>
    <cellStyle name="SAPBEXstdItem 4 5" xfId="23713" xr:uid="{00000000-0005-0000-0000-000093570000}"/>
    <cellStyle name="SAPBEXstdItem 5" xfId="23715" xr:uid="{00000000-0005-0000-0000-000094570000}"/>
    <cellStyle name="SAPBEXstdItem 6" xfId="23717" xr:uid="{00000000-0005-0000-0000-000095570000}"/>
    <cellStyle name="SAPBEXstdItem 7" xfId="22296" xr:uid="{00000000-0005-0000-0000-000096570000}"/>
    <cellStyle name="SAPBEXstdItem 8" xfId="7292" xr:uid="{00000000-0005-0000-0000-000097570000}"/>
    <cellStyle name="SAPBEXstdItemX" xfId="23719" xr:uid="{00000000-0005-0000-0000-000098570000}"/>
    <cellStyle name="SAPBEXstdItemX 2" xfId="9166" xr:uid="{00000000-0005-0000-0000-000099570000}"/>
    <cellStyle name="SAPBEXstdItemX 2 2" xfId="22956" xr:uid="{00000000-0005-0000-0000-00009A570000}"/>
    <cellStyle name="SAPBEXstdItemX 2 2 2" xfId="23720" xr:uid="{00000000-0005-0000-0000-00009B570000}"/>
    <cellStyle name="SAPBEXstdItemX 2 2 3" xfId="23721" xr:uid="{00000000-0005-0000-0000-00009C570000}"/>
    <cellStyle name="SAPBEXstdItemX 2 2 4" xfId="23722" xr:uid="{00000000-0005-0000-0000-00009D570000}"/>
    <cellStyle name="SAPBEXstdItemX 2 2 5" xfId="23723" xr:uid="{00000000-0005-0000-0000-00009E570000}"/>
    <cellStyle name="SAPBEXstdItemX 2 3" xfId="22958" xr:uid="{00000000-0005-0000-0000-00009F570000}"/>
    <cellStyle name="SAPBEXstdItemX 2 3 2" xfId="13357" xr:uid="{00000000-0005-0000-0000-0000A0570000}"/>
    <cellStyle name="SAPBEXstdItemX 2 3 3" xfId="13360" xr:uid="{00000000-0005-0000-0000-0000A1570000}"/>
    <cellStyle name="SAPBEXstdItemX 2 3 4" xfId="13363" xr:uid="{00000000-0005-0000-0000-0000A2570000}"/>
    <cellStyle name="SAPBEXstdItemX 2 3 5" xfId="20257" xr:uid="{00000000-0005-0000-0000-0000A3570000}"/>
    <cellStyle name="SAPBEXstdItemX 2 4" xfId="23724" xr:uid="{00000000-0005-0000-0000-0000A4570000}"/>
    <cellStyle name="SAPBEXstdItemX 2 4 2" xfId="23725" xr:uid="{00000000-0005-0000-0000-0000A5570000}"/>
    <cellStyle name="SAPBEXstdItemX 2 4 3" xfId="3831" xr:uid="{00000000-0005-0000-0000-0000A6570000}"/>
    <cellStyle name="SAPBEXstdItemX 2 4 4" xfId="12469" xr:uid="{00000000-0005-0000-0000-0000A7570000}"/>
    <cellStyle name="SAPBEXstdItemX 2 4 5" xfId="2380" xr:uid="{00000000-0005-0000-0000-0000A8570000}"/>
    <cellStyle name="SAPBEXstdItemX 2 5" xfId="4184" xr:uid="{00000000-0005-0000-0000-0000A9570000}"/>
    <cellStyle name="SAPBEXstdItemX 2 5 2" xfId="23726" xr:uid="{00000000-0005-0000-0000-0000AA570000}"/>
    <cellStyle name="SAPBEXstdItemX 2 5 3" xfId="20262" xr:uid="{00000000-0005-0000-0000-0000AB570000}"/>
    <cellStyle name="SAPBEXstdItemX 2 5 4" xfId="20264" xr:uid="{00000000-0005-0000-0000-0000AC570000}"/>
    <cellStyle name="SAPBEXstdItemX 2 5 5" xfId="20267" xr:uid="{00000000-0005-0000-0000-0000AD570000}"/>
    <cellStyle name="SAPBEXstdItemX 2 6" xfId="18380" xr:uid="{00000000-0005-0000-0000-0000AE570000}"/>
    <cellStyle name="SAPBEXstdItemX 2 7" xfId="18382" xr:uid="{00000000-0005-0000-0000-0000AF570000}"/>
    <cellStyle name="SAPBEXstdItemX 2 8" xfId="18384" xr:uid="{00000000-0005-0000-0000-0000B0570000}"/>
    <cellStyle name="SAPBEXstdItemX 2 9" xfId="18386" xr:uid="{00000000-0005-0000-0000-0000B1570000}"/>
    <cellStyle name="SAPBEXstdItemX 3" xfId="9168" xr:uid="{00000000-0005-0000-0000-0000B2570000}"/>
    <cellStyle name="SAPBEXstdItemX 3 2" xfId="21596" xr:uid="{00000000-0005-0000-0000-0000B3570000}"/>
    <cellStyle name="SAPBEXstdItemX 3 2 2" xfId="23727" xr:uid="{00000000-0005-0000-0000-0000B4570000}"/>
    <cellStyle name="SAPBEXstdItemX 3 2 3" xfId="23728" xr:uid="{00000000-0005-0000-0000-0000B5570000}"/>
    <cellStyle name="SAPBEXstdItemX 3 2 4" xfId="23729" xr:uid="{00000000-0005-0000-0000-0000B6570000}"/>
    <cellStyle name="SAPBEXstdItemX 3 2 5" xfId="23730" xr:uid="{00000000-0005-0000-0000-0000B7570000}"/>
    <cellStyle name="SAPBEXstdItemX 3 3" xfId="2738" xr:uid="{00000000-0005-0000-0000-0000B8570000}"/>
    <cellStyle name="SAPBEXstdItemX 3 3 2" xfId="13412" xr:uid="{00000000-0005-0000-0000-0000B9570000}"/>
    <cellStyle name="SAPBEXstdItemX 3 3 3" xfId="13414" xr:uid="{00000000-0005-0000-0000-0000BA570000}"/>
    <cellStyle name="SAPBEXstdItemX 3 3 4" xfId="13417" xr:uid="{00000000-0005-0000-0000-0000BB570000}"/>
    <cellStyle name="SAPBEXstdItemX 3 3 5" xfId="20283" xr:uid="{00000000-0005-0000-0000-0000BC570000}"/>
    <cellStyle name="SAPBEXstdItemX 3 4" xfId="21599" xr:uid="{00000000-0005-0000-0000-0000BD570000}"/>
    <cellStyle name="SAPBEXstdItemX 3 4 2" xfId="14466" xr:uid="{00000000-0005-0000-0000-0000BE570000}"/>
    <cellStyle name="SAPBEXstdItemX 3 4 3" xfId="14470" xr:uid="{00000000-0005-0000-0000-0000BF570000}"/>
    <cellStyle name="SAPBEXstdItemX 3 4 4" xfId="16094" xr:uid="{00000000-0005-0000-0000-0000C0570000}"/>
    <cellStyle name="SAPBEXstdItemX 3 4 5" xfId="2002" xr:uid="{00000000-0005-0000-0000-0000C1570000}"/>
    <cellStyle name="SAPBEXstdItemX 3 5" xfId="23731" xr:uid="{00000000-0005-0000-0000-0000C2570000}"/>
    <cellStyle name="SAPBEXstdItemX 3 6" xfId="18389" xr:uid="{00000000-0005-0000-0000-0000C3570000}"/>
    <cellStyle name="SAPBEXstdItemX 3 7" xfId="18391" xr:uid="{00000000-0005-0000-0000-0000C4570000}"/>
    <cellStyle name="SAPBEXstdItemX 3 8" xfId="18393" xr:uid="{00000000-0005-0000-0000-0000C5570000}"/>
    <cellStyle name="SAPBEXstdItemX 4" xfId="9171" xr:uid="{00000000-0005-0000-0000-0000C6570000}"/>
    <cellStyle name="SAPBEXstdItemX 4 2" xfId="21610" xr:uid="{00000000-0005-0000-0000-0000C7570000}"/>
    <cellStyle name="SAPBEXstdItemX 4 3" xfId="21613" xr:uid="{00000000-0005-0000-0000-0000C8570000}"/>
    <cellStyle name="SAPBEXstdItemX 4 4" xfId="21641" xr:uid="{00000000-0005-0000-0000-0000C9570000}"/>
    <cellStyle name="SAPBEXstdItemX 4 5" xfId="23732" xr:uid="{00000000-0005-0000-0000-0000CA570000}"/>
    <cellStyle name="SAPBEXstdItemX 5" xfId="5260" xr:uid="{00000000-0005-0000-0000-0000CB570000}"/>
    <cellStyle name="SAPBEXstdItemX 6" xfId="5271" xr:uid="{00000000-0005-0000-0000-0000CC570000}"/>
    <cellStyle name="SAPBEXstdItemX 7" xfId="5282" xr:uid="{00000000-0005-0000-0000-0000CD570000}"/>
    <cellStyle name="SAPBEXstdItemX 8" xfId="19215" xr:uid="{00000000-0005-0000-0000-0000CE570000}"/>
    <cellStyle name="SAPBEXtitle" xfId="15008" xr:uid="{00000000-0005-0000-0000-0000CF570000}"/>
    <cellStyle name="SAPBEXtitle 2" xfId="8754" xr:uid="{00000000-0005-0000-0000-0000D0570000}"/>
    <cellStyle name="SAPBEXundefined" xfId="20228" xr:uid="{00000000-0005-0000-0000-0000D1570000}"/>
    <cellStyle name="SAPBEXundefined 2" xfId="20230" xr:uid="{00000000-0005-0000-0000-0000D2570000}"/>
    <cellStyle name="SAPBEXundefined 2 2" xfId="12700" xr:uid="{00000000-0005-0000-0000-0000D3570000}"/>
    <cellStyle name="SAPBEXundefined 2 2 2" xfId="19828" xr:uid="{00000000-0005-0000-0000-0000D4570000}"/>
    <cellStyle name="SAPBEXundefined 2 2 3" xfId="23733" xr:uid="{00000000-0005-0000-0000-0000D5570000}"/>
    <cellStyle name="SAPBEXundefined 2 2 4" xfId="23734" xr:uid="{00000000-0005-0000-0000-0000D6570000}"/>
    <cellStyle name="SAPBEXundefined 2 2 5" xfId="23735" xr:uid="{00000000-0005-0000-0000-0000D7570000}"/>
    <cellStyle name="SAPBEXundefined 2 3" xfId="12736" xr:uid="{00000000-0005-0000-0000-0000D8570000}"/>
    <cellStyle name="SAPBEXundefined 2 3 2" xfId="12741" xr:uid="{00000000-0005-0000-0000-0000D9570000}"/>
    <cellStyle name="SAPBEXundefined 2 3 3" xfId="12780" xr:uid="{00000000-0005-0000-0000-0000DA570000}"/>
    <cellStyle name="SAPBEXundefined 2 3 4" xfId="12816" xr:uid="{00000000-0005-0000-0000-0000DB570000}"/>
    <cellStyle name="SAPBEXundefined 2 3 5" xfId="5761" xr:uid="{00000000-0005-0000-0000-0000DC570000}"/>
    <cellStyle name="SAPBEXundefined 2 4" xfId="12827" xr:uid="{00000000-0005-0000-0000-0000DD570000}"/>
    <cellStyle name="SAPBEXundefined 2 4 2" xfId="3471" xr:uid="{00000000-0005-0000-0000-0000DE570000}"/>
    <cellStyle name="SAPBEXundefined 2 4 3" xfId="12829" xr:uid="{00000000-0005-0000-0000-0000DF570000}"/>
    <cellStyle name="SAPBEXundefined 2 4 4" xfId="12831" xr:uid="{00000000-0005-0000-0000-0000E0570000}"/>
    <cellStyle name="SAPBEXundefined 2 4 5" xfId="7516" xr:uid="{00000000-0005-0000-0000-0000E1570000}"/>
    <cellStyle name="SAPBEXundefined 2 5" xfId="802" xr:uid="{00000000-0005-0000-0000-0000E2570000}"/>
    <cellStyle name="SAPBEXundefined 2 5 2" xfId="811" xr:uid="{00000000-0005-0000-0000-0000E3570000}"/>
    <cellStyle name="SAPBEXundefined 2 5 3" xfId="23736" xr:uid="{00000000-0005-0000-0000-0000E4570000}"/>
    <cellStyle name="SAPBEXundefined 2 5 4" xfId="23737" xr:uid="{00000000-0005-0000-0000-0000E5570000}"/>
    <cellStyle name="SAPBEXundefined 2 5 5" xfId="20868" xr:uid="{00000000-0005-0000-0000-0000E6570000}"/>
    <cellStyle name="SAPBEXundefined 2 6" xfId="12840" xr:uid="{00000000-0005-0000-0000-0000E7570000}"/>
    <cellStyle name="SAPBEXundefined 2 7" xfId="12844" xr:uid="{00000000-0005-0000-0000-0000E8570000}"/>
    <cellStyle name="SAPBEXundefined 2 8" xfId="12847" xr:uid="{00000000-0005-0000-0000-0000E9570000}"/>
    <cellStyle name="SAPBEXundefined 2 9" xfId="12851" xr:uid="{00000000-0005-0000-0000-0000EA570000}"/>
    <cellStyle name="SAPBEXundefined 3" xfId="20232" xr:uid="{00000000-0005-0000-0000-0000EB570000}"/>
    <cellStyle name="SAPBEXundefined 3 2" xfId="12853" xr:uid="{00000000-0005-0000-0000-0000EC570000}"/>
    <cellStyle name="SAPBEXundefined 3 2 2" xfId="12039" xr:uid="{00000000-0005-0000-0000-0000ED570000}"/>
    <cellStyle name="SAPBEXundefined 3 2 3" xfId="12044" xr:uid="{00000000-0005-0000-0000-0000EE570000}"/>
    <cellStyle name="SAPBEXundefined 3 2 4" xfId="23738" xr:uid="{00000000-0005-0000-0000-0000EF570000}"/>
    <cellStyle name="SAPBEXundefined 3 2 5" xfId="23739" xr:uid="{00000000-0005-0000-0000-0000F0570000}"/>
    <cellStyle name="SAPBEXundefined 3 3" xfId="12873" xr:uid="{00000000-0005-0000-0000-0000F1570000}"/>
    <cellStyle name="SAPBEXundefined 3 3 2" xfId="12896" xr:uid="{00000000-0005-0000-0000-0000F2570000}"/>
    <cellStyle name="SAPBEXundefined 3 3 3" xfId="8012" xr:uid="{00000000-0005-0000-0000-0000F3570000}"/>
    <cellStyle name="SAPBEXundefined 3 3 4" xfId="6201" xr:uid="{00000000-0005-0000-0000-0000F4570000}"/>
    <cellStyle name="SAPBEXundefined 3 3 5" xfId="1301" xr:uid="{00000000-0005-0000-0000-0000F5570000}"/>
    <cellStyle name="SAPBEXundefined 3 4" xfId="12957" xr:uid="{00000000-0005-0000-0000-0000F6570000}"/>
    <cellStyle name="SAPBEXundefined 3 4 2" xfId="12959" xr:uid="{00000000-0005-0000-0000-0000F7570000}"/>
    <cellStyle name="SAPBEXundefined 3 4 3" xfId="12964" xr:uid="{00000000-0005-0000-0000-0000F8570000}"/>
    <cellStyle name="SAPBEXundefined 3 4 4" xfId="12966" xr:uid="{00000000-0005-0000-0000-0000F9570000}"/>
    <cellStyle name="SAPBEXundefined 3 4 5" xfId="12968" xr:uid="{00000000-0005-0000-0000-0000FA570000}"/>
    <cellStyle name="SAPBEXundefined 3 5" xfId="12970" xr:uid="{00000000-0005-0000-0000-0000FB570000}"/>
    <cellStyle name="SAPBEXundefined 3 6" xfId="12974" xr:uid="{00000000-0005-0000-0000-0000FC570000}"/>
    <cellStyle name="SAPBEXundefined 3 7" xfId="4051" xr:uid="{00000000-0005-0000-0000-0000FD570000}"/>
    <cellStyle name="SAPBEXundefined 3 8" xfId="12977" xr:uid="{00000000-0005-0000-0000-0000FE570000}"/>
    <cellStyle name="SAPBEXundefined 4" xfId="20234" xr:uid="{00000000-0005-0000-0000-0000FF570000}"/>
    <cellStyle name="SAPBEXundefined 4 2" xfId="12985" xr:uid="{00000000-0005-0000-0000-000000580000}"/>
    <cellStyle name="SAPBEXundefined 4 3" xfId="13008" xr:uid="{00000000-0005-0000-0000-000001580000}"/>
    <cellStyle name="SAPBEXundefined 4 4" xfId="3597" xr:uid="{00000000-0005-0000-0000-000002580000}"/>
    <cellStyle name="SAPBEXundefined 4 5" xfId="13055" xr:uid="{00000000-0005-0000-0000-000003580000}"/>
    <cellStyle name="SAPBEXundefined 5" xfId="20236" xr:uid="{00000000-0005-0000-0000-000004580000}"/>
    <cellStyle name="SAPBEXundefined 6" xfId="23740" xr:uid="{00000000-0005-0000-0000-000005580000}"/>
    <cellStyle name="SAPBEXundefined 7" xfId="23741" xr:uid="{00000000-0005-0000-0000-000006580000}"/>
    <cellStyle name="SAPBEXundefined 8" xfId="14805" xr:uid="{00000000-0005-0000-0000-000007580000}"/>
    <cellStyle name="sbt2" xfId="5662" xr:uid="{00000000-0005-0000-0000-000008580000}"/>
    <cellStyle name="sbt2 2" xfId="13550" xr:uid="{00000000-0005-0000-0000-000009580000}"/>
    <cellStyle name="sbt2 2 2" xfId="23742" xr:uid="{00000000-0005-0000-0000-00000A580000}"/>
    <cellStyle name="sbt2 2 3" xfId="23743" xr:uid="{00000000-0005-0000-0000-00000B580000}"/>
    <cellStyle name="sbt2 2 4" xfId="6922" xr:uid="{00000000-0005-0000-0000-00000C580000}"/>
    <cellStyle name="sbt2 2 5" xfId="3083" xr:uid="{00000000-0005-0000-0000-00000D580000}"/>
    <cellStyle name="sbt2 3" xfId="8969" xr:uid="{00000000-0005-0000-0000-00000E580000}"/>
    <cellStyle name="sbt2 4" xfId="23744" xr:uid="{00000000-0005-0000-0000-00000F580000}"/>
    <cellStyle name="sbt2 5" xfId="10202" xr:uid="{00000000-0005-0000-0000-000010580000}"/>
    <cellStyle name="sbt2 6" xfId="10205" xr:uid="{00000000-0005-0000-0000-000011580000}"/>
    <cellStyle name="Schlecht" xfId="7736" xr:uid="{00000000-0005-0000-0000-000012580000}"/>
    <cellStyle name="section" xfId="10336" xr:uid="{00000000-0005-0000-0000-000013580000}"/>
    <cellStyle name="Section Border" xfId="23745" xr:uid="{00000000-0005-0000-0000-000014580000}"/>
    <cellStyle name="Separador de milhares [0]_CW170_14" xfId="23746" xr:uid="{00000000-0005-0000-0000-000015580000}"/>
    <cellStyle name="Separador de milhares_CW170_14" xfId="23748" xr:uid="{00000000-0005-0000-0000-000016580000}"/>
    <cellStyle name="Sheet Title" xfId="6569" xr:uid="{00000000-0005-0000-0000-000017580000}"/>
    <cellStyle name="sht title" xfId="23749" xr:uid="{00000000-0005-0000-0000-000018580000}"/>
    <cellStyle name="stan%" xfId="23751" xr:uid="{00000000-0005-0000-0000-000019580000}"/>
    <cellStyle name="Standaard_laroux" xfId="13354" xr:uid="{00000000-0005-0000-0000-00001A580000}"/>
    <cellStyle name="STANDARD" xfId="23752" xr:uid="{00000000-0005-0000-0000-00001B580000}"/>
    <cellStyle name="Standard 2" xfId="6510" xr:uid="{00000000-0005-0000-0000-00001C580000}"/>
    <cellStyle name="Standard 2 10" xfId="21971" xr:uid="{00000000-0005-0000-0000-00001D580000}"/>
    <cellStyle name="Standard 2 11" xfId="21973" xr:uid="{00000000-0005-0000-0000-00001E580000}"/>
    <cellStyle name="Standard 2 12" xfId="21975" xr:uid="{00000000-0005-0000-0000-00001F580000}"/>
    <cellStyle name="Standard 2 13" xfId="21977" xr:uid="{00000000-0005-0000-0000-000020580000}"/>
    <cellStyle name="Standard 2 14" xfId="13812" xr:uid="{00000000-0005-0000-0000-000021580000}"/>
    <cellStyle name="Standard 2 15" xfId="13815" xr:uid="{00000000-0005-0000-0000-000022580000}"/>
    <cellStyle name="Standard 2 2" xfId="18800" xr:uid="{00000000-0005-0000-0000-000023580000}"/>
    <cellStyle name="Standard 2 3" xfId="12515" xr:uid="{00000000-0005-0000-0000-000024580000}"/>
    <cellStyle name="Standard 2 4" xfId="12520" xr:uid="{00000000-0005-0000-0000-000025580000}"/>
    <cellStyle name="Standard 2 5" xfId="12525" xr:uid="{00000000-0005-0000-0000-000026580000}"/>
    <cellStyle name="Standard 2 6" xfId="17230" xr:uid="{00000000-0005-0000-0000-000027580000}"/>
    <cellStyle name="Standard 2 7" xfId="17234" xr:uid="{00000000-0005-0000-0000-000028580000}"/>
    <cellStyle name="Standard 2 8" xfId="17238" xr:uid="{00000000-0005-0000-0000-000029580000}"/>
    <cellStyle name="Standard 2 9" xfId="569" xr:uid="{00000000-0005-0000-0000-00002A580000}"/>
    <cellStyle name="Standard_DE_LATE_" xfId="23753" xr:uid="{00000000-0005-0000-0000-00002B580000}"/>
    <cellStyle name="stanNum" xfId="23754" xr:uid="{00000000-0005-0000-0000-00002C580000}"/>
    <cellStyle name="Style 1" xfId="891" xr:uid="{00000000-0005-0000-0000-00002D580000}"/>
    <cellStyle name="Style 2" xfId="23755" xr:uid="{00000000-0005-0000-0000-00002E580000}"/>
    <cellStyle name="subhead" xfId="2267" xr:uid="{00000000-0005-0000-0000-00002F580000}"/>
    <cellStyle name="subhead 1" xfId="23756" xr:uid="{00000000-0005-0000-0000-000030580000}"/>
    <cellStyle name="subhead 2" xfId="23757" xr:uid="{00000000-0005-0000-0000-000031580000}"/>
    <cellStyle name="subhead 2 2" xfId="4415" xr:uid="{00000000-0005-0000-0000-000032580000}"/>
    <cellStyle name="subhead 2 3" xfId="23758" xr:uid="{00000000-0005-0000-0000-000033580000}"/>
    <cellStyle name="subhead 3" xfId="23759" xr:uid="{00000000-0005-0000-0000-000034580000}"/>
    <cellStyle name="subhead 4" xfId="23760" xr:uid="{00000000-0005-0000-0000-000035580000}"/>
    <cellStyle name="subhead 5" xfId="23761" xr:uid="{00000000-0005-0000-0000-000036580000}"/>
    <cellStyle name="subhead_draft resale" xfId="23762" xr:uid="{00000000-0005-0000-0000-000037580000}"/>
    <cellStyle name="subt1" xfId="23763" xr:uid="{00000000-0005-0000-0000-000038580000}"/>
    <cellStyle name="subtotal" xfId="22273" xr:uid="{00000000-0005-0000-0000-000039580000}"/>
    <cellStyle name="SYNTHESE" xfId="5649" xr:uid="{00000000-0005-0000-0000-00003A580000}"/>
    <cellStyle name="synthèse" xfId="23764" xr:uid="{00000000-0005-0000-0000-00003B580000}"/>
    <cellStyle name="Table Definition" xfId="17781" xr:uid="{00000000-0005-0000-0000-00003C580000}"/>
    <cellStyle name="Table Definition 2" xfId="23765" xr:uid="{00000000-0005-0000-0000-00003D580000}"/>
    <cellStyle name="Table Definition 2 2" xfId="23766" xr:uid="{00000000-0005-0000-0000-00003E580000}"/>
    <cellStyle name="Table Definition 2 2 2" xfId="2505" xr:uid="{00000000-0005-0000-0000-00003F580000}"/>
    <cellStyle name="Table Definition 2 3" xfId="23767" xr:uid="{00000000-0005-0000-0000-000040580000}"/>
    <cellStyle name="Table Definition 2 3 2" xfId="1394" xr:uid="{00000000-0005-0000-0000-000041580000}"/>
    <cellStyle name="Table Definition 2 4" xfId="23768" xr:uid="{00000000-0005-0000-0000-000042580000}"/>
    <cellStyle name="Table Definition 2 4 2" xfId="23769" xr:uid="{00000000-0005-0000-0000-000043580000}"/>
    <cellStyle name="Table Definition 2 5" xfId="23770" xr:uid="{00000000-0005-0000-0000-000044580000}"/>
    <cellStyle name="Table Definition 3" xfId="5685" xr:uid="{00000000-0005-0000-0000-000045580000}"/>
    <cellStyle name="Table Definition 3 2" xfId="23771" xr:uid="{00000000-0005-0000-0000-000046580000}"/>
    <cellStyle name="Table Definition 4" xfId="23772" xr:uid="{00000000-0005-0000-0000-000047580000}"/>
    <cellStyle name="TALS" xfId="23773" xr:uid="{00000000-0005-0000-0000-000048580000}"/>
    <cellStyle name="TEMP" xfId="21326" xr:uid="{00000000-0005-0000-0000-000049580000}"/>
    <cellStyle name="Template" xfId="23774" xr:uid="{00000000-0005-0000-0000-00004A580000}"/>
    <cellStyle name="Template 10" xfId="20781" xr:uid="{00000000-0005-0000-0000-00004B580000}"/>
    <cellStyle name="Template 8" xfId="6751" xr:uid="{00000000-0005-0000-0000-00004C580000}"/>
    <cellStyle name="Template_030807 SC Input S.Africa-J97U" xfId="23775" xr:uid="{00000000-0005-0000-0000-00004D580000}"/>
    <cellStyle name="Testo avviso" xfId="23776" xr:uid="{00000000-0005-0000-0000-00004E580000}"/>
    <cellStyle name="Testo descrittivo" xfId="23777" xr:uid="{00000000-0005-0000-0000-00004F580000}"/>
    <cellStyle name="Text Indent A" xfId="5584" xr:uid="{00000000-0005-0000-0000-000050580000}"/>
    <cellStyle name="Text Indent B" xfId="5590" xr:uid="{00000000-0005-0000-0000-000051580000}"/>
    <cellStyle name="Text Indent C" xfId="23778" xr:uid="{00000000-0005-0000-0000-000052580000}"/>
    <cellStyle name="Tickmark" xfId="21901" xr:uid="{00000000-0005-0000-0000-000053580000}"/>
    <cellStyle name="Title 1" xfId="23779" xr:uid="{00000000-0005-0000-0000-000054580000}"/>
    <cellStyle name="Title 1 2" xfId="21030" xr:uid="{00000000-0005-0000-0000-000055580000}"/>
    <cellStyle name="Title 1 2 2" xfId="23780" xr:uid="{00000000-0005-0000-0000-000056580000}"/>
    <cellStyle name="Title 1 2 3" xfId="23781" xr:uid="{00000000-0005-0000-0000-000057580000}"/>
    <cellStyle name="Title 1 2 4" xfId="23782" xr:uid="{00000000-0005-0000-0000-000058580000}"/>
    <cellStyle name="Title 1 3" xfId="23783" xr:uid="{00000000-0005-0000-0000-000059580000}"/>
    <cellStyle name="Title 1 4" xfId="23784" xr:uid="{00000000-0005-0000-0000-00005A580000}"/>
    <cellStyle name="Title 10" xfId="3356" xr:uid="{00000000-0005-0000-0000-00005B580000}"/>
    <cellStyle name="Title 10 2" xfId="4977" xr:uid="{00000000-0005-0000-0000-00005C580000}"/>
    <cellStyle name="Title 10 3" xfId="21451" xr:uid="{00000000-0005-0000-0000-00005D580000}"/>
    <cellStyle name="Title 11" xfId="20341" xr:uid="{00000000-0005-0000-0000-00005E580000}"/>
    <cellStyle name="Title 11 2" xfId="17253" xr:uid="{00000000-0005-0000-0000-00005F580000}"/>
    <cellStyle name="Title 11 3" xfId="21865" xr:uid="{00000000-0005-0000-0000-000060580000}"/>
    <cellStyle name="Title 12" xfId="22096" xr:uid="{00000000-0005-0000-0000-000061580000}"/>
    <cellStyle name="Title 12 2" xfId="17257" xr:uid="{00000000-0005-0000-0000-000062580000}"/>
    <cellStyle name="Title 12 3" xfId="22118" xr:uid="{00000000-0005-0000-0000-000063580000}"/>
    <cellStyle name="Title 13" xfId="22144" xr:uid="{00000000-0005-0000-0000-000064580000}"/>
    <cellStyle name="Title 14" xfId="15298" xr:uid="{00000000-0005-0000-0000-000065580000}"/>
    <cellStyle name="Title 15" xfId="15302" xr:uid="{00000000-0005-0000-0000-000066580000}"/>
    <cellStyle name="Title 16" xfId="15306" xr:uid="{00000000-0005-0000-0000-000067580000}"/>
    <cellStyle name="Title 17" xfId="15310" xr:uid="{00000000-0005-0000-0000-000068580000}"/>
    <cellStyle name="Title 18" xfId="23786" xr:uid="{00000000-0005-0000-0000-000069580000}"/>
    <cellStyle name="Title 19" xfId="23788" xr:uid="{00000000-0005-0000-0000-00006A580000}"/>
    <cellStyle name="Title 2" xfId="23789" xr:uid="{00000000-0005-0000-0000-00006B580000}"/>
    <cellStyle name="Title 2 10" xfId="9137" xr:uid="{00000000-0005-0000-0000-00006C580000}"/>
    <cellStyle name="Title 2 11" xfId="805" xr:uid="{00000000-0005-0000-0000-00006D580000}"/>
    <cellStyle name="Title 2 12" xfId="9141" xr:uid="{00000000-0005-0000-0000-00006E580000}"/>
    <cellStyle name="Title 2 13" xfId="6479" xr:uid="{00000000-0005-0000-0000-00006F580000}"/>
    <cellStyle name="Title 2 14" xfId="2931" xr:uid="{00000000-0005-0000-0000-000070580000}"/>
    <cellStyle name="Title 2 15" xfId="6973" xr:uid="{00000000-0005-0000-0000-000071580000}"/>
    <cellStyle name="Title 2 16" xfId="23790" xr:uid="{00000000-0005-0000-0000-000072580000}"/>
    <cellStyle name="Title 2 17" xfId="23791" xr:uid="{00000000-0005-0000-0000-000073580000}"/>
    <cellStyle name="Title 2 2" xfId="21038" xr:uid="{00000000-0005-0000-0000-000074580000}"/>
    <cellStyle name="Title 2 2 10" xfId="23792" xr:uid="{00000000-0005-0000-0000-000075580000}"/>
    <cellStyle name="Title 2 2 11" xfId="23793" xr:uid="{00000000-0005-0000-0000-000076580000}"/>
    <cellStyle name="Title 2 2 12" xfId="18445" xr:uid="{00000000-0005-0000-0000-000077580000}"/>
    <cellStyle name="Title 2 2 13" xfId="18447" xr:uid="{00000000-0005-0000-0000-000078580000}"/>
    <cellStyle name="Title 2 2 2" xfId="23794" xr:uid="{00000000-0005-0000-0000-000079580000}"/>
    <cellStyle name="Title 2 2 2 2" xfId="23795" xr:uid="{00000000-0005-0000-0000-00007A580000}"/>
    <cellStyle name="Title 2 2 2 3" xfId="1161" xr:uid="{00000000-0005-0000-0000-00007B580000}"/>
    <cellStyle name="Title 2 2 2 4" xfId="23796" xr:uid="{00000000-0005-0000-0000-00007C580000}"/>
    <cellStyle name="Title 2 2 3" xfId="23797" xr:uid="{00000000-0005-0000-0000-00007D580000}"/>
    <cellStyle name="Title 2 2 4" xfId="16905" xr:uid="{00000000-0005-0000-0000-00007E580000}"/>
    <cellStyle name="Title 2 2 5" xfId="23798" xr:uid="{00000000-0005-0000-0000-00007F580000}"/>
    <cellStyle name="Title 2 2 6" xfId="23799" xr:uid="{00000000-0005-0000-0000-000080580000}"/>
    <cellStyle name="Title 2 2 7" xfId="23800" xr:uid="{00000000-0005-0000-0000-000081580000}"/>
    <cellStyle name="Title 2 2 8" xfId="23801" xr:uid="{00000000-0005-0000-0000-000082580000}"/>
    <cellStyle name="Title 2 2 9" xfId="23802" xr:uid="{00000000-0005-0000-0000-000083580000}"/>
    <cellStyle name="Title 2 3" xfId="23803" xr:uid="{00000000-0005-0000-0000-000084580000}"/>
    <cellStyle name="Title 2 3 2" xfId="23804" xr:uid="{00000000-0005-0000-0000-000085580000}"/>
    <cellStyle name="Title 2 3 3" xfId="23805" xr:uid="{00000000-0005-0000-0000-000086580000}"/>
    <cellStyle name="Title 2 4" xfId="23806" xr:uid="{00000000-0005-0000-0000-000087580000}"/>
    <cellStyle name="Title 2 5" xfId="23807" xr:uid="{00000000-0005-0000-0000-000088580000}"/>
    <cellStyle name="Title 2 6" xfId="23808" xr:uid="{00000000-0005-0000-0000-000089580000}"/>
    <cellStyle name="Title 2 7" xfId="23809" xr:uid="{00000000-0005-0000-0000-00008A580000}"/>
    <cellStyle name="Title 2 8" xfId="10324" xr:uid="{00000000-0005-0000-0000-00008B580000}"/>
    <cellStyle name="Title 2 9" xfId="10875" xr:uid="{00000000-0005-0000-0000-00008C580000}"/>
    <cellStyle name="Title 20" xfId="15301" xr:uid="{00000000-0005-0000-0000-00008D580000}"/>
    <cellStyle name="Title 21" xfId="15305" xr:uid="{00000000-0005-0000-0000-00008E580000}"/>
    <cellStyle name="Title 22" xfId="15309" xr:uid="{00000000-0005-0000-0000-00008F580000}"/>
    <cellStyle name="Title 23" xfId="23785" xr:uid="{00000000-0005-0000-0000-000090580000}"/>
    <cellStyle name="Title 24" xfId="23787" xr:uid="{00000000-0005-0000-0000-000091580000}"/>
    <cellStyle name="Title 25" xfId="23811" xr:uid="{00000000-0005-0000-0000-000092580000}"/>
    <cellStyle name="Title 26" xfId="19302" xr:uid="{00000000-0005-0000-0000-000093580000}"/>
    <cellStyle name="Title 27" xfId="23813" xr:uid="{00000000-0005-0000-0000-000094580000}"/>
    <cellStyle name="Title 28" xfId="23815" xr:uid="{00000000-0005-0000-0000-000095580000}"/>
    <cellStyle name="Title 29" xfId="23817" xr:uid="{00000000-0005-0000-0000-000096580000}"/>
    <cellStyle name="Title 3" xfId="257" xr:uid="{00000000-0005-0000-0000-000097580000}"/>
    <cellStyle name="Title 3 10" xfId="2161" xr:uid="{00000000-0005-0000-0000-000098580000}"/>
    <cellStyle name="Title 3 11" xfId="23818" xr:uid="{00000000-0005-0000-0000-000099580000}"/>
    <cellStyle name="Title 3 12" xfId="23819" xr:uid="{00000000-0005-0000-0000-00009A580000}"/>
    <cellStyle name="Title 3 2" xfId="21044" xr:uid="{00000000-0005-0000-0000-00009B580000}"/>
    <cellStyle name="Title 3 2 2" xfId="23820" xr:uid="{00000000-0005-0000-0000-00009C580000}"/>
    <cellStyle name="Title 3 2 3" xfId="23821" xr:uid="{00000000-0005-0000-0000-00009D580000}"/>
    <cellStyle name="Title 3 2 4" xfId="23822" xr:uid="{00000000-0005-0000-0000-00009E580000}"/>
    <cellStyle name="Title 3 3" xfId="23547" xr:uid="{00000000-0005-0000-0000-00009F580000}"/>
    <cellStyle name="Title 3 3 2" xfId="12236" xr:uid="{00000000-0005-0000-0000-0000A0580000}"/>
    <cellStyle name="Title 3 4" xfId="23549" xr:uid="{00000000-0005-0000-0000-0000A1580000}"/>
    <cellStyle name="Title 3 5" xfId="23551" xr:uid="{00000000-0005-0000-0000-0000A2580000}"/>
    <cellStyle name="Title 3 6" xfId="23823" xr:uid="{00000000-0005-0000-0000-0000A3580000}"/>
    <cellStyle name="Title 3 7" xfId="23824" xr:uid="{00000000-0005-0000-0000-0000A4580000}"/>
    <cellStyle name="Title 3 8" xfId="15196" xr:uid="{00000000-0005-0000-0000-0000A5580000}"/>
    <cellStyle name="Title 3 9" xfId="5023" xr:uid="{00000000-0005-0000-0000-0000A6580000}"/>
    <cellStyle name="Title 30" xfId="23810" xr:uid="{00000000-0005-0000-0000-0000A7580000}"/>
    <cellStyle name="Title 31" xfId="19301" xr:uid="{00000000-0005-0000-0000-0000A8580000}"/>
    <cellStyle name="Title 32" xfId="23812" xr:uid="{00000000-0005-0000-0000-0000A9580000}"/>
    <cellStyle name="Title 33" xfId="23814" xr:uid="{00000000-0005-0000-0000-0000AA580000}"/>
    <cellStyle name="Title 34" xfId="23816" xr:uid="{00000000-0005-0000-0000-0000AB580000}"/>
    <cellStyle name="Title 4" xfId="23553" xr:uid="{00000000-0005-0000-0000-0000AC580000}"/>
    <cellStyle name="Title 4 2" xfId="21019" xr:uid="{00000000-0005-0000-0000-0000AD580000}"/>
    <cellStyle name="Title 4 2 2" xfId="21024" xr:uid="{00000000-0005-0000-0000-0000AE580000}"/>
    <cellStyle name="Title 4 2 3" xfId="21026" xr:uid="{00000000-0005-0000-0000-0000AF580000}"/>
    <cellStyle name="Title 4 2 4" xfId="21028" xr:uid="{00000000-0005-0000-0000-0000B0580000}"/>
    <cellStyle name="Title 4 3" xfId="21032" xr:uid="{00000000-0005-0000-0000-0000B1580000}"/>
    <cellStyle name="Title 5" xfId="23555" xr:uid="{00000000-0005-0000-0000-0000B2580000}"/>
    <cellStyle name="Title 5 2" xfId="21056" xr:uid="{00000000-0005-0000-0000-0000B3580000}"/>
    <cellStyle name="Title 5 2 2" xfId="23825" xr:uid="{00000000-0005-0000-0000-0000B4580000}"/>
    <cellStyle name="Title 5 2 3" xfId="23826" xr:uid="{00000000-0005-0000-0000-0000B5580000}"/>
    <cellStyle name="Title 5 2 4" xfId="23827" xr:uid="{00000000-0005-0000-0000-0000B6580000}"/>
    <cellStyle name="Title 5 3" xfId="23557" xr:uid="{00000000-0005-0000-0000-0000B7580000}"/>
    <cellStyle name="Title 6" xfId="16770" xr:uid="{00000000-0005-0000-0000-0000B8580000}"/>
    <cellStyle name="Title 7" xfId="23561" xr:uid="{00000000-0005-0000-0000-0000B9580000}"/>
    <cellStyle name="Title 7 2" xfId="21075" xr:uid="{00000000-0005-0000-0000-0000BA580000}"/>
    <cellStyle name="Title 7 3" xfId="23828" xr:uid="{00000000-0005-0000-0000-0000BB580000}"/>
    <cellStyle name="Title 8" xfId="23563" xr:uid="{00000000-0005-0000-0000-0000BC580000}"/>
    <cellStyle name="Title 8 2" xfId="4692" xr:uid="{00000000-0005-0000-0000-0000BD580000}"/>
    <cellStyle name="Title 8 3" xfId="23830" xr:uid="{00000000-0005-0000-0000-0000BE580000}"/>
    <cellStyle name="Title 9" xfId="23565" xr:uid="{00000000-0005-0000-0000-0000BF580000}"/>
    <cellStyle name="Title 9 2" xfId="21769" xr:uid="{00000000-0005-0000-0000-0000C0580000}"/>
    <cellStyle name="Title 9 3" xfId="23831" xr:uid="{00000000-0005-0000-0000-0000C1580000}"/>
    <cellStyle name="Titolo" xfId="22523" xr:uid="{00000000-0005-0000-0000-0000C2580000}"/>
    <cellStyle name="Titolo 1" xfId="5691" xr:uid="{00000000-0005-0000-0000-0000C3580000}"/>
    <cellStyle name="Titolo 2" xfId="23832" xr:uid="{00000000-0005-0000-0000-0000C4580000}"/>
    <cellStyle name="Titolo 3" xfId="23833" xr:uid="{00000000-0005-0000-0000-0000C5580000}"/>
    <cellStyle name="Titolo 3 2" xfId="23834" xr:uid="{00000000-0005-0000-0000-0000C6580000}"/>
    <cellStyle name="Titolo 4" xfId="23835" xr:uid="{00000000-0005-0000-0000-0000C7580000}"/>
    <cellStyle name="Titolo 5" xfId="23836" xr:uid="{00000000-0005-0000-0000-0000C8580000}"/>
    <cellStyle name="Titolo_PTNI生産調整会議Maret 2011" xfId="23837" xr:uid="{00000000-0005-0000-0000-0000C9580000}"/>
    <cellStyle name="Top Row" xfId="23839" xr:uid="{00000000-0005-0000-0000-0000CA580000}"/>
    <cellStyle name="Total 1" xfId="23840" xr:uid="{00000000-0005-0000-0000-0000CB580000}"/>
    <cellStyle name="Total 1 2" xfId="21460" xr:uid="{00000000-0005-0000-0000-0000CC580000}"/>
    <cellStyle name="Total 1 2 2" xfId="23841" xr:uid="{00000000-0005-0000-0000-0000CD580000}"/>
    <cellStyle name="Total 1 2 2 2" xfId="23842" xr:uid="{00000000-0005-0000-0000-0000CE580000}"/>
    <cellStyle name="Total 1 2 2 3" xfId="23843" xr:uid="{00000000-0005-0000-0000-0000CF580000}"/>
    <cellStyle name="Total 1 2 2 4" xfId="23844" xr:uid="{00000000-0005-0000-0000-0000D0580000}"/>
    <cellStyle name="Total 1 2 3" xfId="23845" xr:uid="{00000000-0005-0000-0000-0000D1580000}"/>
    <cellStyle name="Total 1 2 4" xfId="23846" xr:uid="{00000000-0005-0000-0000-0000D2580000}"/>
    <cellStyle name="Total 1 2 5" xfId="14283" xr:uid="{00000000-0005-0000-0000-0000D3580000}"/>
    <cellStyle name="Total 1 3" xfId="850" xr:uid="{00000000-0005-0000-0000-0000D4580000}"/>
    <cellStyle name="Total 1 3 2" xfId="23847" xr:uid="{00000000-0005-0000-0000-0000D5580000}"/>
    <cellStyle name="Total 1 3 3" xfId="23848" xr:uid="{00000000-0005-0000-0000-0000D6580000}"/>
    <cellStyle name="Total 1 3 4" xfId="6056" xr:uid="{00000000-0005-0000-0000-0000D7580000}"/>
    <cellStyle name="Total 1 4" xfId="22639" xr:uid="{00000000-0005-0000-0000-0000D8580000}"/>
    <cellStyle name="Total 1 4 2" xfId="23849" xr:uid="{00000000-0005-0000-0000-0000D9580000}"/>
    <cellStyle name="Total 1 4 3" xfId="23850" xr:uid="{00000000-0005-0000-0000-0000DA580000}"/>
    <cellStyle name="Total 1 4 4" xfId="23851" xr:uid="{00000000-0005-0000-0000-0000DB580000}"/>
    <cellStyle name="Total 1 5" xfId="23852" xr:uid="{00000000-0005-0000-0000-0000DC580000}"/>
    <cellStyle name="Total 10" xfId="23853" xr:uid="{00000000-0005-0000-0000-0000DD580000}"/>
    <cellStyle name="Total 10 2" xfId="16870" xr:uid="{00000000-0005-0000-0000-0000DE580000}"/>
    <cellStyle name="Total 10 3" xfId="23854" xr:uid="{00000000-0005-0000-0000-0000DF580000}"/>
    <cellStyle name="Total 10 4" xfId="23855" xr:uid="{00000000-0005-0000-0000-0000E0580000}"/>
    <cellStyle name="Total 10 5" xfId="23856" xr:uid="{00000000-0005-0000-0000-0000E1580000}"/>
    <cellStyle name="Total 11" xfId="23857" xr:uid="{00000000-0005-0000-0000-0000E2580000}"/>
    <cellStyle name="Total 11 2" xfId="23858" xr:uid="{00000000-0005-0000-0000-0000E3580000}"/>
    <cellStyle name="Total 11 3" xfId="23859" xr:uid="{00000000-0005-0000-0000-0000E4580000}"/>
    <cellStyle name="Total 11 4" xfId="18625" xr:uid="{00000000-0005-0000-0000-0000E5580000}"/>
    <cellStyle name="Total 11 5" xfId="23860" xr:uid="{00000000-0005-0000-0000-0000E6580000}"/>
    <cellStyle name="Total 12" xfId="23861" xr:uid="{00000000-0005-0000-0000-0000E7580000}"/>
    <cellStyle name="Total 12 2" xfId="23862" xr:uid="{00000000-0005-0000-0000-0000E8580000}"/>
    <cellStyle name="Total 12 3" xfId="23863" xr:uid="{00000000-0005-0000-0000-0000E9580000}"/>
    <cellStyle name="Total 12 4" xfId="23864" xr:uid="{00000000-0005-0000-0000-0000EA580000}"/>
    <cellStyle name="Total 12 5" xfId="23865" xr:uid="{00000000-0005-0000-0000-0000EB580000}"/>
    <cellStyle name="Total 13" xfId="591" xr:uid="{00000000-0005-0000-0000-0000EC580000}"/>
    <cellStyle name="Total 13 2" xfId="23866" xr:uid="{00000000-0005-0000-0000-0000ED580000}"/>
    <cellStyle name="Total 13 3" xfId="6951" xr:uid="{00000000-0005-0000-0000-0000EE580000}"/>
    <cellStyle name="Total 13 4" xfId="23867" xr:uid="{00000000-0005-0000-0000-0000EF580000}"/>
    <cellStyle name="Total 13 5" xfId="1947" xr:uid="{00000000-0005-0000-0000-0000F0580000}"/>
    <cellStyle name="Total 14" xfId="23868" xr:uid="{00000000-0005-0000-0000-0000F1580000}"/>
    <cellStyle name="Total 14 2" xfId="10211" xr:uid="{00000000-0005-0000-0000-0000F2580000}"/>
    <cellStyle name="Total 14 3" xfId="10215" xr:uid="{00000000-0005-0000-0000-0000F3580000}"/>
    <cellStyle name="Total 14 4" xfId="10218" xr:uid="{00000000-0005-0000-0000-0000F4580000}"/>
    <cellStyle name="Total 14 5" xfId="10221" xr:uid="{00000000-0005-0000-0000-0000F5580000}"/>
    <cellStyle name="Total 15" xfId="23870" xr:uid="{00000000-0005-0000-0000-0000F6580000}"/>
    <cellStyle name="Total 15 2" xfId="10414" xr:uid="{00000000-0005-0000-0000-0000F7580000}"/>
    <cellStyle name="Total 15 3" xfId="10422" xr:uid="{00000000-0005-0000-0000-0000F8580000}"/>
    <cellStyle name="Total 15 4" xfId="10430" xr:uid="{00000000-0005-0000-0000-0000F9580000}"/>
    <cellStyle name="Total 15 5" xfId="10436" xr:uid="{00000000-0005-0000-0000-0000FA580000}"/>
    <cellStyle name="Total 16" xfId="23872" xr:uid="{00000000-0005-0000-0000-0000FB580000}"/>
    <cellStyle name="Total 16 2" xfId="23874" xr:uid="{00000000-0005-0000-0000-0000FC580000}"/>
    <cellStyle name="Total 16 3" xfId="7379" xr:uid="{00000000-0005-0000-0000-0000FD580000}"/>
    <cellStyle name="Total 16 4" xfId="3097" xr:uid="{00000000-0005-0000-0000-0000FE580000}"/>
    <cellStyle name="Total 16 5" xfId="23876" xr:uid="{00000000-0005-0000-0000-0000FF580000}"/>
    <cellStyle name="Total 17" xfId="23878" xr:uid="{00000000-0005-0000-0000-000000590000}"/>
    <cellStyle name="Total 17 2" xfId="18208" xr:uid="{00000000-0005-0000-0000-000001590000}"/>
    <cellStyle name="Total 17 3" xfId="23880" xr:uid="{00000000-0005-0000-0000-000002590000}"/>
    <cellStyle name="Total 17 4" xfId="23882" xr:uid="{00000000-0005-0000-0000-000003590000}"/>
    <cellStyle name="Total 17 5" xfId="23884" xr:uid="{00000000-0005-0000-0000-000004590000}"/>
    <cellStyle name="Total 18" xfId="906" xr:uid="{00000000-0005-0000-0000-000005590000}"/>
    <cellStyle name="Total 18 2" xfId="919" xr:uid="{00000000-0005-0000-0000-000006590000}"/>
    <cellStyle name="Total 18 3" xfId="23886" xr:uid="{00000000-0005-0000-0000-000007590000}"/>
    <cellStyle name="Total 18 4" xfId="23888" xr:uid="{00000000-0005-0000-0000-000008590000}"/>
    <cellStyle name="Total 18 5" xfId="23890" xr:uid="{00000000-0005-0000-0000-000009590000}"/>
    <cellStyle name="Total 19" xfId="23892" xr:uid="{00000000-0005-0000-0000-00000A590000}"/>
    <cellStyle name="Total 19 2" xfId="16912" xr:uid="{00000000-0005-0000-0000-00000B590000}"/>
    <cellStyle name="Total 19 3" xfId="23894" xr:uid="{00000000-0005-0000-0000-00000C590000}"/>
    <cellStyle name="Total 19 4" xfId="23896" xr:uid="{00000000-0005-0000-0000-00000D590000}"/>
    <cellStyle name="Total 19 5" xfId="23898" xr:uid="{00000000-0005-0000-0000-00000E590000}"/>
    <cellStyle name="Total 2" xfId="23899" xr:uid="{00000000-0005-0000-0000-00000F590000}"/>
    <cellStyle name="Total 2 10" xfId="23900" xr:uid="{00000000-0005-0000-0000-000010590000}"/>
    <cellStyle name="Total 2 10 2" xfId="1554" xr:uid="{00000000-0005-0000-0000-000011590000}"/>
    <cellStyle name="Total 2 10 2 2" xfId="23901" xr:uid="{00000000-0005-0000-0000-000012590000}"/>
    <cellStyle name="Total 2 10 2 2 2" xfId="8587" xr:uid="{00000000-0005-0000-0000-000013590000}"/>
    <cellStyle name="Total 2 10 2 2 3" xfId="1506" xr:uid="{00000000-0005-0000-0000-000014590000}"/>
    <cellStyle name="Total 2 10 2 2 4" xfId="684" xr:uid="{00000000-0005-0000-0000-000015590000}"/>
    <cellStyle name="Total 2 10 2 2 5" xfId="3867" xr:uid="{00000000-0005-0000-0000-000016590000}"/>
    <cellStyle name="Total 2 10 2 3" xfId="23902" xr:uid="{00000000-0005-0000-0000-000017590000}"/>
    <cellStyle name="Total 2 10 2 3 2" xfId="6321" xr:uid="{00000000-0005-0000-0000-000018590000}"/>
    <cellStyle name="Total 2 10 2 3 3" xfId="2919" xr:uid="{00000000-0005-0000-0000-000019590000}"/>
    <cellStyle name="Total 2 10 2 3 4" xfId="8622" xr:uid="{00000000-0005-0000-0000-00001A590000}"/>
    <cellStyle name="Total 2 10 2 3 5" xfId="8636" xr:uid="{00000000-0005-0000-0000-00001B590000}"/>
    <cellStyle name="Total 2 10 2 4" xfId="23903" xr:uid="{00000000-0005-0000-0000-00001C590000}"/>
    <cellStyle name="Total 2 10 2 4 2" xfId="340" xr:uid="{00000000-0005-0000-0000-00001D590000}"/>
    <cellStyle name="Total 2 10 2 4 3" xfId="8873" xr:uid="{00000000-0005-0000-0000-00001E590000}"/>
    <cellStyle name="Total 2 10 2 4 4" xfId="8657" xr:uid="{00000000-0005-0000-0000-00001F590000}"/>
    <cellStyle name="Total 2 10 2 4 5" xfId="8667" xr:uid="{00000000-0005-0000-0000-000020590000}"/>
    <cellStyle name="Total 2 10 2 5" xfId="23904" xr:uid="{00000000-0005-0000-0000-000021590000}"/>
    <cellStyle name="Total 2 10 2 5 2" xfId="23905" xr:uid="{00000000-0005-0000-0000-000022590000}"/>
    <cellStyle name="Total 2 10 2 5 3" xfId="23906" xr:uid="{00000000-0005-0000-0000-000023590000}"/>
    <cellStyle name="Total 2 10 2 5 4" xfId="8694" xr:uid="{00000000-0005-0000-0000-000024590000}"/>
    <cellStyle name="Total 2 10 2 5 5" xfId="5183" xr:uid="{00000000-0005-0000-0000-000025590000}"/>
    <cellStyle name="Total 2 10 2 6" xfId="23907" xr:uid="{00000000-0005-0000-0000-000026590000}"/>
    <cellStyle name="Total 2 10 2 7" xfId="23908" xr:uid="{00000000-0005-0000-0000-000027590000}"/>
    <cellStyle name="Total 2 10 2 8" xfId="23909" xr:uid="{00000000-0005-0000-0000-000028590000}"/>
    <cellStyle name="Total 2 10 2 9" xfId="23910" xr:uid="{00000000-0005-0000-0000-000029590000}"/>
    <cellStyle name="Total 2 10 3" xfId="21066" xr:uid="{00000000-0005-0000-0000-00002A590000}"/>
    <cellStyle name="Total 2 10 3 2" xfId="23911" xr:uid="{00000000-0005-0000-0000-00002B590000}"/>
    <cellStyle name="Total 2 10 3 2 2" xfId="8992" xr:uid="{00000000-0005-0000-0000-00002C590000}"/>
    <cellStyle name="Total 2 10 3 2 3" xfId="8994" xr:uid="{00000000-0005-0000-0000-00002D590000}"/>
    <cellStyle name="Total 2 10 3 2 4" xfId="8997" xr:uid="{00000000-0005-0000-0000-00002E590000}"/>
    <cellStyle name="Total 2 10 3 2 5" xfId="1446" xr:uid="{00000000-0005-0000-0000-00002F590000}"/>
    <cellStyle name="Total 2 10 3 3" xfId="23912" xr:uid="{00000000-0005-0000-0000-000030590000}"/>
    <cellStyle name="Total 2 10 3 3 2" xfId="9194" xr:uid="{00000000-0005-0000-0000-000031590000}"/>
    <cellStyle name="Total 2 10 3 3 3" xfId="6040" xr:uid="{00000000-0005-0000-0000-000032590000}"/>
    <cellStyle name="Total 2 10 3 3 4" xfId="9199" xr:uid="{00000000-0005-0000-0000-000033590000}"/>
    <cellStyle name="Total 2 10 3 3 5" xfId="6085" xr:uid="{00000000-0005-0000-0000-000034590000}"/>
    <cellStyle name="Total 2 10 3 4" xfId="23913" xr:uid="{00000000-0005-0000-0000-000035590000}"/>
    <cellStyle name="Total 2 10 3 4 2" xfId="4079" xr:uid="{00000000-0005-0000-0000-000036590000}"/>
    <cellStyle name="Total 2 10 3 4 3" xfId="5333" xr:uid="{00000000-0005-0000-0000-000037590000}"/>
    <cellStyle name="Total 2 10 3 4 4" xfId="182" xr:uid="{00000000-0005-0000-0000-000038590000}"/>
    <cellStyle name="Total 2 10 3 4 5" xfId="5350" xr:uid="{00000000-0005-0000-0000-000039590000}"/>
    <cellStyle name="Total 2 10 3 5" xfId="23914" xr:uid="{00000000-0005-0000-0000-00003A590000}"/>
    <cellStyle name="Total 2 10 3 6" xfId="23915" xr:uid="{00000000-0005-0000-0000-00003B590000}"/>
    <cellStyle name="Total 2 10 3 7" xfId="23916" xr:uid="{00000000-0005-0000-0000-00003C590000}"/>
    <cellStyle name="Total 2 10 3 8" xfId="23917" xr:uid="{00000000-0005-0000-0000-00003D590000}"/>
    <cellStyle name="Total 2 10 4" xfId="23918" xr:uid="{00000000-0005-0000-0000-00003E590000}"/>
    <cellStyle name="Total 2 10 4 2" xfId="23919" xr:uid="{00000000-0005-0000-0000-00003F590000}"/>
    <cellStyle name="Total 2 10 4 3" xfId="23920" xr:uid="{00000000-0005-0000-0000-000040590000}"/>
    <cellStyle name="Total 2 10 4 4" xfId="23921" xr:uid="{00000000-0005-0000-0000-000041590000}"/>
    <cellStyle name="Total 2 10 4 5" xfId="23922" xr:uid="{00000000-0005-0000-0000-000042590000}"/>
    <cellStyle name="Total 2 10 5" xfId="23923" xr:uid="{00000000-0005-0000-0000-000043590000}"/>
    <cellStyle name="Total 2 10 6" xfId="23924" xr:uid="{00000000-0005-0000-0000-000044590000}"/>
    <cellStyle name="Total 2 10 7" xfId="2530" xr:uid="{00000000-0005-0000-0000-000045590000}"/>
    <cellStyle name="Total 2 10 8" xfId="4660" xr:uid="{00000000-0005-0000-0000-000046590000}"/>
    <cellStyle name="Total 2 11" xfId="23925" xr:uid="{00000000-0005-0000-0000-000047590000}"/>
    <cellStyle name="Total 2 12" xfId="12125" xr:uid="{00000000-0005-0000-0000-000048590000}"/>
    <cellStyle name="Total 2 13" xfId="23926" xr:uid="{00000000-0005-0000-0000-000049590000}"/>
    <cellStyle name="Total 2 14" xfId="12919" xr:uid="{00000000-0005-0000-0000-00004A590000}"/>
    <cellStyle name="Total 2 15" xfId="23927" xr:uid="{00000000-0005-0000-0000-00004B590000}"/>
    <cellStyle name="Total 2 16" xfId="23928" xr:uid="{00000000-0005-0000-0000-00004C590000}"/>
    <cellStyle name="Total 2 17" xfId="23929" xr:uid="{00000000-0005-0000-0000-00004D590000}"/>
    <cellStyle name="Total 2 2" xfId="21464" xr:uid="{00000000-0005-0000-0000-00004E590000}"/>
    <cellStyle name="Total 2 2 10" xfId="20174" xr:uid="{00000000-0005-0000-0000-00004F590000}"/>
    <cellStyle name="Total 2 2 10 2" xfId="23930" xr:uid="{00000000-0005-0000-0000-000050590000}"/>
    <cellStyle name="Total 2 2 10 2 2" xfId="23931" xr:uid="{00000000-0005-0000-0000-000051590000}"/>
    <cellStyle name="Total 2 2 10 2 3" xfId="23932" xr:uid="{00000000-0005-0000-0000-000052590000}"/>
    <cellStyle name="Total 2 2 10 2 4" xfId="23933" xr:uid="{00000000-0005-0000-0000-000053590000}"/>
    <cellStyle name="Total 2 2 10 2 5" xfId="23934" xr:uid="{00000000-0005-0000-0000-000054590000}"/>
    <cellStyle name="Total 2 2 10 3" xfId="2632" xr:uid="{00000000-0005-0000-0000-000055590000}"/>
    <cellStyle name="Total 2 2 10 3 2" xfId="7778" xr:uid="{00000000-0005-0000-0000-000056590000}"/>
    <cellStyle name="Total 2 2 10 3 3" xfId="17008" xr:uid="{00000000-0005-0000-0000-000057590000}"/>
    <cellStyle name="Total 2 2 10 3 4" xfId="23935" xr:uid="{00000000-0005-0000-0000-000058590000}"/>
    <cellStyle name="Total 2 2 10 3 5" xfId="23936" xr:uid="{00000000-0005-0000-0000-000059590000}"/>
    <cellStyle name="Total 2 2 10 4" xfId="23937" xr:uid="{00000000-0005-0000-0000-00005A590000}"/>
    <cellStyle name="Total 2 2 10 4 2" xfId="17029" xr:uid="{00000000-0005-0000-0000-00005B590000}"/>
    <cellStyle name="Total 2 2 10 4 3" xfId="17031" xr:uid="{00000000-0005-0000-0000-00005C590000}"/>
    <cellStyle name="Total 2 2 10 4 4" xfId="2305" xr:uid="{00000000-0005-0000-0000-00005D590000}"/>
    <cellStyle name="Total 2 2 10 4 5" xfId="23938" xr:uid="{00000000-0005-0000-0000-00005E590000}"/>
    <cellStyle name="Total 2 2 10 5" xfId="23939" xr:uid="{00000000-0005-0000-0000-00005F590000}"/>
    <cellStyle name="Total 2 2 10 5 2" xfId="23940" xr:uid="{00000000-0005-0000-0000-000060590000}"/>
    <cellStyle name="Total 2 2 10 5 3" xfId="23941" xr:uid="{00000000-0005-0000-0000-000061590000}"/>
    <cellStyle name="Total 2 2 10 5 4" xfId="128" xr:uid="{00000000-0005-0000-0000-000062590000}"/>
    <cellStyle name="Total 2 2 10 5 5" xfId="23942" xr:uid="{00000000-0005-0000-0000-000063590000}"/>
    <cellStyle name="Total 2 2 10 6" xfId="23943" xr:uid="{00000000-0005-0000-0000-000064590000}"/>
    <cellStyle name="Total 2 2 10 7" xfId="23944" xr:uid="{00000000-0005-0000-0000-000065590000}"/>
    <cellStyle name="Total 2 2 10 8" xfId="23945" xr:uid="{00000000-0005-0000-0000-000066590000}"/>
    <cellStyle name="Total 2 2 10 9" xfId="23946" xr:uid="{00000000-0005-0000-0000-000067590000}"/>
    <cellStyle name="Total 2 2 11" xfId="20176" xr:uid="{00000000-0005-0000-0000-000068590000}"/>
    <cellStyle name="Total 2 2 11 2" xfId="23947" xr:uid="{00000000-0005-0000-0000-000069590000}"/>
    <cellStyle name="Total 2 2 11 2 2" xfId="23948" xr:uid="{00000000-0005-0000-0000-00006A590000}"/>
    <cellStyle name="Total 2 2 11 2 3" xfId="18690" xr:uid="{00000000-0005-0000-0000-00006B590000}"/>
    <cellStyle name="Total 2 2 11 2 4" xfId="23949" xr:uid="{00000000-0005-0000-0000-00006C590000}"/>
    <cellStyle name="Total 2 2 11 2 5" xfId="23950" xr:uid="{00000000-0005-0000-0000-00006D590000}"/>
    <cellStyle name="Total 2 2 11 3" xfId="23951" xr:uid="{00000000-0005-0000-0000-00006E590000}"/>
    <cellStyle name="Total 2 2 11 3 2" xfId="23952" xr:uid="{00000000-0005-0000-0000-00006F590000}"/>
    <cellStyle name="Total 2 2 11 3 3" xfId="23953" xr:uid="{00000000-0005-0000-0000-000070590000}"/>
    <cellStyle name="Total 2 2 11 3 4" xfId="23954" xr:uid="{00000000-0005-0000-0000-000071590000}"/>
    <cellStyle name="Total 2 2 11 3 5" xfId="1276" xr:uid="{00000000-0005-0000-0000-000072590000}"/>
    <cellStyle name="Total 2 2 11 4" xfId="23955" xr:uid="{00000000-0005-0000-0000-000073590000}"/>
    <cellStyle name="Total 2 2 11 4 2" xfId="23956" xr:uid="{00000000-0005-0000-0000-000074590000}"/>
    <cellStyle name="Total 2 2 11 4 3" xfId="23957" xr:uid="{00000000-0005-0000-0000-000075590000}"/>
    <cellStyle name="Total 2 2 11 4 4" xfId="23958" xr:uid="{00000000-0005-0000-0000-000076590000}"/>
    <cellStyle name="Total 2 2 11 4 5" xfId="23959" xr:uid="{00000000-0005-0000-0000-000077590000}"/>
    <cellStyle name="Total 2 2 11 5" xfId="23960" xr:uid="{00000000-0005-0000-0000-000078590000}"/>
    <cellStyle name="Total 2 2 11 6" xfId="23961" xr:uid="{00000000-0005-0000-0000-000079590000}"/>
    <cellStyle name="Total 2 2 11 7" xfId="23962" xr:uid="{00000000-0005-0000-0000-00007A590000}"/>
    <cellStyle name="Total 2 2 11 8" xfId="7251" xr:uid="{00000000-0005-0000-0000-00007B590000}"/>
    <cellStyle name="Total 2 2 12" xfId="23963" xr:uid="{00000000-0005-0000-0000-00007C590000}"/>
    <cellStyle name="Total 2 2 12 2" xfId="23964" xr:uid="{00000000-0005-0000-0000-00007D590000}"/>
    <cellStyle name="Total 2 2 12 3" xfId="23965" xr:uid="{00000000-0005-0000-0000-00007E590000}"/>
    <cellStyle name="Total 2 2 12 4" xfId="23966" xr:uid="{00000000-0005-0000-0000-00007F590000}"/>
    <cellStyle name="Total 2 2 12 5" xfId="23967" xr:uid="{00000000-0005-0000-0000-000080590000}"/>
    <cellStyle name="Total 2 2 13" xfId="23968" xr:uid="{00000000-0005-0000-0000-000081590000}"/>
    <cellStyle name="Total 2 2 14" xfId="23969" xr:uid="{00000000-0005-0000-0000-000082590000}"/>
    <cellStyle name="Total 2 2 15" xfId="23970" xr:uid="{00000000-0005-0000-0000-000083590000}"/>
    <cellStyle name="Total 2 2 16" xfId="23971" xr:uid="{00000000-0005-0000-0000-000084590000}"/>
    <cellStyle name="Total 2 2 2" xfId="23972" xr:uid="{00000000-0005-0000-0000-000085590000}"/>
    <cellStyle name="Total 2 2 2 2" xfId="23973" xr:uid="{00000000-0005-0000-0000-000086590000}"/>
    <cellStyle name="Total 2 2 2 2 2" xfId="3393" xr:uid="{00000000-0005-0000-0000-000087590000}"/>
    <cellStyle name="Total 2 2 2 2 2 2" xfId="9469" xr:uid="{00000000-0005-0000-0000-000088590000}"/>
    <cellStyle name="Total 2 2 2 2 2 3" xfId="20636" xr:uid="{00000000-0005-0000-0000-000089590000}"/>
    <cellStyle name="Total 2 2 2 2 2 4" xfId="6632" xr:uid="{00000000-0005-0000-0000-00008A590000}"/>
    <cellStyle name="Total 2 2 2 2 2 5" xfId="21688" xr:uid="{00000000-0005-0000-0000-00008B590000}"/>
    <cellStyle name="Total 2 2 2 2 3" xfId="4771" xr:uid="{00000000-0005-0000-0000-00008C590000}"/>
    <cellStyle name="Total 2 2 2 2 3 2" xfId="437" xr:uid="{00000000-0005-0000-0000-00008D590000}"/>
    <cellStyle name="Total 2 2 2 2 3 3" xfId="20643" xr:uid="{00000000-0005-0000-0000-00008E590000}"/>
    <cellStyle name="Total 2 2 2 2 3 4" xfId="21693" xr:uid="{00000000-0005-0000-0000-00008F590000}"/>
    <cellStyle name="Total 2 2 2 2 3 5" xfId="21696" xr:uid="{00000000-0005-0000-0000-000090590000}"/>
    <cellStyle name="Total 2 2 2 2 4" xfId="3305" xr:uid="{00000000-0005-0000-0000-000091590000}"/>
    <cellStyle name="Total 2 2 2 2 4 2" xfId="9473" xr:uid="{00000000-0005-0000-0000-000092590000}"/>
    <cellStyle name="Total 2 2 2 2 4 3" xfId="21954" xr:uid="{00000000-0005-0000-0000-000093590000}"/>
    <cellStyle name="Total 2 2 2 2 4 4" xfId="21701" xr:uid="{00000000-0005-0000-0000-000094590000}"/>
    <cellStyle name="Total 2 2 2 2 4 5" xfId="21703" xr:uid="{00000000-0005-0000-0000-000095590000}"/>
    <cellStyle name="Total 2 2 2 2 5" xfId="4447" xr:uid="{00000000-0005-0000-0000-000096590000}"/>
    <cellStyle name="Total 2 2 2 2 5 2" xfId="9476" xr:uid="{00000000-0005-0000-0000-000097590000}"/>
    <cellStyle name="Total 2 2 2 2 5 3" xfId="12380" xr:uid="{00000000-0005-0000-0000-000098590000}"/>
    <cellStyle name="Total 2 2 2 2 5 4" xfId="12382" xr:uid="{00000000-0005-0000-0000-000099590000}"/>
    <cellStyle name="Total 2 2 2 2 5 5" xfId="7316" xr:uid="{00000000-0005-0000-0000-00009A590000}"/>
    <cellStyle name="Total 2 2 2 2 6" xfId="23974" xr:uid="{00000000-0005-0000-0000-00009B590000}"/>
    <cellStyle name="Total 2 2 2 2 7" xfId="23975" xr:uid="{00000000-0005-0000-0000-00009C590000}"/>
    <cellStyle name="Total 2 2 2 2 8" xfId="11686" xr:uid="{00000000-0005-0000-0000-00009D590000}"/>
    <cellStyle name="Total 2 2 2 2 9" xfId="11688" xr:uid="{00000000-0005-0000-0000-00009E590000}"/>
    <cellStyle name="Total 2 2 2 3" xfId="19644" xr:uid="{00000000-0005-0000-0000-00009F590000}"/>
    <cellStyle name="Total 2 2 2 3 2" xfId="4782" xr:uid="{00000000-0005-0000-0000-0000A0590000}"/>
    <cellStyle name="Total 2 2 2 3 2 2" xfId="1108" xr:uid="{00000000-0005-0000-0000-0000A1590000}"/>
    <cellStyle name="Total 2 2 2 3 2 3" xfId="21968" xr:uid="{00000000-0005-0000-0000-0000A2590000}"/>
    <cellStyle name="Total 2 2 2 3 2 4" xfId="21979" xr:uid="{00000000-0005-0000-0000-0000A3590000}"/>
    <cellStyle name="Total 2 2 2 3 2 5" xfId="21982" xr:uid="{00000000-0005-0000-0000-0000A4590000}"/>
    <cellStyle name="Total 2 2 2 3 3" xfId="4008" xr:uid="{00000000-0005-0000-0000-0000A5590000}"/>
    <cellStyle name="Total 2 2 2 3 3 2" xfId="9513" xr:uid="{00000000-0005-0000-0000-0000A6590000}"/>
    <cellStyle name="Total 2 2 2 3 3 3" xfId="22001" xr:uid="{00000000-0005-0000-0000-0000A7590000}"/>
    <cellStyle name="Total 2 2 2 3 3 4" xfId="22003" xr:uid="{00000000-0005-0000-0000-0000A8590000}"/>
    <cellStyle name="Total 2 2 2 3 3 5" xfId="22005" xr:uid="{00000000-0005-0000-0000-0000A9590000}"/>
    <cellStyle name="Total 2 2 2 3 4" xfId="4786" xr:uid="{00000000-0005-0000-0000-0000AA590000}"/>
    <cellStyle name="Total 2 2 2 3 4 2" xfId="9516" xr:uid="{00000000-0005-0000-0000-0000AB590000}"/>
    <cellStyle name="Total 2 2 2 3 4 3" xfId="22009" xr:uid="{00000000-0005-0000-0000-0000AC590000}"/>
    <cellStyle name="Total 2 2 2 3 4 4" xfId="23976" xr:uid="{00000000-0005-0000-0000-0000AD590000}"/>
    <cellStyle name="Total 2 2 2 3 4 5" xfId="23977" xr:uid="{00000000-0005-0000-0000-0000AE590000}"/>
    <cellStyle name="Total 2 2 2 3 5" xfId="4791" xr:uid="{00000000-0005-0000-0000-0000AF590000}"/>
    <cellStyle name="Total 2 2 2 3 6" xfId="5161" xr:uid="{00000000-0005-0000-0000-0000B0590000}"/>
    <cellStyle name="Total 2 2 2 3 7" xfId="3364" xr:uid="{00000000-0005-0000-0000-0000B1590000}"/>
    <cellStyle name="Total 2 2 2 3 8" xfId="23978" xr:uid="{00000000-0005-0000-0000-0000B2590000}"/>
    <cellStyle name="Total 2 2 2 4" xfId="19646" xr:uid="{00000000-0005-0000-0000-0000B3590000}"/>
    <cellStyle name="Total 2 2 2 4 2" xfId="4804" xr:uid="{00000000-0005-0000-0000-0000B4590000}"/>
    <cellStyle name="Total 2 2 2 4 3" xfId="4807" xr:uid="{00000000-0005-0000-0000-0000B5590000}"/>
    <cellStyle name="Total 2 2 2 4 4" xfId="4816" xr:uid="{00000000-0005-0000-0000-0000B6590000}"/>
    <cellStyle name="Total 2 2 2 4 5" xfId="4823" xr:uid="{00000000-0005-0000-0000-0000B7590000}"/>
    <cellStyle name="Total 2 2 2 5" xfId="19648" xr:uid="{00000000-0005-0000-0000-0000B8590000}"/>
    <cellStyle name="Total 2 2 2 6" xfId="19650" xr:uid="{00000000-0005-0000-0000-0000B9590000}"/>
    <cellStyle name="Total 2 2 2 7" xfId="23979" xr:uid="{00000000-0005-0000-0000-0000BA590000}"/>
    <cellStyle name="Total 2 2 2 8" xfId="1183" xr:uid="{00000000-0005-0000-0000-0000BB590000}"/>
    <cellStyle name="Total 2 2 3" xfId="23980" xr:uid="{00000000-0005-0000-0000-0000BC590000}"/>
    <cellStyle name="Total 2 2 3 2" xfId="23981" xr:uid="{00000000-0005-0000-0000-0000BD590000}"/>
    <cellStyle name="Total 2 2 3 2 2" xfId="9886" xr:uid="{00000000-0005-0000-0000-0000BE590000}"/>
    <cellStyle name="Total 2 2 3 2 2 2" xfId="9888" xr:uid="{00000000-0005-0000-0000-0000BF590000}"/>
    <cellStyle name="Total 2 2 3 2 2 3" xfId="20678" xr:uid="{00000000-0005-0000-0000-0000C0590000}"/>
    <cellStyle name="Total 2 2 3 2 2 4" xfId="21737" xr:uid="{00000000-0005-0000-0000-0000C1590000}"/>
    <cellStyle name="Total 2 2 3 2 2 5" xfId="21739" xr:uid="{00000000-0005-0000-0000-0000C2590000}"/>
    <cellStyle name="Total 2 2 3 2 3" xfId="9891" xr:uid="{00000000-0005-0000-0000-0000C3590000}"/>
    <cellStyle name="Total 2 2 3 2 3 2" xfId="2521" xr:uid="{00000000-0005-0000-0000-0000C4590000}"/>
    <cellStyle name="Total 2 2 3 2 3 3" xfId="20683" xr:uid="{00000000-0005-0000-0000-0000C5590000}"/>
    <cellStyle name="Total 2 2 3 2 3 4" xfId="21744" xr:uid="{00000000-0005-0000-0000-0000C6590000}"/>
    <cellStyle name="Total 2 2 3 2 3 5" xfId="21746" xr:uid="{00000000-0005-0000-0000-0000C7590000}"/>
    <cellStyle name="Total 2 2 3 2 4" xfId="9893" xr:uid="{00000000-0005-0000-0000-0000C8590000}"/>
    <cellStyle name="Total 2 2 3 2 4 2" xfId="2762" xr:uid="{00000000-0005-0000-0000-0000C9590000}"/>
    <cellStyle name="Total 2 2 3 2 4 3" xfId="23982" xr:uid="{00000000-0005-0000-0000-0000CA590000}"/>
    <cellStyle name="Total 2 2 3 2 4 4" xfId="6799" xr:uid="{00000000-0005-0000-0000-0000CB590000}"/>
    <cellStyle name="Total 2 2 3 2 4 5" xfId="21749" xr:uid="{00000000-0005-0000-0000-0000CC590000}"/>
    <cellStyle name="Total 2 2 3 2 5" xfId="9897" xr:uid="{00000000-0005-0000-0000-0000CD590000}"/>
    <cellStyle name="Total 2 2 3 2 5 2" xfId="23983" xr:uid="{00000000-0005-0000-0000-0000CE590000}"/>
    <cellStyle name="Total 2 2 3 2 5 3" xfId="23984" xr:uid="{00000000-0005-0000-0000-0000CF590000}"/>
    <cellStyle name="Total 2 2 3 2 5 4" xfId="6683" xr:uid="{00000000-0005-0000-0000-0000D0590000}"/>
    <cellStyle name="Total 2 2 3 2 5 5" xfId="23985" xr:uid="{00000000-0005-0000-0000-0000D1590000}"/>
    <cellStyle name="Total 2 2 3 2 6" xfId="7572" xr:uid="{00000000-0005-0000-0000-0000D2590000}"/>
    <cellStyle name="Total 2 2 3 2 7" xfId="6052" xr:uid="{00000000-0005-0000-0000-0000D3590000}"/>
    <cellStyle name="Total 2 2 3 2 8" xfId="10779" xr:uid="{00000000-0005-0000-0000-0000D4590000}"/>
    <cellStyle name="Total 2 2 3 2 9" xfId="4127" xr:uid="{00000000-0005-0000-0000-0000D5590000}"/>
    <cellStyle name="Total 2 2 3 3" xfId="23986" xr:uid="{00000000-0005-0000-0000-0000D6590000}"/>
    <cellStyle name="Total 2 2 3 3 2" xfId="9950" xr:uid="{00000000-0005-0000-0000-0000D7590000}"/>
    <cellStyle name="Total 2 2 3 3 2 2" xfId="1858" xr:uid="{00000000-0005-0000-0000-0000D8590000}"/>
    <cellStyle name="Total 2 2 3 3 2 3" xfId="351" xr:uid="{00000000-0005-0000-0000-0000D9590000}"/>
    <cellStyle name="Total 2 2 3 3 2 4" xfId="23208" xr:uid="{00000000-0005-0000-0000-0000DA590000}"/>
    <cellStyle name="Total 2 2 3 3 2 5" xfId="23210" xr:uid="{00000000-0005-0000-0000-0000DB590000}"/>
    <cellStyle name="Total 2 2 3 3 3" xfId="3002" xr:uid="{00000000-0005-0000-0000-0000DC590000}"/>
    <cellStyle name="Total 2 2 3 3 3 2" xfId="23987" xr:uid="{00000000-0005-0000-0000-0000DD590000}"/>
    <cellStyle name="Total 2 2 3 3 3 3" xfId="23988" xr:uid="{00000000-0005-0000-0000-0000DE590000}"/>
    <cellStyle name="Total 2 2 3 3 3 4" xfId="23989" xr:uid="{00000000-0005-0000-0000-0000DF590000}"/>
    <cellStyle name="Total 2 2 3 3 3 5" xfId="23990" xr:uid="{00000000-0005-0000-0000-0000E0590000}"/>
    <cellStyle name="Total 2 2 3 3 4" xfId="9952" xr:uid="{00000000-0005-0000-0000-0000E1590000}"/>
    <cellStyle name="Total 2 2 3 3 4 2" xfId="23991" xr:uid="{00000000-0005-0000-0000-0000E2590000}"/>
    <cellStyle name="Total 2 2 3 3 4 3" xfId="23992" xr:uid="{00000000-0005-0000-0000-0000E3590000}"/>
    <cellStyle name="Total 2 2 3 3 4 4" xfId="23993" xr:uid="{00000000-0005-0000-0000-0000E4590000}"/>
    <cellStyle name="Total 2 2 3 3 4 5" xfId="23994" xr:uid="{00000000-0005-0000-0000-0000E5590000}"/>
    <cellStyle name="Total 2 2 3 3 5" xfId="5909" xr:uid="{00000000-0005-0000-0000-0000E6590000}"/>
    <cellStyle name="Total 2 2 3 3 6" xfId="10809" xr:uid="{00000000-0005-0000-0000-0000E7590000}"/>
    <cellStyle name="Total 2 2 3 3 7" xfId="10814" xr:uid="{00000000-0005-0000-0000-0000E8590000}"/>
    <cellStyle name="Total 2 2 3 3 8" xfId="136" xr:uid="{00000000-0005-0000-0000-0000E9590000}"/>
    <cellStyle name="Total 2 2 3 4" xfId="23995" xr:uid="{00000000-0005-0000-0000-0000EA590000}"/>
    <cellStyle name="Total 2 2 3 4 2" xfId="9437" xr:uid="{00000000-0005-0000-0000-0000EB590000}"/>
    <cellStyle name="Total 2 2 3 4 3" xfId="8957" xr:uid="{00000000-0005-0000-0000-0000EC590000}"/>
    <cellStyle name="Total 2 2 3 4 4" xfId="5921" xr:uid="{00000000-0005-0000-0000-0000ED590000}"/>
    <cellStyle name="Total 2 2 3 4 5" xfId="9440" xr:uid="{00000000-0005-0000-0000-0000EE590000}"/>
    <cellStyle name="Total 2 2 3 5" xfId="23997" xr:uid="{00000000-0005-0000-0000-0000EF590000}"/>
    <cellStyle name="Total 2 2 3 6" xfId="23999" xr:uid="{00000000-0005-0000-0000-0000F0590000}"/>
    <cellStyle name="Total 2 2 3 7" xfId="24001" xr:uid="{00000000-0005-0000-0000-0000F1590000}"/>
    <cellStyle name="Total 2 2 3 8" xfId="24002" xr:uid="{00000000-0005-0000-0000-0000F2590000}"/>
    <cellStyle name="Total 2 2 4" xfId="24003" xr:uid="{00000000-0005-0000-0000-0000F3590000}"/>
    <cellStyle name="Total 2 2 4 2" xfId="24004" xr:uid="{00000000-0005-0000-0000-0000F4590000}"/>
    <cellStyle name="Total 2 2 4 2 2" xfId="10416" xr:uid="{00000000-0005-0000-0000-0000F5590000}"/>
    <cellStyle name="Total 2 2 4 2 2 2" xfId="10418" xr:uid="{00000000-0005-0000-0000-0000F6590000}"/>
    <cellStyle name="Total 2 2 4 2 2 3" xfId="20721" xr:uid="{00000000-0005-0000-0000-0000F7590000}"/>
    <cellStyle name="Total 2 2 4 2 2 4" xfId="18742" xr:uid="{00000000-0005-0000-0000-0000F8590000}"/>
    <cellStyle name="Total 2 2 4 2 2 5" xfId="18799" xr:uid="{00000000-0005-0000-0000-0000F9590000}"/>
    <cellStyle name="Total 2 2 4 2 3" xfId="10424" xr:uid="{00000000-0005-0000-0000-0000FA590000}"/>
    <cellStyle name="Total 2 2 4 2 3 2" xfId="10426" xr:uid="{00000000-0005-0000-0000-0000FB590000}"/>
    <cellStyle name="Total 2 2 4 2 3 3" xfId="20726" xr:uid="{00000000-0005-0000-0000-0000FC590000}"/>
    <cellStyle name="Total 2 2 4 2 3 4" xfId="18813" xr:uid="{00000000-0005-0000-0000-0000FD590000}"/>
    <cellStyle name="Total 2 2 4 2 3 5" xfId="18819" xr:uid="{00000000-0005-0000-0000-0000FE590000}"/>
    <cellStyle name="Total 2 2 4 2 4" xfId="10432" xr:uid="{00000000-0005-0000-0000-0000FF590000}"/>
    <cellStyle name="Total 2 2 4 2 4 2" xfId="6759" xr:uid="{00000000-0005-0000-0000-0000005A0000}"/>
    <cellStyle name="Total 2 2 4 2 4 3" xfId="24005" xr:uid="{00000000-0005-0000-0000-0000015A0000}"/>
    <cellStyle name="Total 2 2 4 2 4 4" xfId="18824" xr:uid="{00000000-0005-0000-0000-0000025A0000}"/>
    <cellStyle name="Total 2 2 4 2 4 5" xfId="18827" xr:uid="{00000000-0005-0000-0000-0000035A0000}"/>
    <cellStyle name="Total 2 2 4 2 5" xfId="10438" xr:uid="{00000000-0005-0000-0000-0000045A0000}"/>
    <cellStyle name="Total 2 2 4 2 5 2" xfId="6549" xr:uid="{00000000-0005-0000-0000-0000055A0000}"/>
    <cellStyle name="Total 2 2 4 2 5 3" xfId="24006" xr:uid="{00000000-0005-0000-0000-0000065A0000}"/>
    <cellStyle name="Total 2 2 4 2 5 4" xfId="18831" xr:uid="{00000000-0005-0000-0000-0000075A0000}"/>
    <cellStyle name="Total 2 2 4 2 5 5" xfId="6108" xr:uid="{00000000-0005-0000-0000-0000085A0000}"/>
    <cellStyle name="Total 2 2 4 2 6" xfId="10839" xr:uid="{00000000-0005-0000-0000-0000095A0000}"/>
    <cellStyle name="Total 2 2 4 2 7" xfId="11592" xr:uid="{00000000-0005-0000-0000-00000A5A0000}"/>
    <cellStyle name="Total 2 2 4 2 8" xfId="11597" xr:uid="{00000000-0005-0000-0000-00000B5A0000}"/>
    <cellStyle name="Total 2 2 4 2 9" xfId="11698" xr:uid="{00000000-0005-0000-0000-00000C5A0000}"/>
    <cellStyle name="Total 2 2 4 3" xfId="24007" xr:uid="{00000000-0005-0000-0000-00000D5A0000}"/>
    <cellStyle name="Total 2 2 4 3 2" xfId="10463" xr:uid="{00000000-0005-0000-0000-00000E5A0000}"/>
    <cellStyle name="Total 2 2 4 3 2 2" xfId="5242" xr:uid="{00000000-0005-0000-0000-00000F5A0000}"/>
    <cellStyle name="Total 2 2 4 3 2 3" xfId="5245" xr:uid="{00000000-0005-0000-0000-0000105A0000}"/>
    <cellStyle name="Total 2 2 4 3 2 4" xfId="7785" xr:uid="{00000000-0005-0000-0000-0000115A0000}"/>
    <cellStyle name="Total 2 2 4 3 2 5" xfId="19245" xr:uid="{00000000-0005-0000-0000-0000125A0000}"/>
    <cellStyle name="Total 2 2 4 3 3" xfId="7381" xr:uid="{00000000-0005-0000-0000-0000135A0000}"/>
    <cellStyle name="Total 2 2 4 3 3 2" xfId="10465" xr:uid="{00000000-0005-0000-0000-0000145A0000}"/>
    <cellStyle name="Total 2 2 4 3 3 3" xfId="24008" xr:uid="{00000000-0005-0000-0000-0000155A0000}"/>
    <cellStyle name="Total 2 2 4 3 3 4" xfId="24009" xr:uid="{00000000-0005-0000-0000-0000165A0000}"/>
    <cellStyle name="Total 2 2 4 3 3 5" xfId="19251" xr:uid="{00000000-0005-0000-0000-0000175A0000}"/>
    <cellStyle name="Total 2 2 4 3 4" xfId="3099" xr:uid="{00000000-0005-0000-0000-0000185A0000}"/>
    <cellStyle name="Total 2 2 4 3 4 2" xfId="10467" xr:uid="{00000000-0005-0000-0000-0000195A0000}"/>
    <cellStyle name="Total 2 2 4 3 4 3" xfId="24010" xr:uid="{00000000-0005-0000-0000-00001A5A0000}"/>
    <cellStyle name="Total 2 2 4 3 4 4" xfId="24011" xr:uid="{00000000-0005-0000-0000-00001B5A0000}"/>
    <cellStyle name="Total 2 2 4 3 4 5" xfId="18629" xr:uid="{00000000-0005-0000-0000-00001C5A0000}"/>
    <cellStyle name="Total 2 2 4 3 5" xfId="10469" xr:uid="{00000000-0005-0000-0000-00001D5A0000}"/>
    <cellStyle name="Total 2 2 4 3 6" xfId="23575" xr:uid="{00000000-0005-0000-0000-00001E5A0000}"/>
    <cellStyle name="Total 2 2 4 3 7" xfId="976" xr:uid="{00000000-0005-0000-0000-00001F5A0000}"/>
    <cellStyle name="Total 2 2 4 3 8" xfId="24012" xr:uid="{00000000-0005-0000-0000-0000205A0000}"/>
    <cellStyle name="Total 2 2 4 4" xfId="24013" xr:uid="{00000000-0005-0000-0000-0000215A0000}"/>
    <cellStyle name="Total 2 2 4 4 2" xfId="24014" xr:uid="{00000000-0005-0000-0000-0000225A0000}"/>
    <cellStyle name="Total 2 2 4 4 3" xfId="24015" xr:uid="{00000000-0005-0000-0000-0000235A0000}"/>
    <cellStyle name="Total 2 2 4 4 4" xfId="23577" xr:uid="{00000000-0005-0000-0000-0000245A0000}"/>
    <cellStyle name="Total 2 2 4 4 5" xfId="23579" xr:uid="{00000000-0005-0000-0000-0000255A0000}"/>
    <cellStyle name="Total 2 2 4 5" xfId="19477" xr:uid="{00000000-0005-0000-0000-0000265A0000}"/>
    <cellStyle name="Total 2 2 4 6" xfId="16909" xr:uid="{00000000-0005-0000-0000-0000275A0000}"/>
    <cellStyle name="Total 2 2 4 7" xfId="16916" xr:uid="{00000000-0005-0000-0000-0000285A0000}"/>
    <cellStyle name="Total 2 2 4 8" xfId="16922" xr:uid="{00000000-0005-0000-0000-0000295A0000}"/>
    <cellStyle name="Total 2 2 5" xfId="24016" xr:uid="{00000000-0005-0000-0000-00002A5A0000}"/>
    <cellStyle name="Total 2 2 5 2" xfId="6723" xr:uid="{00000000-0005-0000-0000-00002B5A0000}"/>
    <cellStyle name="Total 2 2 5 2 2" xfId="9014" xr:uid="{00000000-0005-0000-0000-00002C5A0000}"/>
    <cellStyle name="Total 2 2 5 2 2 2" xfId="8898" xr:uid="{00000000-0005-0000-0000-00002D5A0000}"/>
    <cellStyle name="Total 2 2 5 2 2 3" xfId="7995" xr:uid="{00000000-0005-0000-0000-00002E5A0000}"/>
    <cellStyle name="Total 2 2 5 2 2 4" xfId="1532" xr:uid="{00000000-0005-0000-0000-00002F5A0000}"/>
    <cellStyle name="Total 2 2 5 2 2 5" xfId="7132" xr:uid="{00000000-0005-0000-0000-0000305A0000}"/>
    <cellStyle name="Total 2 2 5 2 3" xfId="9016" xr:uid="{00000000-0005-0000-0000-0000315A0000}"/>
    <cellStyle name="Total 2 2 5 2 3 2" xfId="5523" xr:uid="{00000000-0005-0000-0000-0000325A0000}"/>
    <cellStyle name="Total 2 2 5 2 3 3" xfId="3968" xr:uid="{00000000-0005-0000-0000-0000335A0000}"/>
    <cellStyle name="Total 2 2 5 2 3 4" xfId="4919" xr:uid="{00000000-0005-0000-0000-0000345A0000}"/>
    <cellStyle name="Total 2 2 5 2 3 5" xfId="21150" xr:uid="{00000000-0005-0000-0000-0000355A0000}"/>
    <cellStyle name="Total 2 2 5 2 4" xfId="6091" xr:uid="{00000000-0005-0000-0000-0000365A0000}"/>
    <cellStyle name="Total 2 2 5 2 4 2" xfId="2542" xr:uid="{00000000-0005-0000-0000-0000375A0000}"/>
    <cellStyle name="Total 2 2 5 2 4 3" xfId="9024" xr:uid="{00000000-0005-0000-0000-0000385A0000}"/>
    <cellStyle name="Total 2 2 5 2 4 4" xfId="7018" xr:uid="{00000000-0005-0000-0000-0000395A0000}"/>
    <cellStyle name="Total 2 2 5 2 4 5" xfId="2327" xr:uid="{00000000-0005-0000-0000-00003A5A0000}"/>
    <cellStyle name="Total 2 2 5 2 5" xfId="11535" xr:uid="{00000000-0005-0000-0000-00003B5A0000}"/>
    <cellStyle name="Total 2 2 5 2 5 2" xfId="24017" xr:uid="{00000000-0005-0000-0000-00003C5A0000}"/>
    <cellStyle name="Total 2 2 5 2 5 3" xfId="24018" xr:uid="{00000000-0005-0000-0000-00003D5A0000}"/>
    <cellStyle name="Total 2 2 5 2 5 4" xfId="420" xr:uid="{00000000-0005-0000-0000-00003E5A0000}"/>
    <cellStyle name="Total 2 2 5 2 5 5" xfId="260" xr:uid="{00000000-0005-0000-0000-00003F5A0000}"/>
    <cellStyle name="Total 2 2 5 2 6" xfId="24019" xr:uid="{00000000-0005-0000-0000-0000405A0000}"/>
    <cellStyle name="Total 2 2 5 2 7" xfId="11603" xr:uid="{00000000-0005-0000-0000-0000415A0000}"/>
    <cellStyle name="Total 2 2 5 2 8" xfId="11606" xr:uid="{00000000-0005-0000-0000-0000425A0000}"/>
    <cellStyle name="Total 2 2 5 2 9" xfId="11701" xr:uid="{00000000-0005-0000-0000-0000435A0000}"/>
    <cellStyle name="Total 2 2 5 3" xfId="1048" xr:uid="{00000000-0005-0000-0000-0000445A0000}"/>
    <cellStyle name="Total 2 2 5 3 2" xfId="9031" xr:uid="{00000000-0005-0000-0000-0000455A0000}"/>
    <cellStyle name="Total 2 2 5 3 2 2" xfId="731" xr:uid="{00000000-0005-0000-0000-0000465A0000}"/>
    <cellStyle name="Total 2 2 5 3 2 3" xfId="928" xr:uid="{00000000-0005-0000-0000-0000475A0000}"/>
    <cellStyle name="Total 2 2 5 3 2 4" xfId="7057" xr:uid="{00000000-0005-0000-0000-0000485A0000}"/>
    <cellStyle name="Total 2 2 5 3 2 5" xfId="24020" xr:uid="{00000000-0005-0000-0000-0000495A0000}"/>
    <cellStyle name="Total 2 2 5 3 3" xfId="9041" xr:uid="{00000000-0005-0000-0000-00004A5A0000}"/>
    <cellStyle name="Total 2 2 5 3 3 2" xfId="9049" xr:uid="{00000000-0005-0000-0000-00004B5A0000}"/>
    <cellStyle name="Total 2 2 5 3 3 3" xfId="1886" xr:uid="{00000000-0005-0000-0000-00004C5A0000}"/>
    <cellStyle name="Total 2 2 5 3 3 4" xfId="9067" xr:uid="{00000000-0005-0000-0000-00004D5A0000}"/>
    <cellStyle name="Total 2 2 5 3 3 5" xfId="24021" xr:uid="{00000000-0005-0000-0000-00004E5A0000}"/>
    <cellStyle name="Total 2 2 5 3 4" xfId="2958" xr:uid="{00000000-0005-0000-0000-00004F5A0000}"/>
    <cellStyle name="Total 2 2 5 3 4 2" xfId="9073" xr:uid="{00000000-0005-0000-0000-0000505A0000}"/>
    <cellStyle name="Total 2 2 5 3 4 3" xfId="5759" xr:uid="{00000000-0005-0000-0000-0000515A0000}"/>
    <cellStyle name="Total 2 2 5 3 4 4" xfId="24022" xr:uid="{00000000-0005-0000-0000-0000525A0000}"/>
    <cellStyle name="Total 2 2 5 3 4 5" xfId="24023" xr:uid="{00000000-0005-0000-0000-0000535A0000}"/>
    <cellStyle name="Total 2 2 5 3 5" xfId="6927" xr:uid="{00000000-0005-0000-0000-0000545A0000}"/>
    <cellStyle name="Total 2 2 5 3 6" xfId="3088" xr:uid="{00000000-0005-0000-0000-0000555A0000}"/>
    <cellStyle name="Total 2 2 5 3 7" xfId="24024" xr:uid="{00000000-0005-0000-0000-0000565A0000}"/>
    <cellStyle name="Total 2 2 5 3 8" xfId="24025" xr:uid="{00000000-0005-0000-0000-0000575A0000}"/>
    <cellStyle name="Total 2 2 5 4" xfId="9075" xr:uid="{00000000-0005-0000-0000-0000585A0000}"/>
    <cellStyle name="Total 2 2 5 4 2" xfId="1787" xr:uid="{00000000-0005-0000-0000-0000595A0000}"/>
    <cellStyle name="Total 2 2 5 4 3" xfId="2282" xr:uid="{00000000-0005-0000-0000-00005A5A0000}"/>
    <cellStyle name="Total 2 2 5 4 4" xfId="3683" xr:uid="{00000000-0005-0000-0000-00005B5A0000}"/>
    <cellStyle name="Total 2 2 5 4 5" xfId="24026" xr:uid="{00000000-0005-0000-0000-00005C5A0000}"/>
    <cellStyle name="Total 2 2 5 5" xfId="9079" xr:uid="{00000000-0005-0000-0000-00005D5A0000}"/>
    <cellStyle name="Total 2 2 5 6" xfId="7144" xr:uid="{00000000-0005-0000-0000-00005E5A0000}"/>
    <cellStyle name="Total 2 2 5 7" xfId="1839" xr:uid="{00000000-0005-0000-0000-00005F5A0000}"/>
    <cellStyle name="Total 2 2 5 8" xfId="9098" xr:uid="{00000000-0005-0000-0000-0000605A0000}"/>
    <cellStyle name="Total 2 2 6" xfId="24027" xr:uid="{00000000-0005-0000-0000-0000615A0000}"/>
    <cellStyle name="Total 2 2 6 2" xfId="24028" xr:uid="{00000000-0005-0000-0000-0000625A0000}"/>
    <cellStyle name="Total 2 2 6 2 2" xfId="24029" xr:uid="{00000000-0005-0000-0000-0000635A0000}"/>
    <cellStyle name="Total 2 2 6 2 2 2" xfId="20797" xr:uid="{00000000-0005-0000-0000-0000645A0000}"/>
    <cellStyle name="Total 2 2 6 2 2 3" xfId="20799" xr:uid="{00000000-0005-0000-0000-0000655A0000}"/>
    <cellStyle name="Total 2 2 6 2 2 4" xfId="24030" xr:uid="{00000000-0005-0000-0000-0000665A0000}"/>
    <cellStyle name="Total 2 2 6 2 2 5" xfId="24031" xr:uid="{00000000-0005-0000-0000-0000675A0000}"/>
    <cellStyle name="Total 2 2 6 2 3" xfId="2352" xr:uid="{00000000-0005-0000-0000-0000685A0000}"/>
    <cellStyle name="Total 2 2 6 2 3 2" xfId="20804" xr:uid="{00000000-0005-0000-0000-0000695A0000}"/>
    <cellStyle name="Total 2 2 6 2 3 3" xfId="20806" xr:uid="{00000000-0005-0000-0000-00006A5A0000}"/>
    <cellStyle name="Total 2 2 6 2 3 4" xfId="24032" xr:uid="{00000000-0005-0000-0000-00006B5A0000}"/>
    <cellStyle name="Total 2 2 6 2 3 5" xfId="24033" xr:uid="{00000000-0005-0000-0000-00006C5A0000}"/>
    <cellStyle name="Total 2 2 6 2 4" xfId="24034" xr:uid="{00000000-0005-0000-0000-00006D5A0000}"/>
    <cellStyle name="Total 2 2 6 2 4 2" xfId="24035" xr:uid="{00000000-0005-0000-0000-00006E5A0000}"/>
    <cellStyle name="Total 2 2 6 2 4 3" xfId="24036" xr:uid="{00000000-0005-0000-0000-00006F5A0000}"/>
    <cellStyle name="Total 2 2 6 2 4 4" xfId="24037" xr:uid="{00000000-0005-0000-0000-0000705A0000}"/>
    <cellStyle name="Total 2 2 6 2 4 5" xfId="24038" xr:uid="{00000000-0005-0000-0000-0000715A0000}"/>
    <cellStyle name="Total 2 2 6 2 5" xfId="11559" xr:uid="{00000000-0005-0000-0000-0000725A0000}"/>
    <cellStyle name="Total 2 2 6 2 5 2" xfId="2508" xr:uid="{00000000-0005-0000-0000-0000735A0000}"/>
    <cellStyle name="Total 2 2 6 2 5 3" xfId="12215" xr:uid="{00000000-0005-0000-0000-0000745A0000}"/>
    <cellStyle name="Total 2 2 6 2 5 4" xfId="24040" xr:uid="{00000000-0005-0000-0000-0000755A0000}"/>
    <cellStyle name="Total 2 2 6 2 5 5" xfId="7353" xr:uid="{00000000-0005-0000-0000-0000765A0000}"/>
    <cellStyle name="Total 2 2 6 2 6" xfId="8041" xr:uid="{00000000-0005-0000-0000-0000775A0000}"/>
    <cellStyle name="Total 2 2 6 2 7" xfId="7257" xr:uid="{00000000-0005-0000-0000-0000785A0000}"/>
    <cellStyle name="Total 2 2 6 2 8" xfId="11717" xr:uid="{00000000-0005-0000-0000-0000795A0000}"/>
    <cellStyle name="Total 2 2 6 2 9" xfId="11719" xr:uid="{00000000-0005-0000-0000-00007A5A0000}"/>
    <cellStyle name="Total 2 2 6 3" xfId="24041" xr:uid="{00000000-0005-0000-0000-00007B5A0000}"/>
    <cellStyle name="Total 2 2 6 3 2" xfId="357" xr:uid="{00000000-0005-0000-0000-00007C5A0000}"/>
    <cellStyle name="Total 2 2 6 3 2 2" xfId="17301" xr:uid="{00000000-0005-0000-0000-00007D5A0000}"/>
    <cellStyle name="Total 2 2 6 3 2 3" xfId="17306" xr:uid="{00000000-0005-0000-0000-00007E5A0000}"/>
    <cellStyle name="Total 2 2 6 3 2 4" xfId="17311" xr:uid="{00000000-0005-0000-0000-00007F5A0000}"/>
    <cellStyle name="Total 2 2 6 3 2 5" xfId="17317" xr:uid="{00000000-0005-0000-0000-0000805A0000}"/>
    <cellStyle name="Total 2 2 6 3 3" xfId="24042" xr:uid="{00000000-0005-0000-0000-0000815A0000}"/>
    <cellStyle name="Total 2 2 6 3 3 2" xfId="24043" xr:uid="{00000000-0005-0000-0000-0000825A0000}"/>
    <cellStyle name="Total 2 2 6 3 3 3" xfId="24044" xr:uid="{00000000-0005-0000-0000-0000835A0000}"/>
    <cellStyle name="Total 2 2 6 3 3 4" xfId="24045" xr:uid="{00000000-0005-0000-0000-0000845A0000}"/>
    <cellStyle name="Total 2 2 6 3 3 5" xfId="24046" xr:uid="{00000000-0005-0000-0000-0000855A0000}"/>
    <cellStyle name="Total 2 2 6 3 4" xfId="24047" xr:uid="{00000000-0005-0000-0000-0000865A0000}"/>
    <cellStyle name="Total 2 2 6 3 4 2" xfId="24048" xr:uid="{00000000-0005-0000-0000-0000875A0000}"/>
    <cellStyle name="Total 2 2 6 3 4 3" xfId="24049" xr:uid="{00000000-0005-0000-0000-0000885A0000}"/>
    <cellStyle name="Total 2 2 6 3 4 4" xfId="24050" xr:uid="{00000000-0005-0000-0000-0000895A0000}"/>
    <cellStyle name="Total 2 2 6 3 4 5" xfId="24051" xr:uid="{00000000-0005-0000-0000-00008A5A0000}"/>
    <cellStyle name="Total 2 2 6 3 5" xfId="11915" xr:uid="{00000000-0005-0000-0000-00008B5A0000}"/>
    <cellStyle name="Total 2 2 6 3 6" xfId="11177" xr:uid="{00000000-0005-0000-0000-00008C5A0000}"/>
    <cellStyle name="Total 2 2 6 3 7" xfId="11182" xr:uid="{00000000-0005-0000-0000-00008D5A0000}"/>
    <cellStyle name="Total 2 2 6 3 8" xfId="24052" xr:uid="{00000000-0005-0000-0000-00008E5A0000}"/>
    <cellStyle name="Total 2 2 6 4" xfId="24053" xr:uid="{00000000-0005-0000-0000-00008F5A0000}"/>
    <cellStyle name="Total 2 2 6 4 2" xfId="24054" xr:uid="{00000000-0005-0000-0000-0000905A0000}"/>
    <cellStyle name="Total 2 2 6 4 3" xfId="6009" xr:uid="{00000000-0005-0000-0000-0000915A0000}"/>
    <cellStyle name="Total 2 2 6 4 4" xfId="24055" xr:uid="{00000000-0005-0000-0000-0000925A0000}"/>
    <cellStyle name="Total 2 2 6 4 5" xfId="11380" xr:uid="{00000000-0005-0000-0000-0000935A0000}"/>
    <cellStyle name="Total 2 2 6 5" xfId="24056" xr:uid="{00000000-0005-0000-0000-0000945A0000}"/>
    <cellStyle name="Total 2 2 6 6" xfId="24057" xr:uid="{00000000-0005-0000-0000-0000955A0000}"/>
    <cellStyle name="Total 2 2 6 7" xfId="24058" xr:uid="{00000000-0005-0000-0000-0000965A0000}"/>
    <cellStyle name="Total 2 2 6 8" xfId="24059" xr:uid="{00000000-0005-0000-0000-0000975A0000}"/>
    <cellStyle name="Total 2 2 7" xfId="2507" xr:uid="{00000000-0005-0000-0000-0000985A0000}"/>
    <cellStyle name="Total 2 2 7 2" xfId="18632" xr:uid="{00000000-0005-0000-0000-0000995A0000}"/>
    <cellStyle name="Total 2 2 7 2 2" xfId="24060" xr:uid="{00000000-0005-0000-0000-00009A5A0000}"/>
    <cellStyle name="Total 2 2 7 2 2 2" xfId="24061" xr:uid="{00000000-0005-0000-0000-00009B5A0000}"/>
    <cellStyle name="Total 2 2 7 2 2 3" xfId="24062" xr:uid="{00000000-0005-0000-0000-00009C5A0000}"/>
    <cellStyle name="Total 2 2 7 2 2 4" xfId="24063" xr:uid="{00000000-0005-0000-0000-00009D5A0000}"/>
    <cellStyle name="Total 2 2 7 2 2 5" xfId="24064" xr:uid="{00000000-0005-0000-0000-00009E5A0000}"/>
    <cellStyle name="Total 2 2 7 2 3" xfId="24065" xr:uid="{00000000-0005-0000-0000-00009F5A0000}"/>
    <cellStyle name="Total 2 2 7 2 3 2" xfId="24066" xr:uid="{00000000-0005-0000-0000-0000A05A0000}"/>
    <cellStyle name="Total 2 2 7 2 3 3" xfId="24067" xr:uid="{00000000-0005-0000-0000-0000A15A0000}"/>
    <cellStyle name="Total 2 2 7 2 3 4" xfId="24068" xr:uid="{00000000-0005-0000-0000-0000A25A0000}"/>
    <cellStyle name="Total 2 2 7 2 3 5" xfId="24069" xr:uid="{00000000-0005-0000-0000-0000A35A0000}"/>
    <cellStyle name="Total 2 2 7 2 4" xfId="24070" xr:uid="{00000000-0005-0000-0000-0000A45A0000}"/>
    <cellStyle name="Total 2 2 7 2 4 2" xfId="24071" xr:uid="{00000000-0005-0000-0000-0000A55A0000}"/>
    <cellStyle name="Total 2 2 7 2 4 3" xfId="24072" xr:uid="{00000000-0005-0000-0000-0000A65A0000}"/>
    <cellStyle name="Total 2 2 7 2 4 4" xfId="24073" xr:uid="{00000000-0005-0000-0000-0000A75A0000}"/>
    <cellStyle name="Total 2 2 7 2 4 5" xfId="14739" xr:uid="{00000000-0005-0000-0000-0000A85A0000}"/>
    <cellStyle name="Total 2 2 7 2 5" xfId="24074" xr:uid="{00000000-0005-0000-0000-0000A95A0000}"/>
    <cellStyle name="Total 2 2 7 2 5 2" xfId="24075" xr:uid="{00000000-0005-0000-0000-0000AA5A0000}"/>
    <cellStyle name="Total 2 2 7 2 5 3" xfId="24076" xr:uid="{00000000-0005-0000-0000-0000AB5A0000}"/>
    <cellStyle name="Total 2 2 7 2 5 4" xfId="24077" xr:uid="{00000000-0005-0000-0000-0000AC5A0000}"/>
    <cellStyle name="Total 2 2 7 2 5 5" xfId="11909" xr:uid="{00000000-0005-0000-0000-0000AD5A0000}"/>
    <cellStyle name="Total 2 2 7 2 6" xfId="17852" xr:uid="{00000000-0005-0000-0000-0000AE5A0000}"/>
    <cellStyle name="Total 2 2 7 2 7" xfId="4861" xr:uid="{00000000-0005-0000-0000-0000AF5A0000}"/>
    <cellStyle name="Total 2 2 7 2 8" xfId="2824" xr:uid="{00000000-0005-0000-0000-0000B05A0000}"/>
    <cellStyle name="Total 2 2 7 2 9" xfId="4877" xr:uid="{00000000-0005-0000-0000-0000B15A0000}"/>
    <cellStyle name="Total 2 2 7 3" xfId="24078" xr:uid="{00000000-0005-0000-0000-0000B25A0000}"/>
    <cellStyle name="Total 2 2 7 3 2" xfId="24079" xr:uid="{00000000-0005-0000-0000-0000B35A0000}"/>
    <cellStyle name="Total 2 2 7 3 2 2" xfId="24081" xr:uid="{00000000-0005-0000-0000-0000B45A0000}"/>
    <cellStyle name="Total 2 2 7 3 2 3" xfId="24083" xr:uid="{00000000-0005-0000-0000-0000B55A0000}"/>
    <cellStyle name="Total 2 2 7 3 2 4" xfId="24084" xr:uid="{00000000-0005-0000-0000-0000B65A0000}"/>
    <cellStyle name="Total 2 2 7 3 2 5" xfId="24085" xr:uid="{00000000-0005-0000-0000-0000B75A0000}"/>
    <cellStyle name="Total 2 2 7 3 3" xfId="24086" xr:uid="{00000000-0005-0000-0000-0000B85A0000}"/>
    <cellStyle name="Total 2 2 7 3 3 2" xfId="24087" xr:uid="{00000000-0005-0000-0000-0000B95A0000}"/>
    <cellStyle name="Total 2 2 7 3 3 3" xfId="24088" xr:uid="{00000000-0005-0000-0000-0000BA5A0000}"/>
    <cellStyle name="Total 2 2 7 3 3 4" xfId="24089" xr:uid="{00000000-0005-0000-0000-0000BB5A0000}"/>
    <cellStyle name="Total 2 2 7 3 3 5" xfId="24090" xr:uid="{00000000-0005-0000-0000-0000BC5A0000}"/>
    <cellStyle name="Total 2 2 7 3 4" xfId="9969" xr:uid="{00000000-0005-0000-0000-0000BD5A0000}"/>
    <cellStyle name="Total 2 2 7 3 4 2" xfId="24091" xr:uid="{00000000-0005-0000-0000-0000BE5A0000}"/>
    <cellStyle name="Total 2 2 7 3 4 3" xfId="24092" xr:uid="{00000000-0005-0000-0000-0000BF5A0000}"/>
    <cellStyle name="Total 2 2 7 3 4 4" xfId="24093" xr:uid="{00000000-0005-0000-0000-0000C05A0000}"/>
    <cellStyle name="Total 2 2 7 3 4 5" xfId="24094" xr:uid="{00000000-0005-0000-0000-0000C15A0000}"/>
    <cellStyle name="Total 2 2 7 3 5" xfId="7811" xr:uid="{00000000-0005-0000-0000-0000C25A0000}"/>
    <cellStyle name="Total 2 2 7 3 6" xfId="8007" xr:uid="{00000000-0005-0000-0000-0000C35A0000}"/>
    <cellStyle name="Total 2 2 7 3 7" xfId="90" xr:uid="{00000000-0005-0000-0000-0000C45A0000}"/>
    <cellStyle name="Total 2 2 7 3 8" xfId="5301" xr:uid="{00000000-0005-0000-0000-0000C55A0000}"/>
    <cellStyle name="Total 2 2 7 4" xfId="24095" xr:uid="{00000000-0005-0000-0000-0000C65A0000}"/>
    <cellStyle name="Total 2 2 7 4 2" xfId="24096" xr:uid="{00000000-0005-0000-0000-0000C75A0000}"/>
    <cellStyle name="Total 2 2 7 4 3" xfId="24097" xr:uid="{00000000-0005-0000-0000-0000C85A0000}"/>
    <cellStyle name="Total 2 2 7 4 4" xfId="24098" xr:uid="{00000000-0005-0000-0000-0000C95A0000}"/>
    <cellStyle name="Total 2 2 7 4 5" xfId="24099" xr:uid="{00000000-0005-0000-0000-0000CA5A0000}"/>
    <cellStyle name="Total 2 2 7 5" xfId="2266" xr:uid="{00000000-0005-0000-0000-0000CB5A0000}"/>
    <cellStyle name="Total 2 2 7 6" xfId="24100" xr:uid="{00000000-0005-0000-0000-0000CC5A0000}"/>
    <cellStyle name="Total 2 2 7 7" xfId="24101" xr:uid="{00000000-0005-0000-0000-0000CD5A0000}"/>
    <cellStyle name="Total 2 2 7 8" xfId="24102" xr:uid="{00000000-0005-0000-0000-0000CE5A0000}"/>
    <cellStyle name="Total 2 2 8" xfId="12214" xr:uid="{00000000-0005-0000-0000-0000CF5A0000}"/>
    <cellStyle name="Total 2 2 8 2" xfId="24103" xr:uid="{00000000-0005-0000-0000-0000D05A0000}"/>
    <cellStyle name="Total 2 2 8 2 2" xfId="4119" xr:uid="{00000000-0005-0000-0000-0000D15A0000}"/>
    <cellStyle name="Total 2 2 8 2 2 2" xfId="23177" xr:uid="{00000000-0005-0000-0000-0000D25A0000}"/>
    <cellStyle name="Total 2 2 8 2 2 3" xfId="23182" xr:uid="{00000000-0005-0000-0000-0000D35A0000}"/>
    <cellStyle name="Total 2 2 8 2 2 4" xfId="23186" xr:uid="{00000000-0005-0000-0000-0000D45A0000}"/>
    <cellStyle name="Total 2 2 8 2 2 5" xfId="23188" xr:uid="{00000000-0005-0000-0000-0000D55A0000}"/>
    <cellStyle name="Total 2 2 8 2 3" xfId="24104" xr:uid="{00000000-0005-0000-0000-0000D65A0000}"/>
    <cellStyle name="Total 2 2 8 2 3 2" xfId="23195" xr:uid="{00000000-0005-0000-0000-0000D75A0000}"/>
    <cellStyle name="Total 2 2 8 2 3 3" xfId="23201" xr:uid="{00000000-0005-0000-0000-0000D85A0000}"/>
    <cellStyle name="Total 2 2 8 2 3 4" xfId="23206" xr:uid="{00000000-0005-0000-0000-0000D95A0000}"/>
    <cellStyle name="Total 2 2 8 2 3 5" xfId="23213" xr:uid="{00000000-0005-0000-0000-0000DA5A0000}"/>
    <cellStyle name="Total 2 2 8 2 4" xfId="24105" xr:uid="{00000000-0005-0000-0000-0000DB5A0000}"/>
    <cellStyle name="Total 2 2 8 2 4 2" xfId="23217" xr:uid="{00000000-0005-0000-0000-0000DC5A0000}"/>
    <cellStyle name="Total 2 2 8 2 4 3" xfId="23224" xr:uid="{00000000-0005-0000-0000-0000DD5A0000}"/>
    <cellStyle name="Total 2 2 8 2 4 4" xfId="23227" xr:uid="{00000000-0005-0000-0000-0000DE5A0000}"/>
    <cellStyle name="Total 2 2 8 2 4 5" xfId="23229" xr:uid="{00000000-0005-0000-0000-0000DF5A0000}"/>
    <cellStyle name="Total 2 2 8 2 5" xfId="24106" xr:uid="{00000000-0005-0000-0000-0000E05A0000}"/>
    <cellStyle name="Total 2 2 8 2 5 2" xfId="23232" xr:uid="{00000000-0005-0000-0000-0000E15A0000}"/>
    <cellStyle name="Total 2 2 8 2 5 3" xfId="23234" xr:uid="{00000000-0005-0000-0000-0000E25A0000}"/>
    <cellStyle name="Total 2 2 8 2 5 4" xfId="23236" xr:uid="{00000000-0005-0000-0000-0000E35A0000}"/>
    <cellStyle name="Total 2 2 8 2 5 5" xfId="24107" xr:uid="{00000000-0005-0000-0000-0000E45A0000}"/>
    <cellStyle name="Total 2 2 8 2 6" xfId="17599" xr:uid="{00000000-0005-0000-0000-0000E55A0000}"/>
    <cellStyle name="Total 2 2 8 2 7" xfId="17847" xr:uid="{00000000-0005-0000-0000-0000E65A0000}"/>
    <cellStyle name="Total 2 2 8 2 8" xfId="11733" xr:uid="{00000000-0005-0000-0000-0000E75A0000}"/>
    <cellStyle name="Total 2 2 8 2 9" xfId="11737" xr:uid="{00000000-0005-0000-0000-0000E85A0000}"/>
    <cellStyle name="Total 2 2 8 3" xfId="24108" xr:uid="{00000000-0005-0000-0000-0000E95A0000}"/>
    <cellStyle name="Total 2 2 8 3 2" xfId="24109" xr:uid="{00000000-0005-0000-0000-0000EA5A0000}"/>
    <cellStyle name="Total 2 2 8 3 2 2" xfId="23325" xr:uid="{00000000-0005-0000-0000-0000EB5A0000}"/>
    <cellStyle name="Total 2 2 8 3 2 3" xfId="23343" xr:uid="{00000000-0005-0000-0000-0000EC5A0000}"/>
    <cellStyle name="Total 2 2 8 3 2 4" xfId="23345" xr:uid="{00000000-0005-0000-0000-0000ED5A0000}"/>
    <cellStyle name="Total 2 2 8 3 2 5" xfId="23347" xr:uid="{00000000-0005-0000-0000-0000EE5A0000}"/>
    <cellStyle name="Total 2 2 8 3 3" xfId="24110" xr:uid="{00000000-0005-0000-0000-0000EF5A0000}"/>
    <cellStyle name="Total 2 2 8 3 3 2" xfId="23355" xr:uid="{00000000-0005-0000-0000-0000F05A0000}"/>
    <cellStyle name="Total 2 2 8 3 3 3" xfId="23366" xr:uid="{00000000-0005-0000-0000-0000F15A0000}"/>
    <cellStyle name="Total 2 2 8 3 3 4" xfId="23368" xr:uid="{00000000-0005-0000-0000-0000F25A0000}"/>
    <cellStyle name="Total 2 2 8 3 3 5" xfId="23370" xr:uid="{00000000-0005-0000-0000-0000F35A0000}"/>
    <cellStyle name="Total 2 2 8 3 4" xfId="24111" xr:uid="{00000000-0005-0000-0000-0000F45A0000}"/>
    <cellStyle name="Total 2 2 8 3 4 2" xfId="23375" xr:uid="{00000000-0005-0000-0000-0000F55A0000}"/>
    <cellStyle name="Total 2 2 8 3 4 3" xfId="23380" xr:uid="{00000000-0005-0000-0000-0000F65A0000}"/>
    <cellStyle name="Total 2 2 8 3 4 4" xfId="23383" xr:uid="{00000000-0005-0000-0000-0000F75A0000}"/>
    <cellStyle name="Total 2 2 8 3 4 5" xfId="23385" xr:uid="{00000000-0005-0000-0000-0000F85A0000}"/>
    <cellStyle name="Total 2 2 8 3 5" xfId="24112" xr:uid="{00000000-0005-0000-0000-0000F95A0000}"/>
    <cellStyle name="Total 2 2 8 3 6" xfId="17864" xr:uid="{00000000-0005-0000-0000-0000FA5A0000}"/>
    <cellStyle name="Total 2 2 8 3 7" xfId="17867" xr:uid="{00000000-0005-0000-0000-0000FB5A0000}"/>
    <cellStyle name="Total 2 2 8 3 8" xfId="17871" xr:uid="{00000000-0005-0000-0000-0000FC5A0000}"/>
    <cellStyle name="Total 2 2 8 4" xfId="24113" xr:uid="{00000000-0005-0000-0000-0000FD5A0000}"/>
    <cellStyle name="Total 2 2 8 4 2" xfId="24114" xr:uid="{00000000-0005-0000-0000-0000FE5A0000}"/>
    <cellStyle name="Total 2 2 8 4 3" xfId="24115" xr:uid="{00000000-0005-0000-0000-0000FF5A0000}"/>
    <cellStyle name="Total 2 2 8 4 4" xfId="24117" xr:uid="{00000000-0005-0000-0000-0000005B0000}"/>
    <cellStyle name="Total 2 2 8 4 5" xfId="24118" xr:uid="{00000000-0005-0000-0000-0000015B0000}"/>
    <cellStyle name="Total 2 2 8 5" xfId="24119" xr:uid="{00000000-0005-0000-0000-0000025B0000}"/>
    <cellStyle name="Total 2 2 8 6" xfId="6168" xr:uid="{00000000-0005-0000-0000-0000035B0000}"/>
    <cellStyle name="Total 2 2 8 7" xfId="24120" xr:uid="{00000000-0005-0000-0000-0000045B0000}"/>
    <cellStyle name="Total 2 2 8 8" xfId="24121" xr:uid="{00000000-0005-0000-0000-0000055B0000}"/>
    <cellStyle name="Total 2 2 9" xfId="24039" xr:uid="{00000000-0005-0000-0000-0000065B0000}"/>
    <cellStyle name="Total 2 2 9 2" xfId="24122" xr:uid="{00000000-0005-0000-0000-0000075B0000}"/>
    <cellStyle name="Total 2 2 9 2 2" xfId="18973" xr:uid="{00000000-0005-0000-0000-0000085B0000}"/>
    <cellStyle name="Total 2 2 9 2 2 2" xfId="18977" xr:uid="{00000000-0005-0000-0000-0000095B0000}"/>
    <cellStyle name="Total 2 2 9 2 2 3" xfId="2980" xr:uid="{00000000-0005-0000-0000-00000A5B0000}"/>
    <cellStyle name="Total 2 2 9 2 2 4" xfId="24124" xr:uid="{00000000-0005-0000-0000-00000B5B0000}"/>
    <cellStyle name="Total 2 2 9 2 2 5" xfId="24126" xr:uid="{00000000-0005-0000-0000-00000C5B0000}"/>
    <cellStyle name="Total 2 2 9 2 3" xfId="18979" xr:uid="{00000000-0005-0000-0000-00000D5B0000}"/>
    <cellStyle name="Total 2 2 9 2 3 2" xfId="24127" xr:uid="{00000000-0005-0000-0000-00000E5B0000}"/>
    <cellStyle name="Total 2 2 9 2 3 3" xfId="24128" xr:uid="{00000000-0005-0000-0000-00000F5B0000}"/>
    <cellStyle name="Total 2 2 9 2 3 4" xfId="24129" xr:uid="{00000000-0005-0000-0000-0000105B0000}"/>
    <cellStyle name="Total 2 2 9 2 3 5" xfId="22363" xr:uid="{00000000-0005-0000-0000-0000115B0000}"/>
    <cellStyle name="Total 2 2 9 2 4" xfId="18982" xr:uid="{00000000-0005-0000-0000-0000125B0000}"/>
    <cellStyle name="Total 2 2 9 2 4 2" xfId="19009" xr:uid="{00000000-0005-0000-0000-0000135B0000}"/>
    <cellStyle name="Total 2 2 9 2 4 3" xfId="19012" xr:uid="{00000000-0005-0000-0000-0000145B0000}"/>
    <cellStyle name="Total 2 2 9 2 4 4" xfId="24130" xr:uid="{00000000-0005-0000-0000-0000155B0000}"/>
    <cellStyle name="Total 2 2 9 2 4 5" xfId="24131" xr:uid="{00000000-0005-0000-0000-0000165B0000}"/>
    <cellStyle name="Total 2 2 9 2 5" xfId="18985" xr:uid="{00000000-0005-0000-0000-0000175B0000}"/>
    <cellStyle name="Total 2 2 9 2 5 2" xfId="24132" xr:uid="{00000000-0005-0000-0000-0000185B0000}"/>
    <cellStyle name="Total 2 2 9 2 5 3" xfId="24133" xr:uid="{00000000-0005-0000-0000-0000195B0000}"/>
    <cellStyle name="Total 2 2 9 2 5 4" xfId="24134" xr:uid="{00000000-0005-0000-0000-00001A5B0000}"/>
    <cellStyle name="Total 2 2 9 2 5 5" xfId="24135" xr:uid="{00000000-0005-0000-0000-00001B5B0000}"/>
    <cellStyle name="Total 2 2 9 2 6" xfId="18988" xr:uid="{00000000-0005-0000-0000-00001C5B0000}"/>
    <cellStyle name="Total 2 2 9 2 7" xfId="24136" xr:uid="{00000000-0005-0000-0000-00001D5B0000}"/>
    <cellStyle name="Total 2 2 9 2 8" xfId="24137" xr:uid="{00000000-0005-0000-0000-00001E5B0000}"/>
    <cellStyle name="Total 2 2 9 2 9" xfId="14608" xr:uid="{00000000-0005-0000-0000-00001F5B0000}"/>
    <cellStyle name="Total 2 2 9 3" xfId="24139" xr:uid="{00000000-0005-0000-0000-0000205B0000}"/>
    <cellStyle name="Total 2 2 9 3 2" xfId="15911" xr:uid="{00000000-0005-0000-0000-0000215B0000}"/>
    <cellStyle name="Total 2 2 9 3 2 2" xfId="24140" xr:uid="{00000000-0005-0000-0000-0000225B0000}"/>
    <cellStyle name="Total 2 2 9 3 2 3" xfId="24141" xr:uid="{00000000-0005-0000-0000-0000235B0000}"/>
    <cellStyle name="Total 2 2 9 3 2 4" xfId="24142" xr:uid="{00000000-0005-0000-0000-0000245B0000}"/>
    <cellStyle name="Total 2 2 9 3 2 5" xfId="24143" xr:uid="{00000000-0005-0000-0000-0000255B0000}"/>
    <cellStyle name="Total 2 2 9 3 3" xfId="15916" xr:uid="{00000000-0005-0000-0000-0000265B0000}"/>
    <cellStyle name="Total 2 2 9 3 3 2" xfId="2199" xr:uid="{00000000-0005-0000-0000-0000275B0000}"/>
    <cellStyle name="Total 2 2 9 3 3 3" xfId="24144" xr:uid="{00000000-0005-0000-0000-0000285B0000}"/>
    <cellStyle name="Total 2 2 9 3 3 4" xfId="24145" xr:uid="{00000000-0005-0000-0000-0000295B0000}"/>
    <cellStyle name="Total 2 2 9 3 3 5" xfId="24146" xr:uid="{00000000-0005-0000-0000-00002A5B0000}"/>
    <cellStyle name="Total 2 2 9 3 4" xfId="19060" xr:uid="{00000000-0005-0000-0000-00002B5B0000}"/>
    <cellStyle name="Total 2 2 9 3 4 2" xfId="24147" xr:uid="{00000000-0005-0000-0000-00002C5B0000}"/>
    <cellStyle name="Total 2 2 9 3 4 3" xfId="24148" xr:uid="{00000000-0005-0000-0000-00002D5B0000}"/>
    <cellStyle name="Total 2 2 9 3 4 4" xfId="24149" xr:uid="{00000000-0005-0000-0000-00002E5B0000}"/>
    <cellStyle name="Total 2 2 9 3 4 5" xfId="24150" xr:uid="{00000000-0005-0000-0000-00002F5B0000}"/>
    <cellStyle name="Total 2 2 9 3 5" xfId="19032" xr:uid="{00000000-0005-0000-0000-0000305B0000}"/>
    <cellStyle name="Total 2 2 9 3 6" xfId="19062" xr:uid="{00000000-0005-0000-0000-0000315B0000}"/>
    <cellStyle name="Total 2 2 9 3 7" xfId="19088" xr:uid="{00000000-0005-0000-0000-0000325B0000}"/>
    <cellStyle name="Total 2 2 9 3 8" xfId="19064" xr:uid="{00000000-0005-0000-0000-0000335B0000}"/>
    <cellStyle name="Total 2 2 9 4" xfId="24151" xr:uid="{00000000-0005-0000-0000-0000345B0000}"/>
    <cellStyle name="Total 2 2 9 4 2" xfId="4376" xr:uid="{00000000-0005-0000-0000-0000355B0000}"/>
    <cellStyle name="Total 2 2 9 4 3" xfId="24152" xr:uid="{00000000-0005-0000-0000-0000365B0000}"/>
    <cellStyle name="Total 2 2 9 4 4" xfId="24153" xr:uid="{00000000-0005-0000-0000-0000375B0000}"/>
    <cellStyle name="Total 2 2 9 4 5" xfId="24154" xr:uid="{00000000-0005-0000-0000-0000385B0000}"/>
    <cellStyle name="Total 2 2 9 5" xfId="24155" xr:uid="{00000000-0005-0000-0000-0000395B0000}"/>
    <cellStyle name="Total 2 2 9 6" xfId="3953" xr:uid="{00000000-0005-0000-0000-00003A5B0000}"/>
    <cellStyle name="Total 2 2 9 7" xfId="24156" xr:uid="{00000000-0005-0000-0000-00003B5B0000}"/>
    <cellStyle name="Total 2 2 9 8" xfId="24157" xr:uid="{00000000-0005-0000-0000-00003C5B0000}"/>
    <cellStyle name="Total 2 3" xfId="6436" xr:uid="{00000000-0005-0000-0000-00003D5B0000}"/>
    <cellStyle name="Total 2 3 2" xfId="24158" xr:uid="{00000000-0005-0000-0000-00003E5B0000}"/>
    <cellStyle name="Total 2 3 2 2" xfId="24159" xr:uid="{00000000-0005-0000-0000-00003F5B0000}"/>
    <cellStyle name="Total 2 3 2 2 2" xfId="24160" xr:uid="{00000000-0005-0000-0000-0000405B0000}"/>
    <cellStyle name="Total 2 3 2 2 3" xfId="24161" xr:uid="{00000000-0005-0000-0000-0000415B0000}"/>
    <cellStyle name="Total 2 3 2 2 4" xfId="273" xr:uid="{00000000-0005-0000-0000-0000425B0000}"/>
    <cellStyle name="Total 2 3 2 2 5" xfId="12979" xr:uid="{00000000-0005-0000-0000-0000435B0000}"/>
    <cellStyle name="Total 2 3 2 3" xfId="19672" xr:uid="{00000000-0005-0000-0000-0000445B0000}"/>
    <cellStyle name="Total 2 3 2 3 2" xfId="17140" xr:uid="{00000000-0005-0000-0000-0000455B0000}"/>
    <cellStyle name="Total 2 3 2 3 3" xfId="17142" xr:uid="{00000000-0005-0000-0000-0000465B0000}"/>
    <cellStyle name="Total 2 3 2 3 4" xfId="10090" xr:uid="{00000000-0005-0000-0000-0000475B0000}"/>
    <cellStyle name="Total 2 3 2 3 5" xfId="10093" xr:uid="{00000000-0005-0000-0000-0000485B0000}"/>
    <cellStyle name="Total 2 3 2 4" xfId="19674" xr:uid="{00000000-0005-0000-0000-0000495B0000}"/>
    <cellStyle name="Total 2 3 2 4 2" xfId="24162" xr:uid="{00000000-0005-0000-0000-00004A5B0000}"/>
    <cellStyle name="Total 2 3 2 4 3" xfId="24163" xr:uid="{00000000-0005-0000-0000-00004B5B0000}"/>
    <cellStyle name="Total 2 3 2 4 4" xfId="23838" xr:uid="{00000000-0005-0000-0000-00004C5B0000}"/>
    <cellStyle name="Total 2 3 2 4 5" xfId="12983" xr:uid="{00000000-0005-0000-0000-00004D5B0000}"/>
    <cellStyle name="Total 2 3 2 5" xfId="19676" xr:uid="{00000000-0005-0000-0000-00004E5B0000}"/>
    <cellStyle name="Total 2 3 2 5 2" xfId="24164" xr:uid="{00000000-0005-0000-0000-00004F5B0000}"/>
    <cellStyle name="Total 2 3 2 5 3" xfId="24165" xr:uid="{00000000-0005-0000-0000-0000505B0000}"/>
    <cellStyle name="Total 2 3 2 5 4" xfId="2843" xr:uid="{00000000-0005-0000-0000-0000515B0000}"/>
    <cellStyle name="Total 2 3 2 5 5" xfId="6395" xr:uid="{00000000-0005-0000-0000-0000525B0000}"/>
    <cellStyle name="Total 2 3 2 6" xfId="24166" xr:uid="{00000000-0005-0000-0000-0000535B0000}"/>
    <cellStyle name="Total 2 3 2 7" xfId="24167" xr:uid="{00000000-0005-0000-0000-0000545B0000}"/>
    <cellStyle name="Total 2 3 2 8" xfId="24168" xr:uid="{00000000-0005-0000-0000-0000555B0000}"/>
    <cellStyle name="Total 2 3 2 9" xfId="24169" xr:uid="{00000000-0005-0000-0000-0000565B0000}"/>
    <cellStyle name="Total 2 3 3" xfId="24170" xr:uid="{00000000-0005-0000-0000-0000575B0000}"/>
    <cellStyle name="Total 2 3 3 2" xfId="24171" xr:uid="{00000000-0005-0000-0000-0000585B0000}"/>
    <cellStyle name="Total 2 3 3 2 2" xfId="19546" xr:uid="{00000000-0005-0000-0000-0000595B0000}"/>
    <cellStyle name="Total 2 3 3 2 3" xfId="4153" xr:uid="{00000000-0005-0000-0000-00005A5B0000}"/>
    <cellStyle name="Total 2 3 3 2 4" xfId="24172" xr:uid="{00000000-0005-0000-0000-00005B5B0000}"/>
    <cellStyle name="Total 2 3 3 2 5" xfId="13059" xr:uid="{00000000-0005-0000-0000-00005C5B0000}"/>
    <cellStyle name="Total 2 3 3 3" xfId="24173" xr:uid="{00000000-0005-0000-0000-00005D5B0000}"/>
    <cellStyle name="Total 2 3 3 3 2" xfId="19550" xr:uid="{00000000-0005-0000-0000-00005E5B0000}"/>
    <cellStyle name="Total 2 3 3 3 3" xfId="24174" xr:uid="{00000000-0005-0000-0000-00005F5B0000}"/>
    <cellStyle name="Total 2 3 3 3 4" xfId="24175" xr:uid="{00000000-0005-0000-0000-0000605B0000}"/>
    <cellStyle name="Total 2 3 3 3 5" xfId="13063" xr:uid="{00000000-0005-0000-0000-0000615B0000}"/>
    <cellStyle name="Total 2 3 3 4" xfId="24176" xr:uid="{00000000-0005-0000-0000-0000625B0000}"/>
    <cellStyle name="Total 2 3 3 4 2" xfId="24177" xr:uid="{00000000-0005-0000-0000-0000635B0000}"/>
    <cellStyle name="Total 2 3 3 4 3" xfId="24178" xr:uid="{00000000-0005-0000-0000-0000645B0000}"/>
    <cellStyle name="Total 2 3 3 4 4" xfId="24179" xr:uid="{00000000-0005-0000-0000-0000655B0000}"/>
    <cellStyle name="Total 2 3 3 4 5" xfId="13067" xr:uid="{00000000-0005-0000-0000-0000665B0000}"/>
    <cellStyle name="Total 2 3 3 5" xfId="24180" xr:uid="{00000000-0005-0000-0000-0000675B0000}"/>
    <cellStyle name="Total 2 3 3 6" xfId="24181" xr:uid="{00000000-0005-0000-0000-0000685B0000}"/>
    <cellStyle name="Total 2 3 3 7" xfId="24182" xr:uid="{00000000-0005-0000-0000-0000695B0000}"/>
    <cellStyle name="Total 2 3 3 8" xfId="24183" xr:uid="{00000000-0005-0000-0000-00006A5B0000}"/>
    <cellStyle name="Total 2 3 4" xfId="24184" xr:uid="{00000000-0005-0000-0000-00006B5B0000}"/>
    <cellStyle name="Total 2 3 4 2" xfId="24185" xr:uid="{00000000-0005-0000-0000-00006C5B0000}"/>
    <cellStyle name="Total 2 3 4 3" xfId="24186" xr:uid="{00000000-0005-0000-0000-00006D5B0000}"/>
    <cellStyle name="Total 2 3 4 4" xfId="7617" xr:uid="{00000000-0005-0000-0000-00006E5B0000}"/>
    <cellStyle name="Total 2 3 4 5" xfId="1971" xr:uid="{00000000-0005-0000-0000-00006F5B0000}"/>
    <cellStyle name="Total 2 3 5" xfId="24187" xr:uid="{00000000-0005-0000-0000-0000705B0000}"/>
    <cellStyle name="Total 2 3 5 2" xfId="24188" xr:uid="{00000000-0005-0000-0000-0000715B0000}"/>
    <cellStyle name="Total 2 3 5 3" xfId="24189" xr:uid="{00000000-0005-0000-0000-0000725B0000}"/>
    <cellStyle name="Total 2 3 5 4" xfId="24190" xr:uid="{00000000-0005-0000-0000-0000735B0000}"/>
    <cellStyle name="Total 2 3 6" xfId="24191" xr:uid="{00000000-0005-0000-0000-0000745B0000}"/>
    <cellStyle name="Total 2 3 7" xfId="24192" xr:uid="{00000000-0005-0000-0000-0000755B0000}"/>
    <cellStyle name="Total 2 3 8" xfId="24193" xr:uid="{00000000-0005-0000-0000-0000765B0000}"/>
    <cellStyle name="Total 2 4" xfId="3910" xr:uid="{00000000-0005-0000-0000-0000775B0000}"/>
    <cellStyle name="Total 2 4 2" xfId="24194" xr:uid="{00000000-0005-0000-0000-0000785B0000}"/>
    <cellStyle name="Total 2 4 2 2" xfId="7688" xr:uid="{00000000-0005-0000-0000-0000795B0000}"/>
    <cellStyle name="Total 2 4 2 2 2" xfId="20404" xr:uid="{00000000-0005-0000-0000-00007A5B0000}"/>
    <cellStyle name="Total 2 4 2 2 3" xfId="20407" xr:uid="{00000000-0005-0000-0000-00007B5B0000}"/>
    <cellStyle name="Total 2 4 2 2 4" xfId="20410" xr:uid="{00000000-0005-0000-0000-00007C5B0000}"/>
    <cellStyle name="Total 2 4 2 2 5" xfId="24195" xr:uid="{00000000-0005-0000-0000-00007D5B0000}"/>
    <cellStyle name="Total 2 4 2 3" xfId="24196" xr:uid="{00000000-0005-0000-0000-00007E5B0000}"/>
    <cellStyle name="Total 2 4 2 3 2" xfId="20417" xr:uid="{00000000-0005-0000-0000-00007F5B0000}"/>
    <cellStyle name="Total 2 4 2 3 3" xfId="20420" xr:uid="{00000000-0005-0000-0000-0000805B0000}"/>
    <cellStyle name="Total 2 4 2 3 4" xfId="20423" xr:uid="{00000000-0005-0000-0000-0000815B0000}"/>
    <cellStyle name="Total 2 4 2 3 5" xfId="24197" xr:uid="{00000000-0005-0000-0000-0000825B0000}"/>
    <cellStyle name="Total 2 4 2 4" xfId="12756" xr:uid="{00000000-0005-0000-0000-0000835B0000}"/>
    <cellStyle name="Total 2 4 2 4 2" xfId="13685" xr:uid="{00000000-0005-0000-0000-0000845B0000}"/>
    <cellStyle name="Total 2 4 2 4 3" xfId="8735" xr:uid="{00000000-0005-0000-0000-0000855B0000}"/>
    <cellStyle name="Total 2 4 2 4 4" xfId="8741" xr:uid="{00000000-0005-0000-0000-0000865B0000}"/>
    <cellStyle name="Total 2 4 2 4 5" xfId="1156" xr:uid="{00000000-0005-0000-0000-0000875B0000}"/>
    <cellStyle name="Total 2 4 2 5" xfId="12758" xr:uid="{00000000-0005-0000-0000-0000885B0000}"/>
    <cellStyle name="Total 2 4 2 5 2" xfId="13699" xr:uid="{00000000-0005-0000-0000-0000895B0000}"/>
    <cellStyle name="Total 2 4 2 5 3" xfId="13703" xr:uid="{00000000-0005-0000-0000-00008A5B0000}"/>
    <cellStyle name="Total 2 4 2 5 4" xfId="13707" xr:uid="{00000000-0005-0000-0000-00008B5B0000}"/>
    <cellStyle name="Total 2 4 2 5 5" xfId="24198" xr:uid="{00000000-0005-0000-0000-00008C5B0000}"/>
    <cellStyle name="Total 2 4 2 6" xfId="12760" xr:uid="{00000000-0005-0000-0000-00008D5B0000}"/>
    <cellStyle name="Total 2 4 2 7" xfId="12762" xr:uid="{00000000-0005-0000-0000-00008E5B0000}"/>
    <cellStyle name="Total 2 4 2 8" xfId="7743" xr:uid="{00000000-0005-0000-0000-00008F5B0000}"/>
    <cellStyle name="Total 2 4 2 9" xfId="12764" xr:uid="{00000000-0005-0000-0000-0000905B0000}"/>
    <cellStyle name="Total 2 4 3" xfId="24199" xr:uid="{00000000-0005-0000-0000-0000915B0000}"/>
    <cellStyle name="Total 2 4 3 2" xfId="24200" xr:uid="{00000000-0005-0000-0000-0000925B0000}"/>
    <cellStyle name="Total 2 4 3 2 2" xfId="24201" xr:uid="{00000000-0005-0000-0000-0000935B0000}"/>
    <cellStyle name="Total 2 4 3 2 3" xfId="24202" xr:uid="{00000000-0005-0000-0000-0000945B0000}"/>
    <cellStyle name="Total 2 4 3 2 4" xfId="24203" xr:uid="{00000000-0005-0000-0000-0000955B0000}"/>
    <cellStyle name="Total 2 4 3 2 5" xfId="24204" xr:uid="{00000000-0005-0000-0000-0000965B0000}"/>
    <cellStyle name="Total 2 4 3 3" xfId="6178" xr:uid="{00000000-0005-0000-0000-0000975B0000}"/>
    <cellStyle name="Total 2 4 3 3 2" xfId="22396" xr:uid="{00000000-0005-0000-0000-0000985B0000}"/>
    <cellStyle name="Total 2 4 3 3 3" xfId="22398" xr:uid="{00000000-0005-0000-0000-0000995B0000}"/>
    <cellStyle name="Total 2 4 3 3 4" xfId="22400" xr:uid="{00000000-0005-0000-0000-00009A5B0000}"/>
    <cellStyle name="Total 2 4 3 3 5" xfId="3388" xr:uid="{00000000-0005-0000-0000-00009B5B0000}"/>
    <cellStyle name="Total 2 4 3 4" xfId="6899" xr:uid="{00000000-0005-0000-0000-00009C5B0000}"/>
    <cellStyle name="Total 2 4 3 4 2" xfId="13841" xr:uid="{00000000-0005-0000-0000-00009D5B0000}"/>
    <cellStyle name="Total 2 4 3 4 3" xfId="13844" xr:uid="{00000000-0005-0000-0000-00009E5B0000}"/>
    <cellStyle name="Total 2 4 3 4 4" xfId="13848" xr:uid="{00000000-0005-0000-0000-00009F5B0000}"/>
    <cellStyle name="Total 2 4 3 4 5" xfId="14752" xr:uid="{00000000-0005-0000-0000-0000A05B0000}"/>
    <cellStyle name="Total 2 4 3 5" xfId="24205" xr:uid="{00000000-0005-0000-0000-0000A15B0000}"/>
    <cellStyle name="Total 2 4 3 6" xfId="2787" xr:uid="{00000000-0005-0000-0000-0000A25B0000}"/>
    <cellStyle name="Total 2 4 3 7" xfId="5695" xr:uid="{00000000-0005-0000-0000-0000A35B0000}"/>
    <cellStyle name="Total 2 4 3 8" xfId="1203" xr:uid="{00000000-0005-0000-0000-0000A45B0000}"/>
    <cellStyle name="Total 2 4 4" xfId="24206" xr:uid="{00000000-0005-0000-0000-0000A55B0000}"/>
    <cellStyle name="Total 2 4 4 2" xfId="1894" xr:uid="{00000000-0005-0000-0000-0000A65B0000}"/>
    <cellStyle name="Total 2 4 4 3" xfId="24207" xr:uid="{00000000-0005-0000-0000-0000A75B0000}"/>
    <cellStyle name="Total 2 4 4 4" xfId="15207" xr:uid="{00000000-0005-0000-0000-0000A85B0000}"/>
    <cellStyle name="Total 2 4 4 5" xfId="18129" xr:uid="{00000000-0005-0000-0000-0000A95B0000}"/>
    <cellStyle name="Total 2 4 5" xfId="24208" xr:uid="{00000000-0005-0000-0000-0000AA5B0000}"/>
    <cellStyle name="Total 2 4 6" xfId="24209" xr:uid="{00000000-0005-0000-0000-0000AB5B0000}"/>
    <cellStyle name="Total 2 4 7" xfId="24210" xr:uid="{00000000-0005-0000-0000-0000AC5B0000}"/>
    <cellStyle name="Total 2 4 8" xfId="24211" xr:uid="{00000000-0005-0000-0000-0000AD5B0000}"/>
    <cellStyle name="Total 2 5" xfId="24212" xr:uid="{00000000-0005-0000-0000-0000AE5B0000}"/>
    <cellStyle name="Total 2 5 2" xfId="24213" xr:uid="{00000000-0005-0000-0000-0000AF5B0000}"/>
    <cellStyle name="Total 2 5 2 2" xfId="24214" xr:uid="{00000000-0005-0000-0000-0000B05B0000}"/>
    <cellStyle name="Total 2 5 2 2 2" xfId="17700" xr:uid="{00000000-0005-0000-0000-0000B15B0000}"/>
    <cellStyle name="Total 2 5 2 2 3" xfId="17702" xr:uid="{00000000-0005-0000-0000-0000B25B0000}"/>
    <cellStyle name="Total 2 5 2 2 4" xfId="24215" xr:uid="{00000000-0005-0000-0000-0000B35B0000}"/>
    <cellStyle name="Total 2 5 2 2 5" xfId="24216" xr:uid="{00000000-0005-0000-0000-0000B45B0000}"/>
    <cellStyle name="Total 2 5 2 3" xfId="24217" xr:uid="{00000000-0005-0000-0000-0000B55B0000}"/>
    <cellStyle name="Total 2 5 2 3 2" xfId="17010" xr:uid="{00000000-0005-0000-0000-0000B65B0000}"/>
    <cellStyle name="Total 2 5 2 3 3" xfId="17015" xr:uid="{00000000-0005-0000-0000-0000B75B0000}"/>
    <cellStyle name="Total 2 5 2 3 4" xfId="17033" xr:uid="{00000000-0005-0000-0000-0000B85B0000}"/>
    <cellStyle name="Total 2 5 2 3 5" xfId="24218" xr:uid="{00000000-0005-0000-0000-0000B95B0000}"/>
    <cellStyle name="Total 2 5 2 4" xfId="3680" xr:uid="{00000000-0005-0000-0000-0000BA5B0000}"/>
    <cellStyle name="Total 2 5 2 4 2" xfId="17766" xr:uid="{00000000-0005-0000-0000-0000BB5B0000}"/>
    <cellStyle name="Total 2 5 2 4 3" xfId="17768" xr:uid="{00000000-0005-0000-0000-0000BC5B0000}"/>
    <cellStyle name="Total 2 5 2 4 4" xfId="3587" xr:uid="{00000000-0005-0000-0000-0000BD5B0000}"/>
    <cellStyle name="Total 2 5 2 4 5" xfId="24219" xr:uid="{00000000-0005-0000-0000-0000BE5B0000}"/>
    <cellStyle name="Total 2 5 2 5" xfId="7025" xr:uid="{00000000-0005-0000-0000-0000BF5B0000}"/>
    <cellStyle name="Total 2 5 2 5 2" xfId="17797" xr:uid="{00000000-0005-0000-0000-0000C05B0000}"/>
    <cellStyle name="Total 2 5 2 5 3" xfId="17799" xr:uid="{00000000-0005-0000-0000-0000C15B0000}"/>
    <cellStyle name="Total 2 5 2 5 4" xfId="24220" xr:uid="{00000000-0005-0000-0000-0000C25B0000}"/>
    <cellStyle name="Total 2 5 2 5 5" xfId="4437" xr:uid="{00000000-0005-0000-0000-0000C35B0000}"/>
    <cellStyle name="Total 2 5 2 6" xfId="12795" xr:uid="{00000000-0005-0000-0000-0000C45B0000}"/>
    <cellStyle name="Total 2 5 2 7" xfId="12797" xr:uid="{00000000-0005-0000-0000-0000C55B0000}"/>
    <cellStyle name="Total 2 5 2 8" xfId="12799" xr:uid="{00000000-0005-0000-0000-0000C65B0000}"/>
    <cellStyle name="Total 2 5 2 9" xfId="178" xr:uid="{00000000-0005-0000-0000-0000C75B0000}"/>
    <cellStyle name="Total 2 5 3" xfId="24221" xr:uid="{00000000-0005-0000-0000-0000C85B0000}"/>
    <cellStyle name="Total 2 5 3 2" xfId="24222" xr:uid="{00000000-0005-0000-0000-0000C95B0000}"/>
    <cellStyle name="Total 2 5 3 2 2" xfId="17882" xr:uid="{00000000-0005-0000-0000-0000CA5B0000}"/>
    <cellStyle name="Total 2 5 3 2 3" xfId="17885" xr:uid="{00000000-0005-0000-0000-0000CB5B0000}"/>
    <cellStyle name="Total 2 5 3 2 4" xfId="17888" xr:uid="{00000000-0005-0000-0000-0000CC5B0000}"/>
    <cellStyle name="Total 2 5 3 2 5" xfId="223" xr:uid="{00000000-0005-0000-0000-0000CD5B0000}"/>
    <cellStyle name="Total 2 5 3 3" xfId="24223" xr:uid="{00000000-0005-0000-0000-0000CE5B0000}"/>
    <cellStyle name="Total 2 5 3 3 2" xfId="24224" xr:uid="{00000000-0005-0000-0000-0000CF5B0000}"/>
    <cellStyle name="Total 2 5 3 3 3" xfId="24225" xr:uid="{00000000-0005-0000-0000-0000D05B0000}"/>
    <cellStyle name="Total 2 5 3 3 4" xfId="24226" xr:uid="{00000000-0005-0000-0000-0000D15B0000}"/>
    <cellStyle name="Total 2 5 3 3 5" xfId="24227" xr:uid="{00000000-0005-0000-0000-0000D25B0000}"/>
    <cellStyle name="Total 2 5 3 4" xfId="24228" xr:uid="{00000000-0005-0000-0000-0000D35B0000}"/>
    <cellStyle name="Total 2 5 3 4 2" xfId="24229" xr:uid="{00000000-0005-0000-0000-0000D45B0000}"/>
    <cellStyle name="Total 2 5 3 4 3" xfId="24230" xr:uid="{00000000-0005-0000-0000-0000D55B0000}"/>
    <cellStyle name="Total 2 5 3 4 4" xfId="24231" xr:uid="{00000000-0005-0000-0000-0000D65B0000}"/>
    <cellStyle name="Total 2 5 3 4 5" xfId="24232" xr:uid="{00000000-0005-0000-0000-0000D75B0000}"/>
    <cellStyle name="Total 2 5 3 5" xfId="24233" xr:uid="{00000000-0005-0000-0000-0000D85B0000}"/>
    <cellStyle name="Total 2 5 3 6" xfId="24234" xr:uid="{00000000-0005-0000-0000-0000D95B0000}"/>
    <cellStyle name="Total 2 5 3 7" xfId="24235" xr:uid="{00000000-0005-0000-0000-0000DA5B0000}"/>
    <cellStyle name="Total 2 5 3 8" xfId="24236" xr:uid="{00000000-0005-0000-0000-0000DB5B0000}"/>
    <cellStyle name="Total 2 5 4" xfId="24237" xr:uid="{00000000-0005-0000-0000-0000DC5B0000}"/>
    <cellStyle name="Total 2 5 4 2" xfId="24238" xr:uid="{00000000-0005-0000-0000-0000DD5B0000}"/>
    <cellStyle name="Total 2 5 4 3" xfId="24239" xr:uid="{00000000-0005-0000-0000-0000DE5B0000}"/>
    <cellStyle name="Total 2 5 4 4" xfId="24240" xr:uid="{00000000-0005-0000-0000-0000DF5B0000}"/>
    <cellStyle name="Total 2 5 4 5" xfId="24241" xr:uid="{00000000-0005-0000-0000-0000E05B0000}"/>
    <cellStyle name="Total 2 5 5" xfId="24242" xr:uid="{00000000-0005-0000-0000-0000E15B0000}"/>
    <cellStyle name="Total 2 5 6" xfId="24243" xr:uid="{00000000-0005-0000-0000-0000E25B0000}"/>
    <cellStyle name="Total 2 5 7" xfId="24244" xr:uid="{00000000-0005-0000-0000-0000E35B0000}"/>
    <cellStyle name="Total 2 5 8" xfId="24245" xr:uid="{00000000-0005-0000-0000-0000E45B0000}"/>
    <cellStyle name="Total 2 6" xfId="24246" xr:uid="{00000000-0005-0000-0000-0000E55B0000}"/>
    <cellStyle name="Total 2 6 2" xfId="24247" xr:uid="{00000000-0005-0000-0000-0000E65B0000}"/>
    <cellStyle name="Total 2 6 2 2" xfId="24248" xr:uid="{00000000-0005-0000-0000-0000E75B0000}"/>
    <cellStyle name="Total 2 6 2 2 2" xfId="16174" xr:uid="{00000000-0005-0000-0000-0000E85B0000}"/>
    <cellStyle name="Total 2 6 2 2 3" xfId="18220" xr:uid="{00000000-0005-0000-0000-0000E95B0000}"/>
    <cellStyle name="Total 2 6 2 2 4" xfId="12623" xr:uid="{00000000-0005-0000-0000-0000EA5B0000}"/>
    <cellStyle name="Total 2 6 2 2 5" xfId="4895" xr:uid="{00000000-0005-0000-0000-0000EB5B0000}"/>
    <cellStyle name="Total 2 6 2 3" xfId="24249" xr:uid="{00000000-0005-0000-0000-0000EC5B0000}"/>
    <cellStyle name="Total 2 6 2 3 2" xfId="19382" xr:uid="{00000000-0005-0000-0000-0000ED5B0000}"/>
    <cellStyle name="Total 2 6 2 3 3" xfId="19384" xr:uid="{00000000-0005-0000-0000-0000EE5B0000}"/>
    <cellStyle name="Total 2 6 2 3 4" xfId="24250" xr:uid="{00000000-0005-0000-0000-0000EF5B0000}"/>
    <cellStyle name="Total 2 6 2 3 5" xfId="24251" xr:uid="{00000000-0005-0000-0000-0000F05B0000}"/>
    <cellStyle name="Total 2 6 2 4" xfId="24252" xr:uid="{00000000-0005-0000-0000-0000F15B0000}"/>
    <cellStyle name="Total 2 6 2 4 2" xfId="19387" xr:uid="{00000000-0005-0000-0000-0000F25B0000}"/>
    <cellStyle name="Total 2 6 2 4 3" xfId="24253" xr:uid="{00000000-0005-0000-0000-0000F35B0000}"/>
    <cellStyle name="Total 2 6 2 4 4" xfId="24254" xr:uid="{00000000-0005-0000-0000-0000F45B0000}"/>
    <cellStyle name="Total 2 6 2 4 5" xfId="24255" xr:uid="{00000000-0005-0000-0000-0000F55B0000}"/>
    <cellStyle name="Total 2 6 2 5" xfId="24256" xr:uid="{00000000-0005-0000-0000-0000F65B0000}"/>
    <cellStyle name="Total 2 6 2 5 2" xfId="8770" xr:uid="{00000000-0005-0000-0000-0000F75B0000}"/>
    <cellStyle name="Total 2 6 2 5 3" xfId="4407" xr:uid="{00000000-0005-0000-0000-0000F85B0000}"/>
    <cellStyle name="Total 2 6 2 5 4" xfId="8775" xr:uid="{00000000-0005-0000-0000-0000F95B0000}"/>
    <cellStyle name="Total 2 6 2 5 5" xfId="2904" xr:uid="{00000000-0005-0000-0000-0000FA5B0000}"/>
    <cellStyle name="Total 2 6 2 6" xfId="24257" xr:uid="{00000000-0005-0000-0000-0000FB5B0000}"/>
    <cellStyle name="Total 2 6 2 7" xfId="24258" xr:uid="{00000000-0005-0000-0000-0000FC5B0000}"/>
    <cellStyle name="Total 2 6 2 8" xfId="24259" xr:uid="{00000000-0005-0000-0000-0000FD5B0000}"/>
    <cellStyle name="Total 2 6 2 9" xfId="1089" xr:uid="{00000000-0005-0000-0000-0000FE5B0000}"/>
    <cellStyle name="Total 2 6 3" xfId="24260" xr:uid="{00000000-0005-0000-0000-0000FF5B0000}"/>
    <cellStyle name="Total 2 6 3 2" xfId="8512" xr:uid="{00000000-0005-0000-0000-0000005C0000}"/>
    <cellStyle name="Total 2 6 3 2 2" xfId="18257" xr:uid="{00000000-0005-0000-0000-0000015C0000}"/>
    <cellStyle name="Total 2 6 3 2 3" xfId="18260" xr:uid="{00000000-0005-0000-0000-0000025C0000}"/>
    <cellStyle name="Total 2 6 3 2 4" xfId="16235" xr:uid="{00000000-0005-0000-0000-0000035C0000}"/>
    <cellStyle name="Total 2 6 3 2 5" xfId="24261" xr:uid="{00000000-0005-0000-0000-0000045C0000}"/>
    <cellStyle name="Total 2 6 3 3" xfId="8516" xr:uid="{00000000-0005-0000-0000-0000055C0000}"/>
    <cellStyle name="Total 2 6 3 3 2" xfId="24262" xr:uid="{00000000-0005-0000-0000-0000065C0000}"/>
    <cellStyle name="Total 2 6 3 3 3" xfId="24263" xr:uid="{00000000-0005-0000-0000-0000075C0000}"/>
    <cellStyle name="Total 2 6 3 3 4" xfId="16239" xr:uid="{00000000-0005-0000-0000-0000085C0000}"/>
    <cellStyle name="Total 2 6 3 3 5" xfId="16241" xr:uid="{00000000-0005-0000-0000-0000095C0000}"/>
    <cellStyle name="Total 2 6 3 4" xfId="11044" xr:uid="{00000000-0005-0000-0000-00000A5C0000}"/>
    <cellStyle name="Total 2 6 3 4 2" xfId="24264" xr:uid="{00000000-0005-0000-0000-00000B5C0000}"/>
    <cellStyle name="Total 2 6 3 4 3" xfId="24265" xr:uid="{00000000-0005-0000-0000-00000C5C0000}"/>
    <cellStyle name="Total 2 6 3 4 4" xfId="16245" xr:uid="{00000000-0005-0000-0000-00000D5C0000}"/>
    <cellStyle name="Total 2 6 3 4 5" xfId="24266" xr:uid="{00000000-0005-0000-0000-00000E5C0000}"/>
    <cellStyle name="Total 2 6 3 5" xfId="24267" xr:uid="{00000000-0005-0000-0000-00000F5C0000}"/>
    <cellStyle name="Total 2 6 3 6" xfId="24268" xr:uid="{00000000-0005-0000-0000-0000105C0000}"/>
    <cellStyle name="Total 2 6 3 7" xfId="24269" xr:uid="{00000000-0005-0000-0000-0000115C0000}"/>
    <cellStyle name="Total 2 6 3 8" xfId="24270" xr:uid="{00000000-0005-0000-0000-0000125C0000}"/>
    <cellStyle name="Total 2 6 4" xfId="24271" xr:uid="{00000000-0005-0000-0000-0000135C0000}"/>
    <cellStyle name="Total 2 6 4 2" xfId="24272" xr:uid="{00000000-0005-0000-0000-0000145C0000}"/>
    <cellStyle name="Total 2 6 4 3" xfId="24273" xr:uid="{00000000-0005-0000-0000-0000155C0000}"/>
    <cellStyle name="Total 2 6 4 4" xfId="784" xr:uid="{00000000-0005-0000-0000-0000165C0000}"/>
    <cellStyle name="Total 2 6 4 5" xfId="22931" xr:uid="{00000000-0005-0000-0000-0000175C0000}"/>
    <cellStyle name="Total 2 6 5" xfId="8522" xr:uid="{00000000-0005-0000-0000-0000185C0000}"/>
    <cellStyle name="Total 2 6 6" xfId="11768" xr:uid="{00000000-0005-0000-0000-0000195C0000}"/>
    <cellStyle name="Total 2 6 7" xfId="11770" xr:uid="{00000000-0005-0000-0000-00001A5C0000}"/>
    <cellStyle name="Total 2 6 8" xfId="11772" xr:uid="{00000000-0005-0000-0000-00001B5C0000}"/>
    <cellStyle name="Total 2 7" xfId="24274" xr:uid="{00000000-0005-0000-0000-00001C5C0000}"/>
    <cellStyle name="Total 2 7 2" xfId="24275" xr:uid="{00000000-0005-0000-0000-00001D5C0000}"/>
    <cellStyle name="Total 2 7 2 2" xfId="24276" xr:uid="{00000000-0005-0000-0000-00001E5C0000}"/>
    <cellStyle name="Total 2 7 2 2 2" xfId="24277" xr:uid="{00000000-0005-0000-0000-00001F5C0000}"/>
    <cellStyle name="Total 2 7 2 2 3" xfId="2422" xr:uid="{00000000-0005-0000-0000-0000205C0000}"/>
    <cellStyle name="Total 2 7 2 2 4" xfId="24278" xr:uid="{00000000-0005-0000-0000-0000215C0000}"/>
    <cellStyle name="Total 2 7 2 2 5" xfId="24279" xr:uid="{00000000-0005-0000-0000-0000225C0000}"/>
    <cellStyle name="Total 2 7 2 3" xfId="11493" xr:uid="{00000000-0005-0000-0000-0000235C0000}"/>
    <cellStyle name="Total 2 7 2 3 2" xfId="11695" xr:uid="{00000000-0005-0000-0000-0000245C0000}"/>
    <cellStyle name="Total 2 7 2 3 3" xfId="13106" xr:uid="{00000000-0005-0000-0000-0000255C0000}"/>
    <cellStyle name="Total 2 7 2 3 4" xfId="13108" xr:uid="{00000000-0005-0000-0000-0000265C0000}"/>
    <cellStyle name="Total 2 7 2 3 5" xfId="4374" xr:uid="{00000000-0005-0000-0000-0000275C0000}"/>
    <cellStyle name="Total 2 7 2 4" xfId="11497" xr:uid="{00000000-0005-0000-0000-0000285C0000}"/>
    <cellStyle name="Total 2 7 2 4 2" xfId="24280" xr:uid="{00000000-0005-0000-0000-0000295C0000}"/>
    <cellStyle name="Total 2 7 2 4 3" xfId="24281" xr:uid="{00000000-0005-0000-0000-00002A5C0000}"/>
    <cellStyle name="Total 2 7 2 4 4" xfId="24282" xr:uid="{00000000-0005-0000-0000-00002B5C0000}"/>
    <cellStyle name="Total 2 7 2 4 5" xfId="24283" xr:uid="{00000000-0005-0000-0000-00002C5C0000}"/>
    <cellStyle name="Total 2 7 2 5" xfId="11501" xr:uid="{00000000-0005-0000-0000-00002D5C0000}"/>
    <cellStyle name="Total 2 7 2 5 2" xfId="24284" xr:uid="{00000000-0005-0000-0000-00002E5C0000}"/>
    <cellStyle name="Total 2 7 2 5 3" xfId="24285" xr:uid="{00000000-0005-0000-0000-00002F5C0000}"/>
    <cellStyle name="Total 2 7 2 5 4" xfId="24286" xr:uid="{00000000-0005-0000-0000-0000305C0000}"/>
    <cellStyle name="Total 2 7 2 5 5" xfId="24287" xr:uid="{00000000-0005-0000-0000-0000315C0000}"/>
    <cellStyle name="Total 2 7 2 6" xfId="8787" xr:uid="{00000000-0005-0000-0000-0000325C0000}"/>
    <cellStyle name="Total 2 7 2 7" xfId="13112" xr:uid="{00000000-0005-0000-0000-0000335C0000}"/>
    <cellStyle name="Total 2 7 2 8" xfId="6637" xr:uid="{00000000-0005-0000-0000-0000345C0000}"/>
    <cellStyle name="Total 2 7 2 9" xfId="13117" xr:uid="{00000000-0005-0000-0000-0000355C0000}"/>
    <cellStyle name="Total 2 7 3" xfId="24288" xr:uid="{00000000-0005-0000-0000-0000365C0000}"/>
    <cellStyle name="Total 2 7 3 2" xfId="24289" xr:uid="{00000000-0005-0000-0000-0000375C0000}"/>
    <cellStyle name="Total 2 7 3 2 2" xfId="24290" xr:uid="{00000000-0005-0000-0000-0000385C0000}"/>
    <cellStyle name="Total 2 7 3 2 3" xfId="24291" xr:uid="{00000000-0005-0000-0000-0000395C0000}"/>
    <cellStyle name="Total 2 7 3 2 4" xfId="12134" xr:uid="{00000000-0005-0000-0000-00003A5C0000}"/>
    <cellStyle name="Total 2 7 3 2 5" xfId="7409" xr:uid="{00000000-0005-0000-0000-00003B5C0000}"/>
    <cellStyle name="Total 2 7 3 3" xfId="13120" xr:uid="{00000000-0005-0000-0000-00003C5C0000}"/>
    <cellStyle name="Total 2 7 3 3 2" xfId="24292" xr:uid="{00000000-0005-0000-0000-00003D5C0000}"/>
    <cellStyle name="Total 2 7 3 3 3" xfId="24293" xr:uid="{00000000-0005-0000-0000-00003E5C0000}"/>
    <cellStyle name="Total 2 7 3 3 4" xfId="3540" xr:uid="{00000000-0005-0000-0000-00003F5C0000}"/>
    <cellStyle name="Total 2 7 3 3 5" xfId="22201" xr:uid="{00000000-0005-0000-0000-0000405C0000}"/>
    <cellStyle name="Total 2 7 3 4" xfId="24294" xr:uid="{00000000-0005-0000-0000-0000415C0000}"/>
    <cellStyle name="Total 2 7 3 4 2" xfId="3960" xr:uid="{00000000-0005-0000-0000-0000425C0000}"/>
    <cellStyle name="Total 2 7 3 4 3" xfId="1715" xr:uid="{00000000-0005-0000-0000-0000435C0000}"/>
    <cellStyle name="Total 2 7 3 4 4" xfId="24295" xr:uid="{00000000-0005-0000-0000-0000445C0000}"/>
    <cellStyle name="Total 2 7 3 4 5" xfId="24296" xr:uid="{00000000-0005-0000-0000-0000455C0000}"/>
    <cellStyle name="Total 2 7 3 5" xfId="3383" xr:uid="{00000000-0005-0000-0000-0000465C0000}"/>
    <cellStyle name="Total 2 7 3 6" xfId="14537" xr:uid="{00000000-0005-0000-0000-0000475C0000}"/>
    <cellStyle name="Total 2 7 3 7" xfId="1603" xr:uid="{00000000-0005-0000-0000-0000485C0000}"/>
    <cellStyle name="Total 2 7 3 8" xfId="24297" xr:uid="{00000000-0005-0000-0000-0000495C0000}"/>
    <cellStyle name="Total 2 7 4" xfId="24298" xr:uid="{00000000-0005-0000-0000-00004A5C0000}"/>
    <cellStyle name="Total 2 7 4 2" xfId="24299" xr:uid="{00000000-0005-0000-0000-00004B5C0000}"/>
    <cellStyle name="Total 2 7 4 3" xfId="13123" xr:uid="{00000000-0005-0000-0000-00004C5C0000}"/>
    <cellStyle name="Total 2 7 4 4" xfId="24300" xr:uid="{00000000-0005-0000-0000-00004D5C0000}"/>
    <cellStyle name="Total 2 7 4 5" xfId="24301" xr:uid="{00000000-0005-0000-0000-00004E5C0000}"/>
    <cellStyle name="Total 2 7 5" xfId="24302" xr:uid="{00000000-0005-0000-0000-00004F5C0000}"/>
    <cellStyle name="Total 2 7 6" xfId="24303" xr:uid="{00000000-0005-0000-0000-0000505C0000}"/>
    <cellStyle name="Total 2 7 7" xfId="24304" xr:uid="{00000000-0005-0000-0000-0000515C0000}"/>
    <cellStyle name="Total 2 7 8" xfId="24305" xr:uid="{00000000-0005-0000-0000-0000525C0000}"/>
    <cellStyle name="Total 2 8" xfId="24306" xr:uid="{00000000-0005-0000-0000-0000535C0000}"/>
    <cellStyle name="Total 2 8 2" xfId="24307" xr:uid="{00000000-0005-0000-0000-0000545C0000}"/>
    <cellStyle name="Total 2 8 2 2" xfId="24308" xr:uid="{00000000-0005-0000-0000-0000555C0000}"/>
    <cellStyle name="Total 2 8 2 2 2" xfId="24309" xr:uid="{00000000-0005-0000-0000-0000565C0000}"/>
    <cellStyle name="Total 2 8 2 2 3" xfId="24310" xr:uid="{00000000-0005-0000-0000-0000575C0000}"/>
    <cellStyle name="Total 2 8 2 2 4" xfId="24311" xr:uid="{00000000-0005-0000-0000-0000585C0000}"/>
    <cellStyle name="Total 2 8 2 2 5" xfId="24312" xr:uid="{00000000-0005-0000-0000-0000595C0000}"/>
    <cellStyle name="Total 2 8 2 3" xfId="24313" xr:uid="{00000000-0005-0000-0000-00005A5C0000}"/>
    <cellStyle name="Total 2 8 2 3 2" xfId="12702" xr:uid="{00000000-0005-0000-0000-00005B5C0000}"/>
    <cellStyle name="Total 2 8 2 3 3" xfId="12708" xr:uid="{00000000-0005-0000-0000-00005C5C0000}"/>
    <cellStyle name="Total 2 8 2 3 4" xfId="12713" xr:uid="{00000000-0005-0000-0000-00005D5C0000}"/>
    <cellStyle name="Total 2 8 2 3 5" xfId="4419" xr:uid="{00000000-0005-0000-0000-00005E5C0000}"/>
    <cellStyle name="Total 2 8 2 4" xfId="24314" xr:uid="{00000000-0005-0000-0000-00005F5C0000}"/>
    <cellStyle name="Total 2 8 2 4 2" xfId="24315" xr:uid="{00000000-0005-0000-0000-0000605C0000}"/>
    <cellStyle name="Total 2 8 2 4 3" xfId="24316" xr:uid="{00000000-0005-0000-0000-0000615C0000}"/>
    <cellStyle name="Total 2 8 2 4 4" xfId="24317" xr:uid="{00000000-0005-0000-0000-0000625C0000}"/>
    <cellStyle name="Total 2 8 2 4 5" xfId="24318" xr:uid="{00000000-0005-0000-0000-0000635C0000}"/>
    <cellStyle name="Total 2 8 2 5" xfId="24319" xr:uid="{00000000-0005-0000-0000-0000645C0000}"/>
    <cellStyle name="Total 2 8 2 5 2" xfId="24320" xr:uid="{00000000-0005-0000-0000-0000655C0000}"/>
    <cellStyle name="Total 2 8 2 5 3" xfId="24321" xr:uid="{00000000-0005-0000-0000-0000665C0000}"/>
    <cellStyle name="Total 2 8 2 5 4" xfId="24322" xr:uid="{00000000-0005-0000-0000-0000675C0000}"/>
    <cellStyle name="Total 2 8 2 5 5" xfId="24323" xr:uid="{00000000-0005-0000-0000-0000685C0000}"/>
    <cellStyle name="Total 2 8 2 6" xfId="23004" xr:uid="{00000000-0005-0000-0000-0000695C0000}"/>
    <cellStyle name="Total 2 8 2 7" xfId="1695" xr:uid="{00000000-0005-0000-0000-00006A5C0000}"/>
    <cellStyle name="Total 2 8 2 8" xfId="3999" xr:uid="{00000000-0005-0000-0000-00006B5C0000}"/>
    <cellStyle name="Total 2 8 2 9" xfId="17333" xr:uid="{00000000-0005-0000-0000-00006C5C0000}"/>
    <cellStyle name="Total 2 8 3" xfId="24324" xr:uid="{00000000-0005-0000-0000-00006D5C0000}"/>
    <cellStyle name="Total 2 8 3 2" xfId="24325" xr:uid="{00000000-0005-0000-0000-00006E5C0000}"/>
    <cellStyle name="Total 2 8 3 2 2" xfId="16837" xr:uid="{00000000-0005-0000-0000-00006F5C0000}"/>
    <cellStyle name="Total 2 8 3 2 3" xfId="24326" xr:uid="{00000000-0005-0000-0000-0000705C0000}"/>
    <cellStyle name="Total 2 8 3 2 4" xfId="12142" xr:uid="{00000000-0005-0000-0000-0000715C0000}"/>
    <cellStyle name="Total 2 8 3 2 5" xfId="12144" xr:uid="{00000000-0005-0000-0000-0000725C0000}"/>
    <cellStyle name="Total 2 8 3 3" xfId="24327" xr:uid="{00000000-0005-0000-0000-0000735C0000}"/>
    <cellStyle name="Total 2 8 3 3 2" xfId="24328" xr:uid="{00000000-0005-0000-0000-0000745C0000}"/>
    <cellStyle name="Total 2 8 3 3 3" xfId="24329" xr:uid="{00000000-0005-0000-0000-0000755C0000}"/>
    <cellStyle name="Total 2 8 3 3 4" xfId="24330" xr:uid="{00000000-0005-0000-0000-0000765C0000}"/>
    <cellStyle name="Total 2 8 3 3 5" xfId="24331" xr:uid="{00000000-0005-0000-0000-0000775C0000}"/>
    <cellStyle name="Total 2 8 3 4" xfId="24332" xr:uid="{00000000-0005-0000-0000-0000785C0000}"/>
    <cellStyle name="Total 2 8 3 4 2" xfId="3169" xr:uid="{00000000-0005-0000-0000-0000795C0000}"/>
    <cellStyle name="Total 2 8 3 4 3" xfId="24333" xr:uid="{00000000-0005-0000-0000-00007A5C0000}"/>
    <cellStyle name="Total 2 8 3 4 4" xfId="24334" xr:uid="{00000000-0005-0000-0000-00007B5C0000}"/>
    <cellStyle name="Total 2 8 3 4 5" xfId="24335" xr:uid="{00000000-0005-0000-0000-00007C5C0000}"/>
    <cellStyle name="Total 2 8 3 5" xfId="24336" xr:uid="{00000000-0005-0000-0000-00007D5C0000}"/>
    <cellStyle name="Total 2 8 3 6" xfId="24337" xr:uid="{00000000-0005-0000-0000-00007E5C0000}"/>
    <cellStyle name="Total 2 8 3 7" xfId="24338" xr:uid="{00000000-0005-0000-0000-00007F5C0000}"/>
    <cellStyle name="Total 2 8 3 8" xfId="24339" xr:uid="{00000000-0005-0000-0000-0000805C0000}"/>
    <cellStyle name="Total 2 8 4" xfId="24340" xr:uid="{00000000-0005-0000-0000-0000815C0000}"/>
    <cellStyle name="Total 2 8 4 2" xfId="24341" xr:uid="{00000000-0005-0000-0000-0000825C0000}"/>
    <cellStyle name="Total 2 8 4 3" xfId="24342" xr:uid="{00000000-0005-0000-0000-0000835C0000}"/>
    <cellStyle name="Total 2 8 4 4" xfId="24343" xr:uid="{00000000-0005-0000-0000-0000845C0000}"/>
    <cellStyle name="Total 2 8 4 5" xfId="24344" xr:uid="{00000000-0005-0000-0000-0000855C0000}"/>
    <cellStyle name="Total 2 8 5" xfId="24345" xr:uid="{00000000-0005-0000-0000-0000865C0000}"/>
    <cellStyle name="Total 2 8 6" xfId="24346" xr:uid="{00000000-0005-0000-0000-0000875C0000}"/>
    <cellStyle name="Total 2 8 7" xfId="24347" xr:uid="{00000000-0005-0000-0000-0000885C0000}"/>
    <cellStyle name="Total 2 8 8" xfId="24348" xr:uid="{00000000-0005-0000-0000-0000895C0000}"/>
    <cellStyle name="Total 2 9" xfId="24349" xr:uid="{00000000-0005-0000-0000-00008A5C0000}"/>
    <cellStyle name="Total 2 9 2" xfId="24350" xr:uid="{00000000-0005-0000-0000-00008B5C0000}"/>
    <cellStyle name="Total 2 9 2 2" xfId="24351" xr:uid="{00000000-0005-0000-0000-00008C5C0000}"/>
    <cellStyle name="Total 2 9 2 2 2" xfId="24352" xr:uid="{00000000-0005-0000-0000-00008D5C0000}"/>
    <cellStyle name="Total 2 9 2 2 3" xfId="24353" xr:uid="{00000000-0005-0000-0000-00008E5C0000}"/>
    <cellStyle name="Total 2 9 2 2 4" xfId="24354" xr:uid="{00000000-0005-0000-0000-00008F5C0000}"/>
    <cellStyle name="Total 2 9 2 2 5" xfId="24355" xr:uid="{00000000-0005-0000-0000-0000905C0000}"/>
    <cellStyle name="Total 2 9 2 3" xfId="24356" xr:uid="{00000000-0005-0000-0000-0000915C0000}"/>
    <cellStyle name="Total 2 9 2 3 2" xfId="24357" xr:uid="{00000000-0005-0000-0000-0000925C0000}"/>
    <cellStyle name="Total 2 9 2 3 3" xfId="24358" xr:uid="{00000000-0005-0000-0000-0000935C0000}"/>
    <cellStyle name="Total 2 9 2 3 4" xfId="24359" xr:uid="{00000000-0005-0000-0000-0000945C0000}"/>
    <cellStyle name="Total 2 9 2 3 5" xfId="24360" xr:uid="{00000000-0005-0000-0000-0000955C0000}"/>
    <cellStyle name="Total 2 9 2 4" xfId="24361" xr:uid="{00000000-0005-0000-0000-0000965C0000}"/>
    <cellStyle name="Total 2 9 2 4 2" xfId="24362" xr:uid="{00000000-0005-0000-0000-0000975C0000}"/>
    <cellStyle name="Total 2 9 2 4 3" xfId="4113" xr:uid="{00000000-0005-0000-0000-0000985C0000}"/>
    <cellStyle name="Total 2 9 2 4 4" xfId="24363" xr:uid="{00000000-0005-0000-0000-0000995C0000}"/>
    <cellStyle name="Total 2 9 2 4 5" xfId="24364" xr:uid="{00000000-0005-0000-0000-00009A5C0000}"/>
    <cellStyle name="Total 2 9 2 5" xfId="24365" xr:uid="{00000000-0005-0000-0000-00009B5C0000}"/>
    <cellStyle name="Total 2 9 2 5 2" xfId="24366" xr:uid="{00000000-0005-0000-0000-00009C5C0000}"/>
    <cellStyle name="Total 2 9 2 5 3" xfId="24367" xr:uid="{00000000-0005-0000-0000-00009D5C0000}"/>
    <cellStyle name="Total 2 9 2 5 4" xfId="24369" xr:uid="{00000000-0005-0000-0000-00009E5C0000}"/>
    <cellStyle name="Total 2 9 2 5 5" xfId="24370" xr:uid="{00000000-0005-0000-0000-00009F5C0000}"/>
    <cellStyle name="Total 2 9 2 6" xfId="24371" xr:uid="{00000000-0005-0000-0000-0000A05C0000}"/>
    <cellStyle name="Total 2 9 2 7" xfId="24372" xr:uid="{00000000-0005-0000-0000-0000A15C0000}"/>
    <cellStyle name="Total 2 9 2 8" xfId="24373" xr:uid="{00000000-0005-0000-0000-0000A25C0000}"/>
    <cellStyle name="Total 2 9 2 9" xfId="24374" xr:uid="{00000000-0005-0000-0000-0000A35C0000}"/>
    <cellStyle name="Total 2 9 3" xfId="24375" xr:uid="{00000000-0005-0000-0000-0000A45C0000}"/>
    <cellStyle name="Total 2 9 3 2" xfId="24376" xr:uid="{00000000-0005-0000-0000-0000A55C0000}"/>
    <cellStyle name="Total 2 9 3 2 2" xfId="24377" xr:uid="{00000000-0005-0000-0000-0000A65C0000}"/>
    <cellStyle name="Total 2 9 3 2 3" xfId="24378" xr:uid="{00000000-0005-0000-0000-0000A75C0000}"/>
    <cellStyle name="Total 2 9 3 2 4" xfId="12153" xr:uid="{00000000-0005-0000-0000-0000A85C0000}"/>
    <cellStyle name="Total 2 9 3 2 5" xfId="7187" xr:uid="{00000000-0005-0000-0000-0000A95C0000}"/>
    <cellStyle name="Total 2 9 3 3" xfId="24379" xr:uid="{00000000-0005-0000-0000-0000AA5C0000}"/>
    <cellStyle name="Total 2 9 3 3 2" xfId="24380" xr:uid="{00000000-0005-0000-0000-0000AB5C0000}"/>
    <cellStyle name="Total 2 9 3 3 3" xfId="3211" xr:uid="{00000000-0005-0000-0000-0000AC5C0000}"/>
    <cellStyle name="Total 2 9 3 3 4" xfId="24381" xr:uid="{00000000-0005-0000-0000-0000AD5C0000}"/>
    <cellStyle name="Total 2 9 3 3 5" xfId="24382" xr:uid="{00000000-0005-0000-0000-0000AE5C0000}"/>
    <cellStyle name="Total 2 9 3 4" xfId="24383" xr:uid="{00000000-0005-0000-0000-0000AF5C0000}"/>
    <cellStyle name="Total 2 9 3 4 2" xfId="24384" xr:uid="{00000000-0005-0000-0000-0000B05C0000}"/>
    <cellStyle name="Total 2 9 3 4 3" xfId="24385" xr:uid="{00000000-0005-0000-0000-0000B15C0000}"/>
    <cellStyle name="Total 2 9 3 4 4" xfId="2703" xr:uid="{00000000-0005-0000-0000-0000B25C0000}"/>
    <cellStyle name="Total 2 9 3 4 5" xfId="18695" xr:uid="{00000000-0005-0000-0000-0000B35C0000}"/>
    <cellStyle name="Total 2 9 3 5" xfId="24386" xr:uid="{00000000-0005-0000-0000-0000B45C0000}"/>
    <cellStyle name="Total 2 9 3 6" xfId="24387" xr:uid="{00000000-0005-0000-0000-0000B55C0000}"/>
    <cellStyle name="Total 2 9 3 7" xfId="24388" xr:uid="{00000000-0005-0000-0000-0000B65C0000}"/>
    <cellStyle name="Total 2 9 3 8" xfId="24389" xr:uid="{00000000-0005-0000-0000-0000B75C0000}"/>
    <cellStyle name="Total 2 9 4" xfId="24390" xr:uid="{00000000-0005-0000-0000-0000B85C0000}"/>
    <cellStyle name="Total 2 9 4 2" xfId="24391" xr:uid="{00000000-0005-0000-0000-0000B95C0000}"/>
    <cellStyle name="Total 2 9 4 3" xfId="22669" xr:uid="{00000000-0005-0000-0000-0000BA5C0000}"/>
    <cellStyle name="Total 2 9 4 4" xfId="18890" xr:uid="{00000000-0005-0000-0000-0000BB5C0000}"/>
    <cellStyle name="Total 2 9 4 5" xfId="22671" xr:uid="{00000000-0005-0000-0000-0000BC5C0000}"/>
    <cellStyle name="Total 2 9 5" xfId="24392" xr:uid="{00000000-0005-0000-0000-0000BD5C0000}"/>
    <cellStyle name="Total 2 9 6" xfId="24393" xr:uid="{00000000-0005-0000-0000-0000BE5C0000}"/>
    <cellStyle name="Total 2 9 7" xfId="24394" xr:uid="{00000000-0005-0000-0000-0000BF5C0000}"/>
    <cellStyle name="Total 2 9 8" xfId="6811" xr:uid="{00000000-0005-0000-0000-0000C05C0000}"/>
    <cellStyle name="Total 2_12 DRAFT DEC 10" xfId="24395" xr:uid="{00000000-0005-0000-0000-0000C15C0000}"/>
    <cellStyle name="Total 20" xfId="23869" xr:uid="{00000000-0005-0000-0000-0000C25C0000}"/>
    <cellStyle name="Total 20 2" xfId="10413" xr:uid="{00000000-0005-0000-0000-0000C35C0000}"/>
    <cellStyle name="Total 20 3" xfId="10421" xr:uid="{00000000-0005-0000-0000-0000C45C0000}"/>
    <cellStyle name="Total 20 4" xfId="10429" xr:uid="{00000000-0005-0000-0000-0000C55C0000}"/>
    <cellStyle name="Total 20 5" xfId="10435" xr:uid="{00000000-0005-0000-0000-0000C65C0000}"/>
    <cellStyle name="Total 21" xfId="23871" xr:uid="{00000000-0005-0000-0000-0000C75C0000}"/>
    <cellStyle name="Total 21 2" xfId="23873" xr:uid="{00000000-0005-0000-0000-0000C85C0000}"/>
    <cellStyle name="Total 21 3" xfId="7378" xr:uid="{00000000-0005-0000-0000-0000C95C0000}"/>
    <cellStyle name="Total 21 4" xfId="3096" xr:uid="{00000000-0005-0000-0000-0000CA5C0000}"/>
    <cellStyle name="Total 21 5" xfId="23875" xr:uid="{00000000-0005-0000-0000-0000CB5C0000}"/>
    <cellStyle name="Total 22" xfId="23877" xr:uid="{00000000-0005-0000-0000-0000CC5C0000}"/>
    <cellStyle name="Total 22 2" xfId="18207" xr:uid="{00000000-0005-0000-0000-0000CD5C0000}"/>
    <cellStyle name="Total 22 3" xfId="23879" xr:uid="{00000000-0005-0000-0000-0000CE5C0000}"/>
    <cellStyle name="Total 22 4" xfId="23881" xr:uid="{00000000-0005-0000-0000-0000CF5C0000}"/>
    <cellStyle name="Total 22 5" xfId="23883" xr:uid="{00000000-0005-0000-0000-0000D05C0000}"/>
    <cellStyle name="Total 23" xfId="905" xr:uid="{00000000-0005-0000-0000-0000D15C0000}"/>
    <cellStyle name="Total 23 2" xfId="918" xr:uid="{00000000-0005-0000-0000-0000D25C0000}"/>
    <cellStyle name="Total 23 3" xfId="23885" xr:uid="{00000000-0005-0000-0000-0000D35C0000}"/>
    <cellStyle name="Total 23 4" xfId="23887" xr:uid="{00000000-0005-0000-0000-0000D45C0000}"/>
    <cellStyle name="Total 23 5" xfId="23889" xr:uid="{00000000-0005-0000-0000-0000D55C0000}"/>
    <cellStyle name="Total 24" xfId="23891" xr:uid="{00000000-0005-0000-0000-0000D65C0000}"/>
    <cellStyle name="Total 24 2" xfId="16911" xr:uid="{00000000-0005-0000-0000-0000D75C0000}"/>
    <cellStyle name="Total 24 3" xfId="23893" xr:uid="{00000000-0005-0000-0000-0000D85C0000}"/>
    <cellStyle name="Total 24 4" xfId="23895" xr:uid="{00000000-0005-0000-0000-0000D95C0000}"/>
    <cellStyle name="Total 24 5" xfId="23897" xr:uid="{00000000-0005-0000-0000-0000DA5C0000}"/>
    <cellStyle name="Total 25" xfId="24397" xr:uid="{00000000-0005-0000-0000-0000DB5C0000}"/>
    <cellStyle name="Total 25 2" xfId="16919" xr:uid="{00000000-0005-0000-0000-0000DC5C0000}"/>
    <cellStyle name="Total 25 3" xfId="24399" xr:uid="{00000000-0005-0000-0000-0000DD5C0000}"/>
    <cellStyle name="Total 25 4" xfId="24401" xr:uid="{00000000-0005-0000-0000-0000DE5C0000}"/>
    <cellStyle name="Total 25 5" xfId="24403" xr:uid="{00000000-0005-0000-0000-0000DF5C0000}"/>
    <cellStyle name="Total 26" xfId="24405" xr:uid="{00000000-0005-0000-0000-0000E05C0000}"/>
    <cellStyle name="Total 26 2" xfId="24407" xr:uid="{00000000-0005-0000-0000-0000E15C0000}"/>
    <cellStyle name="Total 26 3" xfId="24409" xr:uid="{00000000-0005-0000-0000-0000E25C0000}"/>
    <cellStyle name="Total 26 4" xfId="24411" xr:uid="{00000000-0005-0000-0000-0000E35C0000}"/>
    <cellStyle name="Total 26 5" xfId="24413" xr:uid="{00000000-0005-0000-0000-0000E45C0000}"/>
    <cellStyle name="Total 27" xfId="24415" xr:uid="{00000000-0005-0000-0000-0000E55C0000}"/>
    <cellStyle name="Total 27 2" xfId="24417" xr:uid="{00000000-0005-0000-0000-0000E65C0000}"/>
    <cellStyle name="Total 27 3" xfId="24419" xr:uid="{00000000-0005-0000-0000-0000E75C0000}"/>
    <cellStyle name="Total 27 4" xfId="24421" xr:uid="{00000000-0005-0000-0000-0000E85C0000}"/>
    <cellStyle name="Total 27 5" xfId="24423" xr:uid="{00000000-0005-0000-0000-0000E95C0000}"/>
    <cellStyle name="Total 28" xfId="24425" xr:uid="{00000000-0005-0000-0000-0000EA5C0000}"/>
    <cellStyle name="Total 28 2" xfId="18054" xr:uid="{00000000-0005-0000-0000-0000EB5C0000}"/>
    <cellStyle name="Total 28 3" xfId="18057" xr:uid="{00000000-0005-0000-0000-0000EC5C0000}"/>
    <cellStyle name="Total 28 4" xfId="19595" xr:uid="{00000000-0005-0000-0000-0000ED5C0000}"/>
    <cellStyle name="Total 28 5" xfId="19616" xr:uid="{00000000-0005-0000-0000-0000EE5C0000}"/>
    <cellStyle name="Total 29" xfId="24427" xr:uid="{00000000-0005-0000-0000-0000EF5C0000}"/>
    <cellStyle name="Total 29 2" xfId="18075" xr:uid="{00000000-0005-0000-0000-0000F05C0000}"/>
    <cellStyle name="Total 29 3" xfId="24429" xr:uid="{00000000-0005-0000-0000-0000F15C0000}"/>
    <cellStyle name="Total 29 4" xfId="17968" xr:uid="{00000000-0005-0000-0000-0000F25C0000}"/>
    <cellStyle name="Total 29 5" xfId="17972" xr:uid="{00000000-0005-0000-0000-0000F35C0000}"/>
    <cellStyle name="Total 3" xfId="24430" xr:uid="{00000000-0005-0000-0000-0000F45C0000}"/>
    <cellStyle name="Total 3 10" xfId="24431" xr:uid="{00000000-0005-0000-0000-0000F55C0000}"/>
    <cellStyle name="Total 3 10 2" xfId="24432" xr:uid="{00000000-0005-0000-0000-0000F65C0000}"/>
    <cellStyle name="Total 3 10 2 2" xfId="19652" xr:uid="{00000000-0005-0000-0000-0000F75C0000}"/>
    <cellStyle name="Total 3 10 2 3" xfId="16858" xr:uid="{00000000-0005-0000-0000-0000F85C0000}"/>
    <cellStyle name="Total 3 10 2 4" xfId="19654" xr:uid="{00000000-0005-0000-0000-0000F95C0000}"/>
    <cellStyle name="Total 3 10 2 5" xfId="19656" xr:uid="{00000000-0005-0000-0000-0000FA5C0000}"/>
    <cellStyle name="Total 3 10 3" xfId="7839" xr:uid="{00000000-0005-0000-0000-0000FB5C0000}"/>
    <cellStyle name="Total 3 10 3 2" xfId="19678" xr:uid="{00000000-0005-0000-0000-0000FC5C0000}"/>
    <cellStyle name="Total 3 10 3 3" xfId="19680" xr:uid="{00000000-0005-0000-0000-0000FD5C0000}"/>
    <cellStyle name="Total 3 10 3 4" xfId="1569" xr:uid="{00000000-0005-0000-0000-0000FE5C0000}"/>
    <cellStyle name="Total 3 10 3 5" xfId="1019" xr:uid="{00000000-0005-0000-0000-0000FF5C0000}"/>
    <cellStyle name="Total 3 10 4" xfId="24433" xr:uid="{00000000-0005-0000-0000-0000005D0000}"/>
    <cellStyle name="Total 3 10 4 2" xfId="19687" xr:uid="{00000000-0005-0000-0000-0000015D0000}"/>
    <cellStyle name="Total 3 10 4 3" xfId="8604" xr:uid="{00000000-0005-0000-0000-0000025D0000}"/>
    <cellStyle name="Total 3 10 4 4" xfId="8606" xr:uid="{00000000-0005-0000-0000-0000035D0000}"/>
    <cellStyle name="Total 3 10 4 5" xfId="24434" xr:uid="{00000000-0005-0000-0000-0000045D0000}"/>
    <cellStyle name="Total 3 10 5" xfId="24435" xr:uid="{00000000-0005-0000-0000-0000055D0000}"/>
    <cellStyle name="Total 3 10 5 2" xfId="19694" xr:uid="{00000000-0005-0000-0000-0000065D0000}"/>
    <cellStyle name="Total 3 10 5 3" xfId="18532" xr:uid="{00000000-0005-0000-0000-0000075D0000}"/>
    <cellStyle name="Total 3 10 5 4" xfId="634" xr:uid="{00000000-0005-0000-0000-0000085D0000}"/>
    <cellStyle name="Total 3 10 5 5" xfId="24436" xr:uid="{00000000-0005-0000-0000-0000095D0000}"/>
    <cellStyle name="Total 3 10 6" xfId="24437" xr:uid="{00000000-0005-0000-0000-00000A5D0000}"/>
    <cellStyle name="Total 3 10 7" xfId="8426" xr:uid="{00000000-0005-0000-0000-00000B5D0000}"/>
    <cellStyle name="Total 3 10 8" xfId="8429" xr:uid="{00000000-0005-0000-0000-00000C5D0000}"/>
    <cellStyle name="Total 3 10 9" xfId="6231" xr:uid="{00000000-0005-0000-0000-00000D5D0000}"/>
    <cellStyle name="Total 3 11" xfId="23654" xr:uid="{00000000-0005-0000-0000-00000E5D0000}"/>
    <cellStyle name="Total 3 11 2" xfId="23656" xr:uid="{00000000-0005-0000-0000-00000F5D0000}"/>
    <cellStyle name="Total 3 11 2 2" xfId="19722" xr:uid="{00000000-0005-0000-0000-0000105D0000}"/>
    <cellStyle name="Total 3 11 2 3" xfId="19725" xr:uid="{00000000-0005-0000-0000-0000115D0000}"/>
    <cellStyle name="Total 3 11 2 4" xfId="19728" xr:uid="{00000000-0005-0000-0000-0000125D0000}"/>
    <cellStyle name="Total 3 11 2 5" xfId="19731" xr:uid="{00000000-0005-0000-0000-0000135D0000}"/>
    <cellStyle name="Total 3 11 3" xfId="23680" xr:uid="{00000000-0005-0000-0000-0000145D0000}"/>
    <cellStyle name="Total 3 11 3 2" xfId="19737" xr:uid="{00000000-0005-0000-0000-0000155D0000}"/>
    <cellStyle name="Total 3 11 3 3" xfId="23690" xr:uid="{00000000-0005-0000-0000-0000165D0000}"/>
    <cellStyle name="Total 3 11 3 4" xfId="23699" xr:uid="{00000000-0005-0000-0000-0000175D0000}"/>
    <cellStyle name="Total 3 11 3 5" xfId="23704" xr:uid="{00000000-0005-0000-0000-0000185D0000}"/>
    <cellStyle name="Total 3 11 4" xfId="23708" xr:uid="{00000000-0005-0000-0000-0000195D0000}"/>
    <cellStyle name="Total 3 11 4 2" xfId="23710" xr:uid="{00000000-0005-0000-0000-00001A5D0000}"/>
    <cellStyle name="Total 3 11 4 3" xfId="3233" xr:uid="{00000000-0005-0000-0000-00001B5D0000}"/>
    <cellStyle name="Total 3 11 4 4" xfId="8608" xr:uid="{00000000-0005-0000-0000-00001C5D0000}"/>
    <cellStyle name="Total 3 11 4 5" xfId="23712" xr:uid="{00000000-0005-0000-0000-00001D5D0000}"/>
    <cellStyle name="Total 3 11 5" xfId="23714" xr:uid="{00000000-0005-0000-0000-00001E5D0000}"/>
    <cellStyle name="Total 3 11 6" xfId="23716" xr:uid="{00000000-0005-0000-0000-00001F5D0000}"/>
    <cellStyle name="Total 3 11 7" xfId="22295" xr:uid="{00000000-0005-0000-0000-0000205D0000}"/>
    <cellStyle name="Total 3 11 8" xfId="7291" xr:uid="{00000000-0005-0000-0000-0000215D0000}"/>
    <cellStyle name="Total 3 12" xfId="24438" xr:uid="{00000000-0005-0000-0000-0000225D0000}"/>
    <cellStyle name="Total 3 12 2" xfId="24439" xr:uid="{00000000-0005-0000-0000-0000235D0000}"/>
    <cellStyle name="Total 3 12 3" xfId="24440" xr:uid="{00000000-0005-0000-0000-0000245D0000}"/>
    <cellStyle name="Total 3 12 4" xfId="24441" xr:uid="{00000000-0005-0000-0000-0000255D0000}"/>
    <cellStyle name="Total 3 12 5" xfId="24442" xr:uid="{00000000-0005-0000-0000-0000265D0000}"/>
    <cellStyle name="Total 3 13" xfId="2055" xr:uid="{00000000-0005-0000-0000-0000275D0000}"/>
    <cellStyle name="Total 3 14" xfId="9276" xr:uid="{00000000-0005-0000-0000-0000285D0000}"/>
    <cellStyle name="Total 3 15" xfId="4891" xr:uid="{00000000-0005-0000-0000-0000295D0000}"/>
    <cellStyle name="Total 3 16" xfId="19136" xr:uid="{00000000-0005-0000-0000-00002A5D0000}"/>
    <cellStyle name="Total 3 2" xfId="21469" xr:uid="{00000000-0005-0000-0000-00002B5D0000}"/>
    <cellStyle name="Total 3 2 2" xfId="24443" xr:uid="{00000000-0005-0000-0000-00002C5D0000}"/>
    <cellStyle name="Total 3 2 2 2" xfId="24444" xr:uid="{00000000-0005-0000-0000-00002D5D0000}"/>
    <cellStyle name="Total 3 2 2 2 2" xfId="24445" xr:uid="{00000000-0005-0000-0000-00002E5D0000}"/>
    <cellStyle name="Total 3 2 2 2 3" xfId="24446" xr:uid="{00000000-0005-0000-0000-00002F5D0000}"/>
    <cellStyle name="Total 3 2 2 2 4" xfId="24447" xr:uid="{00000000-0005-0000-0000-0000305D0000}"/>
    <cellStyle name="Total 3 2 2 2 5" xfId="24448" xr:uid="{00000000-0005-0000-0000-0000315D0000}"/>
    <cellStyle name="Total 3 2 2 3" xfId="19716" xr:uid="{00000000-0005-0000-0000-0000325D0000}"/>
    <cellStyle name="Total 3 2 2 3 2" xfId="24449" xr:uid="{00000000-0005-0000-0000-0000335D0000}"/>
    <cellStyle name="Total 3 2 2 3 3" xfId="24450" xr:uid="{00000000-0005-0000-0000-0000345D0000}"/>
    <cellStyle name="Total 3 2 2 3 4" xfId="24451" xr:uid="{00000000-0005-0000-0000-0000355D0000}"/>
    <cellStyle name="Total 3 2 2 3 5" xfId="24452" xr:uid="{00000000-0005-0000-0000-0000365D0000}"/>
    <cellStyle name="Total 3 2 2 4" xfId="19718" xr:uid="{00000000-0005-0000-0000-0000375D0000}"/>
    <cellStyle name="Total 3 2 2 4 2" xfId="24453" xr:uid="{00000000-0005-0000-0000-0000385D0000}"/>
    <cellStyle name="Total 3 2 2 4 3" xfId="24454" xr:uid="{00000000-0005-0000-0000-0000395D0000}"/>
    <cellStyle name="Total 3 2 2 4 4" xfId="24455" xr:uid="{00000000-0005-0000-0000-00003A5D0000}"/>
    <cellStyle name="Total 3 2 2 4 5" xfId="24456" xr:uid="{00000000-0005-0000-0000-00003B5D0000}"/>
    <cellStyle name="Total 3 2 2 5" xfId="19720" xr:uid="{00000000-0005-0000-0000-00003C5D0000}"/>
    <cellStyle name="Total 3 2 2 5 2" xfId="24457" xr:uid="{00000000-0005-0000-0000-00003D5D0000}"/>
    <cellStyle name="Total 3 2 2 5 3" xfId="24458" xr:uid="{00000000-0005-0000-0000-00003E5D0000}"/>
    <cellStyle name="Total 3 2 2 5 4" xfId="24459" xr:uid="{00000000-0005-0000-0000-00003F5D0000}"/>
    <cellStyle name="Total 3 2 2 5 5" xfId="24460" xr:uid="{00000000-0005-0000-0000-0000405D0000}"/>
    <cellStyle name="Total 3 2 2 6" xfId="10485" xr:uid="{00000000-0005-0000-0000-0000415D0000}"/>
    <cellStyle name="Total 3 2 2 7" xfId="10497" xr:uid="{00000000-0005-0000-0000-0000425D0000}"/>
    <cellStyle name="Total 3 2 2 8" xfId="10510" xr:uid="{00000000-0005-0000-0000-0000435D0000}"/>
    <cellStyle name="Total 3 2 2 9" xfId="24461" xr:uid="{00000000-0005-0000-0000-0000445D0000}"/>
    <cellStyle name="Total 3 2 3" xfId="24462" xr:uid="{00000000-0005-0000-0000-0000455D0000}"/>
    <cellStyle name="Total 3 2 3 2" xfId="24463" xr:uid="{00000000-0005-0000-0000-0000465D0000}"/>
    <cellStyle name="Total 3 2 3 2 2" xfId="24464" xr:uid="{00000000-0005-0000-0000-0000475D0000}"/>
    <cellStyle name="Total 3 2 3 2 3" xfId="24465" xr:uid="{00000000-0005-0000-0000-0000485D0000}"/>
    <cellStyle name="Total 3 2 3 2 4" xfId="12250" xr:uid="{00000000-0005-0000-0000-0000495D0000}"/>
    <cellStyle name="Total 3 2 3 2 5" xfId="7229" xr:uid="{00000000-0005-0000-0000-00004A5D0000}"/>
    <cellStyle name="Total 3 2 3 3" xfId="23658" xr:uid="{00000000-0005-0000-0000-00004B5D0000}"/>
    <cellStyle name="Total 3 2 3 3 2" xfId="24466" xr:uid="{00000000-0005-0000-0000-00004C5D0000}"/>
    <cellStyle name="Total 3 2 3 3 3" xfId="24467" xr:uid="{00000000-0005-0000-0000-00004D5D0000}"/>
    <cellStyle name="Total 3 2 3 3 4" xfId="12264" xr:uid="{00000000-0005-0000-0000-00004E5D0000}"/>
    <cellStyle name="Total 3 2 3 3 5" xfId="19428" xr:uid="{00000000-0005-0000-0000-00004F5D0000}"/>
    <cellStyle name="Total 3 2 3 4" xfId="23660" xr:uid="{00000000-0005-0000-0000-0000505D0000}"/>
    <cellStyle name="Total 3 2 3 4 2" xfId="24468" xr:uid="{00000000-0005-0000-0000-0000515D0000}"/>
    <cellStyle name="Total 3 2 3 4 3" xfId="23750" xr:uid="{00000000-0005-0000-0000-0000525D0000}"/>
    <cellStyle name="Total 3 2 3 4 4" xfId="6117" xr:uid="{00000000-0005-0000-0000-0000535D0000}"/>
    <cellStyle name="Total 3 2 3 4 5" xfId="24469" xr:uid="{00000000-0005-0000-0000-0000545D0000}"/>
    <cellStyle name="Total 3 2 3 5" xfId="23662" xr:uid="{00000000-0005-0000-0000-0000555D0000}"/>
    <cellStyle name="Total 3 2 3 6" xfId="3409" xr:uid="{00000000-0005-0000-0000-0000565D0000}"/>
    <cellStyle name="Total 3 2 3 7" xfId="10522" xr:uid="{00000000-0005-0000-0000-0000575D0000}"/>
    <cellStyle name="Total 3 2 3 8" xfId="10527" xr:uid="{00000000-0005-0000-0000-0000585D0000}"/>
    <cellStyle name="Total 3 2 4" xfId="24470" xr:uid="{00000000-0005-0000-0000-0000595D0000}"/>
    <cellStyle name="Total 3 2 4 2" xfId="24471" xr:uid="{00000000-0005-0000-0000-00005A5D0000}"/>
    <cellStyle name="Total 3 2 4 3" xfId="23664" xr:uid="{00000000-0005-0000-0000-00005B5D0000}"/>
    <cellStyle name="Total 3 2 4 4" xfId="23666" xr:uid="{00000000-0005-0000-0000-00005C5D0000}"/>
    <cellStyle name="Total 3 2 4 5" xfId="23668" xr:uid="{00000000-0005-0000-0000-00005D5D0000}"/>
    <cellStyle name="Total 3 2 5" xfId="24472" xr:uid="{00000000-0005-0000-0000-00005E5D0000}"/>
    <cellStyle name="Total 3 2 6" xfId="24473" xr:uid="{00000000-0005-0000-0000-00005F5D0000}"/>
    <cellStyle name="Total 3 2 7" xfId="11923" xr:uid="{00000000-0005-0000-0000-0000605D0000}"/>
    <cellStyle name="Total 3 2 8" xfId="631" xr:uid="{00000000-0005-0000-0000-0000615D0000}"/>
    <cellStyle name="Total 3 3" xfId="21471" xr:uid="{00000000-0005-0000-0000-0000625D0000}"/>
    <cellStyle name="Total 3 3 2" xfId="24474" xr:uid="{00000000-0005-0000-0000-0000635D0000}"/>
    <cellStyle name="Total 3 3 2 2" xfId="24475" xr:uid="{00000000-0005-0000-0000-0000645D0000}"/>
    <cellStyle name="Total 3 3 2 2 2" xfId="24476" xr:uid="{00000000-0005-0000-0000-0000655D0000}"/>
    <cellStyle name="Total 3 3 2 2 3" xfId="24477" xr:uid="{00000000-0005-0000-0000-0000665D0000}"/>
    <cellStyle name="Total 3 3 2 2 4" xfId="24478" xr:uid="{00000000-0005-0000-0000-0000675D0000}"/>
    <cellStyle name="Total 3 3 2 2 5" xfId="24479" xr:uid="{00000000-0005-0000-0000-0000685D0000}"/>
    <cellStyle name="Total 3 3 2 3" xfId="24480" xr:uid="{00000000-0005-0000-0000-0000695D0000}"/>
    <cellStyle name="Total 3 3 2 3 2" xfId="24481" xr:uid="{00000000-0005-0000-0000-00006A5D0000}"/>
    <cellStyle name="Total 3 3 2 3 3" xfId="24482" xr:uid="{00000000-0005-0000-0000-00006B5D0000}"/>
    <cellStyle name="Total 3 3 2 3 4" xfId="24484" xr:uid="{00000000-0005-0000-0000-00006C5D0000}"/>
    <cellStyle name="Total 3 3 2 3 5" xfId="24485" xr:uid="{00000000-0005-0000-0000-00006D5D0000}"/>
    <cellStyle name="Total 3 3 2 4" xfId="24486" xr:uid="{00000000-0005-0000-0000-00006E5D0000}"/>
    <cellStyle name="Total 3 3 2 4 2" xfId="24487" xr:uid="{00000000-0005-0000-0000-00006F5D0000}"/>
    <cellStyle name="Total 3 3 2 4 3" xfId="24488" xr:uid="{00000000-0005-0000-0000-0000705D0000}"/>
    <cellStyle name="Total 3 3 2 4 4" xfId="24489" xr:uid="{00000000-0005-0000-0000-0000715D0000}"/>
    <cellStyle name="Total 3 3 2 4 5" xfId="24490" xr:uid="{00000000-0005-0000-0000-0000725D0000}"/>
    <cellStyle name="Total 3 3 2 5" xfId="24491" xr:uid="{00000000-0005-0000-0000-0000735D0000}"/>
    <cellStyle name="Total 3 3 2 5 2" xfId="24492" xr:uid="{00000000-0005-0000-0000-0000745D0000}"/>
    <cellStyle name="Total 3 3 2 5 3" xfId="24493" xr:uid="{00000000-0005-0000-0000-0000755D0000}"/>
    <cellStyle name="Total 3 3 2 5 4" xfId="24494" xr:uid="{00000000-0005-0000-0000-0000765D0000}"/>
    <cellStyle name="Total 3 3 2 5 5" xfId="24495" xr:uid="{00000000-0005-0000-0000-0000775D0000}"/>
    <cellStyle name="Total 3 3 2 6" xfId="24496" xr:uid="{00000000-0005-0000-0000-0000785D0000}"/>
    <cellStyle name="Total 3 3 2 7" xfId="24497" xr:uid="{00000000-0005-0000-0000-0000795D0000}"/>
    <cellStyle name="Total 3 3 2 8" xfId="24498" xr:uid="{00000000-0005-0000-0000-00007A5D0000}"/>
    <cellStyle name="Total 3 3 2 9" xfId="16828" xr:uid="{00000000-0005-0000-0000-00007B5D0000}"/>
    <cellStyle name="Total 3 3 3" xfId="24499" xr:uid="{00000000-0005-0000-0000-00007C5D0000}"/>
    <cellStyle name="Total 3 3 3 2" xfId="24500" xr:uid="{00000000-0005-0000-0000-00007D5D0000}"/>
    <cellStyle name="Total 3 3 3 2 2" xfId="22353" xr:uid="{00000000-0005-0000-0000-00007E5D0000}"/>
    <cellStyle name="Total 3 3 3 2 3" xfId="22355" xr:uid="{00000000-0005-0000-0000-00007F5D0000}"/>
    <cellStyle name="Total 3 3 3 2 4" xfId="22357" xr:uid="{00000000-0005-0000-0000-0000805D0000}"/>
    <cellStyle name="Total 3 3 3 2 5" xfId="24501" xr:uid="{00000000-0005-0000-0000-0000815D0000}"/>
    <cellStyle name="Total 3 3 3 3" xfId="23682" xr:uid="{00000000-0005-0000-0000-0000825D0000}"/>
    <cellStyle name="Total 3 3 3 3 2" xfId="24502" xr:uid="{00000000-0005-0000-0000-0000835D0000}"/>
    <cellStyle name="Total 3 3 3 3 3" xfId="24503" xr:uid="{00000000-0005-0000-0000-0000845D0000}"/>
    <cellStyle name="Total 3 3 3 3 4" xfId="24504" xr:uid="{00000000-0005-0000-0000-0000855D0000}"/>
    <cellStyle name="Total 3 3 3 3 5" xfId="24505" xr:uid="{00000000-0005-0000-0000-0000865D0000}"/>
    <cellStyle name="Total 3 3 3 4" xfId="23684" xr:uid="{00000000-0005-0000-0000-0000875D0000}"/>
    <cellStyle name="Total 3 3 3 4 2" xfId="24506" xr:uid="{00000000-0005-0000-0000-0000885D0000}"/>
    <cellStyle name="Total 3 3 3 4 3" xfId="24507" xr:uid="{00000000-0005-0000-0000-0000895D0000}"/>
    <cellStyle name="Total 3 3 3 4 4" xfId="24508" xr:uid="{00000000-0005-0000-0000-00008A5D0000}"/>
    <cellStyle name="Total 3 3 3 4 5" xfId="24509" xr:uid="{00000000-0005-0000-0000-00008B5D0000}"/>
    <cellStyle name="Total 3 3 3 5" xfId="23686" xr:uid="{00000000-0005-0000-0000-00008C5D0000}"/>
    <cellStyle name="Total 3 3 3 6" xfId="23688" xr:uid="{00000000-0005-0000-0000-00008D5D0000}"/>
    <cellStyle name="Total 3 3 3 7" xfId="24510" xr:uid="{00000000-0005-0000-0000-00008E5D0000}"/>
    <cellStyle name="Total 3 3 3 8" xfId="24511" xr:uid="{00000000-0005-0000-0000-00008F5D0000}"/>
    <cellStyle name="Total 3 3 4" xfId="24512" xr:uid="{00000000-0005-0000-0000-0000905D0000}"/>
    <cellStyle name="Total 3 3 4 2" xfId="24513" xr:uid="{00000000-0005-0000-0000-0000915D0000}"/>
    <cellStyle name="Total 3 3 4 3" xfId="23692" xr:uid="{00000000-0005-0000-0000-0000925D0000}"/>
    <cellStyle name="Total 3 3 4 4" xfId="23694" xr:uid="{00000000-0005-0000-0000-0000935D0000}"/>
    <cellStyle name="Total 3 3 4 5" xfId="23696" xr:uid="{00000000-0005-0000-0000-0000945D0000}"/>
    <cellStyle name="Total 3 3 5" xfId="24514" xr:uid="{00000000-0005-0000-0000-0000955D0000}"/>
    <cellStyle name="Total 3 3 6" xfId="24515" xr:uid="{00000000-0005-0000-0000-0000965D0000}"/>
    <cellStyle name="Total 3 3 7" xfId="24516" xr:uid="{00000000-0005-0000-0000-0000975D0000}"/>
    <cellStyle name="Total 3 3 8" xfId="24517" xr:uid="{00000000-0005-0000-0000-0000985D0000}"/>
    <cellStyle name="Total 3 4" xfId="24518" xr:uid="{00000000-0005-0000-0000-0000995D0000}"/>
    <cellStyle name="Total 3 4 2" xfId="24519" xr:uid="{00000000-0005-0000-0000-00009A5D0000}"/>
    <cellStyle name="Total 3 4 2 2" xfId="24520" xr:uid="{00000000-0005-0000-0000-00009B5D0000}"/>
    <cellStyle name="Total 3 4 2 2 2" xfId="24522" xr:uid="{00000000-0005-0000-0000-00009C5D0000}"/>
    <cellStyle name="Total 3 4 2 2 3" xfId="24523" xr:uid="{00000000-0005-0000-0000-00009D5D0000}"/>
    <cellStyle name="Total 3 4 2 2 4" xfId="7884" xr:uid="{00000000-0005-0000-0000-00009E5D0000}"/>
    <cellStyle name="Total 3 4 2 2 5" xfId="24524" xr:uid="{00000000-0005-0000-0000-00009F5D0000}"/>
    <cellStyle name="Total 3 4 2 3" xfId="24525" xr:uid="{00000000-0005-0000-0000-0000A05D0000}"/>
    <cellStyle name="Total 3 4 2 3 2" xfId="5731" xr:uid="{00000000-0005-0000-0000-0000A15D0000}"/>
    <cellStyle name="Total 3 4 2 3 3" xfId="24526" xr:uid="{00000000-0005-0000-0000-0000A25D0000}"/>
    <cellStyle name="Total 3 4 2 3 4" xfId="10796" xr:uid="{00000000-0005-0000-0000-0000A35D0000}"/>
    <cellStyle name="Total 3 4 2 3 5" xfId="10798" xr:uid="{00000000-0005-0000-0000-0000A45D0000}"/>
    <cellStyle name="Total 3 4 2 4" xfId="24527" xr:uid="{00000000-0005-0000-0000-0000A55D0000}"/>
    <cellStyle name="Total 3 4 2 4 2" xfId="7141" xr:uid="{00000000-0005-0000-0000-0000A65D0000}"/>
    <cellStyle name="Total 3 4 2 4 3" xfId="23437" xr:uid="{00000000-0005-0000-0000-0000A75D0000}"/>
    <cellStyle name="Total 3 4 2 4 4" xfId="3514" xr:uid="{00000000-0005-0000-0000-0000A85D0000}"/>
    <cellStyle name="Total 3 4 2 4 5" xfId="23441" xr:uid="{00000000-0005-0000-0000-0000A95D0000}"/>
    <cellStyle name="Total 3 4 2 5" xfId="24528" xr:uid="{00000000-0005-0000-0000-0000AA5D0000}"/>
    <cellStyle name="Total 3 4 2 5 2" xfId="1469" xr:uid="{00000000-0005-0000-0000-0000AB5D0000}"/>
    <cellStyle name="Total 3 4 2 5 3" xfId="11753" xr:uid="{00000000-0005-0000-0000-0000AC5D0000}"/>
    <cellStyle name="Total 3 4 2 5 4" xfId="11757" xr:uid="{00000000-0005-0000-0000-0000AD5D0000}"/>
    <cellStyle name="Total 3 4 2 5 5" xfId="11760" xr:uid="{00000000-0005-0000-0000-0000AE5D0000}"/>
    <cellStyle name="Total 3 4 2 6" xfId="24529" xr:uid="{00000000-0005-0000-0000-0000AF5D0000}"/>
    <cellStyle name="Total 3 4 2 7" xfId="24530" xr:uid="{00000000-0005-0000-0000-0000B05D0000}"/>
    <cellStyle name="Total 3 4 2 8" xfId="24531" xr:uid="{00000000-0005-0000-0000-0000B15D0000}"/>
    <cellStyle name="Total 3 4 2 9" xfId="24532" xr:uid="{00000000-0005-0000-0000-0000B25D0000}"/>
    <cellStyle name="Total 3 4 3" xfId="24533" xr:uid="{00000000-0005-0000-0000-0000B35D0000}"/>
    <cellStyle name="Total 3 4 3 2" xfId="6477" xr:uid="{00000000-0005-0000-0000-0000B45D0000}"/>
    <cellStyle name="Total 3 4 3 2 2" xfId="24534" xr:uid="{00000000-0005-0000-0000-0000B55D0000}"/>
    <cellStyle name="Total 3 4 3 2 3" xfId="13384" xr:uid="{00000000-0005-0000-0000-0000B65D0000}"/>
    <cellStyle name="Total 3 4 3 2 4" xfId="24535" xr:uid="{00000000-0005-0000-0000-0000B75D0000}"/>
    <cellStyle name="Total 3 4 3 2 5" xfId="24536" xr:uid="{00000000-0005-0000-0000-0000B85D0000}"/>
    <cellStyle name="Total 3 4 3 3" xfId="2929" xr:uid="{00000000-0005-0000-0000-0000B95D0000}"/>
    <cellStyle name="Total 3 4 3 3 2" xfId="24537" xr:uid="{00000000-0005-0000-0000-0000BA5D0000}"/>
    <cellStyle name="Total 3 4 3 3 3" xfId="13391" xr:uid="{00000000-0005-0000-0000-0000BB5D0000}"/>
    <cellStyle name="Total 3 4 3 3 4" xfId="24539" xr:uid="{00000000-0005-0000-0000-0000BC5D0000}"/>
    <cellStyle name="Total 3 4 3 3 5" xfId="24540" xr:uid="{00000000-0005-0000-0000-0000BD5D0000}"/>
    <cellStyle name="Total 3 4 3 4" xfId="24541" xr:uid="{00000000-0005-0000-0000-0000BE5D0000}"/>
    <cellStyle name="Total 3 4 3 4 2" xfId="3283" xr:uid="{00000000-0005-0000-0000-0000BF5D0000}"/>
    <cellStyle name="Total 3 4 3 4 3" xfId="13395" xr:uid="{00000000-0005-0000-0000-0000C05D0000}"/>
    <cellStyle name="Total 3 4 3 4 4" xfId="3757" xr:uid="{00000000-0005-0000-0000-0000C15D0000}"/>
    <cellStyle name="Total 3 4 3 4 5" xfId="24542" xr:uid="{00000000-0005-0000-0000-0000C25D0000}"/>
    <cellStyle name="Total 3 4 3 5" xfId="24543" xr:uid="{00000000-0005-0000-0000-0000C35D0000}"/>
    <cellStyle name="Total 3 4 3 6" xfId="24544" xr:uid="{00000000-0005-0000-0000-0000C45D0000}"/>
    <cellStyle name="Total 3 4 3 7" xfId="12531" xr:uid="{00000000-0005-0000-0000-0000C55D0000}"/>
    <cellStyle name="Total 3 4 3 8" xfId="24545" xr:uid="{00000000-0005-0000-0000-0000C65D0000}"/>
    <cellStyle name="Total 3 4 4" xfId="24546" xr:uid="{00000000-0005-0000-0000-0000C75D0000}"/>
    <cellStyle name="Total 3 4 4 2" xfId="24547" xr:uid="{00000000-0005-0000-0000-0000C85D0000}"/>
    <cellStyle name="Total 3 4 4 3" xfId="24548" xr:uid="{00000000-0005-0000-0000-0000C95D0000}"/>
    <cellStyle name="Total 3 4 4 4" xfId="24549" xr:uid="{00000000-0005-0000-0000-0000CA5D0000}"/>
    <cellStyle name="Total 3 4 4 5" xfId="24550" xr:uid="{00000000-0005-0000-0000-0000CB5D0000}"/>
    <cellStyle name="Total 3 4 5" xfId="24551" xr:uid="{00000000-0005-0000-0000-0000CC5D0000}"/>
    <cellStyle name="Total 3 4 6" xfId="24552" xr:uid="{00000000-0005-0000-0000-0000CD5D0000}"/>
    <cellStyle name="Total 3 4 7" xfId="24553" xr:uid="{00000000-0005-0000-0000-0000CE5D0000}"/>
    <cellStyle name="Total 3 4 8" xfId="24554" xr:uid="{00000000-0005-0000-0000-0000CF5D0000}"/>
    <cellStyle name="Total 3 5" xfId="20439" xr:uid="{00000000-0005-0000-0000-0000D05D0000}"/>
    <cellStyle name="Total 3 5 2" xfId="20441" xr:uid="{00000000-0005-0000-0000-0000D15D0000}"/>
    <cellStyle name="Total 3 5 2 2" xfId="24555" xr:uid="{00000000-0005-0000-0000-0000D25D0000}"/>
    <cellStyle name="Total 3 5 2 2 2" xfId="24556" xr:uid="{00000000-0005-0000-0000-0000D35D0000}"/>
    <cellStyle name="Total 3 5 2 2 3" xfId="24557" xr:uid="{00000000-0005-0000-0000-0000D45D0000}"/>
    <cellStyle name="Total 3 5 2 2 4" xfId="24558" xr:uid="{00000000-0005-0000-0000-0000D55D0000}"/>
    <cellStyle name="Total 3 5 2 2 5" xfId="24559" xr:uid="{00000000-0005-0000-0000-0000D65D0000}"/>
    <cellStyle name="Total 3 5 2 3" xfId="719" xr:uid="{00000000-0005-0000-0000-0000D75D0000}"/>
    <cellStyle name="Total 3 5 2 3 2" xfId="24560" xr:uid="{00000000-0005-0000-0000-0000D85D0000}"/>
    <cellStyle name="Total 3 5 2 3 3" xfId="24561" xr:uid="{00000000-0005-0000-0000-0000D95D0000}"/>
    <cellStyle name="Total 3 5 2 3 4" xfId="24562" xr:uid="{00000000-0005-0000-0000-0000DA5D0000}"/>
    <cellStyle name="Total 3 5 2 3 5" xfId="24563" xr:uid="{00000000-0005-0000-0000-0000DB5D0000}"/>
    <cellStyle name="Total 3 5 2 4" xfId="24564" xr:uid="{00000000-0005-0000-0000-0000DC5D0000}"/>
    <cellStyle name="Total 3 5 2 4 2" xfId="24565" xr:uid="{00000000-0005-0000-0000-0000DD5D0000}"/>
    <cellStyle name="Total 3 5 2 4 3" xfId="6463" xr:uid="{00000000-0005-0000-0000-0000DE5D0000}"/>
    <cellStyle name="Total 3 5 2 4 4" xfId="24566" xr:uid="{00000000-0005-0000-0000-0000DF5D0000}"/>
    <cellStyle name="Total 3 5 2 4 5" xfId="24567" xr:uid="{00000000-0005-0000-0000-0000E05D0000}"/>
    <cellStyle name="Total 3 5 2 5" xfId="24568" xr:uid="{00000000-0005-0000-0000-0000E15D0000}"/>
    <cellStyle name="Total 3 5 2 5 2" xfId="24569" xr:uid="{00000000-0005-0000-0000-0000E25D0000}"/>
    <cellStyle name="Total 3 5 2 5 3" xfId="24570" xr:uid="{00000000-0005-0000-0000-0000E35D0000}"/>
    <cellStyle name="Total 3 5 2 5 4" xfId="17159" xr:uid="{00000000-0005-0000-0000-0000E45D0000}"/>
    <cellStyle name="Total 3 5 2 5 5" xfId="24571" xr:uid="{00000000-0005-0000-0000-0000E55D0000}"/>
    <cellStyle name="Total 3 5 2 6" xfId="11046" xr:uid="{00000000-0005-0000-0000-0000E65D0000}"/>
    <cellStyle name="Total 3 5 2 7" xfId="11065" xr:uid="{00000000-0005-0000-0000-0000E75D0000}"/>
    <cellStyle name="Total 3 5 2 8" xfId="11067" xr:uid="{00000000-0005-0000-0000-0000E85D0000}"/>
    <cellStyle name="Total 3 5 2 9" xfId="11069" xr:uid="{00000000-0005-0000-0000-0000E95D0000}"/>
    <cellStyle name="Total 3 5 3" xfId="20443" xr:uid="{00000000-0005-0000-0000-0000EA5D0000}"/>
    <cellStyle name="Total 3 5 3 2" xfId="24572" xr:uid="{00000000-0005-0000-0000-0000EB5D0000}"/>
    <cellStyle name="Total 3 5 3 2 2" xfId="6068" xr:uid="{00000000-0005-0000-0000-0000EC5D0000}"/>
    <cellStyle name="Total 3 5 3 2 3" xfId="24573" xr:uid="{00000000-0005-0000-0000-0000ED5D0000}"/>
    <cellStyle name="Total 3 5 3 2 4" xfId="24574" xr:uid="{00000000-0005-0000-0000-0000EE5D0000}"/>
    <cellStyle name="Total 3 5 3 2 5" xfId="24575" xr:uid="{00000000-0005-0000-0000-0000EF5D0000}"/>
    <cellStyle name="Total 3 5 3 3" xfId="2313" xr:uid="{00000000-0005-0000-0000-0000F05D0000}"/>
    <cellStyle name="Total 3 5 3 3 2" xfId="24576" xr:uid="{00000000-0005-0000-0000-0000F15D0000}"/>
    <cellStyle name="Total 3 5 3 3 3" xfId="13018" xr:uid="{00000000-0005-0000-0000-0000F25D0000}"/>
    <cellStyle name="Total 3 5 3 3 4" xfId="13022" xr:uid="{00000000-0005-0000-0000-0000F35D0000}"/>
    <cellStyle name="Total 3 5 3 3 5" xfId="13024" xr:uid="{00000000-0005-0000-0000-0000F45D0000}"/>
    <cellStyle name="Total 3 5 3 4" xfId="24577" xr:uid="{00000000-0005-0000-0000-0000F55D0000}"/>
    <cellStyle name="Total 3 5 3 4 2" xfId="24578" xr:uid="{00000000-0005-0000-0000-0000F65D0000}"/>
    <cellStyle name="Total 3 5 3 4 3" xfId="24579" xr:uid="{00000000-0005-0000-0000-0000F75D0000}"/>
    <cellStyle name="Total 3 5 3 4 4" xfId="3403" xr:uid="{00000000-0005-0000-0000-0000F85D0000}"/>
    <cellStyle name="Total 3 5 3 4 5" xfId="24580" xr:uid="{00000000-0005-0000-0000-0000F95D0000}"/>
    <cellStyle name="Total 3 5 3 5" xfId="24581" xr:uid="{00000000-0005-0000-0000-0000FA5D0000}"/>
    <cellStyle name="Total 3 5 3 6" xfId="6332" xr:uid="{00000000-0005-0000-0000-0000FB5D0000}"/>
    <cellStyle name="Total 3 5 3 7" xfId="3062" xr:uid="{00000000-0005-0000-0000-0000FC5D0000}"/>
    <cellStyle name="Total 3 5 3 8" xfId="24582" xr:uid="{00000000-0005-0000-0000-0000FD5D0000}"/>
    <cellStyle name="Total 3 5 4" xfId="20445" xr:uid="{00000000-0005-0000-0000-0000FE5D0000}"/>
    <cellStyle name="Total 3 5 4 2" xfId="24583" xr:uid="{00000000-0005-0000-0000-0000FF5D0000}"/>
    <cellStyle name="Total 3 5 4 3" xfId="738" xr:uid="{00000000-0005-0000-0000-0000005E0000}"/>
    <cellStyle name="Total 3 5 4 4" xfId="24584" xr:uid="{00000000-0005-0000-0000-0000015E0000}"/>
    <cellStyle name="Total 3 5 4 5" xfId="24586" xr:uid="{00000000-0005-0000-0000-0000025E0000}"/>
    <cellStyle name="Total 3 5 5" xfId="20447" xr:uid="{00000000-0005-0000-0000-0000035E0000}"/>
    <cellStyle name="Total 3 5 6" xfId="24587" xr:uid="{00000000-0005-0000-0000-0000045E0000}"/>
    <cellStyle name="Total 3 5 7" xfId="24588" xr:uid="{00000000-0005-0000-0000-0000055E0000}"/>
    <cellStyle name="Total 3 5 8" xfId="7481" xr:uid="{00000000-0005-0000-0000-0000065E0000}"/>
    <cellStyle name="Total 3 6" xfId="20449" xr:uid="{00000000-0005-0000-0000-0000075E0000}"/>
    <cellStyle name="Total 3 6 2" xfId="8022" xr:uid="{00000000-0005-0000-0000-0000085E0000}"/>
    <cellStyle name="Total 3 6 2 2" xfId="24589" xr:uid="{00000000-0005-0000-0000-0000095E0000}"/>
    <cellStyle name="Total 3 6 2 2 2" xfId="14161" xr:uid="{00000000-0005-0000-0000-00000A5E0000}"/>
    <cellStyle name="Total 3 6 2 2 3" xfId="1334" xr:uid="{00000000-0005-0000-0000-00000B5E0000}"/>
    <cellStyle name="Total 3 6 2 2 4" xfId="9043" xr:uid="{00000000-0005-0000-0000-00000C5E0000}"/>
    <cellStyle name="Total 3 6 2 2 5" xfId="1879" xr:uid="{00000000-0005-0000-0000-00000D5E0000}"/>
    <cellStyle name="Total 3 6 2 3" xfId="24590" xr:uid="{00000000-0005-0000-0000-00000E5E0000}"/>
    <cellStyle name="Total 3 6 2 3 2" xfId="2774" xr:uid="{00000000-0005-0000-0000-00000F5E0000}"/>
    <cellStyle name="Total 3 6 2 3 3" xfId="24591" xr:uid="{00000000-0005-0000-0000-0000105E0000}"/>
    <cellStyle name="Total 3 6 2 3 4" xfId="9070" xr:uid="{00000000-0005-0000-0000-0000115E0000}"/>
    <cellStyle name="Total 3 6 2 3 5" xfId="5756" xr:uid="{00000000-0005-0000-0000-0000125E0000}"/>
    <cellStyle name="Total 3 6 2 4" xfId="7762" xr:uid="{00000000-0005-0000-0000-0000135E0000}"/>
    <cellStyle name="Total 3 6 2 4 2" xfId="3475" xr:uid="{00000000-0005-0000-0000-0000145E0000}"/>
    <cellStyle name="Total 3 6 2 4 3" xfId="24592" xr:uid="{00000000-0005-0000-0000-0000155E0000}"/>
    <cellStyle name="Total 3 6 2 4 4" xfId="19459" xr:uid="{00000000-0005-0000-0000-0000165E0000}"/>
    <cellStyle name="Total 3 6 2 4 5" xfId="19461" xr:uid="{00000000-0005-0000-0000-0000175E0000}"/>
    <cellStyle name="Total 3 6 2 5" xfId="799" xr:uid="{00000000-0005-0000-0000-0000185E0000}"/>
    <cellStyle name="Total 3 6 2 5 2" xfId="808" xr:uid="{00000000-0005-0000-0000-0000195E0000}"/>
    <cellStyle name="Total 3 6 2 5 3" xfId="9145" xr:uid="{00000000-0005-0000-0000-00001A5E0000}"/>
    <cellStyle name="Total 3 6 2 5 4" xfId="6482" xr:uid="{00000000-0005-0000-0000-00001B5E0000}"/>
    <cellStyle name="Total 3 6 2 5 5" xfId="2934" xr:uid="{00000000-0005-0000-0000-00001C5E0000}"/>
    <cellStyle name="Total 3 6 2 6" xfId="5432" xr:uid="{00000000-0005-0000-0000-00001D5E0000}"/>
    <cellStyle name="Total 3 6 2 7" xfId="4856" xr:uid="{00000000-0005-0000-0000-00001E5E0000}"/>
    <cellStyle name="Total 3 6 2 8" xfId="24593" xr:uid="{00000000-0005-0000-0000-00001F5E0000}"/>
    <cellStyle name="Total 3 6 2 9" xfId="24594" xr:uid="{00000000-0005-0000-0000-0000205E0000}"/>
    <cellStyle name="Total 3 6 3" xfId="8316" xr:uid="{00000000-0005-0000-0000-0000215E0000}"/>
    <cellStyle name="Total 3 6 3 2" xfId="24595" xr:uid="{00000000-0005-0000-0000-0000225E0000}"/>
    <cellStyle name="Total 3 6 3 2 2" xfId="24596" xr:uid="{00000000-0005-0000-0000-0000235E0000}"/>
    <cellStyle name="Total 3 6 3 2 3" xfId="2309" xr:uid="{00000000-0005-0000-0000-0000245E0000}"/>
    <cellStyle name="Total 3 6 3 2 4" xfId="11367" xr:uid="{00000000-0005-0000-0000-0000255E0000}"/>
    <cellStyle name="Total 3 6 3 2 5" xfId="11370" xr:uid="{00000000-0005-0000-0000-0000265E0000}"/>
    <cellStyle name="Total 3 6 3 3" xfId="24597" xr:uid="{00000000-0005-0000-0000-0000275E0000}"/>
    <cellStyle name="Total 3 6 3 3 2" xfId="24598" xr:uid="{00000000-0005-0000-0000-0000285E0000}"/>
    <cellStyle name="Total 3 6 3 3 3" xfId="24599" xr:uid="{00000000-0005-0000-0000-0000295E0000}"/>
    <cellStyle name="Total 3 6 3 3 4" xfId="20112" xr:uid="{00000000-0005-0000-0000-00002A5E0000}"/>
    <cellStyle name="Total 3 6 3 3 5" xfId="20155" xr:uid="{00000000-0005-0000-0000-00002B5E0000}"/>
    <cellStyle name="Total 3 6 3 4" xfId="22210" xr:uid="{00000000-0005-0000-0000-00002C5E0000}"/>
    <cellStyle name="Total 3 6 3 4 2" xfId="22212" xr:uid="{00000000-0005-0000-0000-00002D5E0000}"/>
    <cellStyle name="Total 3 6 3 4 3" xfId="5233" xr:uid="{00000000-0005-0000-0000-00002E5E0000}"/>
    <cellStyle name="Total 3 6 3 4 4" xfId="20181" xr:uid="{00000000-0005-0000-0000-00002F5E0000}"/>
    <cellStyle name="Total 3 6 3 4 5" xfId="20218" xr:uid="{00000000-0005-0000-0000-0000305E0000}"/>
    <cellStyle name="Total 3 6 3 5" xfId="4133" xr:uid="{00000000-0005-0000-0000-0000315E0000}"/>
    <cellStyle name="Total 3 6 3 6" xfId="7265" xr:uid="{00000000-0005-0000-0000-0000325E0000}"/>
    <cellStyle name="Total 3 6 3 7" xfId="22214" xr:uid="{00000000-0005-0000-0000-0000335E0000}"/>
    <cellStyle name="Total 3 6 3 8" xfId="22216" xr:uid="{00000000-0005-0000-0000-0000345E0000}"/>
    <cellStyle name="Total 3 6 4" xfId="3671" xr:uid="{00000000-0005-0000-0000-0000355E0000}"/>
    <cellStyle name="Total 3 6 4 2" xfId="24600" xr:uid="{00000000-0005-0000-0000-0000365E0000}"/>
    <cellStyle name="Total 3 6 4 3" xfId="24601" xr:uid="{00000000-0005-0000-0000-0000375E0000}"/>
    <cellStyle name="Total 3 6 4 4" xfId="24602" xr:uid="{00000000-0005-0000-0000-0000385E0000}"/>
    <cellStyle name="Total 3 6 4 5" xfId="24603" xr:uid="{00000000-0005-0000-0000-0000395E0000}"/>
    <cellStyle name="Total 3 6 5" xfId="8344" xr:uid="{00000000-0005-0000-0000-00003A5E0000}"/>
    <cellStyle name="Total 3 6 6" xfId="205" xr:uid="{00000000-0005-0000-0000-00003B5E0000}"/>
    <cellStyle name="Total 3 6 7" xfId="5903" xr:uid="{00000000-0005-0000-0000-00003C5E0000}"/>
    <cellStyle name="Total 3 6 8" xfId="24604" xr:uid="{00000000-0005-0000-0000-00003D5E0000}"/>
    <cellStyle name="Total 3 7" xfId="20451" xr:uid="{00000000-0005-0000-0000-00003E5E0000}"/>
    <cellStyle name="Total 3 7 2" xfId="20453" xr:uid="{00000000-0005-0000-0000-00003F5E0000}"/>
    <cellStyle name="Total 3 7 2 2" xfId="9115" xr:uid="{00000000-0005-0000-0000-0000405E0000}"/>
    <cellStyle name="Total 3 7 2 2 2" xfId="17349" xr:uid="{00000000-0005-0000-0000-0000415E0000}"/>
    <cellStyle name="Total 3 7 2 2 3" xfId="17351" xr:uid="{00000000-0005-0000-0000-0000425E0000}"/>
    <cellStyle name="Total 3 7 2 2 4" xfId="17353" xr:uid="{00000000-0005-0000-0000-0000435E0000}"/>
    <cellStyle name="Total 3 7 2 2 5" xfId="1565" xr:uid="{00000000-0005-0000-0000-0000445E0000}"/>
    <cellStyle name="Total 3 7 2 3" xfId="531" xr:uid="{00000000-0005-0000-0000-0000455E0000}"/>
    <cellStyle name="Total 3 7 2 3 2" xfId="13198" xr:uid="{00000000-0005-0000-0000-0000465E0000}"/>
    <cellStyle name="Total 3 7 2 3 3" xfId="164" xr:uid="{00000000-0005-0000-0000-0000475E0000}"/>
    <cellStyle name="Total 3 7 2 3 4" xfId="154" xr:uid="{00000000-0005-0000-0000-0000485E0000}"/>
    <cellStyle name="Total 3 7 2 3 5" xfId="13201" xr:uid="{00000000-0005-0000-0000-0000495E0000}"/>
    <cellStyle name="Total 3 7 2 4" xfId="7519" xr:uid="{00000000-0005-0000-0000-00004A5E0000}"/>
    <cellStyle name="Total 3 7 2 4 2" xfId="17372" xr:uid="{00000000-0005-0000-0000-00004B5E0000}"/>
    <cellStyle name="Total 3 7 2 4 3" xfId="24605" xr:uid="{00000000-0005-0000-0000-00004C5E0000}"/>
    <cellStyle name="Total 3 7 2 4 4" xfId="24606" xr:uid="{00000000-0005-0000-0000-00004D5E0000}"/>
    <cellStyle name="Total 3 7 2 4 5" xfId="628" xr:uid="{00000000-0005-0000-0000-00004E5E0000}"/>
    <cellStyle name="Total 3 7 2 5" xfId="9118" xr:uid="{00000000-0005-0000-0000-00004F5E0000}"/>
    <cellStyle name="Total 3 7 2 5 2" xfId="17374" xr:uid="{00000000-0005-0000-0000-0000505E0000}"/>
    <cellStyle name="Total 3 7 2 5 3" xfId="24607" xr:uid="{00000000-0005-0000-0000-0000515E0000}"/>
    <cellStyle name="Total 3 7 2 5 4" xfId="24608" xr:uid="{00000000-0005-0000-0000-0000525E0000}"/>
    <cellStyle name="Total 3 7 2 5 5" xfId="24609" xr:uid="{00000000-0005-0000-0000-0000535E0000}"/>
    <cellStyle name="Total 3 7 2 6" xfId="9124" xr:uid="{00000000-0005-0000-0000-0000545E0000}"/>
    <cellStyle name="Total 3 7 2 7" xfId="11704" xr:uid="{00000000-0005-0000-0000-0000555E0000}"/>
    <cellStyle name="Total 3 7 2 8" xfId="6286" xr:uid="{00000000-0005-0000-0000-0000565E0000}"/>
    <cellStyle name="Total 3 7 2 9" xfId="13210" xr:uid="{00000000-0005-0000-0000-0000575E0000}"/>
    <cellStyle name="Total 3 7 3" xfId="20455" xr:uid="{00000000-0005-0000-0000-0000585E0000}"/>
    <cellStyle name="Total 3 7 3 2" xfId="17453" xr:uid="{00000000-0005-0000-0000-0000595E0000}"/>
    <cellStyle name="Total 3 7 3 2 2" xfId="17455" xr:uid="{00000000-0005-0000-0000-00005A5E0000}"/>
    <cellStyle name="Total 3 7 3 2 3" xfId="17117" xr:uid="{00000000-0005-0000-0000-00005B5E0000}"/>
    <cellStyle name="Total 3 7 3 2 4" xfId="6804" xr:uid="{00000000-0005-0000-0000-00005C5E0000}"/>
    <cellStyle name="Total 3 7 3 2 5" xfId="6750" xr:uid="{00000000-0005-0000-0000-00005D5E0000}"/>
    <cellStyle name="Total 3 7 3 3" xfId="7310" xr:uid="{00000000-0005-0000-0000-00005E5E0000}"/>
    <cellStyle name="Total 3 7 3 3 2" xfId="14287" xr:uid="{00000000-0005-0000-0000-00005F5E0000}"/>
    <cellStyle name="Total 3 7 3 3 3" xfId="21183" xr:uid="{00000000-0005-0000-0000-0000605E0000}"/>
    <cellStyle name="Total 3 7 3 3 4" xfId="24611" xr:uid="{00000000-0005-0000-0000-0000615E0000}"/>
    <cellStyle name="Total 3 7 3 3 5" xfId="24612" xr:uid="{00000000-0005-0000-0000-0000625E0000}"/>
    <cellStyle name="Total 3 7 3 4" xfId="17458" xr:uid="{00000000-0005-0000-0000-0000635E0000}"/>
    <cellStyle name="Total 3 7 3 4 2" xfId="21209" xr:uid="{00000000-0005-0000-0000-0000645E0000}"/>
    <cellStyle name="Total 3 7 3 4 3" xfId="21211" xr:uid="{00000000-0005-0000-0000-0000655E0000}"/>
    <cellStyle name="Total 3 7 3 4 4" xfId="5994" xr:uid="{00000000-0005-0000-0000-0000665E0000}"/>
    <cellStyle name="Total 3 7 3 4 5" xfId="24613" xr:uid="{00000000-0005-0000-0000-0000675E0000}"/>
    <cellStyle name="Total 3 7 3 5" xfId="17462" xr:uid="{00000000-0005-0000-0000-0000685E0000}"/>
    <cellStyle name="Total 3 7 3 6" xfId="17465" xr:uid="{00000000-0005-0000-0000-0000695E0000}"/>
    <cellStyle name="Total 3 7 3 7" xfId="17471" xr:uid="{00000000-0005-0000-0000-00006A5E0000}"/>
    <cellStyle name="Total 3 7 3 8" xfId="7287" xr:uid="{00000000-0005-0000-0000-00006B5E0000}"/>
    <cellStyle name="Total 3 7 4" xfId="20457" xr:uid="{00000000-0005-0000-0000-00006C5E0000}"/>
    <cellStyle name="Total 3 7 4 2" xfId="24614" xr:uid="{00000000-0005-0000-0000-00006D5E0000}"/>
    <cellStyle name="Total 3 7 4 3" xfId="13218" xr:uid="{00000000-0005-0000-0000-00006E5E0000}"/>
    <cellStyle name="Total 3 7 4 4" xfId="24615" xr:uid="{00000000-0005-0000-0000-00006F5E0000}"/>
    <cellStyle name="Total 3 7 4 5" xfId="24616" xr:uid="{00000000-0005-0000-0000-0000705E0000}"/>
    <cellStyle name="Total 3 7 5" xfId="20459" xr:uid="{00000000-0005-0000-0000-0000715E0000}"/>
    <cellStyle name="Total 3 7 6" xfId="24617" xr:uid="{00000000-0005-0000-0000-0000725E0000}"/>
    <cellStyle name="Total 3 7 7" xfId="23718" xr:uid="{00000000-0005-0000-0000-0000735E0000}"/>
    <cellStyle name="Total 3 7 8" xfId="24618" xr:uid="{00000000-0005-0000-0000-0000745E0000}"/>
    <cellStyle name="Total 3 8" xfId="20461" xr:uid="{00000000-0005-0000-0000-0000755E0000}"/>
    <cellStyle name="Total 3 8 2" xfId="18593" xr:uid="{00000000-0005-0000-0000-0000765E0000}"/>
    <cellStyle name="Total 3 8 2 2" xfId="18598" xr:uid="{00000000-0005-0000-0000-0000775E0000}"/>
    <cellStyle name="Total 3 8 2 2 2" xfId="18600" xr:uid="{00000000-0005-0000-0000-0000785E0000}"/>
    <cellStyle name="Total 3 8 2 2 3" xfId="18603" xr:uid="{00000000-0005-0000-0000-0000795E0000}"/>
    <cellStyle name="Total 3 8 2 2 4" xfId="18607" xr:uid="{00000000-0005-0000-0000-00007A5E0000}"/>
    <cellStyle name="Total 3 8 2 2 5" xfId="23439" xr:uid="{00000000-0005-0000-0000-00007B5E0000}"/>
    <cellStyle name="Total 3 8 2 3" xfId="13229" xr:uid="{00000000-0005-0000-0000-00007C5E0000}"/>
    <cellStyle name="Total 3 8 2 3 2" xfId="18610" xr:uid="{00000000-0005-0000-0000-00007D5E0000}"/>
    <cellStyle name="Total 3 8 2 3 3" xfId="18612" xr:uid="{00000000-0005-0000-0000-00007E5E0000}"/>
    <cellStyle name="Total 3 8 2 3 4" xfId="24619" xr:uid="{00000000-0005-0000-0000-00007F5E0000}"/>
    <cellStyle name="Total 3 8 2 3 5" xfId="24620" xr:uid="{00000000-0005-0000-0000-0000805E0000}"/>
    <cellStyle name="Total 3 8 2 4" xfId="18614" xr:uid="{00000000-0005-0000-0000-0000815E0000}"/>
    <cellStyle name="Total 3 8 2 4 2" xfId="12174" xr:uid="{00000000-0005-0000-0000-0000825E0000}"/>
    <cellStyle name="Total 3 8 2 4 3" xfId="12177" xr:uid="{00000000-0005-0000-0000-0000835E0000}"/>
    <cellStyle name="Total 3 8 2 4 4" xfId="11941" xr:uid="{00000000-0005-0000-0000-0000845E0000}"/>
    <cellStyle name="Total 3 8 2 4 5" xfId="11945" xr:uid="{00000000-0005-0000-0000-0000855E0000}"/>
    <cellStyle name="Total 3 8 2 5" xfId="18616" xr:uid="{00000000-0005-0000-0000-0000865E0000}"/>
    <cellStyle name="Total 3 8 2 5 2" xfId="11631" xr:uid="{00000000-0005-0000-0000-0000875E0000}"/>
    <cellStyle name="Total 3 8 2 5 3" xfId="1188" xr:uid="{00000000-0005-0000-0000-0000885E0000}"/>
    <cellStyle name="Total 3 8 2 5 4" xfId="12286" xr:uid="{00000000-0005-0000-0000-0000895E0000}"/>
    <cellStyle name="Total 3 8 2 5 5" xfId="1350" xr:uid="{00000000-0005-0000-0000-00008A5E0000}"/>
    <cellStyle name="Total 3 8 2 6" xfId="18618" xr:uid="{00000000-0005-0000-0000-00008B5E0000}"/>
    <cellStyle name="Total 3 8 2 7" xfId="18620" xr:uid="{00000000-0005-0000-0000-00008C5E0000}"/>
    <cellStyle name="Total 3 8 2 8" xfId="24621" xr:uid="{00000000-0005-0000-0000-00008D5E0000}"/>
    <cellStyle name="Total 3 8 2 9" xfId="24622" xr:uid="{00000000-0005-0000-0000-00008E5E0000}"/>
    <cellStyle name="Total 3 8 3" xfId="20463" xr:uid="{00000000-0005-0000-0000-00008F5E0000}"/>
    <cellStyle name="Total 3 8 3 2" xfId="24623" xr:uid="{00000000-0005-0000-0000-0000905E0000}"/>
    <cellStyle name="Total 3 8 3 2 2" xfId="24624" xr:uid="{00000000-0005-0000-0000-0000915E0000}"/>
    <cellStyle name="Total 3 8 3 2 3" xfId="24625" xr:uid="{00000000-0005-0000-0000-0000925E0000}"/>
    <cellStyle name="Total 3 8 3 2 4" xfId="11388" xr:uid="{00000000-0005-0000-0000-0000935E0000}"/>
    <cellStyle name="Total 3 8 3 2 5" xfId="4397" xr:uid="{00000000-0005-0000-0000-0000945E0000}"/>
    <cellStyle name="Total 3 8 3 3" xfId="13235" xr:uid="{00000000-0005-0000-0000-0000955E0000}"/>
    <cellStyle name="Total 3 8 3 3 2" xfId="21847" xr:uid="{00000000-0005-0000-0000-0000965E0000}"/>
    <cellStyle name="Total 3 8 3 3 3" xfId="21849" xr:uid="{00000000-0005-0000-0000-0000975E0000}"/>
    <cellStyle name="Total 3 8 3 3 4" xfId="21851" xr:uid="{00000000-0005-0000-0000-0000985E0000}"/>
    <cellStyle name="Total 3 8 3 3 5" xfId="24626" xr:uid="{00000000-0005-0000-0000-0000995E0000}"/>
    <cellStyle name="Total 3 8 3 4" xfId="24627" xr:uid="{00000000-0005-0000-0000-00009A5E0000}"/>
    <cellStyle name="Total 3 8 3 4 2" xfId="3698" xr:uid="{00000000-0005-0000-0000-00009B5E0000}"/>
    <cellStyle name="Total 3 8 3 4 3" xfId="5250" xr:uid="{00000000-0005-0000-0000-00009C5E0000}"/>
    <cellStyle name="Total 3 8 3 4 4" xfId="1386" xr:uid="{00000000-0005-0000-0000-00009D5E0000}"/>
    <cellStyle name="Total 3 8 3 4 5" xfId="24628" xr:uid="{00000000-0005-0000-0000-00009E5E0000}"/>
    <cellStyle name="Total 3 8 3 5" xfId="24629" xr:uid="{00000000-0005-0000-0000-00009F5E0000}"/>
    <cellStyle name="Total 3 8 3 6" xfId="24630" xr:uid="{00000000-0005-0000-0000-0000A05E0000}"/>
    <cellStyle name="Total 3 8 3 7" xfId="24631" xr:uid="{00000000-0005-0000-0000-0000A15E0000}"/>
    <cellStyle name="Total 3 8 3 8" xfId="24632" xr:uid="{00000000-0005-0000-0000-0000A25E0000}"/>
    <cellStyle name="Total 3 8 4" xfId="20465" xr:uid="{00000000-0005-0000-0000-0000A35E0000}"/>
    <cellStyle name="Total 3 8 4 2" xfId="24633" xr:uid="{00000000-0005-0000-0000-0000A45E0000}"/>
    <cellStyle name="Total 3 8 4 3" xfId="7349" xr:uid="{00000000-0005-0000-0000-0000A55E0000}"/>
    <cellStyle name="Total 3 8 4 4" xfId="24634" xr:uid="{00000000-0005-0000-0000-0000A65E0000}"/>
    <cellStyle name="Total 3 8 4 5" xfId="24635" xr:uid="{00000000-0005-0000-0000-0000A75E0000}"/>
    <cellStyle name="Total 3 8 5" xfId="20467" xr:uid="{00000000-0005-0000-0000-0000A85E0000}"/>
    <cellStyle name="Total 3 8 6" xfId="24636" xr:uid="{00000000-0005-0000-0000-0000A95E0000}"/>
    <cellStyle name="Total 3 8 7" xfId="24637" xr:uid="{00000000-0005-0000-0000-0000AA5E0000}"/>
    <cellStyle name="Total 3 8 8" xfId="24638" xr:uid="{00000000-0005-0000-0000-0000AB5E0000}"/>
    <cellStyle name="Total 3 9" xfId="20469" xr:uid="{00000000-0005-0000-0000-0000AC5E0000}"/>
    <cellStyle name="Total 3 9 2" xfId="24639" xr:uid="{00000000-0005-0000-0000-0000AD5E0000}"/>
    <cellStyle name="Total 3 9 2 2" xfId="24640" xr:uid="{00000000-0005-0000-0000-0000AE5E0000}"/>
    <cellStyle name="Total 3 9 2 2 2" xfId="5132" xr:uid="{00000000-0005-0000-0000-0000AF5E0000}"/>
    <cellStyle name="Total 3 9 2 2 3" xfId="24641" xr:uid="{00000000-0005-0000-0000-0000B05E0000}"/>
    <cellStyle name="Total 3 9 2 2 4" xfId="24642" xr:uid="{00000000-0005-0000-0000-0000B15E0000}"/>
    <cellStyle name="Total 3 9 2 2 5" xfId="24643" xr:uid="{00000000-0005-0000-0000-0000B25E0000}"/>
    <cellStyle name="Total 3 9 2 3" xfId="24644" xr:uid="{00000000-0005-0000-0000-0000B35E0000}"/>
    <cellStyle name="Total 3 9 2 3 2" xfId="24645" xr:uid="{00000000-0005-0000-0000-0000B45E0000}"/>
    <cellStyle name="Total 3 9 2 3 3" xfId="24646" xr:uid="{00000000-0005-0000-0000-0000B55E0000}"/>
    <cellStyle name="Total 3 9 2 3 4" xfId="24647" xr:uid="{00000000-0005-0000-0000-0000B65E0000}"/>
    <cellStyle name="Total 3 9 2 3 5" xfId="24648" xr:uid="{00000000-0005-0000-0000-0000B75E0000}"/>
    <cellStyle name="Total 3 9 2 4" xfId="24649" xr:uid="{00000000-0005-0000-0000-0000B85E0000}"/>
    <cellStyle name="Total 3 9 2 4 2" xfId="24650" xr:uid="{00000000-0005-0000-0000-0000B95E0000}"/>
    <cellStyle name="Total 3 9 2 4 3" xfId="24651" xr:uid="{00000000-0005-0000-0000-0000BA5E0000}"/>
    <cellStyle name="Total 3 9 2 4 4" xfId="18622" xr:uid="{00000000-0005-0000-0000-0000BB5E0000}"/>
    <cellStyle name="Total 3 9 2 4 5" xfId="10032" xr:uid="{00000000-0005-0000-0000-0000BC5E0000}"/>
    <cellStyle name="Total 3 9 2 5" xfId="24652" xr:uid="{00000000-0005-0000-0000-0000BD5E0000}"/>
    <cellStyle name="Total 3 9 2 5 2" xfId="24653" xr:uid="{00000000-0005-0000-0000-0000BE5E0000}"/>
    <cellStyle name="Total 3 9 2 5 3" xfId="24654" xr:uid="{00000000-0005-0000-0000-0000BF5E0000}"/>
    <cellStyle name="Total 3 9 2 5 4" xfId="327" xr:uid="{00000000-0005-0000-0000-0000C05E0000}"/>
    <cellStyle name="Total 3 9 2 5 5" xfId="24655" xr:uid="{00000000-0005-0000-0000-0000C15E0000}"/>
    <cellStyle name="Total 3 9 2 6" xfId="1831" xr:uid="{00000000-0005-0000-0000-0000C25E0000}"/>
    <cellStyle name="Total 3 9 2 7" xfId="11168" xr:uid="{00000000-0005-0000-0000-0000C35E0000}"/>
    <cellStyle name="Total 3 9 2 8" xfId="11170" xr:uid="{00000000-0005-0000-0000-0000C45E0000}"/>
    <cellStyle name="Total 3 9 2 9" xfId="24656" xr:uid="{00000000-0005-0000-0000-0000C55E0000}"/>
    <cellStyle name="Total 3 9 3" xfId="18995" xr:uid="{00000000-0005-0000-0000-0000C65E0000}"/>
    <cellStyle name="Total 3 9 3 2" xfId="13186" xr:uid="{00000000-0005-0000-0000-0000C75E0000}"/>
    <cellStyle name="Total 3 9 3 2 2" xfId="22495" xr:uid="{00000000-0005-0000-0000-0000C85E0000}"/>
    <cellStyle name="Total 3 9 3 2 3" xfId="22504" xr:uid="{00000000-0005-0000-0000-0000C95E0000}"/>
    <cellStyle name="Total 3 9 3 2 4" xfId="7386" xr:uid="{00000000-0005-0000-0000-0000CA5E0000}"/>
    <cellStyle name="Total 3 9 3 2 5" xfId="645" xr:uid="{00000000-0005-0000-0000-0000CB5E0000}"/>
    <cellStyle name="Total 3 9 3 3" xfId="13191" xr:uid="{00000000-0005-0000-0000-0000CC5E0000}"/>
    <cellStyle name="Total 3 9 3 3 2" xfId="22529" xr:uid="{00000000-0005-0000-0000-0000CD5E0000}"/>
    <cellStyle name="Total 3 9 3 3 3" xfId="22550" xr:uid="{00000000-0005-0000-0000-0000CE5E0000}"/>
    <cellStyle name="Total 3 9 3 3 4" xfId="22566" xr:uid="{00000000-0005-0000-0000-0000CF5E0000}"/>
    <cellStyle name="Total 3 9 3 3 5" xfId="22573" xr:uid="{00000000-0005-0000-0000-0000D05E0000}"/>
    <cellStyle name="Total 3 9 3 4" xfId="22578" xr:uid="{00000000-0005-0000-0000-0000D15E0000}"/>
    <cellStyle name="Total 3 9 3 4 2" xfId="7296" xr:uid="{00000000-0005-0000-0000-0000D25E0000}"/>
    <cellStyle name="Total 3 9 3 4 3" xfId="22588" xr:uid="{00000000-0005-0000-0000-0000D35E0000}"/>
    <cellStyle name="Total 3 9 3 4 4" xfId="13899" xr:uid="{00000000-0005-0000-0000-0000D45E0000}"/>
    <cellStyle name="Total 3 9 3 4 5" xfId="22612" xr:uid="{00000000-0005-0000-0000-0000D55E0000}"/>
    <cellStyle name="Total 3 9 3 5" xfId="24657" xr:uid="{00000000-0005-0000-0000-0000D65E0000}"/>
    <cellStyle name="Total 3 9 3 6" xfId="11172" xr:uid="{00000000-0005-0000-0000-0000D75E0000}"/>
    <cellStyle name="Total 3 9 3 7" xfId="11174" xr:uid="{00000000-0005-0000-0000-0000D85E0000}"/>
    <cellStyle name="Total 3 9 3 8" xfId="24658" xr:uid="{00000000-0005-0000-0000-0000D95E0000}"/>
    <cellStyle name="Total 3 9 4" xfId="16618" xr:uid="{00000000-0005-0000-0000-0000DA5E0000}"/>
    <cellStyle name="Total 3 9 4 2" xfId="16621" xr:uid="{00000000-0005-0000-0000-0000DB5E0000}"/>
    <cellStyle name="Total 3 9 4 3" xfId="1630" xr:uid="{00000000-0005-0000-0000-0000DC5E0000}"/>
    <cellStyle name="Total 3 9 4 4" xfId="17760" xr:uid="{00000000-0005-0000-0000-0000DD5E0000}"/>
    <cellStyle name="Total 3 9 4 5" xfId="24659" xr:uid="{00000000-0005-0000-0000-0000DE5E0000}"/>
    <cellStyle name="Total 3 9 5" xfId="16625" xr:uid="{00000000-0005-0000-0000-0000DF5E0000}"/>
    <cellStyle name="Total 3 9 6" xfId="16632" xr:uid="{00000000-0005-0000-0000-0000E05E0000}"/>
    <cellStyle name="Total 3 9 7" xfId="12576" xr:uid="{00000000-0005-0000-0000-0000E15E0000}"/>
    <cellStyle name="Total 3 9 8" xfId="12579" xr:uid="{00000000-0005-0000-0000-0000E25E0000}"/>
    <cellStyle name="Total 30" xfId="24396" xr:uid="{00000000-0005-0000-0000-0000E35E0000}"/>
    <cellStyle name="Total 30 2" xfId="16918" xr:uid="{00000000-0005-0000-0000-0000E45E0000}"/>
    <cellStyle name="Total 30 3" xfId="24398" xr:uid="{00000000-0005-0000-0000-0000E55E0000}"/>
    <cellStyle name="Total 30 4" xfId="24400" xr:uid="{00000000-0005-0000-0000-0000E65E0000}"/>
    <cellStyle name="Total 30 5" xfId="24402" xr:uid="{00000000-0005-0000-0000-0000E75E0000}"/>
    <cellStyle name="Total 31" xfId="24404" xr:uid="{00000000-0005-0000-0000-0000E85E0000}"/>
    <cellStyle name="Total 31 2" xfId="24406" xr:uid="{00000000-0005-0000-0000-0000E95E0000}"/>
    <cellStyle name="Total 31 3" xfId="24408" xr:uid="{00000000-0005-0000-0000-0000EA5E0000}"/>
    <cellStyle name="Total 31 4" xfId="24410" xr:uid="{00000000-0005-0000-0000-0000EB5E0000}"/>
    <cellStyle name="Total 31 5" xfId="24412" xr:uid="{00000000-0005-0000-0000-0000EC5E0000}"/>
    <cellStyle name="Total 32" xfId="24414" xr:uid="{00000000-0005-0000-0000-0000ED5E0000}"/>
    <cellStyle name="Total 32 2" xfId="24416" xr:uid="{00000000-0005-0000-0000-0000EE5E0000}"/>
    <cellStyle name="Total 32 3" xfId="24418" xr:uid="{00000000-0005-0000-0000-0000EF5E0000}"/>
    <cellStyle name="Total 32 4" xfId="24420" xr:uid="{00000000-0005-0000-0000-0000F05E0000}"/>
    <cellStyle name="Total 32 5" xfId="24422" xr:uid="{00000000-0005-0000-0000-0000F15E0000}"/>
    <cellStyle name="Total 33" xfId="24424" xr:uid="{00000000-0005-0000-0000-0000F25E0000}"/>
    <cellStyle name="Total 33 2" xfId="18053" xr:uid="{00000000-0005-0000-0000-0000F35E0000}"/>
    <cellStyle name="Total 33 3" xfId="18056" xr:uid="{00000000-0005-0000-0000-0000F45E0000}"/>
    <cellStyle name="Total 33 4" xfId="19594" xr:uid="{00000000-0005-0000-0000-0000F55E0000}"/>
    <cellStyle name="Total 33 5" xfId="19615" xr:uid="{00000000-0005-0000-0000-0000F65E0000}"/>
    <cellStyle name="Total 34" xfId="24426" xr:uid="{00000000-0005-0000-0000-0000F75E0000}"/>
    <cellStyle name="Total 34 2" xfId="18074" xr:uid="{00000000-0005-0000-0000-0000F85E0000}"/>
    <cellStyle name="Total 34 3" xfId="24428" xr:uid="{00000000-0005-0000-0000-0000F95E0000}"/>
    <cellStyle name="Total 34 4" xfId="17967" xr:uid="{00000000-0005-0000-0000-0000FA5E0000}"/>
    <cellStyle name="Total 34 5" xfId="17971" xr:uid="{00000000-0005-0000-0000-0000FB5E0000}"/>
    <cellStyle name="Total 35" xfId="17296" xr:uid="{00000000-0005-0000-0000-0000FC5E0000}"/>
    <cellStyle name="Total 36" xfId="24660" xr:uid="{00000000-0005-0000-0000-0000FD5E0000}"/>
    <cellStyle name="Total 37" xfId="24661" xr:uid="{00000000-0005-0000-0000-0000FE5E0000}"/>
    <cellStyle name="Total 38" xfId="24662" xr:uid="{00000000-0005-0000-0000-0000FF5E0000}"/>
    <cellStyle name="Total 4" xfId="24663" xr:uid="{00000000-0005-0000-0000-0000005F0000}"/>
    <cellStyle name="Total 4 2" xfId="24664" xr:uid="{00000000-0005-0000-0000-0000015F0000}"/>
    <cellStyle name="Total 4 2 2" xfId="24665" xr:uid="{00000000-0005-0000-0000-0000025F0000}"/>
    <cellStyle name="Total 4 2 2 2" xfId="5804" xr:uid="{00000000-0005-0000-0000-0000035F0000}"/>
    <cellStyle name="Total 4 2 2 3" xfId="10737" xr:uid="{00000000-0005-0000-0000-0000045F0000}"/>
    <cellStyle name="Total 4 2 2 4" xfId="10741" xr:uid="{00000000-0005-0000-0000-0000055F0000}"/>
    <cellStyle name="Total 4 2 2 5" xfId="19758" xr:uid="{00000000-0005-0000-0000-0000065F0000}"/>
    <cellStyle name="Total 4 2 3" xfId="24666" xr:uid="{00000000-0005-0000-0000-0000075F0000}"/>
    <cellStyle name="Total 4 2 3 2" xfId="10782" xr:uid="{00000000-0005-0000-0000-0000085F0000}"/>
    <cellStyle name="Total 4 2 3 3" xfId="10785" xr:uid="{00000000-0005-0000-0000-0000095F0000}"/>
    <cellStyle name="Total 4 2 3 4" xfId="8133" xr:uid="{00000000-0005-0000-0000-00000A5F0000}"/>
    <cellStyle name="Total 4 2 3 5" xfId="24667" xr:uid="{00000000-0005-0000-0000-00000B5F0000}"/>
    <cellStyle name="Total 4 2 4" xfId="3945" xr:uid="{00000000-0005-0000-0000-00000C5F0000}"/>
    <cellStyle name="Total 4 2 4 2" xfId="10819" xr:uid="{00000000-0005-0000-0000-00000D5F0000}"/>
    <cellStyle name="Total 4 2 4 3" xfId="3860" xr:uid="{00000000-0005-0000-0000-00000E5F0000}"/>
    <cellStyle name="Total 4 2 4 4" xfId="10821" xr:uid="{00000000-0005-0000-0000-00000F5F0000}"/>
    <cellStyle name="Total 4 2 4 5" xfId="24668" xr:uid="{00000000-0005-0000-0000-0000105F0000}"/>
    <cellStyle name="Total 4 2 5" xfId="24669" xr:uid="{00000000-0005-0000-0000-0000115F0000}"/>
    <cellStyle name="Total 4 2 5 2" xfId="24670" xr:uid="{00000000-0005-0000-0000-0000125F0000}"/>
    <cellStyle name="Total 4 2 5 3" xfId="24671" xr:uid="{00000000-0005-0000-0000-0000135F0000}"/>
    <cellStyle name="Total 4 2 5 4" xfId="24672" xr:uid="{00000000-0005-0000-0000-0000145F0000}"/>
    <cellStyle name="Total 4 2 5 5" xfId="24673" xr:uid="{00000000-0005-0000-0000-0000155F0000}"/>
    <cellStyle name="Total 4 2 6" xfId="8116" xr:uid="{00000000-0005-0000-0000-0000165F0000}"/>
    <cellStyle name="Total 4 2 7" xfId="5997" xr:uid="{00000000-0005-0000-0000-0000175F0000}"/>
    <cellStyle name="Total 4 2 8" xfId="11931" xr:uid="{00000000-0005-0000-0000-0000185F0000}"/>
    <cellStyle name="Total 4 2 9" xfId="24674" xr:uid="{00000000-0005-0000-0000-0000195F0000}"/>
    <cellStyle name="Total 4 3" xfId="24675" xr:uid="{00000000-0005-0000-0000-00001A5F0000}"/>
    <cellStyle name="Total 4 3 2" xfId="24676" xr:uid="{00000000-0005-0000-0000-00001B5F0000}"/>
    <cellStyle name="Total 4 3 2 2" xfId="15491" xr:uid="{00000000-0005-0000-0000-00001C5F0000}"/>
    <cellStyle name="Total 4 3 2 3" xfId="15493" xr:uid="{00000000-0005-0000-0000-00001D5F0000}"/>
    <cellStyle name="Total 4 3 2 4" xfId="24677" xr:uid="{00000000-0005-0000-0000-00001E5F0000}"/>
    <cellStyle name="Total 4 3 2 5" xfId="24678" xr:uid="{00000000-0005-0000-0000-00001F5F0000}"/>
    <cellStyle name="Total 4 3 3" xfId="24679" xr:uid="{00000000-0005-0000-0000-0000205F0000}"/>
    <cellStyle name="Total 4 3 3 2" xfId="24680" xr:uid="{00000000-0005-0000-0000-0000215F0000}"/>
    <cellStyle name="Total 4 3 3 3" xfId="24681" xr:uid="{00000000-0005-0000-0000-0000225F0000}"/>
    <cellStyle name="Total 4 3 3 4" xfId="22361" xr:uid="{00000000-0005-0000-0000-0000235F0000}"/>
    <cellStyle name="Total 4 3 3 5" xfId="24682" xr:uid="{00000000-0005-0000-0000-0000245F0000}"/>
    <cellStyle name="Total 4 3 4" xfId="13502" xr:uid="{00000000-0005-0000-0000-0000255F0000}"/>
    <cellStyle name="Total 4 3 4 2" xfId="22366" xr:uid="{00000000-0005-0000-0000-0000265F0000}"/>
    <cellStyle name="Total 4 3 4 3" xfId="4123" xr:uid="{00000000-0005-0000-0000-0000275F0000}"/>
    <cellStyle name="Total 4 3 4 4" xfId="24683" xr:uid="{00000000-0005-0000-0000-0000285F0000}"/>
    <cellStyle name="Total 4 3 4 5" xfId="24684" xr:uid="{00000000-0005-0000-0000-0000295F0000}"/>
    <cellStyle name="Total 4 3 5" xfId="24685" xr:uid="{00000000-0005-0000-0000-00002A5F0000}"/>
    <cellStyle name="Total 4 3 6" xfId="24686" xr:uid="{00000000-0005-0000-0000-00002B5F0000}"/>
    <cellStyle name="Total 4 3 7" xfId="24687" xr:uid="{00000000-0005-0000-0000-00002C5F0000}"/>
    <cellStyle name="Total 4 3 8" xfId="24688" xr:uid="{00000000-0005-0000-0000-00002D5F0000}"/>
    <cellStyle name="Total 4 4" xfId="24689" xr:uid="{00000000-0005-0000-0000-00002E5F0000}"/>
    <cellStyle name="Total 4 4 2" xfId="24690" xr:uid="{00000000-0005-0000-0000-00002F5F0000}"/>
    <cellStyle name="Total 4 4 3" xfId="24691" xr:uid="{00000000-0005-0000-0000-0000305F0000}"/>
    <cellStyle name="Total 4 4 4" xfId="24692" xr:uid="{00000000-0005-0000-0000-0000315F0000}"/>
    <cellStyle name="Total 4 4 5" xfId="24693" xr:uid="{00000000-0005-0000-0000-0000325F0000}"/>
    <cellStyle name="Total 4 5" xfId="20473" xr:uid="{00000000-0005-0000-0000-0000335F0000}"/>
    <cellStyle name="Total 4 6" xfId="20479" xr:uid="{00000000-0005-0000-0000-0000345F0000}"/>
    <cellStyle name="Total 4 7" xfId="20481" xr:uid="{00000000-0005-0000-0000-0000355F0000}"/>
    <cellStyle name="Total 4 8" xfId="20483" xr:uid="{00000000-0005-0000-0000-0000365F0000}"/>
    <cellStyle name="Total 5" xfId="22880" xr:uid="{00000000-0005-0000-0000-0000375F0000}"/>
    <cellStyle name="Total 5 2" xfId="24694" xr:uid="{00000000-0005-0000-0000-0000385F0000}"/>
    <cellStyle name="Total 5 2 2" xfId="24695" xr:uid="{00000000-0005-0000-0000-0000395F0000}"/>
    <cellStyle name="Total 5 2 2 2" xfId="14050" xr:uid="{00000000-0005-0000-0000-00003A5F0000}"/>
    <cellStyle name="Total 5 2 2 3" xfId="7430" xr:uid="{00000000-0005-0000-0000-00003B5F0000}"/>
    <cellStyle name="Total 5 2 2 4" xfId="19788" xr:uid="{00000000-0005-0000-0000-00003C5F0000}"/>
    <cellStyle name="Total 5 2 2 5" xfId="13968" xr:uid="{00000000-0005-0000-0000-00003D5F0000}"/>
    <cellStyle name="Total 5 2 3" xfId="24696" xr:uid="{00000000-0005-0000-0000-00003E5F0000}"/>
    <cellStyle name="Total 5 2 3 2" xfId="24697" xr:uid="{00000000-0005-0000-0000-00003F5F0000}"/>
    <cellStyle name="Total 5 2 3 3" xfId="24698" xr:uid="{00000000-0005-0000-0000-0000405F0000}"/>
    <cellStyle name="Total 5 2 3 4" xfId="24699" xr:uid="{00000000-0005-0000-0000-0000415F0000}"/>
    <cellStyle name="Total 5 2 3 5" xfId="6603" xr:uid="{00000000-0005-0000-0000-0000425F0000}"/>
    <cellStyle name="Total 5 2 4" xfId="24700" xr:uid="{00000000-0005-0000-0000-0000435F0000}"/>
    <cellStyle name="Total 5 2 4 2" xfId="24701" xr:uid="{00000000-0005-0000-0000-0000445F0000}"/>
    <cellStyle name="Total 5 2 4 3" xfId="24702" xr:uid="{00000000-0005-0000-0000-0000455F0000}"/>
    <cellStyle name="Total 5 2 4 4" xfId="5357" xr:uid="{00000000-0005-0000-0000-0000465F0000}"/>
    <cellStyle name="Total 5 2 4 5" xfId="13973" xr:uid="{00000000-0005-0000-0000-0000475F0000}"/>
    <cellStyle name="Total 5 2 5" xfId="24703" xr:uid="{00000000-0005-0000-0000-0000485F0000}"/>
    <cellStyle name="Total 5 2 5 2" xfId="24704" xr:uid="{00000000-0005-0000-0000-0000495F0000}"/>
    <cellStyle name="Total 5 2 5 3" xfId="1489" xr:uid="{00000000-0005-0000-0000-00004A5F0000}"/>
    <cellStyle name="Total 5 2 5 4" xfId="24705" xr:uid="{00000000-0005-0000-0000-00004B5F0000}"/>
    <cellStyle name="Total 5 2 5 5" xfId="13976" xr:uid="{00000000-0005-0000-0000-00004C5F0000}"/>
    <cellStyle name="Total 5 2 6" xfId="24706" xr:uid="{00000000-0005-0000-0000-00004D5F0000}"/>
    <cellStyle name="Total 5 2 7" xfId="5971" xr:uid="{00000000-0005-0000-0000-00004E5F0000}"/>
    <cellStyle name="Total 5 2 8" xfId="10255" xr:uid="{00000000-0005-0000-0000-00004F5F0000}"/>
    <cellStyle name="Total 5 2 9" xfId="24707" xr:uid="{00000000-0005-0000-0000-0000505F0000}"/>
    <cellStyle name="Total 5 3" xfId="24708" xr:uid="{00000000-0005-0000-0000-0000515F0000}"/>
    <cellStyle name="Total 5 3 2" xfId="24709" xr:uid="{00000000-0005-0000-0000-0000525F0000}"/>
    <cellStyle name="Total 5 3 2 2" xfId="5717" xr:uid="{00000000-0005-0000-0000-0000535F0000}"/>
    <cellStyle name="Total 5 3 2 3" xfId="14077" xr:uid="{00000000-0005-0000-0000-0000545F0000}"/>
    <cellStyle name="Total 5 3 2 4" xfId="24710" xr:uid="{00000000-0005-0000-0000-0000555F0000}"/>
    <cellStyle name="Total 5 3 2 5" xfId="14082" xr:uid="{00000000-0005-0000-0000-0000565F0000}"/>
    <cellStyle name="Total 5 3 3" xfId="24711" xr:uid="{00000000-0005-0000-0000-0000575F0000}"/>
    <cellStyle name="Total 5 3 3 2" xfId="24712" xr:uid="{00000000-0005-0000-0000-0000585F0000}"/>
    <cellStyle name="Total 5 3 3 3" xfId="24713" xr:uid="{00000000-0005-0000-0000-0000595F0000}"/>
    <cellStyle name="Total 5 3 3 4" xfId="24714" xr:uid="{00000000-0005-0000-0000-00005A5F0000}"/>
    <cellStyle name="Total 5 3 3 5" xfId="24715" xr:uid="{00000000-0005-0000-0000-00005B5F0000}"/>
    <cellStyle name="Total 5 3 4" xfId="24716" xr:uid="{00000000-0005-0000-0000-00005C5F0000}"/>
    <cellStyle name="Total 5 3 4 2" xfId="24717" xr:uid="{00000000-0005-0000-0000-00005D5F0000}"/>
    <cellStyle name="Total 5 3 4 3" xfId="24718" xr:uid="{00000000-0005-0000-0000-00005E5F0000}"/>
    <cellStyle name="Total 5 3 4 4" xfId="24719" xr:uid="{00000000-0005-0000-0000-00005F5F0000}"/>
    <cellStyle name="Total 5 3 4 5" xfId="2150" xr:uid="{00000000-0005-0000-0000-0000605F0000}"/>
    <cellStyle name="Total 5 3 5" xfId="24720" xr:uid="{00000000-0005-0000-0000-0000615F0000}"/>
    <cellStyle name="Total 5 3 6" xfId="24721" xr:uid="{00000000-0005-0000-0000-0000625F0000}"/>
    <cellStyle name="Total 5 3 7" xfId="24722" xr:uid="{00000000-0005-0000-0000-0000635F0000}"/>
    <cellStyle name="Total 5 3 8" xfId="24723" xr:uid="{00000000-0005-0000-0000-0000645F0000}"/>
    <cellStyle name="Total 5 4" xfId="24724" xr:uid="{00000000-0005-0000-0000-0000655F0000}"/>
    <cellStyle name="Total 5 4 2" xfId="24725" xr:uid="{00000000-0005-0000-0000-0000665F0000}"/>
    <cellStyle name="Total 5 4 3" xfId="8003" xr:uid="{00000000-0005-0000-0000-0000675F0000}"/>
    <cellStyle name="Total 5 4 4" xfId="24726" xr:uid="{00000000-0005-0000-0000-0000685F0000}"/>
    <cellStyle name="Total 5 4 5" xfId="24727" xr:uid="{00000000-0005-0000-0000-0000695F0000}"/>
    <cellStyle name="Total 5 5" xfId="20486" xr:uid="{00000000-0005-0000-0000-00006A5F0000}"/>
    <cellStyle name="Total 5 6" xfId="3534" xr:uid="{00000000-0005-0000-0000-00006B5F0000}"/>
    <cellStyle name="Total 5 7" xfId="20488" xr:uid="{00000000-0005-0000-0000-00006C5F0000}"/>
    <cellStyle name="Total 5 8" xfId="20490" xr:uid="{00000000-0005-0000-0000-00006D5F0000}"/>
    <cellStyle name="Total 6" xfId="22882" xr:uid="{00000000-0005-0000-0000-00006E5F0000}"/>
    <cellStyle name="Total 6 2" xfId="20089" xr:uid="{00000000-0005-0000-0000-00006F5F0000}"/>
    <cellStyle name="Total 6 2 2" xfId="23479" xr:uid="{00000000-0005-0000-0000-0000705F0000}"/>
    <cellStyle name="Total 6 2 3" xfId="23481" xr:uid="{00000000-0005-0000-0000-0000715F0000}"/>
    <cellStyle name="Total 6 2 4" xfId="24728" xr:uid="{00000000-0005-0000-0000-0000725F0000}"/>
    <cellStyle name="Total 6 3" xfId="20091" xr:uid="{00000000-0005-0000-0000-0000735F0000}"/>
    <cellStyle name="Total 6 4" xfId="9781" xr:uid="{00000000-0005-0000-0000-0000745F0000}"/>
    <cellStyle name="Total 6 5" xfId="11961" xr:uid="{00000000-0005-0000-0000-0000755F0000}"/>
    <cellStyle name="Total 7" xfId="22884" xr:uid="{00000000-0005-0000-0000-0000765F0000}"/>
    <cellStyle name="Total 7 2" xfId="1448" xr:uid="{00000000-0005-0000-0000-0000775F0000}"/>
    <cellStyle name="Total 7 3" xfId="20094" xr:uid="{00000000-0005-0000-0000-0000785F0000}"/>
    <cellStyle name="Total 7 4" xfId="3180" xr:uid="{00000000-0005-0000-0000-0000795F0000}"/>
    <cellStyle name="Total 7 5" xfId="4899" xr:uid="{00000000-0005-0000-0000-00007A5F0000}"/>
    <cellStyle name="Total 8" xfId="22886" xr:uid="{00000000-0005-0000-0000-00007B5F0000}"/>
    <cellStyle name="Total 8 2" xfId="6087" xr:uid="{00000000-0005-0000-0000-00007C5F0000}"/>
    <cellStyle name="Total 8 3" xfId="20096" xr:uid="{00000000-0005-0000-0000-00007D5F0000}"/>
    <cellStyle name="Total 8 4" xfId="20098" xr:uid="{00000000-0005-0000-0000-00007E5F0000}"/>
    <cellStyle name="Total 8 5" xfId="24729" xr:uid="{00000000-0005-0000-0000-00007F5F0000}"/>
    <cellStyle name="Total 9" xfId="24730" xr:uid="{00000000-0005-0000-0000-0000805F0000}"/>
    <cellStyle name="Total 9 2" xfId="24731" xr:uid="{00000000-0005-0000-0000-0000815F0000}"/>
    <cellStyle name="Total 9 3" xfId="2407" xr:uid="{00000000-0005-0000-0000-0000825F0000}"/>
    <cellStyle name="Total 9 4" xfId="24732" xr:uid="{00000000-0005-0000-0000-0000835F0000}"/>
    <cellStyle name="Total 9 5" xfId="8674" xr:uid="{00000000-0005-0000-0000-0000845F0000}"/>
    <cellStyle name="Totale" xfId="16250" xr:uid="{00000000-0005-0000-0000-0000855F0000}"/>
    <cellStyle name="Totale 2" xfId="22901" xr:uid="{00000000-0005-0000-0000-0000865F0000}"/>
    <cellStyle name="Totale 2 2" xfId="1073" xr:uid="{00000000-0005-0000-0000-0000875F0000}"/>
    <cellStyle name="Totale 2 2 2" xfId="16299" xr:uid="{00000000-0005-0000-0000-0000885F0000}"/>
    <cellStyle name="Totale 2 2 3" xfId="24733" xr:uid="{00000000-0005-0000-0000-0000895F0000}"/>
    <cellStyle name="Totale 2 2 4" xfId="24734" xr:uid="{00000000-0005-0000-0000-00008A5F0000}"/>
    <cellStyle name="Totale 2 2 5" xfId="24735" xr:uid="{00000000-0005-0000-0000-00008B5F0000}"/>
    <cellStyle name="Totale 2 3" xfId="24736" xr:uid="{00000000-0005-0000-0000-00008C5F0000}"/>
    <cellStyle name="Totale 2 3 2" xfId="24737" xr:uid="{00000000-0005-0000-0000-00008D5F0000}"/>
    <cellStyle name="Totale 2 3 3" xfId="24738" xr:uid="{00000000-0005-0000-0000-00008E5F0000}"/>
    <cellStyle name="Totale 2 3 4" xfId="11532" xr:uid="{00000000-0005-0000-0000-00008F5F0000}"/>
    <cellStyle name="Totale 2 3 5" xfId="15499" xr:uid="{00000000-0005-0000-0000-0000905F0000}"/>
    <cellStyle name="Totale 2 4" xfId="5884" xr:uid="{00000000-0005-0000-0000-0000915F0000}"/>
    <cellStyle name="Totale 2 4 2" xfId="423" xr:uid="{00000000-0005-0000-0000-0000925F0000}"/>
    <cellStyle name="Totale 2 4 3" xfId="24739" xr:uid="{00000000-0005-0000-0000-0000935F0000}"/>
    <cellStyle name="Totale 2 4 4" xfId="2484" xr:uid="{00000000-0005-0000-0000-0000945F0000}"/>
    <cellStyle name="Totale 2 4 5" xfId="10047" xr:uid="{00000000-0005-0000-0000-0000955F0000}"/>
    <cellStyle name="Totale 2 5" xfId="24740" xr:uid="{00000000-0005-0000-0000-0000965F0000}"/>
    <cellStyle name="Totale 2 5 2" xfId="24741" xr:uid="{00000000-0005-0000-0000-0000975F0000}"/>
    <cellStyle name="Totale 2 5 3" xfId="24742" xr:uid="{00000000-0005-0000-0000-0000985F0000}"/>
    <cellStyle name="Totale 2 5 4" xfId="24743" xr:uid="{00000000-0005-0000-0000-0000995F0000}"/>
    <cellStyle name="Totale 2 5 5" xfId="24744" xr:uid="{00000000-0005-0000-0000-00009A5F0000}"/>
    <cellStyle name="Totale 2 6" xfId="14315" xr:uid="{00000000-0005-0000-0000-00009B5F0000}"/>
    <cellStyle name="Totale 2 7" xfId="8966" xr:uid="{00000000-0005-0000-0000-00009C5F0000}"/>
    <cellStyle name="Totale 2 8" xfId="2498" xr:uid="{00000000-0005-0000-0000-00009D5F0000}"/>
    <cellStyle name="Totale 2 9" xfId="10200" xr:uid="{00000000-0005-0000-0000-00009E5F0000}"/>
    <cellStyle name="Totale 3" xfId="22903" xr:uid="{00000000-0005-0000-0000-00009F5F0000}"/>
    <cellStyle name="Totale 3 2" xfId="1746" xr:uid="{00000000-0005-0000-0000-0000A05F0000}"/>
    <cellStyle name="Totale 3 2 2" xfId="24745" xr:uid="{00000000-0005-0000-0000-0000A15F0000}"/>
    <cellStyle name="Totale 3 2 3" xfId="24746" xr:uid="{00000000-0005-0000-0000-0000A25F0000}"/>
    <cellStyle name="Totale 3 2 4" xfId="24747" xr:uid="{00000000-0005-0000-0000-0000A35F0000}"/>
    <cellStyle name="Totale 3 2 5" xfId="24748" xr:uid="{00000000-0005-0000-0000-0000A45F0000}"/>
    <cellStyle name="Totale 3 3" xfId="24749" xr:uid="{00000000-0005-0000-0000-0000A55F0000}"/>
    <cellStyle name="Totale 3 3 2" xfId="7929" xr:uid="{00000000-0005-0000-0000-0000A65F0000}"/>
    <cellStyle name="Totale 3 3 3" xfId="9680" xr:uid="{00000000-0005-0000-0000-0000A75F0000}"/>
    <cellStyle name="Totale 3 3 4" xfId="6408" xr:uid="{00000000-0005-0000-0000-0000A85F0000}"/>
    <cellStyle name="Totale 3 3 5" xfId="9711" xr:uid="{00000000-0005-0000-0000-0000A95F0000}"/>
    <cellStyle name="Totale 3 4" xfId="24750" xr:uid="{00000000-0005-0000-0000-0000AA5F0000}"/>
    <cellStyle name="Totale 3 4 2" xfId="24751" xr:uid="{00000000-0005-0000-0000-0000AB5F0000}"/>
    <cellStyle name="Totale 3 4 3" xfId="24752" xr:uid="{00000000-0005-0000-0000-0000AC5F0000}"/>
    <cellStyle name="Totale 3 4 4" xfId="5795" xr:uid="{00000000-0005-0000-0000-0000AD5F0000}"/>
    <cellStyle name="Totale 3 4 5" xfId="24753" xr:uid="{00000000-0005-0000-0000-0000AE5F0000}"/>
    <cellStyle name="Totale 3 5" xfId="861" xr:uid="{00000000-0005-0000-0000-0000AF5F0000}"/>
    <cellStyle name="Totale 3 6" xfId="2616" xr:uid="{00000000-0005-0000-0000-0000B05F0000}"/>
    <cellStyle name="Totale 3 7" xfId="735" xr:uid="{00000000-0005-0000-0000-0000B15F0000}"/>
    <cellStyle name="Totale 3 8" xfId="10329" xr:uid="{00000000-0005-0000-0000-0000B25F0000}"/>
    <cellStyle name="Totale 4" xfId="22905" xr:uid="{00000000-0005-0000-0000-0000B35F0000}"/>
    <cellStyle name="Totale 4 2" xfId="7102" xr:uid="{00000000-0005-0000-0000-0000B45F0000}"/>
    <cellStyle name="Totale 4 3" xfId="5831" xr:uid="{00000000-0005-0000-0000-0000B55F0000}"/>
    <cellStyle name="Totale 4 4" xfId="24754" xr:uid="{00000000-0005-0000-0000-0000B65F0000}"/>
    <cellStyle name="Totale 4 5" xfId="24755" xr:uid="{00000000-0005-0000-0000-0000B75F0000}"/>
    <cellStyle name="Totale 5" xfId="22907" xr:uid="{00000000-0005-0000-0000-0000B85F0000}"/>
    <cellStyle name="Totale 6" xfId="24756" xr:uid="{00000000-0005-0000-0000-0000B95F0000}"/>
    <cellStyle name="Totale 7" xfId="24757" xr:uid="{00000000-0005-0000-0000-0000BA5F0000}"/>
    <cellStyle name="Totale 8" xfId="24758" xr:uid="{00000000-0005-0000-0000-0000BB5F0000}"/>
    <cellStyle name="tttttt" xfId="7964" xr:uid="{00000000-0005-0000-0000-0000BC5F0000}"/>
    <cellStyle name="two" xfId="21998" xr:uid="{00000000-0005-0000-0000-0000BD5F0000}"/>
    <cellStyle name="™n™C™p©[™™“™N" xfId="24759" xr:uid="{00000000-0005-0000-0000-0000BE5F0000}"/>
    <cellStyle name="Überschrift" xfId="10228" xr:uid="{00000000-0005-0000-0000-0000BF5F0000}"/>
    <cellStyle name="Überschrift 1" xfId="17934" xr:uid="{00000000-0005-0000-0000-0000C05F0000}"/>
    <cellStyle name="Überschrift 2" xfId="17936" xr:uid="{00000000-0005-0000-0000-0000C15F0000}"/>
    <cellStyle name="Überschrift 3" xfId="17938" xr:uid="{00000000-0005-0000-0000-0000C25F0000}"/>
    <cellStyle name="Überschrift 3 2" xfId="24760" xr:uid="{00000000-0005-0000-0000-0000C35F0000}"/>
    <cellStyle name="Überschrift 4" xfId="24761" xr:uid="{00000000-0005-0000-0000-0000C45F0000}"/>
    <cellStyle name="Uhrzeit" xfId="24762" xr:uid="{00000000-0005-0000-0000-0000C55F0000}"/>
    <cellStyle name="Underline" xfId="15408" xr:uid="{00000000-0005-0000-0000-0000C65F0000}"/>
    <cellStyle name="Unit" xfId="18306" xr:uid="{00000000-0005-0000-0000-0000C75F0000}"/>
    <cellStyle name="Unproc" xfId="5215" xr:uid="{00000000-0005-0000-0000-0000C85F0000}"/>
    <cellStyle name="Unproc 2" xfId="6432" xr:uid="{00000000-0005-0000-0000-0000C95F0000}"/>
    <cellStyle name="User_Defined_A" xfId="24763" xr:uid="{00000000-0005-0000-0000-0000CA5F0000}"/>
    <cellStyle name="Valore non valido" xfId="19446" xr:uid="{00000000-0005-0000-0000-0000CB5F0000}"/>
    <cellStyle name="Valore valido" xfId="2093" xr:uid="{00000000-0005-0000-0000-0000CC5F0000}"/>
    <cellStyle name="Valuta [0]_laroux" xfId="24764" xr:uid="{00000000-0005-0000-0000-0000CD5F0000}"/>
    <cellStyle name="Valuta_laroux" xfId="17429" xr:uid="{00000000-0005-0000-0000-0000CE5F0000}"/>
    <cellStyle name="Vehicle_Benchmark" xfId="24765" xr:uid="{00000000-0005-0000-0000-0000CF5F0000}"/>
    <cellStyle name="Verknüpfte Zelle" xfId="4270" xr:uid="{00000000-0005-0000-0000-0000D05F0000}"/>
    <cellStyle name="Version_Header" xfId="24766" xr:uid="{00000000-0005-0000-0000-0000D15F0000}"/>
    <cellStyle name="Vertical" xfId="24767" xr:uid="{00000000-0005-0000-0000-0000D25F0000}"/>
    <cellStyle name="Virg・ [0]_RESULTS" xfId="24116" xr:uid="{00000000-0005-0000-0000-0000D35F0000}"/>
    <cellStyle name="Virg・_RESULTS" xfId="16071" xr:uid="{00000000-0005-0000-0000-0000D45F0000}"/>
    <cellStyle name="Volumes_Data" xfId="21160" xr:uid="{00000000-0005-0000-0000-0000D55F0000}"/>
    <cellStyle name="W?hrung [0]_B_Seg_EU" xfId="8976" xr:uid="{00000000-0005-0000-0000-0000D65F0000}"/>
    <cellStyle name="W?hrung_B_Seg_EU" xfId="24768" xr:uid="{00000000-0005-0000-0000-0000D75F0000}"/>
    <cellStyle name="W?rung [0]_pldt" xfId="22689" xr:uid="{00000000-0005-0000-0000-0000D85F0000}"/>
    <cellStyle name="W?rung_pldt" xfId="24769" xr:uid="{00000000-0005-0000-0000-0000D95F0000}"/>
    <cellStyle name="W_hrung [0]_modela~1" xfId="17416" xr:uid="{00000000-0005-0000-0000-0000DA5F0000}"/>
    <cellStyle name="W_hrung_modela~1" xfId="13182" xr:uid="{00000000-0005-0000-0000-0000DB5F0000}"/>
    <cellStyle name="Währung [0]_!!!GO" xfId="17361" xr:uid="{00000000-0005-0000-0000-0000DC5F0000}"/>
    <cellStyle name="Wahrung [0]_j54lmixd" xfId="24770" xr:uid="{00000000-0005-0000-0000-0000DD5F0000}"/>
    <cellStyle name="Währung [0]_Mappe2" xfId="18336" xr:uid="{00000000-0005-0000-0000-0000DE5F0000}"/>
    <cellStyle name="Währung_!!!GO" xfId="24772" xr:uid="{00000000-0005-0000-0000-0000DF5F0000}"/>
    <cellStyle name="Wahrung_j54lmixd" xfId="21086" xr:uid="{00000000-0005-0000-0000-0000E05F0000}"/>
    <cellStyle name="Währung_Mappe2" xfId="24773" xr:uid="{00000000-0005-0000-0000-0000E15F0000}"/>
    <cellStyle name="Warnender Text" xfId="4531" xr:uid="{00000000-0005-0000-0000-0000E25F0000}"/>
    <cellStyle name="Warning Text 1" xfId="24774" xr:uid="{00000000-0005-0000-0000-0000E35F0000}"/>
    <cellStyle name="Warning Text 10" xfId="24775" xr:uid="{00000000-0005-0000-0000-0000E45F0000}"/>
    <cellStyle name="Warning Text 10 2" xfId="2133" xr:uid="{00000000-0005-0000-0000-0000E55F0000}"/>
    <cellStyle name="Warning Text 10 3" xfId="24771" xr:uid="{00000000-0005-0000-0000-0000E65F0000}"/>
    <cellStyle name="Warning Text 11" xfId="10461" xr:uid="{00000000-0005-0000-0000-0000E75F0000}"/>
    <cellStyle name="Warning Text 11 2" xfId="24776" xr:uid="{00000000-0005-0000-0000-0000E85F0000}"/>
    <cellStyle name="Warning Text 11 3" xfId="24777" xr:uid="{00000000-0005-0000-0000-0000E95F0000}"/>
    <cellStyle name="Warning Text 12" xfId="23357" xr:uid="{00000000-0005-0000-0000-0000EA5F0000}"/>
    <cellStyle name="Warning Text 12 2" xfId="24778" xr:uid="{00000000-0005-0000-0000-0000EB5F0000}"/>
    <cellStyle name="Warning Text 12 3" xfId="24779" xr:uid="{00000000-0005-0000-0000-0000EC5F0000}"/>
    <cellStyle name="Warning Text 13" xfId="23359" xr:uid="{00000000-0005-0000-0000-0000ED5F0000}"/>
    <cellStyle name="Warning Text 14" xfId="23361" xr:uid="{00000000-0005-0000-0000-0000EE5F0000}"/>
    <cellStyle name="Warning Text 15" xfId="23364" xr:uid="{00000000-0005-0000-0000-0000EF5F0000}"/>
    <cellStyle name="Warning Text 16" xfId="24781" xr:uid="{00000000-0005-0000-0000-0000F05F0000}"/>
    <cellStyle name="Warning Text 17" xfId="24783" xr:uid="{00000000-0005-0000-0000-0000F15F0000}"/>
    <cellStyle name="Warning Text 18" xfId="24785" xr:uid="{00000000-0005-0000-0000-0000F25F0000}"/>
    <cellStyle name="Warning Text 19" xfId="24787" xr:uid="{00000000-0005-0000-0000-0000F35F0000}"/>
    <cellStyle name="Warning Text 2" xfId="24788" xr:uid="{00000000-0005-0000-0000-0000F45F0000}"/>
    <cellStyle name="Warning Text 2 10" xfId="24789" xr:uid="{00000000-0005-0000-0000-0000F55F0000}"/>
    <cellStyle name="Warning Text 2 2" xfId="24790" xr:uid="{00000000-0005-0000-0000-0000F65F0000}"/>
    <cellStyle name="Warning Text 2 2 2" xfId="13790" xr:uid="{00000000-0005-0000-0000-0000F75F0000}"/>
    <cellStyle name="Warning Text 2 2 3" xfId="13792" xr:uid="{00000000-0005-0000-0000-0000F85F0000}"/>
    <cellStyle name="Warning Text 2 2 4" xfId="13794" xr:uid="{00000000-0005-0000-0000-0000F95F0000}"/>
    <cellStyle name="Warning Text 2 2 5" xfId="3442" xr:uid="{00000000-0005-0000-0000-0000FA5F0000}"/>
    <cellStyle name="Warning Text 2 2 6" xfId="13797" xr:uid="{00000000-0005-0000-0000-0000FB5F0000}"/>
    <cellStyle name="Warning Text 2 2 7" xfId="24791" xr:uid="{00000000-0005-0000-0000-0000FC5F0000}"/>
    <cellStyle name="Warning Text 2 2 8" xfId="24792" xr:uid="{00000000-0005-0000-0000-0000FD5F0000}"/>
    <cellStyle name="Warning Text 2 2 9" xfId="24793" xr:uid="{00000000-0005-0000-0000-0000FE5F0000}"/>
    <cellStyle name="Warning Text 2 3" xfId="24794" xr:uid="{00000000-0005-0000-0000-0000FF5F0000}"/>
    <cellStyle name="Warning Text 2 3 2" xfId="24795" xr:uid="{00000000-0005-0000-0000-000000600000}"/>
    <cellStyle name="Warning Text 2 3 3" xfId="6298" xr:uid="{00000000-0005-0000-0000-000001600000}"/>
    <cellStyle name="Warning Text 2 4" xfId="24796" xr:uid="{00000000-0005-0000-0000-000002600000}"/>
    <cellStyle name="Warning Text 2 5" xfId="24797" xr:uid="{00000000-0005-0000-0000-000003600000}"/>
    <cellStyle name="Warning Text 2 6" xfId="24798" xr:uid="{00000000-0005-0000-0000-000004600000}"/>
    <cellStyle name="Warning Text 2 7" xfId="24799" xr:uid="{00000000-0005-0000-0000-000005600000}"/>
    <cellStyle name="Warning Text 2 8" xfId="24800" xr:uid="{00000000-0005-0000-0000-000006600000}"/>
    <cellStyle name="Warning Text 2 9" xfId="1930" xr:uid="{00000000-0005-0000-0000-000007600000}"/>
    <cellStyle name="Warning Text 20" xfId="23363" xr:uid="{00000000-0005-0000-0000-000008600000}"/>
    <cellStyle name="Warning Text 21" xfId="24780" xr:uid="{00000000-0005-0000-0000-000009600000}"/>
    <cellStyle name="Warning Text 22" xfId="24782" xr:uid="{00000000-0005-0000-0000-00000A600000}"/>
    <cellStyle name="Warning Text 23" xfId="24784" xr:uid="{00000000-0005-0000-0000-00000B600000}"/>
    <cellStyle name="Warning Text 24" xfId="24786" xr:uid="{00000000-0005-0000-0000-00000C600000}"/>
    <cellStyle name="Warning Text 25" xfId="24802" xr:uid="{00000000-0005-0000-0000-00000D600000}"/>
    <cellStyle name="Warning Text 26" xfId="24804" xr:uid="{00000000-0005-0000-0000-00000E600000}"/>
    <cellStyle name="Warning Text 27" xfId="24806" xr:uid="{00000000-0005-0000-0000-00000F600000}"/>
    <cellStyle name="Warning Text 28" xfId="24808" xr:uid="{00000000-0005-0000-0000-000010600000}"/>
    <cellStyle name="Warning Text 29" xfId="9178" xr:uid="{00000000-0005-0000-0000-000011600000}"/>
    <cellStyle name="Warning Text 3" xfId="13607" xr:uid="{00000000-0005-0000-0000-000012600000}"/>
    <cellStyle name="Warning Text 3 2" xfId="24809" xr:uid="{00000000-0005-0000-0000-000013600000}"/>
    <cellStyle name="Warning Text 3 3" xfId="24810" xr:uid="{00000000-0005-0000-0000-000014600000}"/>
    <cellStyle name="Warning Text 3 4" xfId="24811" xr:uid="{00000000-0005-0000-0000-000015600000}"/>
    <cellStyle name="Warning Text 3 5" xfId="24812" xr:uid="{00000000-0005-0000-0000-000016600000}"/>
    <cellStyle name="Warning Text 3 6" xfId="1254" xr:uid="{00000000-0005-0000-0000-000017600000}"/>
    <cellStyle name="Warning Text 3 7" xfId="8514" xr:uid="{00000000-0005-0000-0000-000018600000}"/>
    <cellStyle name="Warning Text 3 8" xfId="8518" xr:uid="{00000000-0005-0000-0000-000019600000}"/>
    <cellStyle name="Warning Text 3 9" xfId="24813" xr:uid="{00000000-0005-0000-0000-00001A600000}"/>
    <cellStyle name="Warning Text 30" xfId="24801" xr:uid="{00000000-0005-0000-0000-00001B600000}"/>
    <cellStyle name="Warning Text 31" xfId="24803" xr:uid="{00000000-0005-0000-0000-00001C600000}"/>
    <cellStyle name="Warning Text 32" xfId="24805" xr:uid="{00000000-0005-0000-0000-00001D600000}"/>
    <cellStyle name="Warning Text 33" xfId="24807" xr:uid="{00000000-0005-0000-0000-00001E600000}"/>
    <cellStyle name="Warning Text 34" xfId="9177" xr:uid="{00000000-0005-0000-0000-00001F600000}"/>
    <cellStyle name="Warning Text 4" xfId="13609" xr:uid="{00000000-0005-0000-0000-000020600000}"/>
    <cellStyle name="Warning Text 5" xfId="24814" xr:uid="{00000000-0005-0000-0000-000021600000}"/>
    <cellStyle name="Warning Text 6" xfId="14482" xr:uid="{00000000-0005-0000-0000-000022600000}"/>
    <cellStyle name="Warning Text 7" xfId="24815" xr:uid="{00000000-0005-0000-0000-000023600000}"/>
    <cellStyle name="Warning Text 7 2" xfId="23608" xr:uid="{00000000-0005-0000-0000-000024600000}"/>
    <cellStyle name="Warning Text 7 3" xfId="23612" xr:uid="{00000000-0005-0000-0000-000025600000}"/>
    <cellStyle name="Warning Text 8" xfId="24816" xr:uid="{00000000-0005-0000-0000-000026600000}"/>
    <cellStyle name="Warning Text 8 2" xfId="1247" xr:uid="{00000000-0005-0000-0000-000027600000}"/>
    <cellStyle name="Warning Text 8 3" xfId="24817" xr:uid="{00000000-0005-0000-0000-000028600000}"/>
    <cellStyle name="Warning Text 9" xfId="24818" xr:uid="{00000000-0005-0000-0000-000029600000}"/>
    <cellStyle name="Warning Text 9 2" xfId="24819" xr:uid="{00000000-0005-0000-0000-00002A600000}"/>
    <cellStyle name="Warning Text 9 3" xfId="24820" xr:uid="{00000000-0005-0000-0000-00002B600000}"/>
    <cellStyle name="weekly" xfId="6837" xr:uid="{00000000-0005-0000-0000-00002C600000}"/>
    <cellStyle name="Wingding" xfId="13582" xr:uid="{00000000-0005-0000-0000-00002D600000}"/>
    <cellStyle name="W臧rung [0]_97MYBOX" xfId="22461" xr:uid="{00000000-0005-0000-0000-00002E600000}"/>
    <cellStyle name="W臧rung_97MYBOX" xfId="16991" xr:uid="{00000000-0005-0000-0000-00002F600000}"/>
    <cellStyle name="W鋒rung [0]_pldt" xfId="24821" xr:uid="{00000000-0005-0000-0000-000030600000}"/>
    <cellStyle name="アクセント 1" xfId="24822" xr:uid="{00000000-0005-0000-0000-000031600000}"/>
    <cellStyle name="アクセント 2" xfId="24823" xr:uid="{00000000-0005-0000-0000-000032600000}"/>
    <cellStyle name="アクセント 3" xfId="24824" xr:uid="{00000000-0005-0000-0000-000033600000}"/>
    <cellStyle name="アクセント 4" xfId="24825" xr:uid="{00000000-0005-0000-0000-000034600000}"/>
    <cellStyle name="アクセント 5" xfId="24826" xr:uid="{00000000-0005-0000-0000-000035600000}"/>
    <cellStyle name="アクセント 6" xfId="16128" xr:uid="{00000000-0005-0000-0000-000036600000}"/>
    <cellStyle name="スタイル 1" xfId="24827" xr:uid="{00000000-0005-0000-0000-000037600000}"/>
    <cellStyle name="タイトル" xfId="24828" xr:uid="{00000000-0005-0000-0000-000038600000}"/>
    <cellStyle name="チェック セル" xfId="5404" xr:uid="{00000000-0005-0000-0000-000039600000}"/>
    <cellStyle name="どちらでもない" xfId="13285" xr:uid="{00000000-0005-0000-0000-00003A600000}"/>
    <cellStyle name="パーセント 2" xfId="24829" xr:uid="{00000000-0005-0000-0000-00003B600000}"/>
    <cellStyle name="パーセント 2 2" xfId="22975" xr:uid="{00000000-0005-0000-0000-00003C600000}"/>
    <cellStyle name="パーセント 2 3" xfId="19268" xr:uid="{00000000-0005-0000-0000-00003D600000}"/>
    <cellStyle name="パーセント 3" xfId="24830" xr:uid="{00000000-0005-0000-0000-00003E600000}"/>
    <cellStyle name="パーセント 4" xfId="24831" xr:uid="{00000000-0005-0000-0000-00003F600000}"/>
    <cellStyle name="パーセント 5" xfId="24832" xr:uid="{00000000-0005-0000-0000-000040600000}"/>
    <cellStyle name="ハイパーリンク 2" xfId="19262" xr:uid="{00000000-0005-0000-0000-000041600000}"/>
    <cellStyle name="メモ" xfId="19631" xr:uid="{00000000-0005-0000-0000-000042600000}"/>
    <cellStyle name="メモ 2" xfId="4784" xr:uid="{00000000-0005-0000-0000-000043600000}"/>
    <cellStyle name="メモ 2 2" xfId="24483" xr:uid="{00000000-0005-0000-0000-000044600000}"/>
    <cellStyle name="メモ 3" xfId="4789" xr:uid="{00000000-0005-0000-0000-000045600000}"/>
    <cellStyle name="メモ 4" xfId="24833" xr:uid="{00000000-0005-0000-0000-000046600000}"/>
    <cellStyle name="メモ 5" xfId="3362" xr:uid="{00000000-0005-0000-0000-000047600000}"/>
    <cellStyle name="メモ 6" xfId="24834" xr:uid="{00000000-0005-0000-0000-000048600000}"/>
    <cellStyle name="メモ 7" xfId="19343" xr:uid="{00000000-0005-0000-0000-000049600000}"/>
    <cellStyle name="メモ 8" xfId="24835" xr:uid="{00000000-0005-0000-0000-00004A600000}"/>
    <cellStyle name="リンク セル" xfId="1376" xr:uid="{00000000-0005-0000-0000-00004B600000}"/>
    <cellStyle name="เครื่องหมายจุลภาค_CPPL_PROCESS_MACRO_TAPVer02.11(TAP-P) (use)" xfId="20056" xr:uid="{00000000-0005-0000-0000-00004C600000}"/>
    <cellStyle name="เซลล์ตรวจสอบ" xfId="24836" xr:uid="{00000000-0005-0000-0000-00004D600000}"/>
    <cellStyle name="เซลล์ที่มีการเชื่อมโยง" xfId="24837" xr:uid="{00000000-0005-0000-0000-00004E600000}"/>
    <cellStyle name="แย่" xfId="24838" xr:uid="{00000000-0005-0000-0000-00004F600000}"/>
    <cellStyle name="แสดงผล" xfId="24839" xr:uid="{00000000-0005-0000-0000-000050600000}"/>
    <cellStyle name="การคำนวณ" xfId="19257" xr:uid="{00000000-0005-0000-0000-000051600000}"/>
    <cellStyle name="ข้อความเตือน" xfId="18042" xr:uid="{00000000-0005-0000-0000-000052600000}"/>
    <cellStyle name="ข้อความอธิบาย" xfId="24840" xr:uid="{00000000-0005-0000-0000-000053600000}"/>
    <cellStyle name="ชื่อเรื่อง" xfId="19347" xr:uid="{00000000-0005-0000-0000-000054600000}"/>
    <cellStyle name="ดี" xfId="24521" xr:uid="{00000000-0005-0000-0000-000055600000}"/>
    <cellStyle name="ปกติ_01MASTERVe_01" xfId="24841" xr:uid="{00000000-0005-0000-0000-000056600000}"/>
    <cellStyle name="ป้อนค่า" xfId="394" xr:uid="{00000000-0005-0000-0000-000057600000}"/>
    <cellStyle name="ปานกลาง" xfId="24842" xr:uid="{00000000-0005-0000-0000-000058600000}"/>
    <cellStyle name="ผลรวม" xfId="15378" xr:uid="{00000000-0005-0000-0000-000059600000}"/>
    <cellStyle name="ส่วนที่ถูกเน้น1" xfId="24843" xr:uid="{00000000-0005-0000-0000-00005A600000}"/>
    <cellStyle name="ส่วนที่ถูกเน้น2" xfId="24844" xr:uid="{00000000-0005-0000-0000-00005B600000}"/>
    <cellStyle name="ส่วนที่ถูกเน้น3" xfId="24845" xr:uid="{00000000-0005-0000-0000-00005C600000}"/>
    <cellStyle name="ส่วนที่ถูกเน้น4" xfId="24846" xr:uid="{00000000-0005-0000-0000-00005D600000}"/>
    <cellStyle name="ส่วนที่ถูกเน้น5" xfId="24847" xr:uid="{00000000-0005-0000-0000-00005E600000}"/>
    <cellStyle name="ส่วนที่ถูกเน้น6" xfId="24848" xr:uid="{00000000-0005-0000-0000-00005F600000}"/>
    <cellStyle name="หมายเหตุ" xfId="24849" xr:uid="{00000000-0005-0000-0000-000060600000}"/>
    <cellStyle name="หัวเรื่อง 1" xfId="24850" xr:uid="{00000000-0005-0000-0000-000061600000}"/>
    <cellStyle name="หัวเรื่อง 2" xfId="24851" xr:uid="{00000000-0005-0000-0000-000062600000}"/>
    <cellStyle name="หัวเรื่อง 3" xfId="24852" xr:uid="{00000000-0005-0000-0000-000063600000}"/>
    <cellStyle name="หัวเรื่อง 3 2" xfId="8417" xr:uid="{00000000-0005-0000-0000-000064600000}"/>
    <cellStyle name="หัวเรื่อง 4" xfId="24853" xr:uid="{00000000-0005-0000-0000-000065600000}"/>
    <cellStyle name="一般_BC必要人員" xfId="19838" xr:uid="{00000000-0005-0000-0000-000066600000}"/>
    <cellStyle name="入力" xfId="24854" xr:uid="{00000000-0005-0000-0000-000067600000}"/>
    <cellStyle name="出力" xfId="24855" xr:uid="{00000000-0005-0000-0000-000068600000}"/>
    <cellStyle name="千位分隔[0] 2" xfId="2378" xr:uid="{00000000-0005-0000-0000-000069600000}"/>
    <cellStyle name="千位分隔[0] 2 2" xfId="24856" xr:uid="{00000000-0005-0000-0000-00006A600000}"/>
    <cellStyle name="千位分隔[0] 2_70期実計計画(Line別Shift別)" xfId="23221" xr:uid="{00000000-0005-0000-0000-00006B600000}"/>
    <cellStyle name="千位分隔[0] 3" xfId="8922" xr:uid="{00000000-0005-0000-0000-00006C600000}"/>
    <cellStyle name="千位分隔[0] 4" xfId="24857" xr:uid="{00000000-0005-0000-0000-00006D600000}"/>
    <cellStyle name="千位分隔[0]_08 FIT 200907 新" xfId="24858" xr:uid="{00000000-0005-0000-0000-00006E600000}"/>
    <cellStyle name="千位分隔_08 FIT 200907 新" xfId="24859" xr:uid="{00000000-0005-0000-0000-00006F600000}"/>
    <cellStyle name="千分位_基礎參考資料(マスタ.INPUT) 2010.07.30" xfId="24860" xr:uid="{00000000-0005-0000-0000-000070600000}"/>
    <cellStyle name="好" xfId="24861" xr:uid="{00000000-0005-0000-0000-000071600000}"/>
    <cellStyle name="好 2" xfId="24862" xr:uid="{00000000-0005-0000-0000-000072600000}"/>
    <cellStyle name="好 3" xfId="24863" xr:uid="{00000000-0005-0000-0000-000073600000}"/>
    <cellStyle name="好 4" xfId="7009" xr:uid="{00000000-0005-0000-0000-000074600000}"/>
    <cellStyle name="好_4月ﾏｸﾛ" xfId="24864" xr:uid="{00000000-0005-0000-0000-000075600000}"/>
    <cellStyle name="好_4月ﾏｸﾛ1" xfId="24865" xr:uid="{00000000-0005-0000-0000-000076600000}"/>
    <cellStyle name="好_Book1" xfId="13237" xr:uid="{00000000-0005-0000-0000-000077600000}"/>
    <cellStyle name="好_CPPL 2010.5.30" xfId="17400" xr:uid="{00000000-0005-0000-0000-000078600000}"/>
    <cellStyle name="好_CPPL_PROCESS_MACRO_Ver02.11_HNY" xfId="5300" xr:uid="{00000000-0005-0000-0000-000079600000}"/>
    <cellStyle name="好_HNY･ﾞ･ｹ･ｿ｣ｦ携ｿΗﾇｩ`･ｿ･ﾕ･ｩｩ`･ﾞ･ﾃ･ﾈ(HNY)CPPLﾈ・ｦ3ﾔﾂｶﾈ" xfId="24866" xr:uid="{00000000-0005-0000-0000-00007A600000}"/>
    <cellStyle name="好_HNYマスタ＆実績データフォーマット(HNY)CPPL入力10月度" xfId="5886" xr:uid="{00000000-0005-0000-0000-00007B600000}"/>
    <cellStyle name="好_M02T 面積ﾃﾞｰﾀ作成　4月ﾏｸﾛ" xfId="20367" xr:uid="{00000000-0005-0000-0000-00007C600000}"/>
    <cellStyle name="好_M030" xfId="24867" xr:uid="{00000000-0005-0000-0000-00007D600000}"/>
    <cellStyle name="好_コピー ～ 4月ﾏｸﾛ" xfId="17745" xr:uid="{00000000-0005-0000-0000-00007E600000}"/>
    <cellStyle name="好_コピー ～ HNY･ﾞ･ｹ･ｿ｣ｦ携ｿΗﾇｩ`･ｿ･ﾕ･ｩｩ`･ﾞ･ﾃ･ﾈ(HNY)CPPLﾈ・ｦ3ﾔﾂｶﾈ" xfId="19055" xr:uid="{00000000-0005-0000-0000-00007F600000}"/>
    <cellStyle name="好_コピーHNY･ﾞ･ｹ･ｿ｣ｦ携ｿΗﾇｩ`･ｿ･ﾕ･ｩｩ`･ﾞ･ﾃ･ﾈ(HNY)CPPLﾈ・ｦ4ﾔﾂｶﾈ" xfId="24868" xr:uid="{00000000-0005-0000-0000-000080600000}"/>
    <cellStyle name="好_固定資産データD021_7月検索" xfId="24869" xr:uid="{00000000-0005-0000-0000-000081600000}"/>
    <cellStyle name="好_固定資産データD021_7月検索 2" xfId="24870" xr:uid="{00000000-0005-0000-0000-000082600000}"/>
    <cellStyle name="好_固定資産データD021_7月検索 3" xfId="24871" xr:uid="{00000000-0005-0000-0000-000083600000}"/>
    <cellStyle name="好_固定資産データD021_7月検索 4" xfId="24872" xr:uid="{00000000-0005-0000-0000-000084600000}"/>
    <cellStyle name="好_固定資産データD021_7月検索 5" xfId="24873" xr:uid="{00000000-0005-0000-0000-000085600000}"/>
    <cellStyle name="好_固定資産データD021_7月検索 6" xfId="24874" xr:uid="{00000000-0005-0000-0000-000086600000}"/>
    <cellStyle name="好_固定資産データD021_7月検索 7" xfId="24875" xr:uid="{00000000-0005-0000-0000-000087600000}"/>
    <cellStyle name="好_固定資産データD021_7月検索 7_収益改善調査用紙(05月)报送" xfId="3266" xr:uid="{00000000-0005-0000-0000-000088600000}"/>
    <cellStyle name="好_固定資産データD021_7月検索 7_収益改善調査用紙(06月)报送" xfId="24876" xr:uid="{00000000-0005-0000-0000-000089600000}"/>
    <cellStyle name="好_固定資産データD021_7月検索 8" xfId="24877" xr:uid="{00000000-0005-0000-0000-00008A600000}"/>
    <cellStyle name="好_固定資産データD021_7月検索 8_収益改善調査用紙(05月)报送" xfId="24878" xr:uid="{00000000-0005-0000-0000-00008B600000}"/>
    <cellStyle name="好_固定資産データD021_7月検索 8_収益改善調査用紙(06月)报送" xfId="14479" xr:uid="{00000000-0005-0000-0000-00008C600000}"/>
    <cellStyle name="好_固定資産データD021_7月検索_(20100510) CPPL_PROCESS_MACRO_TAPVer02.11 (TAP-B)sample add" xfId="24879" xr:uid="{00000000-0005-0000-0000-00008D600000}"/>
    <cellStyle name="好_固定資産データD021_7月検索_4月ﾏｸﾛ1" xfId="24123" xr:uid="{00000000-0005-0000-0000-00008E600000}"/>
    <cellStyle name="好_固定資産データD021_7月検索_7月ＭＡＣＲＯ最新　CPPL_PROCESS_MACRO_Ver02.11_HNY" xfId="24880" xr:uid="{00000000-0005-0000-0000-00008F600000}"/>
    <cellStyle name="好_固定資産データD021_7月検索_Cost_Control_Sheet_Result Ver0.4＿検証Sheet付" xfId="9678" xr:uid="{00000000-0005-0000-0000-000090600000}"/>
    <cellStyle name="好_固定資産データD021_7月検索_CPPL 2010.5.30" xfId="17521" xr:uid="{00000000-0005-0000-0000-000091600000}"/>
    <cellStyle name="好_固定資産データD021_7月検索_CPPL_PROCESS_MACRO_Ver02.11_HNY" xfId="24881" xr:uid="{00000000-0005-0000-0000-000092600000}"/>
    <cellStyle name="好_固定資産データD021_7月検索_CPPL_PROCESS_MACRO_Ver02.11_HNY(test_P)" xfId="24882" xr:uid="{00000000-0005-0000-0000-000093600000}"/>
    <cellStyle name="好_固定資産データD021_7月検索_CPPL_PROCESS_MACRO_Ver02.11_HNY04" xfId="24883" xr:uid="{00000000-0005-0000-0000-000094600000}"/>
    <cellStyle name="好_固定資産データD021_7月検索_HNYマスタ＆実績データフォーマット(HNY)CPPL入力11月度" xfId="24884" xr:uid="{00000000-0005-0000-0000-000095600000}"/>
    <cellStyle name="好_固定資産データD021_7月検索_HNYマスタ＆実績データフォーマット(HNY)CPPL入力6月度" xfId="24885" xr:uid="{00000000-0005-0000-0000-000096600000}"/>
    <cellStyle name="好_固定資産データD021_7月検索_HNYマスタ＆実績データフォーマット(HNY)CPPL入力7月度" xfId="24886" xr:uid="{00000000-0005-0000-0000-000097600000}"/>
    <cellStyle name="好_固定資産データD021_7月検索_MACRO_Ver03.04" xfId="24887" xr:uid="{00000000-0005-0000-0000-000098600000}"/>
    <cellStyle name="好_固定資産データD021_7月検索_収益改善調査用紙(05月)报送" xfId="24888" xr:uid="{00000000-0005-0000-0000-000099600000}"/>
    <cellStyle name="好_固定資産データD021_7月検索_収益改善調査用紙(06月)报送" xfId="7883" xr:uid="{00000000-0005-0000-0000-00009A600000}"/>
    <cellStyle name="好_固定資産台帳7月HNY" xfId="19870" xr:uid="{00000000-0005-0000-0000-00009B600000}"/>
    <cellStyle name="好_固定資産台帳7月HNY 2" xfId="17476" xr:uid="{00000000-0005-0000-0000-00009C600000}"/>
    <cellStyle name="好_固定資産台帳7月HNY 3" xfId="17478" xr:uid="{00000000-0005-0000-0000-00009D600000}"/>
    <cellStyle name="好_固定資産台帳7月HNY 4" xfId="17480" xr:uid="{00000000-0005-0000-0000-00009E600000}"/>
    <cellStyle name="好_固定資産台帳7月HNY 5" xfId="17482" xr:uid="{00000000-0005-0000-0000-00009F600000}"/>
    <cellStyle name="好_固定資産台帳7月HNY 6" xfId="8905" xr:uid="{00000000-0005-0000-0000-0000A0600000}"/>
    <cellStyle name="好_固定資産台帳7月HNY 7" xfId="21071" xr:uid="{00000000-0005-0000-0000-0000A1600000}"/>
    <cellStyle name="好_固定資産台帳7月HNY 7_収益改善調査用紙(05月)报送" xfId="23829" xr:uid="{00000000-0005-0000-0000-0000A2600000}"/>
    <cellStyle name="好_固定資産台帳7月HNY 7_収益改善調査用紙(06月)报送" xfId="16511" xr:uid="{00000000-0005-0000-0000-0000A3600000}"/>
    <cellStyle name="好_固定資産台帳7月HNY 8" xfId="21074" xr:uid="{00000000-0005-0000-0000-0000A4600000}"/>
    <cellStyle name="好_固定資産台帳7月HNY 8_収益改善調査用紙(05月)报送" xfId="902" xr:uid="{00000000-0005-0000-0000-0000A5600000}"/>
    <cellStyle name="好_固定資産台帳7月HNY 8_収益改善調査用紙(06月)报送" xfId="18332" xr:uid="{00000000-0005-0000-0000-0000A6600000}"/>
    <cellStyle name="好_固定資産台帳7月HNY_(20100510) CPPL_PROCESS_MACRO_TAPVer02.11 (TAP-B)sample add" xfId="22492" xr:uid="{00000000-0005-0000-0000-0000A7600000}"/>
    <cellStyle name="好_固定資産台帳7月HNY_4月ﾏｸﾛ1" xfId="24889" xr:uid="{00000000-0005-0000-0000-0000A8600000}"/>
    <cellStyle name="好_固定資産台帳7月HNY_7月ＭＡＣＲＯ最新　CPPL_PROCESS_MACRO_Ver02.11_HNY" xfId="24890" xr:uid="{00000000-0005-0000-0000-0000A9600000}"/>
    <cellStyle name="好_固定資産台帳7月HNY_Cost_Control_Sheet_Result Ver0.4＿検証Sheet付" xfId="24892" xr:uid="{00000000-0005-0000-0000-0000AA600000}"/>
    <cellStyle name="好_固定資産台帳7月HNY_CPPL 2010.5.30" xfId="24893" xr:uid="{00000000-0005-0000-0000-0000AB600000}"/>
    <cellStyle name="好_固定資産台帳7月HNY_CPPL_PROCESS_MACRO_Ver02.11_HNY" xfId="23628" xr:uid="{00000000-0005-0000-0000-0000AC600000}"/>
    <cellStyle name="好_固定資産台帳7月HNY_CPPL_PROCESS_MACRO_Ver02.11_HNY(test_P)" xfId="24894" xr:uid="{00000000-0005-0000-0000-0000AD600000}"/>
    <cellStyle name="好_固定資産台帳7月HNY_CPPL_PROCESS_MACRO_Ver02.11_HNY04" xfId="24895" xr:uid="{00000000-0005-0000-0000-0000AE600000}"/>
    <cellStyle name="好_固定資産台帳7月HNY_HNYマスタ＆実績データフォーマット(HNY)CPPL入力11月度" xfId="18719" xr:uid="{00000000-0005-0000-0000-0000AF600000}"/>
    <cellStyle name="好_固定資産台帳7月HNY_HNYマスタ＆実績データフォーマット(HNY)CPPL入力6月度" xfId="5381" xr:uid="{00000000-0005-0000-0000-0000B0600000}"/>
    <cellStyle name="好_固定資産台帳7月HNY_HNYマスタ＆実績データフォーマット(HNY)CPPL入力7月度" xfId="5402" xr:uid="{00000000-0005-0000-0000-0000B1600000}"/>
    <cellStyle name="好_固定資産台帳7月HNY_MACRO_Ver03.04" xfId="24896" xr:uid="{00000000-0005-0000-0000-0000B2600000}"/>
    <cellStyle name="好_固定資産台帳7月HNY_収益改善調査用紙(05月)报送" xfId="11473" xr:uid="{00000000-0005-0000-0000-0000B3600000}"/>
    <cellStyle name="好_固定資産台帳7月HNY_収益改善調査用紙(06月)报送" xfId="8154" xr:uid="{00000000-0005-0000-0000-0000B4600000}"/>
    <cellStyle name="差" xfId="24897" xr:uid="{00000000-0005-0000-0000-0000B5600000}"/>
    <cellStyle name="差 2" xfId="23996" xr:uid="{00000000-0005-0000-0000-0000B6600000}"/>
    <cellStyle name="差 3" xfId="23998" xr:uid="{00000000-0005-0000-0000-0000B7600000}"/>
    <cellStyle name="差 4" xfId="24000" xr:uid="{00000000-0005-0000-0000-0000B8600000}"/>
    <cellStyle name="差_4月ﾏｸﾛ" xfId="14127" xr:uid="{00000000-0005-0000-0000-0000B9600000}"/>
    <cellStyle name="差_4月ﾏｸﾛ1" xfId="19189" xr:uid="{00000000-0005-0000-0000-0000BA600000}"/>
    <cellStyle name="差_Book1" xfId="2619" xr:uid="{00000000-0005-0000-0000-0000BB600000}"/>
    <cellStyle name="差_CPPL 2010.5.30" xfId="9293" xr:uid="{00000000-0005-0000-0000-0000BC600000}"/>
    <cellStyle name="差_CPPL_PROCESS_MACRO_Ver02.11_HNY" xfId="24898" xr:uid="{00000000-0005-0000-0000-0000BD600000}"/>
    <cellStyle name="差_HNY･ﾞ･ｹ･ｿ｣ｦ携ｿΗﾇｩ`･ｿ･ﾕ･ｩｩ`･ﾞ･ﾃ･ﾈ(HNY)CPPLﾈ・ｦ3ﾔﾂｶﾈ" xfId="4043" xr:uid="{00000000-0005-0000-0000-0000BE600000}"/>
    <cellStyle name="差_HNYマスタ＆実績データフォーマット(HNY)CPPL入力10月度" xfId="24899" xr:uid="{00000000-0005-0000-0000-0000BF600000}"/>
    <cellStyle name="差_M02T 面積ﾃﾞｰﾀ作成　4月ﾏｸﾛ" xfId="24900" xr:uid="{00000000-0005-0000-0000-0000C0600000}"/>
    <cellStyle name="差_M030" xfId="23039" xr:uid="{00000000-0005-0000-0000-0000C1600000}"/>
    <cellStyle name="差_コピー ～ 4月ﾏｸﾛ" xfId="16872" xr:uid="{00000000-0005-0000-0000-0000C2600000}"/>
    <cellStyle name="差_コピー ～ HNY･ﾞ･ｹ･ｿ｣ｦ携ｿΗﾇｩ`･ｿ･ﾕ･ｩｩ`･ﾞ･ﾃ･ﾈ(HNY)CPPLﾈ・ｦ3ﾔﾂｶﾈ" xfId="24901" xr:uid="{00000000-0005-0000-0000-0000C3600000}"/>
    <cellStyle name="差_コピーHNY･ﾞ･ｹ･ｿ｣ｦ携ｿΗﾇｩ`･ｿ･ﾕ･ｩｩ`･ﾞ･ﾃ･ﾈ(HNY)CPPLﾈ・ｦ4ﾔﾂｶﾈ" xfId="24368" xr:uid="{00000000-0005-0000-0000-0000C4600000}"/>
    <cellStyle name="差_固定資産データD021_7月検索" xfId="20885" xr:uid="{00000000-0005-0000-0000-0000C5600000}"/>
    <cellStyle name="差_固定資産データD021_7月検索 2" xfId="24903" xr:uid="{00000000-0005-0000-0000-0000C6600000}"/>
    <cellStyle name="差_固定資産データD021_7月検索 3" xfId="24905" xr:uid="{00000000-0005-0000-0000-0000C7600000}"/>
    <cellStyle name="差_固定資産データD021_7月検索 4" xfId="24907" xr:uid="{00000000-0005-0000-0000-0000C8600000}"/>
    <cellStyle name="差_固定資産データD021_7月検索 5" xfId="24908" xr:uid="{00000000-0005-0000-0000-0000C9600000}"/>
    <cellStyle name="差_固定資産データD021_7月検索 6" xfId="24909" xr:uid="{00000000-0005-0000-0000-0000CA600000}"/>
    <cellStyle name="差_固定資産データD021_7月検索 7" xfId="24910" xr:uid="{00000000-0005-0000-0000-0000CB600000}"/>
    <cellStyle name="差_固定資産データD021_7月検索 7_収益改善調査用紙(05月)报送" xfId="12426" xr:uid="{00000000-0005-0000-0000-0000CC600000}"/>
    <cellStyle name="差_固定資産データD021_7月検索 7_収益改善調査用紙(06月)报送" xfId="4162" xr:uid="{00000000-0005-0000-0000-0000CD600000}"/>
    <cellStyle name="差_固定資産データD021_7月検索 8" xfId="24911" xr:uid="{00000000-0005-0000-0000-0000CE600000}"/>
    <cellStyle name="差_固定資産データD021_7月検索 8_収益改善調査用紙(05月)报送" xfId="24912" xr:uid="{00000000-0005-0000-0000-0000CF600000}"/>
    <cellStyle name="差_固定資産データD021_7月検索 8_収益改善調査用紙(06月)报送" xfId="849" xr:uid="{00000000-0005-0000-0000-0000D0600000}"/>
    <cellStyle name="差_固定資産データD021_7月検索_(20100510) CPPL_PROCESS_MACRO_TAPVer02.11 (TAP-B)sample add" xfId="24125" xr:uid="{00000000-0005-0000-0000-0000D1600000}"/>
    <cellStyle name="差_固定資産データD021_7月検索_4月ﾏｸﾛ1" xfId="24913" xr:uid="{00000000-0005-0000-0000-0000D2600000}"/>
    <cellStyle name="差_固定資産データD021_7月検索_7月ＭＡＣＲＯ最新　CPPL_PROCESS_MACRO_Ver02.11_HNY" xfId="24914" xr:uid="{00000000-0005-0000-0000-0000D3600000}"/>
    <cellStyle name="差_固定資産データD021_7月検索_Cost_Control_Sheet_Result Ver0.4＿検証Sheet付" xfId="22020" xr:uid="{00000000-0005-0000-0000-0000D4600000}"/>
    <cellStyle name="差_固定資産データD021_7月検索_CPPL 2010.5.30" xfId="24915" xr:uid="{00000000-0005-0000-0000-0000D5600000}"/>
    <cellStyle name="差_固定資産データD021_7月検索_CPPL_PROCESS_MACRO_Ver02.11_HNY" xfId="14415" xr:uid="{00000000-0005-0000-0000-0000D6600000}"/>
    <cellStyle name="差_固定資産データD021_7月検索_CPPL_PROCESS_MACRO_Ver02.11_HNY(test_P)" xfId="24916" xr:uid="{00000000-0005-0000-0000-0000D7600000}"/>
    <cellStyle name="差_固定資産データD021_7月検索_CPPL_PROCESS_MACRO_Ver02.11_HNY04" xfId="24917" xr:uid="{00000000-0005-0000-0000-0000D8600000}"/>
    <cellStyle name="差_固定資産データD021_7月検索_HNYマスタ＆実績データフォーマット(HNY)CPPL入力11月度" xfId="21149" xr:uid="{00000000-0005-0000-0000-0000D9600000}"/>
    <cellStyle name="差_固定資産データD021_7月検索_HNYマスタ＆実績データフォーマット(HNY)CPPL入力6月度" xfId="922" xr:uid="{00000000-0005-0000-0000-0000DA600000}"/>
    <cellStyle name="差_固定資産データD021_7月検索_HNYマスタ＆実績データフォーマット(HNY)CPPL入力7月度" xfId="16914" xr:uid="{00000000-0005-0000-0000-0000DB600000}"/>
    <cellStyle name="差_固定資産データD021_7月検索_MACRO_Ver03.04" xfId="21533" xr:uid="{00000000-0005-0000-0000-0000DC600000}"/>
    <cellStyle name="差_固定資産データD021_7月検索_収益改善調査用紙(05月)报送" xfId="24919" xr:uid="{00000000-0005-0000-0000-0000DD600000}"/>
    <cellStyle name="差_固定資産データD021_7月検索_収益改善調査用紙(06月)报送" xfId="24920" xr:uid="{00000000-0005-0000-0000-0000DE600000}"/>
    <cellStyle name="差_固定資産台帳7月HNY" xfId="24921" xr:uid="{00000000-0005-0000-0000-0000DF600000}"/>
    <cellStyle name="差_固定資産台帳7月HNY 2" xfId="9026" xr:uid="{00000000-0005-0000-0000-0000E0600000}"/>
    <cellStyle name="差_固定資産台帳7月HNY 3" xfId="9037" xr:uid="{00000000-0005-0000-0000-0000E1600000}"/>
    <cellStyle name="差_固定資産台帳7月HNY 4" xfId="2953" xr:uid="{00000000-0005-0000-0000-0000E2600000}"/>
    <cellStyle name="差_固定資産台帳7月HNY 5" xfId="6924" xr:uid="{00000000-0005-0000-0000-0000E3600000}"/>
    <cellStyle name="差_固定資産台帳7月HNY 6" xfId="3085" xr:uid="{00000000-0005-0000-0000-0000E4600000}"/>
    <cellStyle name="差_固定資産台帳7月HNY 7" xfId="2294" xr:uid="{00000000-0005-0000-0000-0000E5600000}"/>
    <cellStyle name="差_固定資産台帳7月HNY 7_収益改善調査用紙(05月)报送" xfId="24922" xr:uid="{00000000-0005-0000-0000-0000E6600000}"/>
    <cellStyle name="差_固定資産台帳7月HNY 7_収益改善調査用紙(06月)报送" xfId="24923" xr:uid="{00000000-0005-0000-0000-0000E7600000}"/>
    <cellStyle name="差_固定資産台帳7月HNY 8" xfId="14345" xr:uid="{00000000-0005-0000-0000-0000E8600000}"/>
    <cellStyle name="差_固定資産台帳7月HNY 8_収益改善調査用紙(05月)报送" xfId="24924" xr:uid="{00000000-0005-0000-0000-0000E9600000}"/>
    <cellStyle name="差_固定資産台帳7月HNY 8_収益改善調査用紙(06月)报送" xfId="22260" xr:uid="{00000000-0005-0000-0000-0000EA600000}"/>
    <cellStyle name="差_固定資産台帳7月HNY_(20100510) CPPL_PROCESS_MACRO_TAPVer02.11 (TAP-B)sample add" xfId="24925" xr:uid="{00000000-0005-0000-0000-0000EB600000}"/>
    <cellStyle name="差_固定資産台帳7月HNY_4月ﾏｸﾛ1" xfId="24926" xr:uid="{00000000-0005-0000-0000-0000EC600000}"/>
    <cellStyle name="差_固定資産台帳7月HNY_7月ＭＡＣＲＯ最新　CPPL_PROCESS_MACRO_Ver02.11_HNY" xfId="21602" xr:uid="{00000000-0005-0000-0000-0000ED600000}"/>
    <cellStyle name="差_固定資産台帳7月HNY_Cost_Control_Sheet_Result Ver0.4＿検証Sheet付" xfId="12582" xr:uid="{00000000-0005-0000-0000-0000EE600000}"/>
    <cellStyle name="差_固定資産台帳7月HNY_CPPL 2010.5.30" xfId="24927" xr:uid="{00000000-0005-0000-0000-0000EF600000}"/>
    <cellStyle name="差_固定資産台帳7月HNY_CPPL_PROCESS_MACRO_Ver02.11_HNY" xfId="21415" xr:uid="{00000000-0005-0000-0000-0000F0600000}"/>
    <cellStyle name="差_固定資産台帳7月HNY_CPPL_PROCESS_MACRO_Ver02.11_HNY(test_P)" xfId="24928" xr:uid="{00000000-0005-0000-0000-0000F1600000}"/>
    <cellStyle name="差_固定資産台帳7月HNY_CPPL_PROCESS_MACRO_Ver02.11_HNY04" xfId="17805" xr:uid="{00000000-0005-0000-0000-0000F2600000}"/>
    <cellStyle name="差_固定資産台帳7月HNY_HNYマスタ＆実績データフォーマット(HNY)CPPL入力11月度" xfId="17014" xr:uid="{00000000-0005-0000-0000-0000F3600000}"/>
    <cellStyle name="差_固定資産台帳7月HNY_HNYマスタ＆実績データフォーマット(HNY)CPPL入力6月度" xfId="5673" xr:uid="{00000000-0005-0000-0000-0000F4600000}"/>
    <cellStyle name="差_固定資産台帳7月HNY_HNYマスタ＆実績データフォーマット(HNY)CPPL入力7月度" xfId="24929" xr:uid="{00000000-0005-0000-0000-0000F5600000}"/>
    <cellStyle name="差_固定資産台帳7月HNY_MACRO_Ver03.04" xfId="24930" xr:uid="{00000000-0005-0000-0000-0000F6600000}"/>
    <cellStyle name="差_固定資産台帳7月HNY_収益改善調査用紙(05月)报送" xfId="24931" xr:uid="{00000000-0005-0000-0000-0000F7600000}"/>
    <cellStyle name="差_固定資産台帳7月HNY_収益改善調査用紙(06月)报送" xfId="24932" xr:uid="{00000000-0005-0000-0000-0000F8600000}"/>
    <cellStyle name="常规 10" xfId="24933" xr:uid="{00000000-0005-0000-0000-0000F9600000}"/>
    <cellStyle name="常规 11" xfId="24934" xr:uid="{00000000-0005-0000-0000-0000FA600000}"/>
    <cellStyle name="常规 12" xfId="24935" xr:uid="{00000000-0005-0000-0000-0000FB600000}"/>
    <cellStyle name="常规 13" xfId="24936" xr:uid="{00000000-0005-0000-0000-0000FC600000}"/>
    <cellStyle name="常规 14" xfId="24937" xr:uid="{00000000-0005-0000-0000-0000FD600000}"/>
    <cellStyle name="常规 2" xfId="17461" xr:uid="{00000000-0005-0000-0000-0000FE600000}"/>
    <cellStyle name="常规 2 2" xfId="21257" xr:uid="{00000000-0005-0000-0000-0000FF600000}"/>
    <cellStyle name="常规 2_､ｽ､ﾎﾋ釭Uｷﾑ" xfId="24585" xr:uid="{00000000-0005-0000-0000-000000610000}"/>
    <cellStyle name="常规 3" xfId="17464" xr:uid="{00000000-0005-0000-0000-000001610000}"/>
    <cellStyle name="常规 3 2" xfId="17467" xr:uid="{00000000-0005-0000-0000-000002610000}"/>
    <cellStyle name="常规 3_1 CCS_PROCESS_MACRO_Ver10.05" xfId="20168" xr:uid="{00000000-0005-0000-0000-000003610000}"/>
    <cellStyle name="常规 4" xfId="17470" xr:uid="{00000000-0005-0000-0000-000004610000}"/>
    <cellStyle name="常规 4 2" xfId="17473" xr:uid="{00000000-0005-0000-0000-000005610000}"/>
    <cellStyle name="常规 4_1 CCS_PROCESS_MACRO_Ver10.05" xfId="24138" xr:uid="{00000000-0005-0000-0000-000006610000}"/>
    <cellStyle name="常规 5" xfId="7286" xr:uid="{00000000-0005-0000-0000-000007610000}"/>
    <cellStyle name="常规 5 2" xfId="6821" xr:uid="{00000000-0005-0000-0000-000008610000}"/>
    <cellStyle name="常规 5 3" xfId="10262" xr:uid="{00000000-0005-0000-0000-000009610000}"/>
    <cellStyle name="常规 6" xfId="24938" xr:uid="{00000000-0005-0000-0000-00000A610000}"/>
    <cellStyle name="常规 6 2" xfId="10389" xr:uid="{00000000-0005-0000-0000-00000B610000}"/>
    <cellStyle name="常规 7" xfId="24939" xr:uid="{00000000-0005-0000-0000-00000C610000}"/>
    <cellStyle name="常规 8" xfId="24940" xr:uid="{00000000-0005-0000-0000-00000D610000}"/>
    <cellStyle name="常规 9" xfId="24941" xr:uid="{00000000-0005-0000-0000-00000E610000}"/>
    <cellStyle name="常规_(按工数比)制造费用、管理费用向别表06月" xfId="13811" xr:uid="{00000000-0005-0000-0000-00000F610000}"/>
    <cellStyle name="强调文字颜色 1" xfId="15929" xr:uid="{00000000-0005-0000-0000-000010610000}"/>
    <cellStyle name="强调文字颜色 1 2" xfId="13537" xr:uid="{00000000-0005-0000-0000-000011610000}"/>
    <cellStyle name="强调文字颜色 1 3" xfId="13540" xr:uid="{00000000-0005-0000-0000-000012610000}"/>
    <cellStyle name="强调文字颜色 1 4" xfId="2533" xr:uid="{00000000-0005-0000-0000-000013610000}"/>
    <cellStyle name="强调文字颜色 1_4月ﾏｸﾛ" xfId="10945" xr:uid="{00000000-0005-0000-0000-000014610000}"/>
    <cellStyle name="强调文字颜色 2" xfId="15931" xr:uid="{00000000-0005-0000-0000-000015610000}"/>
    <cellStyle name="强调文字颜色 2 2" xfId="13560" xr:uid="{00000000-0005-0000-0000-000016610000}"/>
    <cellStyle name="强调文字颜色 2 3" xfId="13563" xr:uid="{00000000-0005-0000-0000-000017610000}"/>
    <cellStyle name="强调文字颜色 2 4" xfId="13566" xr:uid="{00000000-0005-0000-0000-000018610000}"/>
    <cellStyle name="强调文字颜色 2_4月ﾏｸﾛ" xfId="24942" xr:uid="{00000000-0005-0000-0000-000019610000}"/>
    <cellStyle name="强调文字颜色 3" xfId="15934" xr:uid="{00000000-0005-0000-0000-00001A610000}"/>
    <cellStyle name="强调文字颜色 3 2" xfId="19577" xr:uid="{00000000-0005-0000-0000-00001B610000}"/>
    <cellStyle name="强调文字颜色 3 3" xfId="19581" xr:uid="{00000000-0005-0000-0000-00001C610000}"/>
    <cellStyle name="强调文字颜色 3 4" xfId="15980" xr:uid="{00000000-0005-0000-0000-00001D610000}"/>
    <cellStyle name="强调文字颜色 3_4月ﾏｸﾛ" xfId="10299" xr:uid="{00000000-0005-0000-0000-00001E610000}"/>
    <cellStyle name="强调文字颜色 4" xfId="12159" xr:uid="{00000000-0005-0000-0000-00001F610000}"/>
    <cellStyle name="强调文字颜色 4 2" xfId="19583" xr:uid="{00000000-0005-0000-0000-000020610000}"/>
    <cellStyle name="强调文字颜色 4 3" xfId="616" xr:uid="{00000000-0005-0000-0000-000021610000}"/>
    <cellStyle name="强调文字颜色 4 4" xfId="16003" xr:uid="{00000000-0005-0000-0000-000022610000}"/>
    <cellStyle name="强调文字颜色 4_4月ﾏｸﾛ" xfId="11217" xr:uid="{00000000-0005-0000-0000-000023610000}"/>
    <cellStyle name="强调文字颜色 5" xfId="12162" xr:uid="{00000000-0005-0000-0000-000024610000}"/>
    <cellStyle name="强调文字颜色 5 2" xfId="19585" xr:uid="{00000000-0005-0000-0000-000025610000}"/>
    <cellStyle name="强调文字颜色 5 3" xfId="19588" xr:uid="{00000000-0005-0000-0000-000026610000}"/>
    <cellStyle name="强调文字颜色 5 4" xfId="19590" xr:uid="{00000000-0005-0000-0000-000027610000}"/>
    <cellStyle name="强调文字颜色 5_4月ﾏｸﾛ" xfId="24943" xr:uid="{00000000-0005-0000-0000-000028610000}"/>
    <cellStyle name="强调文字颜色 6" xfId="24944" xr:uid="{00000000-0005-0000-0000-000029610000}"/>
    <cellStyle name="强调文字颜色 6 2" xfId="24945" xr:uid="{00000000-0005-0000-0000-00002A610000}"/>
    <cellStyle name="强调文字颜色 6 3" xfId="24080" xr:uid="{00000000-0005-0000-0000-00002B610000}"/>
    <cellStyle name="强调文字颜色 6 4" xfId="24082" xr:uid="{00000000-0005-0000-0000-00002C610000}"/>
    <cellStyle name="强调文字颜色 6_4月ﾏｸﾛ" xfId="13100" xr:uid="{00000000-0005-0000-0000-00002D610000}"/>
    <cellStyle name="悪い" xfId="1291" xr:uid="{00000000-0005-0000-0000-00002E610000}"/>
    <cellStyle name="未定義" xfId="24946" xr:uid="{00000000-0005-0000-0000-00002F610000}"/>
    <cellStyle name="标题" xfId="24947" xr:uid="{00000000-0005-0000-0000-000030610000}"/>
    <cellStyle name="标题 1" xfId="24948" xr:uid="{00000000-0005-0000-0000-000031610000}"/>
    <cellStyle name="标题 1 2" xfId="24949" xr:uid="{00000000-0005-0000-0000-000032610000}"/>
    <cellStyle name="标题 1 3" xfId="6141" xr:uid="{00000000-0005-0000-0000-000033610000}"/>
    <cellStyle name="标题 1 4" xfId="11512" xr:uid="{00000000-0005-0000-0000-000034610000}"/>
    <cellStyle name="标题 1_4月ﾏｸﾛ" xfId="24538" xr:uid="{00000000-0005-0000-0000-000035610000}"/>
    <cellStyle name="标题 2" xfId="1444" xr:uid="{00000000-0005-0000-0000-000036610000}"/>
    <cellStyle name="标题 2 2" xfId="24918" xr:uid="{00000000-0005-0000-0000-000037610000}"/>
    <cellStyle name="标题 2 3" xfId="24950" xr:uid="{00000000-0005-0000-0000-000038610000}"/>
    <cellStyle name="标题 2 4" xfId="24951" xr:uid="{00000000-0005-0000-0000-000039610000}"/>
    <cellStyle name="标题 2_4月ﾏｸﾛ" xfId="13021" xr:uid="{00000000-0005-0000-0000-00003A610000}"/>
    <cellStyle name="标题 3" xfId="24952" xr:uid="{00000000-0005-0000-0000-00003B610000}"/>
    <cellStyle name="标题 3 2" xfId="24953" xr:uid="{00000000-0005-0000-0000-00003C610000}"/>
    <cellStyle name="标题 3 2 2" xfId="24954" xr:uid="{00000000-0005-0000-0000-00003D610000}"/>
    <cellStyle name="标题 3 3" xfId="24955" xr:uid="{00000000-0005-0000-0000-00003E610000}"/>
    <cellStyle name="标题 3 3 2" xfId="18840" xr:uid="{00000000-0005-0000-0000-00003F610000}"/>
    <cellStyle name="标题 3 4" xfId="24956" xr:uid="{00000000-0005-0000-0000-000040610000}"/>
    <cellStyle name="标题 3 4 2" xfId="14196" xr:uid="{00000000-0005-0000-0000-000041610000}"/>
    <cellStyle name="标题 3 5" xfId="1994" xr:uid="{00000000-0005-0000-0000-000042610000}"/>
    <cellStyle name="标题 3_4月ﾏｸﾛ" xfId="20111" xr:uid="{00000000-0005-0000-0000-000043610000}"/>
    <cellStyle name="标题 4" xfId="24957" xr:uid="{00000000-0005-0000-0000-000044610000}"/>
    <cellStyle name="标题 4 2" xfId="24958" xr:uid="{00000000-0005-0000-0000-000045610000}"/>
    <cellStyle name="标题 4 3" xfId="24959" xr:uid="{00000000-0005-0000-0000-000046610000}"/>
    <cellStyle name="标题 4 4" xfId="24960" xr:uid="{00000000-0005-0000-0000-000047610000}"/>
    <cellStyle name="标题 4_4月ﾏｸﾛ" xfId="24610" xr:uid="{00000000-0005-0000-0000-000048610000}"/>
    <cellStyle name="标题 5" xfId="24961" xr:uid="{00000000-0005-0000-0000-000049610000}"/>
    <cellStyle name="标题 6" xfId="24962" xr:uid="{00000000-0005-0000-0000-00004A610000}"/>
    <cellStyle name="标题 7" xfId="24963" xr:uid="{00000000-0005-0000-0000-00004B610000}"/>
    <cellStyle name="标题_4月ﾏｸﾛ" xfId="24964" xr:uid="{00000000-0005-0000-0000-00004C610000}"/>
    <cellStyle name="样式 1" xfId="21912" xr:uid="{00000000-0005-0000-0000-00004D610000}"/>
    <cellStyle name="桁区切り [0.00] 2" xfId="24965" xr:uid="{00000000-0005-0000-0000-00004E610000}"/>
    <cellStyle name="桁区切り [0.00] 2 2" xfId="24966" xr:uid="{00000000-0005-0000-0000-00004F610000}"/>
    <cellStyle name="桁区切り [0.00] 3" xfId="24967" xr:uid="{00000000-0005-0000-0000-000050610000}"/>
    <cellStyle name="桁区切り [0.00] 4" xfId="24968" xr:uid="{00000000-0005-0000-0000-000051610000}"/>
    <cellStyle name="桁区切り [0.00] 5" xfId="24969" xr:uid="{00000000-0005-0000-0000-000052610000}"/>
    <cellStyle name="桁区切り [0.00] 6" xfId="24970" xr:uid="{00000000-0005-0000-0000-000053610000}"/>
    <cellStyle name="桁区切り [0.00]_pica manager" xfId="20600" xr:uid="{00000000-0005-0000-0000-000054610000}"/>
    <cellStyle name="桁区切り 2" xfId="5134" xr:uid="{00000000-0005-0000-0000-000055610000}"/>
    <cellStyle name="桁区切り 2 2" xfId="24971" xr:uid="{00000000-0005-0000-0000-000056610000}"/>
    <cellStyle name="桁区切り 2 2 2" xfId="24972" xr:uid="{00000000-0005-0000-0000-000057610000}"/>
    <cellStyle name="桁区切り 2 3" xfId="5814" xr:uid="{00000000-0005-0000-0000-000058610000}"/>
    <cellStyle name="桁区切り 3" xfId="22582" xr:uid="{00000000-0005-0000-0000-000059610000}"/>
    <cellStyle name="桁区切り 3 2" xfId="24973" xr:uid="{00000000-0005-0000-0000-00005A610000}"/>
    <cellStyle name="桁区切り 3 3" xfId="24974" xr:uid="{00000000-0005-0000-0000-00005B610000}"/>
    <cellStyle name="桁区切り 4" xfId="22584" xr:uid="{00000000-0005-0000-0000-00005C610000}"/>
    <cellStyle name="桁区切り 4 2" xfId="24975" xr:uid="{00000000-0005-0000-0000-00005D610000}"/>
    <cellStyle name="桁区切り 5" xfId="22586" xr:uid="{00000000-0005-0000-0000-00005E610000}"/>
    <cellStyle name="桁区切り 6" xfId="24976" xr:uid="{00000000-0005-0000-0000-00005F610000}"/>
    <cellStyle name="桁区切り 6 2" xfId="10838" xr:uid="{00000000-0005-0000-0000-000060610000}"/>
    <cellStyle name="桁区切り 7" xfId="8159" xr:uid="{00000000-0005-0000-0000-000061610000}"/>
    <cellStyle name="桁区切り 7 2" xfId="23574" xr:uid="{00000000-0005-0000-0000-000062610000}"/>
    <cellStyle name="桁区切り_I070変更案20130122" xfId="22023" xr:uid="{00000000-0005-0000-0000-000063610000}"/>
    <cellStyle name="检查单元格" xfId="14496" xr:uid="{00000000-0005-0000-0000-000064610000}"/>
    <cellStyle name="检查单元格 2" xfId="24977" xr:uid="{00000000-0005-0000-0000-000065610000}"/>
    <cellStyle name="检查单元格 3" xfId="24978" xr:uid="{00000000-0005-0000-0000-000066610000}"/>
    <cellStyle name="检查单元格 4" xfId="24979" xr:uid="{00000000-0005-0000-0000-000067610000}"/>
    <cellStyle name="检查单元格_4月ﾏｸﾛ" xfId="20714" xr:uid="{00000000-0005-0000-0000-000068610000}"/>
    <cellStyle name="標準 10" xfId="22329" xr:uid="{00000000-0005-0000-0000-000069610000}"/>
    <cellStyle name="標準 2" xfId="8031" xr:uid="{00000000-0005-0000-0000-00006A610000}"/>
    <cellStyle name="標準 2 2" xfId="24980" xr:uid="{00000000-0005-0000-0000-00006B610000}"/>
    <cellStyle name="標準 2 2 2" xfId="12121" xr:uid="{00000000-0005-0000-0000-00006C610000}"/>
    <cellStyle name="標準 2 2 3" xfId="5263" xr:uid="{00000000-0005-0000-0000-00006D610000}"/>
    <cellStyle name="標準 2 3" xfId="19176" xr:uid="{00000000-0005-0000-0000-00006E610000}"/>
    <cellStyle name="標準 2 4" xfId="19322" xr:uid="{00000000-0005-0000-0000-00006F610000}"/>
    <cellStyle name="標準 3" xfId="20506" xr:uid="{00000000-0005-0000-0000-000070610000}"/>
    <cellStyle name="標準 3 2" xfId="24981" xr:uid="{00000000-0005-0000-0000-000071610000}"/>
    <cellStyle name="標準 4" xfId="20508" xr:uid="{00000000-0005-0000-0000-000072610000}"/>
    <cellStyle name="標準 4 2" xfId="24982" xr:uid="{00000000-0005-0000-0000-000073610000}"/>
    <cellStyle name="標準 4 3" xfId="24983" xr:uid="{00000000-0005-0000-0000-000074610000}"/>
    <cellStyle name="標準 5" xfId="21545" xr:uid="{00000000-0005-0000-0000-000075610000}"/>
    <cellStyle name="標準 5 2" xfId="24984" xr:uid="{00000000-0005-0000-0000-000076610000}"/>
    <cellStyle name="標準 6" xfId="21547" xr:uid="{00000000-0005-0000-0000-000077610000}"/>
    <cellStyle name="標準 6 2" xfId="24985" xr:uid="{00000000-0005-0000-0000-000078610000}"/>
    <cellStyle name="標準 6 3" xfId="23747" xr:uid="{00000000-0005-0000-0000-000079610000}"/>
    <cellStyle name="標準 7" xfId="21549" xr:uid="{00000000-0005-0000-0000-00007A610000}"/>
    <cellStyle name="標準 7 2" xfId="675" xr:uid="{00000000-0005-0000-0000-00007B610000}"/>
    <cellStyle name="標準 8" xfId="21551" xr:uid="{00000000-0005-0000-0000-00007C610000}"/>
    <cellStyle name="標準_○期方針（FM、B、TL共通）" xfId="20209" xr:uid="{00000000-0005-0000-0000-00007D610000}"/>
    <cellStyle name="汇总" xfId="5753" xr:uid="{00000000-0005-0000-0000-00007E610000}"/>
    <cellStyle name="汇总 2" xfId="7169" xr:uid="{00000000-0005-0000-0000-00007F610000}"/>
    <cellStyle name="汇总 3" xfId="24986" xr:uid="{00000000-0005-0000-0000-000080610000}"/>
    <cellStyle name="汇总 4" xfId="24987" xr:uid="{00000000-0005-0000-0000-000081610000}"/>
    <cellStyle name="汇总_4月ﾏｸﾛ" xfId="24988" xr:uid="{00000000-0005-0000-0000-000082610000}"/>
    <cellStyle name="注释" xfId="24989" xr:uid="{00000000-0005-0000-0000-000083610000}"/>
    <cellStyle name="注释 2" xfId="24990" xr:uid="{00000000-0005-0000-0000-000084610000}"/>
    <cellStyle name="注释 3" xfId="24991" xr:uid="{00000000-0005-0000-0000-000085610000}"/>
    <cellStyle name="注释 4" xfId="24992" xr:uid="{00000000-0005-0000-0000-000086610000}"/>
    <cellStyle name="注释 5" xfId="24993" xr:uid="{00000000-0005-0000-0000-000087610000}"/>
    <cellStyle name="注释 6" xfId="10172" xr:uid="{00000000-0005-0000-0000-000088610000}"/>
    <cellStyle name="注释 7" xfId="10179" xr:uid="{00000000-0005-0000-0000-000089610000}"/>
    <cellStyle name="注释 8" xfId="24994" xr:uid="{00000000-0005-0000-0000-00008A610000}"/>
    <cellStyle name="百分比 2" xfId="15728" xr:uid="{00000000-0005-0000-0000-00008B610000}"/>
    <cellStyle name="百分比 2 2" xfId="15730" xr:uid="{00000000-0005-0000-0000-00008C610000}"/>
    <cellStyle name="良い" xfId="10071" xr:uid="{00000000-0005-0000-0000-00008D610000}"/>
    <cellStyle name="表・・・・ハイパーリンク" xfId="5481" xr:uid="{00000000-0005-0000-0000-00008E610000}"/>
    <cellStyle name="見出し 1" xfId="24995" xr:uid="{00000000-0005-0000-0000-00008F610000}"/>
    <cellStyle name="見出し 2" xfId="24996" xr:uid="{00000000-0005-0000-0000-000090610000}"/>
    <cellStyle name="見出し 3" xfId="24997" xr:uid="{00000000-0005-0000-0000-000091610000}"/>
    <cellStyle name="見出し 3 2" xfId="24998" xr:uid="{00000000-0005-0000-0000-000092610000}"/>
    <cellStyle name="見出し 4" xfId="24999" xr:uid="{00000000-0005-0000-0000-000093610000}"/>
    <cellStyle name="解释性文本" xfId="25000" xr:uid="{00000000-0005-0000-0000-000094610000}"/>
    <cellStyle name="解释性文本 2" xfId="25001" xr:uid="{00000000-0005-0000-0000-000095610000}"/>
    <cellStyle name="解释性文本 3" xfId="25002" xr:uid="{00000000-0005-0000-0000-000096610000}"/>
    <cellStyle name="解释性文本 4" xfId="25003" xr:uid="{00000000-0005-0000-0000-000097610000}"/>
    <cellStyle name="解释性文本_4月ﾏｸﾛ" xfId="5391" xr:uid="{00000000-0005-0000-0000-000098610000}"/>
    <cellStyle name="計算" xfId="1212" xr:uid="{00000000-0005-0000-0000-000099610000}"/>
    <cellStyle name="説明文" xfId="25004" xr:uid="{00000000-0005-0000-0000-00009A610000}"/>
    <cellStyle name="警告文" xfId="25005" xr:uid="{00000000-0005-0000-0000-00009B610000}"/>
    <cellStyle name="警告文本" xfId="13276" xr:uid="{00000000-0005-0000-0000-00009C610000}"/>
    <cellStyle name="警告文本 2" xfId="13279" xr:uid="{00000000-0005-0000-0000-00009D610000}"/>
    <cellStyle name="警告文本 3" xfId="20308" xr:uid="{00000000-0005-0000-0000-00009E610000}"/>
    <cellStyle name="警告文本 4" xfId="21940" xr:uid="{00000000-0005-0000-0000-00009F610000}"/>
    <cellStyle name="警告文本_4月ﾏｸﾛ" xfId="25006" xr:uid="{00000000-0005-0000-0000-0000A0610000}"/>
    <cellStyle name="计算" xfId="25007" xr:uid="{00000000-0005-0000-0000-0000A1610000}"/>
    <cellStyle name="计算 2" xfId="25008" xr:uid="{00000000-0005-0000-0000-0000A2610000}"/>
    <cellStyle name="计算 3" xfId="25009" xr:uid="{00000000-0005-0000-0000-0000A3610000}"/>
    <cellStyle name="计算 4" xfId="25010" xr:uid="{00000000-0005-0000-0000-0000A4610000}"/>
    <cellStyle name="计算_4月ﾏｸﾛ" xfId="25011" xr:uid="{00000000-0005-0000-0000-0000A5610000}"/>
    <cellStyle name="输入" xfId="20884" xr:uid="{00000000-0005-0000-0000-0000A6610000}"/>
    <cellStyle name="输入 2" xfId="24902" xr:uid="{00000000-0005-0000-0000-0000A7610000}"/>
    <cellStyle name="输入 3" xfId="24904" xr:uid="{00000000-0005-0000-0000-0000A8610000}"/>
    <cellStyle name="输入 4" xfId="24906" xr:uid="{00000000-0005-0000-0000-0000A9610000}"/>
    <cellStyle name="输入_4月ﾏｸﾛ" xfId="25012" xr:uid="{00000000-0005-0000-0000-0000AA610000}"/>
    <cellStyle name="输出" xfId="23240" xr:uid="{00000000-0005-0000-0000-0000AB610000}"/>
    <cellStyle name="输出 2" xfId="5445" xr:uid="{00000000-0005-0000-0000-0000AC610000}"/>
    <cellStyle name="输出 3" xfId="23243" xr:uid="{00000000-0005-0000-0000-0000AD610000}"/>
    <cellStyle name="输出 4" xfId="23247" xr:uid="{00000000-0005-0000-0000-0000AE610000}"/>
    <cellStyle name="输出_4月ﾏｸﾛ" xfId="19940" xr:uid="{00000000-0005-0000-0000-0000AF610000}"/>
    <cellStyle name="适中" xfId="7069" xr:uid="{00000000-0005-0000-0000-0000B0610000}"/>
    <cellStyle name="适中 2" xfId="20293" xr:uid="{00000000-0005-0000-0000-0000B1610000}"/>
    <cellStyle name="适中 3" xfId="20295" xr:uid="{00000000-0005-0000-0000-0000B2610000}"/>
    <cellStyle name="适中 4" xfId="25013" xr:uid="{00000000-0005-0000-0000-0000B3610000}"/>
    <cellStyle name="适中_4月ﾏｸﾛ" xfId="24891" xr:uid="{00000000-0005-0000-0000-0000B4610000}"/>
    <cellStyle name="通貨 2" xfId="25014" xr:uid="{00000000-0005-0000-0000-0000B5610000}"/>
    <cellStyle name="链接单元格" xfId="25015" xr:uid="{00000000-0005-0000-0000-0000B6610000}"/>
    <cellStyle name="链接单元格 2" xfId="25016" xr:uid="{00000000-0005-0000-0000-0000B7610000}"/>
    <cellStyle name="链接单元格 3" xfId="25017" xr:uid="{00000000-0005-0000-0000-0000B8610000}"/>
    <cellStyle name="链接单元格 4" xfId="25018" xr:uid="{00000000-0005-0000-0000-0000B9610000}"/>
    <cellStyle name="链接单元格_4月ﾏｸﾛ" xfId="8082" xr:uid="{00000000-0005-0000-0000-0000BA610000}"/>
    <cellStyle name="集計" xfId="12877" xr:uid="{00000000-0005-0000-0000-0000BB610000}"/>
  </cellStyles>
  <dxfs count="434">
    <dxf>
      <fill>
        <patternFill patternType="solid">
          <bgColor theme="5" tint="0.59996337778862885"/>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
      <fill>
        <patternFill>
          <bgColor rgb="FFFF99FF"/>
        </patternFill>
      </fill>
    </dxf>
  </dxfs>
  <tableStyles count="0" defaultTableStyle="TableStyleMedium9" defaultPivotStyle="PivotStyleLight16"/>
  <colors>
    <mruColors>
      <color rgb="FF0000FF"/>
      <color rgb="FFFFFF99"/>
      <color rgb="FF00FF00"/>
      <color rgb="FFFF99FF"/>
      <color rgb="FFFFCCFF"/>
      <color rgb="FFE6B8B7"/>
      <color rgb="FF003366"/>
      <color rgb="FF006699"/>
      <color rgb="FFFBC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dk1"/>
                </a:solidFill>
                <a:latin typeface="+mn-lt"/>
                <a:ea typeface="+mn-ea"/>
                <a:cs typeface="+mn-cs"/>
              </a:defRPr>
            </a:pPr>
            <a:r>
              <a:rPr lang="en-US"/>
              <a:t>HISTORY ADD ON LIST</a:t>
            </a:r>
          </a:p>
        </c:rich>
      </c:tx>
      <c:overlay val="0"/>
      <c:spPr>
        <a:noFill/>
        <a:ln>
          <a:noFill/>
        </a:ln>
        <a:effectLst/>
      </c:spPr>
    </c:title>
    <c:autoTitleDeleted val="0"/>
    <c:plotArea>
      <c:layout>
        <c:manualLayout>
          <c:layoutTarget val="inner"/>
          <c:xMode val="edge"/>
          <c:yMode val="edge"/>
          <c:x val="3.5047250189629786E-2"/>
          <c:y val="0.22815323142627913"/>
          <c:w val="0.94606975090783463"/>
          <c:h val="0.45868469975016263"/>
        </c:manualLayout>
      </c:layout>
      <c:lineChart>
        <c:grouping val="stacked"/>
        <c:varyColors val="0"/>
        <c:ser>
          <c:idx val="0"/>
          <c:order val="0"/>
          <c:tx>
            <c:strRef>
              <c:f>'Detail COMPLIANCE FIELD'!$AN$13</c:f>
              <c:strCache>
                <c:ptCount val="1"/>
                <c:pt idx="0">
                  <c:v>Qty</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'Detail COMPLIANCE FIELD'!$AO$12:$AZ$12</c:f>
              <c:numCache>
                <c:formatCode>[$-409]mmm\-yy;@</c:formatCode>
                <c:ptCount val="12"/>
                <c:pt idx="0">
                  <c:v>45108</c:v>
                </c:pt>
                <c:pt idx="1">
                  <c:v>45139</c:v>
                </c:pt>
                <c:pt idx="2">
                  <c:v>45170</c:v>
                </c:pt>
                <c:pt idx="3">
                  <c:v>45200</c:v>
                </c:pt>
                <c:pt idx="4">
                  <c:v>45231</c:v>
                </c:pt>
                <c:pt idx="5">
                  <c:v>45261</c:v>
                </c:pt>
                <c:pt idx="6">
                  <c:v>45292</c:v>
                </c:pt>
                <c:pt idx="7">
                  <c:v>45323</c:v>
                </c:pt>
                <c:pt idx="8">
                  <c:v>45352</c:v>
                </c:pt>
                <c:pt idx="9">
                  <c:v>45383</c:v>
                </c:pt>
                <c:pt idx="10">
                  <c:v>45413</c:v>
                </c:pt>
                <c:pt idx="11">
                  <c:v>45444</c:v>
                </c:pt>
              </c:numCache>
            </c:numRef>
          </c:cat>
          <c:val>
            <c:numRef>
              <c:f>'Detail COMPLIANCE FIELD'!$AO$13:$AZ$13</c:f>
              <c:numCache>
                <c:formatCode>General</c:formatCode>
                <c:ptCount val="12"/>
                <c:pt idx="0">
                  <c:v>4</c:v>
                </c:pt>
                <c:pt idx="1">
                  <c:v>8</c:v>
                </c:pt>
                <c:pt idx="2">
                  <c:v>26</c:v>
                </c:pt>
                <c:pt idx="3">
                  <c:v>8</c:v>
                </c:pt>
                <c:pt idx="4">
                  <c:v>5</c:v>
                </c:pt>
                <c:pt idx="5">
                  <c:v>9</c:v>
                </c:pt>
                <c:pt idx="6">
                  <c:v>8</c:v>
                </c:pt>
                <c:pt idx="7">
                  <c:v>6</c:v>
                </c:pt>
                <c:pt idx="8">
                  <c:v>5</c:v>
                </c:pt>
                <c:pt idx="9">
                  <c:v>0</c:v>
                </c:pt>
                <c:pt idx="10">
                  <c:v>0</c:v>
                </c:pt>
                <c:pt idx="11">
                  <c:v>0</c:v>
                </c:pt>
              </c:numCache>
            </c:numRef>
          </c:val>
          <c:smooth val="0"/>
          <c:extLst>
            <c:ext xmlns:c16="http://schemas.microsoft.com/office/drawing/2014/chart" uri="{C3380CC4-5D6E-409C-BE32-E72D297353CC}">
              <c16:uniqueId val="{00000000-BD40-4C0A-9B6F-CF34F3728E5B}"/>
            </c:ext>
          </c:extLst>
        </c:ser>
        <c:dLbls>
          <c:dLblPos val="ctr"/>
          <c:showLegendKey val="0"/>
          <c:showVal val="1"/>
          <c:showCatName val="0"/>
          <c:showSerName val="0"/>
          <c:showPercent val="0"/>
          <c:showBubbleSize val="0"/>
        </c:dLbls>
        <c:marker val="1"/>
        <c:smooth val="0"/>
        <c:axId val="109453312"/>
        <c:axId val="137753088"/>
      </c:lineChart>
      <c:dateAx>
        <c:axId val="10945331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id-ID"/>
                  <a:t>Date</a:t>
                </a:r>
                <a:endParaRPr lang="en-US"/>
              </a:p>
            </c:rich>
          </c:tx>
          <c:overlay val="0"/>
          <c:spPr>
            <a:noFill/>
            <a:ln>
              <a:noFill/>
            </a:ln>
            <a:effectLst/>
          </c:spPr>
        </c:title>
        <c:numFmt formatCode="[$-409]mmm\-yy;@"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solidFill>
                <a:latin typeface="+mn-lt"/>
                <a:ea typeface="+mn-ea"/>
                <a:cs typeface="+mn-cs"/>
              </a:defRPr>
            </a:pPr>
            <a:endParaRPr lang="en-US"/>
          </a:p>
        </c:txPr>
        <c:crossAx val="137753088"/>
        <c:crosses val="autoZero"/>
        <c:auto val="1"/>
        <c:lblOffset val="100"/>
        <c:baseTimeUnit val="months"/>
      </c:dateAx>
      <c:valAx>
        <c:axId val="1377530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a:t>qty</a:t>
                </a:r>
              </a:p>
            </c:rich>
          </c:tx>
          <c:layout>
            <c:manualLayout>
              <c:xMode val="edge"/>
              <c:yMode val="edge"/>
              <c:x val="3.0226188005604431E-2"/>
              <c:y val="0.29357354316790224"/>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crossAx val="109453312"/>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dk1"/>
      </a:solidFill>
      <a:prstDash val="solid"/>
      <a:round/>
    </a:ln>
    <a:effectLst/>
  </c:spPr>
  <c:txPr>
    <a:bodyPr/>
    <a:lstStyle/>
    <a:p>
      <a:pPr>
        <a:defRPr sz="14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dk1"/>
                </a:solidFill>
                <a:latin typeface="+mn-lt"/>
                <a:ea typeface="+mn-ea"/>
                <a:cs typeface="+mn-cs"/>
              </a:defRPr>
            </a:pPr>
            <a:r>
              <a:rPr lang="en-US"/>
              <a:t>STATUS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02-405A-8CCF-6CBC999E52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02-405A-8CCF-6CBC999E528A}"/>
              </c:ext>
            </c:extLst>
          </c:dPt>
          <c:dLbls>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'Detail COMPLIANCE FIELD'!$G$14:$H$14</c:f>
              <c:strCache>
                <c:ptCount val="2"/>
                <c:pt idx="0">
                  <c:v>Active 有効</c:v>
                </c:pt>
                <c:pt idx="1">
                  <c:v>No Active 無効</c:v>
                </c:pt>
              </c:strCache>
            </c:strRef>
          </c:cat>
          <c:val>
            <c:numRef>
              <c:f>'Detail COMPLIANCE FIELD'!$G$23:$H$23</c:f>
              <c:numCache>
                <c:formatCode>General</c:formatCode>
                <c:ptCount val="2"/>
                <c:pt idx="0">
                  <c:v>454</c:v>
                </c:pt>
                <c:pt idx="1">
                  <c:v>123</c:v>
                </c:pt>
              </c:numCache>
            </c:numRef>
          </c:val>
          <c:extLst>
            <c:ext xmlns:c16="http://schemas.microsoft.com/office/drawing/2014/chart" uri="{C3380CC4-5D6E-409C-BE32-E72D297353CC}">
              <c16:uniqueId val="{00000004-2702-405A-8CCF-6CBC999E528A}"/>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16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sz="14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STATUS PERFIELD</a:t>
            </a:r>
          </a:p>
        </c:rich>
      </c:tx>
      <c:overlay val="0"/>
      <c:spPr>
        <a:noFill/>
        <a:ln>
          <a:noFill/>
        </a:ln>
        <a:effectLst/>
      </c:spPr>
    </c:title>
    <c:autoTitleDeleted val="0"/>
    <c:plotArea>
      <c:layout>
        <c:manualLayout>
          <c:layoutTarget val="inner"/>
          <c:xMode val="edge"/>
          <c:yMode val="edge"/>
          <c:x val="0.18147683435627146"/>
          <c:y val="0.21305517761056844"/>
          <c:w val="0.7377183150366059"/>
          <c:h val="0.54703145855886481"/>
        </c:manualLayout>
      </c:layout>
      <c:barChart>
        <c:barDir val="col"/>
        <c:grouping val="percentStacked"/>
        <c:varyColors val="0"/>
        <c:ser>
          <c:idx val="0"/>
          <c:order val="0"/>
          <c:tx>
            <c:strRef>
              <c:f>'Detail COMPLIANCE FIELD'!$G$14</c:f>
              <c:strCache>
                <c:ptCount val="1"/>
                <c:pt idx="0">
                  <c:v>Active 有効</c:v>
                </c:pt>
              </c:strCache>
            </c:strRef>
          </c:tx>
          <c:spPr>
            <a:solidFill>
              <a:srgbClr val="92D050"/>
            </a:solidFill>
            <a:ln>
              <a:noFill/>
            </a:ln>
            <a:effectLst/>
          </c:spPr>
          <c:invertIfNegative val="0"/>
          <c:dLbls>
            <c:spPr>
              <a:noFill/>
              <a:ln>
                <a:noFill/>
              </a:ln>
              <a:effectLst/>
            </c:spPr>
            <c:txPr>
              <a:bodyPr rot="0" vert="horz"/>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'Detail COMPLIANCE FIELD'!$G$15:$G$22</c:f>
              <c:numCache>
                <c:formatCode>General</c:formatCode>
                <c:ptCount val="8"/>
                <c:pt idx="0">
                  <c:v>0</c:v>
                </c:pt>
                <c:pt idx="1">
                  <c:v>99</c:v>
                </c:pt>
                <c:pt idx="2">
                  <c:v>126</c:v>
                </c:pt>
                <c:pt idx="3">
                  <c:v>7</c:v>
                </c:pt>
                <c:pt idx="4">
                  <c:v>6</c:v>
                </c:pt>
                <c:pt idx="5">
                  <c:v>37</c:v>
                </c:pt>
                <c:pt idx="6">
                  <c:v>56</c:v>
                </c:pt>
                <c:pt idx="7">
                  <c:v>123</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0-B317-4D14-86C9-30588C5F3AC1}"/>
            </c:ext>
          </c:extLst>
        </c:ser>
        <c:ser>
          <c:idx val="1"/>
          <c:order val="1"/>
          <c:tx>
            <c:strRef>
              <c:f>'Detail COMPLIANCE FIELD'!$H$14</c:f>
              <c:strCache>
                <c:ptCount val="1"/>
                <c:pt idx="0">
                  <c:v>No Active 無効</c:v>
                </c:pt>
              </c:strCache>
            </c:strRef>
          </c:tx>
          <c:spPr>
            <a:solidFill>
              <a:schemeClr val="accent2"/>
            </a:solidFill>
            <a:ln>
              <a:noFill/>
            </a:ln>
            <a:effectLst/>
          </c:spPr>
          <c:invertIfNegative val="0"/>
          <c:dLbls>
            <c:spPr>
              <a:noFill/>
              <a:ln>
                <a:noFill/>
              </a:ln>
              <a:effectLst/>
            </c:spPr>
            <c:txPr>
              <a:bodyPr rot="0" vert="horz"/>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'Detail COMPLIANCE FIELD'!$H$15:$H$22</c:f>
              <c:numCache>
                <c:formatCode>General</c:formatCode>
                <c:ptCount val="8"/>
                <c:pt idx="0">
                  <c:v>0</c:v>
                </c:pt>
                <c:pt idx="1">
                  <c:v>39</c:v>
                </c:pt>
                <c:pt idx="2">
                  <c:v>35</c:v>
                </c:pt>
                <c:pt idx="3">
                  <c:v>0</c:v>
                </c:pt>
                <c:pt idx="4">
                  <c:v>0</c:v>
                </c:pt>
                <c:pt idx="5">
                  <c:v>11</c:v>
                </c:pt>
                <c:pt idx="6">
                  <c:v>4</c:v>
                </c:pt>
                <c:pt idx="7">
                  <c:v>34</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1-B317-4D14-86C9-30588C5F3AC1}"/>
            </c:ext>
          </c:extLst>
        </c:ser>
        <c:dLbls>
          <c:dLblPos val="ctr"/>
          <c:showLegendKey val="0"/>
          <c:showVal val="1"/>
          <c:showCatName val="0"/>
          <c:showSerName val="0"/>
          <c:showPercent val="0"/>
          <c:showBubbleSize val="0"/>
        </c:dLbls>
        <c:gapWidth val="150"/>
        <c:overlap val="100"/>
        <c:axId val="109453824"/>
        <c:axId val="137755968"/>
      </c:barChart>
      <c:catAx>
        <c:axId val="1094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37755968"/>
        <c:crosses val="autoZero"/>
        <c:auto val="1"/>
        <c:lblAlgn val="ctr"/>
        <c:lblOffset val="100"/>
        <c:noMultiLvlLbl val="0"/>
      </c:catAx>
      <c:valAx>
        <c:axId val="13775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US"/>
                  <a:t>Persen</a:t>
                </a:r>
              </a:p>
            </c:rich>
          </c:tx>
          <c:overlay val="0"/>
          <c:spPr>
            <a:noFill/>
            <a:ln>
              <a:noFill/>
            </a:ln>
            <a:effectLst/>
          </c:spPr>
        </c:title>
        <c:numFmt formatCode="0%" sourceLinked="1"/>
        <c:majorTickMark val="none"/>
        <c:minorTickMark val="none"/>
        <c:tickLblPos val="nextTo"/>
        <c:spPr>
          <a:noFill/>
          <a:ln>
            <a:noFill/>
          </a:ln>
          <a:effectLst/>
        </c:spPr>
        <c:txPr>
          <a:bodyPr rot="-60000000" vert="horz"/>
          <a:lstStyle/>
          <a:p>
            <a:pPr>
              <a:defRPr/>
            </a:pPr>
            <a:endParaRPr lang="en-US"/>
          </a:p>
        </c:txPr>
        <c:crossAx val="109453824"/>
        <c:crosses val="autoZero"/>
        <c:crossBetween val="between"/>
      </c:val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US"/>
              <a:t>EVALUASI</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15-49E1-AB57-5C88430ABAFC}"/>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15-49E1-AB57-5C88430ABAF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'Detail COMPLIANCE FIELD'!$I$14:$J$14</c:f>
              <c:strCache>
                <c:ptCount val="2"/>
                <c:pt idx="0">
                  <c:v>SUDAH 評価済</c:v>
                </c:pt>
                <c:pt idx="1">
                  <c:v>BELUM 未評価</c:v>
                </c:pt>
              </c:strCache>
            </c:strRef>
          </c:cat>
          <c:val>
            <c:numRef>
              <c:f>'Detail COMPLIANCE FIELD'!$I$23:$J$23</c:f>
              <c:numCache>
                <c:formatCode>General</c:formatCode>
                <c:ptCount val="2"/>
                <c:pt idx="0">
                  <c:v>454</c:v>
                </c:pt>
                <c:pt idx="1">
                  <c:v>0</c:v>
                </c:pt>
              </c:numCache>
            </c:numRef>
          </c:val>
          <c:extLst>
            <c:ext xmlns:c16="http://schemas.microsoft.com/office/drawing/2014/chart" uri="{C3380CC4-5D6E-409C-BE32-E72D297353CC}">
              <c16:uniqueId val="{00000004-CF15-49E1-AB57-5C88430ABAFC}"/>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rgbClr val="FFC000"/>
      </a:solidFill>
      <a:prstDash val="solid"/>
      <a:round/>
    </a:ln>
    <a:effectLst/>
  </c:spPr>
  <c:txPr>
    <a:bodyPr/>
    <a:lstStyle/>
    <a:p>
      <a:pPr>
        <a:defRPr sz="160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r>
              <a:rPr lang="en-US"/>
              <a:t>EVALUASI PERFIELD</a:t>
            </a:r>
          </a:p>
        </c:rich>
      </c:tx>
      <c:overlay val="0"/>
      <c:spPr>
        <a:noFill/>
        <a:ln>
          <a:noFill/>
        </a:ln>
        <a:effectLst/>
      </c:spPr>
    </c:title>
    <c:autoTitleDeleted val="0"/>
    <c:plotArea>
      <c:layout>
        <c:manualLayout>
          <c:layoutTarget val="inner"/>
          <c:xMode val="edge"/>
          <c:yMode val="edge"/>
          <c:x val="0.16447789693812556"/>
          <c:y val="0.21760247256651516"/>
          <c:w val="0.74547083789978774"/>
          <c:h val="0.50061819767632698"/>
        </c:manualLayout>
      </c:layout>
      <c:barChart>
        <c:barDir val="col"/>
        <c:grouping val="percentStacked"/>
        <c:varyColors val="0"/>
        <c:ser>
          <c:idx val="0"/>
          <c:order val="0"/>
          <c:tx>
            <c:strRef>
              <c:f>'Detail COMPLIANCE FIELD'!$J$14</c:f>
              <c:strCache>
                <c:ptCount val="1"/>
                <c:pt idx="0">
                  <c:v>BELUM 未評価</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'Detail COMPLIANCE FIELD'!$J$15:$J$22</c:f>
              <c:numCache>
                <c:formatCode>General</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0-C9E0-40CB-8B5A-E05EB553314F}"/>
            </c:ext>
          </c:extLst>
        </c:ser>
        <c:ser>
          <c:idx val="1"/>
          <c:order val="1"/>
          <c:tx>
            <c:strRef>
              <c:f>'Detail COMPLIANCE FIELD'!$I$14</c:f>
              <c:strCache>
                <c:ptCount val="1"/>
                <c:pt idx="0">
                  <c:v>SUDAH 評価済</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'Detail COMPLIANCE FIELD'!$I$15:$I$22</c:f>
              <c:numCache>
                <c:formatCode>General</c:formatCode>
                <c:ptCount val="8"/>
                <c:pt idx="0">
                  <c:v>0</c:v>
                </c:pt>
                <c:pt idx="1">
                  <c:v>99</c:v>
                </c:pt>
                <c:pt idx="2">
                  <c:v>126</c:v>
                </c:pt>
                <c:pt idx="3">
                  <c:v>7</c:v>
                </c:pt>
                <c:pt idx="4">
                  <c:v>6</c:v>
                </c:pt>
                <c:pt idx="5">
                  <c:v>37</c:v>
                </c:pt>
                <c:pt idx="6">
                  <c:v>56</c:v>
                </c:pt>
                <c:pt idx="7">
                  <c:v>123</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1-C9E0-40CB-8B5A-E05EB553314F}"/>
            </c:ext>
          </c:extLst>
        </c:ser>
        <c:dLbls>
          <c:dLblPos val="ctr"/>
          <c:showLegendKey val="0"/>
          <c:showVal val="1"/>
          <c:showCatName val="0"/>
          <c:showSerName val="0"/>
          <c:showPercent val="0"/>
          <c:showBubbleSize val="0"/>
        </c:dLbls>
        <c:gapWidth val="150"/>
        <c:overlap val="100"/>
        <c:axId val="109454848"/>
        <c:axId val="154078016"/>
      </c:barChart>
      <c:catAx>
        <c:axId val="10945484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r>
                  <a:rPr lang="en-US"/>
                  <a:t>FIELD</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54078016"/>
        <c:crosses val="autoZero"/>
        <c:auto val="1"/>
        <c:lblAlgn val="ctr"/>
        <c:lblOffset val="100"/>
        <c:noMultiLvlLbl val="0"/>
      </c:catAx>
      <c:valAx>
        <c:axId val="15407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dk1"/>
                    </a:solidFill>
                    <a:latin typeface="+mn-lt"/>
                    <a:ea typeface="+mn-ea"/>
                    <a:cs typeface="+mn-cs"/>
                  </a:defRPr>
                </a:pPr>
                <a:r>
                  <a:rPr lang="en-US"/>
                  <a:t>Persen</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0945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rgbClr val="FFC000"/>
      </a:solidFill>
      <a:prstDash val="solid"/>
      <a:round/>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dk1"/>
                </a:solidFill>
                <a:latin typeface="+mn-lt"/>
                <a:ea typeface="+mn-ea"/>
                <a:cs typeface="+mn-cs"/>
              </a:defRPr>
            </a:pPr>
            <a:r>
              <a:rPr lang="en-US"/>
              <a:t>IMPLEMENTASI</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solidFill>
              <a:srgbClr val="00B0F0"/>
            </a:solidFill>
          </c:spPr>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5C-4CBB-8571-F25E04D7FA9F}"/>
              </c:ext>
            </c:extLst>
          </c:dPt>
          <c:dPt>
            <c:idx val="1"/>
            <c:bubble3D val="0"/>
            <c:spPr>
              <a:solidFill>
                <a:srgbClr val="FF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5C-4CBB-8571-F25E04D7FA9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'Detail COMPLIANCE FIELD'!$K$14:$L$14</c:f>
              <c:strCache>
                <c:ptCount val="2"/>
                <c:pt idx="0">
                  <c:v>OK</c:v>
                </c:pt>
                <c:pt idx="1">
                  <c:v>NOK</c:v>
                </c:pt>
              </c:strCache>
            </c:strRef>
          </c:cat>
          <c:val>
            <c:numRef>
              <c:f>'Detail COMPLIANCE FIELD'!$K$23:$L$23</c:f>
              <c:numCache>
                <c:formatCode>General</c:formatCode>
                <c:ptCount val="2"/>
                <c:pt idx="0">
                  <c:v>442</c:v>
                </c:pt>
                <c:pt idx="1">
                  <c:v>12</c:v>
                </c:pt>
              </c:numCache>
            </c:numRef>
          </c:val>
          <c:extLst>
            <c:ext xmlns:c16="http://schemas.microsoft.com/office/drawing/2014/chart" uri="{C3380CC4-5D6E-409C-BE32-E72D297353CC}">
              <c16:uniqueId val="{00000004-595C-4CBB-8571-F25E04D7FA9F}"/>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16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sz="16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r>
              <a:rPr lang="en-US"/>
              <a:t>IMPLEMENTASI</a:t>
            </a:r>
            <a:r>
              <a:rPr lang="id-ID"/>
              <a:t> PERFIELD</a:t>
            </a:r>
            <a:endParaRPr lang="en-US"/>
          </a:p>
        </c:rich>
      </c:tx>
      <c:overlay val="0"/>
      <c:spPr>
        <a:noFill/>
        <a:ln>
          <a:noFill/>
        </a:ln>
        <a:effectLst/>
      </c:spPr>
    </c:title>
    <c:autoTitleDeleted val="0"/>
    <c:plotArea>
      <c:layout>
        <c:manualLayout>
          <c:layoutTarget val="inner"/>
          <c:xMode val="edge"/>
          <c:yMode val="edge"/>
          <c:x val="0.15867673828906981"/>
          <c:y val="0.22392356661035653"/>
          <c:w val="0.76523154944614979"/>
          <c:h val="0.4935239589989876"/>
        </c:manualLayout>
      </c:layout>
      <c:barChart>
        <c:barDir val="col"/>
        <c:grouping val="percentStacked"/>
        <c:varyColors val="0"/>
        <c:ser>
          <c:idx val="0"/>
          <c:order val="0"/>
          <c:tx>
            <c:strRef>
              <c:f>'Detail COMPLIANCE FIELD'!$K$14</c:f>
              <c:strCache>
                <c:ptCount val="1"/>
                <c:pt idx="0">
                  <c:v>OK</c:v>
                </c:pt>
              </c:strCache>
            </c:strRef>
          </c:tx>
          <c:spPr>
            <a:solidFill>
              <a:srgbClr val="00B0F0"/>
            </a:solidFill>
            <a:ln>
              <a:noFill/>
            </a:ln>
            <a:effectLst/>
          </c:spPr>
          <c:invertIfNegative val="0"/>
          <c:val>
            <c:numRef>
              <c:f>'Detail COMPLIANCE FIELD'!$K$15:$K$22</c:f>
              <c:numCache>
                <c:formatCode>General</c:formatCode>
                <c:ptCount val="8"/>
                <c:pt idx="0">
                  <c:v>0</c:v>
                </c:pt>
                <c:pt idx="1">
                  <c:v>98</c:v>
                </c:pt>
                <c:pt idx="2">
                  <c:v>122</c:v>
                </c:pt>
                <c:pt idx="3">
                  <c:v>7</c:v>
                </c:pt>
                <c:pt idx="4">
                  <c:v>6</c:v>
                </c:pt>
                <c:pt idx="5">
                  <c:v>37</c:v>
                </c:pt>
                <c:pt idx="6">
                  <c:v>56</c:v>
                </c:pt>
                <c:pt idx="7">
                  <c:v>116</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0-57BB-4A81-A68A-B7DAAD39D77F}"/>
            </c:ext>
          </c:extLst>
        </c:ser>
        <c:ser>
          <c:idx val="1"/>
          <c:order val="1"/>
          <c:tx>
            <c:strRef>
              <c:f>'Detail COMPLIANCE FIELD'!$L$14</c:f>
              <c:strCache>
                <c:ptCount val="1"/>
                <c:pt idx="0">
                  <c:v>NOK</c:v>
                </c:pt>
              </c:strCache>
            </c:strRef>
          </c:tx>
          <c:spPr>
            <a:solidFill>
              <a:schemeClr val="accent2"/>
            </a:solidFill>
            <a:ln>
              <a:noFill/>
            </a:ln>
            <a:effectLst/>
          </c:spPr>
          <c:invertIfNegative val="0"/>
          <c:val>
            <c:numRef>
              <c:f>'Detail COMPLIANCE FIELD'!$L$15:$L$22</c:f>
              <c:numCache>
                <c:formatCode>General</c:formatCode>
                <c:ptCount val="8"/>
                <c:pt idx="0">
                  <c:v>0</c:v>
                </c:pt>
                <c:pt idx="1">
                  <c:v>1</c:v>
                </c:pt>
                <c:pt idx="2">
                  <c:v>4</c:v>
                </c:pt>
                <c:pt idx="3">
                  <c:v>0</c:v>
                </c:pt>
                <c:pt idx="4">
                  <c:v>0</c:v>
                </c:pt>
                <c:pt idx="5">
                  <c:v>0</c:v>
                </c:pt>
                <c:pt idx="6">
                  <c:v>0</c:v>
                </c:pt>
                <c:pt idx="7">
                  <c:v>7</c:v>
                </c:pt>
              </c:numCache>
            </c:numRef>
          </c:val>
          <c:extLst>
            <c:ext xmlns:c15="http://schemas.microsoft.com/office/drawing/2012/chart" uri="{02D57815-91ED-43cb-92C2-25804820EDAC}">
              <c15:filteredCategoryTitle>
                <c15:cat>
                  <c:numRef>
                    <c:extLst>
                      <c:ext uri="{02D57815-91ED-43cb-92C2-25804820EDAC}">
                        <c15:formulaRef>
                          <c15:sqref>'Detail COMPLIANCE FIELD'!$B$15:$B$22</c15:sqref>
                        </c15:formulaRef>
                      </c:ext>
                    </c:extLst>
                    <c:numCache>
                      <c:formatCode>General</c:formatCode>
                      <c:ptCount val="8"/>
                      <c:pt idx="0">
                        <c:v>1</c:v>
                      </c:pt>
                      <c:pt idx="1">
                        <c:v>2</c:v>
                      </c:pt>
                      <c:pt idx="2">
                        <c:v>3</c:v>
                      </c:pt>
                      <c:pt idx="3">
                        <c:v>4</c:v>
                      </c:pt>
                      <c:pt idx="4">
                        <c:v>5</c:v>
                      </c:pt>
                      <c:pt idx="5">
                        <c:v>6</c:v>
                      </c:pt>
                      <c:pt idx="6">
                        <c:v>7</c:v>
                      </c:pt>
                      <c:pt idx="7">
                        <c:v>8</c:v>
                      </c:pt>
                    </c:numCache>
                  </c:numRef>
                </c15:cat>
              </c15:filteredCategoryTitle>
            </c:ext>
            <c:ext xmlns:c16="http://schemas.microsoft.com/office/drawing/2014/chart" uri="{C3380CC4-5D6E-409C-BE32-E72D297353CC}">
              <c16:uniqueId val="{00000001-57BB-4A81-A68A-B7DAAD39D77F}"/>
            </c:ext>
          </c:extLst>
        </c:ser>
        <c:dLbls>
          <c:showLegendKey val="0"/>
          <c:showVal val="0"/>
          <c:showCatName val="0"/>
          <c:showSerName val="0"/>
          <c:showPercent val="0"/>
          <c:showBubbleSize val="0"/>
        </c:dLbls>
        <c:gapWidth val="150"/>
        <c:overlap val="100"/>
        <c:axId val="109455872"/>
        <c:axId val="154082048"/>
      </c:barChart>
      <c:catAx>
        <c:axId val="10945587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r>
                  <a:rPr lang="en-US"/>
                  <a:t>FIELD</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54082048"/>
        <c:crosses val="autoZero"/>
        <c:auto val="1"/>
        <c:lblAlgn val="ctr"/>
        <c:lblOffset val="100"/>
        <c:noMultiLvlLbl val="0"/>
      </c:catAx>
      <c:valAx>
        <c:axId val="154082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dk1"/>
                    </a:solidFill>
                    <a:latin typeface="+mn-lt"/>
                    <a:ea typeface="+mn-ea"/>
                    <a:cs typeface="+mn-cs"/>
                  </a:defRPr>
                </a:pPr>
                <a:r>
                  <a:rPr lang="en-US"/>
                  <a:t>Persen</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crossAx val="10945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1"/>
      </a:solidFill>
      <a:prstDash val="solid"/>
      <a:round/>
    </a:ln>
    <a:effectLst/>
  </c:spPr>
  <c:txPr>
    <a:bodyPr/>
    <a:lstStyle/>
    <a:p>
      <a:pPr>
        <a:defRPr sz="120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680" b="0" i="0" u="none" strike="noStrike" kern="1200" baseline="0">
                <a:solidFill>
                  <a:srgbClr val="000000"/>
                </a:solidFill>
                <a:latin typeface="Calibri" panose="020F0502020204030204"/>
                <a:ea typeface="Calibri" panose="020F0502020204030204"/>
                <a:cs typeface="Calibri" panose="020F0502020204030204"/>
              </a:defRPr>
            </a:pPr>
            <a:r>
              <a:rPr lang="id-ID"/>
              <a:t>"</a:t>
            </a:r>
            <a:r>
              <a:rPr lang="id-ID" sz="1680" b="0" i="0" u="none" strike="noStrike" baseline="0">
                <a:effectLst/>
              </a:rPr>
              <a:t>Regulasi </a:t>
            </a:r>
            <a:r>
              <a:rPr lang="id-ID"/>
              <a:t>Belum Evaluasi SAMI TF"</a:t>
            </a:r>
          </a:p>
        </c:rich>
      </c:tx>
      <c:layout>
        <c:manualLayout>
          <c:xMode val="edge"/>
          <c:yMode val="edge"/>
          <c:x val="0.22333157835211201"/>
          <c:y val="1.08756060781316E-2"/>
        </c:manualLayout>
      </c:layout>
      <c:overlay val="0"/>
    </c:title>
    <c:autoTitleDeleted val="0"/>
    <c:plotArea>
      <c:layout/>
      <c:barChart>
        <c:barDir val="col"/>
        <c:grouping val="clustered"/>
        <c:varyColors val="0"/>
        <c:ser>
          <c:idx val="0"/>
          <c:order val="0"/>
          <c:tx>
            <c:strRef>
              <c:f>pareto!$C$3</c:f>
              <c:strCache>
                <c:ptCount val="1"/>
                <c:pt idx="0">
                  <c:v>Jumlah</c:v>
                </c:pt>
              </c:strCache>
            </c:strRef>
          </c:tx>
          <c:spPr>
            <a:solidFill>
              <a:srgbClr val="FF4747"/>
            </a:solidFill>
            <a:ln>
              <a:solidFill>
                <a:schemeClr val="bg1"/>
              </a:solidFill>
            </a:ln>
          </c:spPr>
          <c:invertIfNegative val="0"/>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pareto!$B$5:$B$12</c:f>
              <c:numCache>
                <c:formatCode>0</c:formatCode>
                <c:ptCount val="8"/>
                <c:pt idx="0">
                  <c:v>1</c:v>
                </c:pt>
                <c:pt idx="1">
                  <c:v>2</c:v>
                </c:pt>
                <c:pt idx="2">
                  <c:v>3</c:v>
                </c:pt>
                <c:pt idx="3">
                  <c:v>4</c:v>
                </c:pt>
                <c:pt idx="4">
                  <c:v>5</c:v>
                </c:pt>
                <c:pt idx="5">
                  <c:v>6</c:v>
                </c:pt>
                <c:pt idx="6">
                  <c:v>7</c:v>
                </c:pt>
                <c:pt idx="7">
                  <c:v>8</c:v>
                </c:pt>
              </c:numCache>
            </c:numRef>
          </c:cat>
          <c:val>
            <c:numRef>
              <c:f>pareto!$C$5:$C$12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BB1-4504-A9E6-0C1C1E068BB0}"/>
            </c:ext>
          </c:extLst>
        </c:ser>
        <c:dLbls>
          <c:showLegendKey val="0"/>
          <c:showVal val="0"/>
          <c:showCatName val="0"/>
          <c:showSerName val="0"/>
          <c:showPercent val="0"/>
          <c:showBubbleSize val="0"/>
        </c:dLbls>
        <c:gapWidth val="0"/>
        <c:axId val="154309120"/>
        <c:axId val="153996672"/>
      </c:barChart>
      <c:lineChart>
        <c:grouping val="standard"/>
        <c:varyColors val="0"/>
        <c:ser>
          <c:idx val="1"/>
          <c:order val="1"/>
          <c:tx>
            <c:strRef>
              <c:f>pareto!$E$3</c:f>
              <c:strCache>
                <c:ptCount val="1"/>
                <c:pt idx="0">
                  <c:v>Cumulative %</c:v>
                </c:pt>
              </c:strCache>
            </c:strRef>
          </c:tx>
          <c:spPr>
            <a:ln w="63500" cap="rnd" cmpd="sng" algn="ctr">
              <a:solidFill>
                <a:srgbClr val="0000FF"/>
              </a:solidFill>
              <a:prstDash val="solid"/>
              <a:round/>
            </a:ln>
          </c:spPr>
          <c:marker>
            <c:spPr>
              <a:solidFill>
                <a:srgbClr val="0000FF"/>
              </a:solidFill>
              <a:ln w="9525" cap="flat" cmpd="sng" algn="ctr">
                <a:solidFill>
                  <a:srgbClr val="0000FF"/>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pareto!$E$4:$E$12</c:f>
              <c:numCache>
                <c:formatCode>0%</c:formatCode>
                <c:ptCount val="9"/>
                <c:pt idx="0" formatCode="General">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ABB1-4504-A9E6-0C1C1E068BB0}"/>
            </c:ext>
          </c:extLst>
        </c:ser>
        <c:dLbls>
          <c:showLegendKey val="0"/>
          <c:showVal val="0"/>
          <c:showCatName val="0"/>
          <c:showSerName val="0"/>
          <c:showPercent val="0"/>
          <c:showBubbleSize val="0"/>
        </c:dLbls>
        <c:marker val="1"/>
        <c:smooth val="0"/>
        <c:axId val="154311168"/>
        <c:axId val="153997248"/>
      </c:lineChart>
      <c:catAx>
        <c:axId val="154309120"/>
        <c:scaling>
          <c:orientation val="minMax"/>
        </c:scaling>
        <c:delete val="0"/>
        <c:axPos val="b"/>
        <c:numFmt formatCode="0" sourceLinked="1"/>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996672"/>
        <c:crosses val="autoZero"/>
        <c:auto val="1"/>
        <c:lblAlgn val="ctr"/>
        <c:lblOffset val="100"/>
        <c:noMultiLvlLbl val="0"/>
      </c:catAx>
      <c:valAx>
        <c:axId val="153996672"/>
        <c:scaling>
          <c:orientation val="minMax"/>
          <c:max val="1"/>
        </c:scaling>
        <c:delete val="0"/>
        <c:axPos val="l"/>
        <c:numFmt formatCode="0" sourceLinked="1"/>
        <c:majorTickMark val="in"/>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4309120"/>
        <c:crosses val="autoZero"/>
        <c:crossBetween val="between"/>
        <c:majorUnit val="1"/>
      </c:valAx>
      <c:catAx>
        <c:axId val="154311168"/>
        <c:scaling>
          <c:orientation val="minMax"/>
        </c:scaling>
        <c:delete val="0"/>
        <c:axPos val="t"/>
        <c:majorTickMark val="none"/>
        <c:minorTickMark val="none"/>
        <c:tickLblPos val="none"/>
        <c:txPr>
          <a:bodyPr rot="-6000000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997248"/>
        <c:crosses val="max"/>
        <c:auto val="1"/>
        <c:lblAlgn val="ctr"/>
        <c:lblOffset val="100"/>
        <c:noMultiLvlLbl val="0"/>
      </c:catAx>
      <c:valAx>
        <c:axId val="153997248"/>
        <c:scaling>
          <c:orientation val="minMax"/>
          <c:max val="1"/>
        </c:scaling>
        <c:delete val="0"/>
        <c:axPos val="r"/>
        <c:numFmt formatCode="0%" sourceLinked="0"/>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4311168"/>
        <c:crosses val="max"/>
        <c:crossBetween val="midCat"/>
      </c:valAx>
    </c:plotArea>
    <c:legend>
      <c:legendPos val="b"/>
      <c:overlay val="0"/>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ln w="9525" cap="flat" cmpd="sng" algn="ctr">
      <a:solidFill>
        <a:sysClr val="windowText" lastClr="000000"/>
      </a:solidFill>
      <a:prstDash val="solid"/>
      <a:round/>
    </a:ln>
  </c:spPr>
  <c:txPr>
    <a:bodyPr/>
    <a:lstStyle/>
    <a:p>
      <a:pPr>
        <a:defRPr lang="en-US" sz="14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680" b="0" i="0" u="none" strike="noStrike" kern="1200" baseline="0">
                <a:solidFill>
                  <a:srgbClr val="000000"/>
                </a:solidFill>
                <a:latin typeface="Calibri" panose="020F0502020204030204"/>
                <a:ea typeface="Calibri" panose="020F0502020204030204"/>
                <a:cs typeface="Calibri" panose="020F0502020204030204"/>
              </a:defRPr>
            </a:pPr>
            <a:r>
              <a:rPr lang="id-ID"/>
              <a:t>" Regulasi Belum Implementasi SAMI</a:t>
            </a:r>
            <a:r>
              <a:rPr lang="id-ID" baseline="0"/>
              <a:t> TF</a:t>
            </a:r>
            <a:r>
              <a:rPr lang="id-ID"/>
              <a:t>"</a:t>
            </a:r>
          </a:p>
        </c:rich>
      </c:tx>
      <c:layout>
        <c:manualLayout>
          <c:xMode val="edge"/>
          <c:yMode val="edge"/>
          <c:x val="0.21144450554379099"/>
          <c:y val="1.08756060781316E-2"/>
        </c:manualLayout>
      </c:layout>
      <c:overlay val="0"/>
    </c:title>
    <c:autoTitleDeleted val="0"/>
    <c:plotArea>
      <c:layout/>
      <c:barChart>
        <c:barDir val="col"/>
        <c:grouping val="clustered"/>
        <c:varyColors val="0"/>
        <c:ser>
          <c:idx val="0"/>
          <c:order val="0"/>
          <c:tx>
            <c:strRef>
              <c:f>pareto!$P$3</c:f>
              <c:strCache>
                <c:ptCount val="1"/>
                <c:pt idx="0">
                  <c:v>Jumlah</c:v>
                </c:pt>
              </c:strCache>
            </c:strRef>
          </c:tx>
          <c:spPr>
            <a:solidFill>
              <a:srgbClr val="FF4747"/>
            </a:solidFill>
            <a:ln>
              <a:solidFill>
                <a:schemeClr val="bg1"/>
              </a:solidFill>
            </a:ln>
          </c:spPr>
          <c:invertIfNegative val="0"/>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pareto!$O$5:$O$12</c:f>
              <c:numCache>
                <c:formatCode>0</c:formatCode>
                <c:ptCount val="8"/>
                <c:pt idx="0">
                  <c:v>2</c:v>
                </c:pt>
                <c:pt idx="1">
                  <c:v>8</c:v>
                </c:pt>
                <c:pt idx="2">
                  <c:v>3</c:v>
                </c:pt>
                <c:pt idx="3">
                  <c:v>1</c:v>
                </c:pt>
                <c:pt idx="4">
                  <c:v>4</c:v>
                </c:pt>
                <c:pt idx="5">
                  <c:v>5</c:v>
                </c:pt>
                <c:pt idx="6">
                  <c:v>6</c:v>
                </c:pt>
                <c:pt idx="7">
                  <c:v>7</c:v>
                </c:pt>
              </c:numCache>
            </c:numRef>
          </c:cat>
          <c:val>
            <c:numRef>
              <c:f>pareto!$P$5:$P$12</c:f>
              <c:numCache>
                <c:formatCode>0</c:formatCode>
                <c:ptCount val="8"/>
                <c:pt idx="0">
                  <c:v>7</c:v>
                </c:pt>
                <c:pt idx="1">
                  <c:v>7</c:v>
                </c:pt>
                <c:pt idx="2">
                  <c:v>0</c:v>
                </c:pt>
                <c:pt idx="3">
                  <c:v>0</c:v>
                </c:pt>
                <c:pt idx="4">
                  <c:v>0</c:v>
                </c:pt>
                <c:pt idx="5">
                  <c:v>0</c:v>
                </c:pt>
                <c:pt idx="6">
                  <c:v>0</c:v>
                </c:pt>
                <c:pt idx="7">
                  <c:v>0</c:v>
                </c:pt>
              </c:numCache>
            </c:numRef>
          </c:val>
          <c:extLst>
            <c:ext xmlns:c16="http://schemas.microsoft.com/office/drawing/2014/chart" uri="{C3380CC4-5D6E-409C-BE32-E72D297353CC}">
              <c16:uniqueId val="{00000000-16C0-4806-976F-1EB68754596A}"/>
            </c:ext>
          </c:extLst>
        </c:ser>
        <c:dLbls>
          <c:showLegendKey val="0"/>
          <c:showVal val="0"/>
          <c:showCatName val="0"/>
          <c:showSerName val="0"/>
          <c:showPercent val="0"/>
          <c:showBubbleSize val="0"/>
        </c:dLbls>
        <c:gapWidth val="0"/>
        <c:axId val="153731072"/>
        <c:axId val="153999552"/>
      </c:barChart>
      <c:lineChart>
        <c:grouping val="standard"/>
        <c:varyColors val="0"/>
        <c:ser>
          <c:idx val="1"/>
          <c:order val="1"/>
          <c:tx>
            <c:strRef>
              <c:f>pareto!$R$3</c:f>
              <c:strCache>
                <c:ptCount val="1"/>
                <c:pt idx="0">
                  <c:v>Cumulative %</c:v>
                </c:pt>
              </c:strCache>
            </c:strRef>
          </c:tx>
          <c:spPr>
            <a:ln w="63500" cap="rnd" cmpd="sng" algn="ctr">
              <a:solidFill>
                <a:srgbClr val="0000FF"/>
              </a:solidFill>
              <a:prstDash val="solid"/>
              <a:round/>
            </a:ln>
          </c:spPr>
          <c:marker>
            <c:spPr>
              <a:solidFill>
                <a:srgbClr val="0000FF"/>
              </a:solidFill>
              <a:ln w="9525" cap="flat" cmpd="sng" algn="ctr">
                <a:solidFill>
                  <a:srgbClr val="0000FF"/>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pareto!$R$4:$R$12</c:f>
              <c:numCache>
                <c:formatCode>0%</c:formatCode>
                <c:ptCount val="9"/>
                <c:pt idx="0" formatCode="General">
                  <c:v>0</c:v>
                </c:pt>
                <c:pt idx="1">
                  <c:v>0.5</c:v>
                </c:pt>
                <c:pt idx="2">
                  <c:v>1</c:v>
                </c:pt>
                <c:pt idx="3">
                  <c:v>1</c:v>
                </c:pt>
                <c:pt idx="4">
                  <c:v>1</c:v>
                </c:pt>
                <c:pt idx="5">
                  <c:v>1</c:v>
                </c:pt>
                <c:pt idx="6">
                  <c:v>1</c:v>
                </c:pt>
                <c:pt idx="7">
                  <c:v>1</c:v>
                </c:pt>
                <c:pt idx="8">
                  <c:v>1</c:v>
                </c:pt>
              </c:numCache>
            </c:numRef>
          </c:val>
          <c:smooth val="0"/>
          <c:extLst>
            <c:ext xmlns:c16="http://schemas.microsoft.com/office/drawing/2014/chart" uri="{C3380CC4-5D6E-409C-BE32-E72D297353CC}">
              <c16:uniqueId val="{00000001-16C0-4806-976F-1EB68754596A}"/>
            </c:ext>
          </c:extLst>
        </c:ser>
        <c:dLbls>
          <c:showLegendKey val="0"/>
          <c:showVal val="0"/>
          <c:showCatName val="0"/>
          <c:showSerName val="0"/>
          <c:showPercent val="0"/>
          <c:showBubbleSize val="0"/>
        </c:dLbls>
        <c:marker val="1"/>
        <c:smooth val="0"/>
        <c:axId val="153732096"/>
        <c:axId val="154000128"/>
      </c:lineChart>
      <c:catAx>
        <c:axId val="153731072"/>
        <c:scaling>
          <c:orientation val="minMax"/>
        </c:scaling>
        <c:delete val="0"/>
        <c:axPos val="b"/>
        <c:numFmt formatCode="0" sourceLinked="1"/>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999552"/>
        <c:crosses val="autoZero"/>
        <c:auto val="1"/>
        <c:lblAlgn val="ctr"/>
        <c:lblOffset val="100"/>
        <c:noMultiLvlLbl val="0"/>
      </c:catAx>
      <c:valAx>
        <c:axId val="153999552"/>
        <c:scaling>
          <c:orientation val="minMax"/>
          <c:max val="14"/>
          <c:min val="0"/>
        </c:scaling>
        <c:delete val="0"/>
        <c:axPos val="l"/>
        <c:numFmt formatCode="0" sourceLinked="1"/>
        <c:majorTickMark val="in"/>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1072"/>
        <c:crosses val="autoZero"/>
        <c:crossBetween val="between"/>
        <c:majorUnit val="3"/>
      </c:valAx>
      <c:catAx>
        <c:axId val="153732096"/>
        <c:scaling>
          <c:orientation val="minMax"/>
        </c:scaling>
        <c:delete val="0"/>
        <c:axPos val="t"/>
        <c:majorTickMark val="none"/>
        <c:minorTickMark val="none"/>
        <c:tickLblPos val="none"/>
        <c:txPr>
          <a:bodyPr rot="-6000000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4000128"/>
        <c:crosses val="max"/>
        <c:auto val="1"/>
        <c:lblAlgn val="ctr"/>
        <c:lblOffset val="100"/>
        <c:noMultiLvlLbl val="0"/>
      </c:catAx>
      <c:valAx>
        <c:axId val="154000128"/>
        <c:scaling>
          <c:orientation val="minMax"/>
          <c:max val="1"/>
        </c:scaling>
        <c:delete val="0"/>
        <c:axPos val="r"/>
        <c:numFmt formatCode="0%" sourceLinked="0"/>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2096"/>
        <c:crosses val="max"/>
        <c:crossBetween val="midCat"/>
      </c:valAx>
    </c:plotArea>
    <c:legend>
      <c:legendPos val="b"/>
      <c:overlay val="0"/>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ln w="9525" cap="flat" cmpd="sng" algn="ctr">
      <a:solidFill>
        <a:sysClr val="windowText" lastClr="000000"/>
      </a:solidFill>
      <a:prstDash val="solid"/>
      <a:round/>
    </a:ln>
  </c:spPr>
  <c:txPr>
    <a:bodyPr/>
    <a:lstStyle/>
    <a:p>
      <a:pPr>
        <a:defRPr lang="en-US" sz="14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680" b="0" i="0" u="none" strike="noStrike" kern="1200" baseline="0">
                <a:solidFill>
                  <a:srgbClr val="000000"/>
                </a:solidFill>
                <a:latin typeface="Calibri" panose="020F0502020204030204"/>
                <a:ea typeface="Calibri" panose="020F0502020204030204"/>
                <a:cs typeface="Calibri" panose="020F0502020204030204"/>
              </a:defRPr>
            </a:pPr>
            <a:r>
              <a:rPr lang="id-ID"/>
              <a:t>"</a:t>
            </a:r>
            <a:r>
              <a:rPr lang="id-ID" sz="1680" b="0" i="0" u="none" strike="noStrike" baseline="0">
                <a:effectLst/>
              </a:rPr>
              <a:t>Regulasi </a:t>
            </a:r>
            <a:r>
              <a:rPr lang="id-ID"/>
              <a:t>Belum Evaluasi SAMI JF"</a:t>
            </a:r>
          </a:p>
        </c:rich>
      </c:tx>
      <c:layout>
        <c:manualLayout>
          <c:xMode val="edge"/>
          <c:yMode val="edge"/>
          <c:x val="0.25304926037291398"/>
          <c:y val="1.08756060781316E-2"/>
        </c:manualLayout>
      </c:layout>
      <c:overlay val="0"/>
    </c:title>
    <c:autoTitleDeleted val="0"/>
    <c:plotArea>
      <c:layout/>
      <c:barChart>
        <c:barDir val="col"/>
        <c:grouping val="clustered"/>
        <c:varyColors val="0"/>
        <c:ser>
          <c:idx val="0"/>
          <c:order val="0"/>
          <c:tx>
            <c:strRef>
              <c:f>pareto!$C$36</c:f>
              <c:strCache>
                <c:ptCount val="1"/>
                <c:pt idx="0">
                  <c:v>Jumlah</c:v>
                </c:pt>
              </c:strCache>
            </c:strRef>
          </c:tx>
          <c:spPr>
            <a:solidFill>
              <a:srgbClr val="FF4747"/>
            </a:solidFill>
            <a:ln>
              <a:solidFill>
                <a:schemeClr val="bg1"/>
              </a:solidFill>
            </a:ln>
          </c:spPr>
          <c:invertIfNegative val="0"/>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pareto!$B$38:$B$45</c:f>
              <c:numCache>
                <c:formatCode>0</c:formatCode>
                <c:ptCount val="8"/>
                <c:pt idx="0">
                  <c:v>1</c:v>
                </c:pt>
                <c:pt idx="1">
                  <c:v>3</c:v>
                </c:pt>
                <c:pt idx="2">
                  <c:v>4</c:v>
                </c:pt>
                <c:pt idx="3">
                  <c:v>5</c:v>
                </c:pt>
                <c:pt idx="4">
                  <c:v>8</c:v>
                </c:pt>
                <c:pt idx="5">
                  <c:v>2</c:v>
                </c:pt>
                <c:pt idx="6">
                  <c:v>6</c:v>
                </c:pt>
                <c:pt idx="7">
                  <c:v>7</c:v>
                </c:pt>
              </c:numCache>
            </c:numRef>
          </c:cat>
          <c:val>
            <c:numRef>
              <c:f>pareto!$C$38:$C$45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A1C-4680-B5E7-E87BE952FED1}"/>
            </c:ext>
          </c:extLst>
        </c:ser>
        <c:dLbls>
          <c:showLegendKey val="0"/>
          <c:showVal val="0"/>
          <c:showCatName val="0"/>
          <c:showSerName val="0"/>
          <c:showPercent val="0"/>
          <c:showBubbleSize val="0"/>
        </c:dLbls>
        <c:gapWidth val="0"/>
        <c:axId val="153732608"/>
        <c:axId val="150586496"/>
      </c:barChart>
      <c:lineChart>
        <c:grouping val="standard"/>
        <c:varyColors val="0"/>
        <c:ser>
          <c:idx val="1"/>
          <c:order val="1"/>
          <c:tx>
            <c:strRef>
              <c:f>pareto!$E$36</c:f>
              <c:strCache>
                <c:ptCount val="1"/>
                <c:pt idx="0">
                  <c:v>Cumulative %</c:v>
                </c:pt>
              </c:strCache>
            </c:strRef>
          </c:tx>
          <c:spPr>
            <a:ln w="63500" cap="rnd" cmpd="sng" algn="ctr">
              <a:solidFill>
                <a:srgbClr val="0000FF"/>
              </a:solidFill>
              <a:prstDash val="solid"/>
              <a:round/>
            </a:ln>
          </c:spPr>
          <c:marker>
            <c:spPr>
              <a:solidFill>
                <a:srgbClr val="0000FF"/>
              </a:solidFill>
              <a:ln w="9525" cap="flat" cmpd="sng" algn="ctr">
                <a:solidFill>
                  <a:srgbClr val="0000FF"/>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pareto!$E$37:$E$45</c:f>
              <c:numCache>
                <c:formatCode>0%</c:formatCode>
                <c:ptCount val="9"/>
                <c:pt idx="0" formatCode="General">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BA1C-4680-B5E7-E87BE952FED1}"/>
            </c:ext>
          </c:extLst>
        </c:ser>
        <c:dLbls>
          <c:showLegendKey val="0"/>
          <c:showVal val="0"/>
          <c:showCatName val="0"/>
          <c:showSerName val="0"/>
          <c:showPercent val="0"/>
          <c:showBubbleSize val="0"/>
        </c:dLbls>
        <c:marker val="1"/>
        <c:smooth val="0"/>
        <c:axId val="153733632"/>
        <c:axId val="150587072"/>
      </c:lineChart>
      <c:catAx>
        <c:axId val="153732608"/>
        <c:scaling>
          <c:orientation val="minMax"/>
        </c:scaling>
        <c:delete val="0"/>
        <c:axPos val="b"/>
        <c:numFmt formatCode="0" sourceLinked="1"/>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0586496"/>
        <c:crosses val="autoZero"/>
        <c:auto val="1"/>
        <c:lblAlgn val="ctr"/>
        <c:lblOffset val="100"/>
        <c:noMultiLvlLbl val="0"/>
      </c:catAx>
      <c:valAx>
        <c:axId val="150586496"/>
        <c:scaling>
          <c:orientation val="minMax"/>
          <c:max val="1"/>
          <c:min val="0"/>
        </c:scaling>
        <c:delete val="0"/>
        <c:axPos val="l"/>
        <c:numFmt formatCode="0" sourceLinked="1"/>
        <c:majorTickMark val="in"/>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2608"/>
        <c:crosses val="autoZero"/>
        <c:crossBetween val="between"/>
        <c:majorUnit val="1"/>
      </c:valAx>
      <c:catAx>
        <c:axId val="153733632"/>
        <c:scaling>
          <c:orientation val="minMax"/>
        </c:scaling>
        <c:delete val="0"/>
        <c:axPos val="t"/>
        <c:majorTickMark val="none"/>
        <c:minorTickMark val="none"/>
        <c:tickLblPos val="none"/>
        <c:txPr>
          <a:bodyPr rot="-6000000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0587072"/>
        <c:crosses val="max"/>
        <c:auto val="1"/>
        <c:lblAlgn val="ctr"/>
        <c:lblOffset val="100"/>
        <c:noMultiLvlLbl val="0"/>
      </c:catAx>
      <c:valAx>
        <c:axId val="150587072"/>
        <c:scaling>
          <c:orientation val="minMax"/>
          <c:max val="1"/>
        </c:scaling>
        <c:delete val="0"/>
        <c:axPos val="r"/>
        <c:numFmt formatCode="0%" sourceLinked="0"/>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3632"/>
        <c:crosses val="max"/>
        <c:crossBetween val="midCat"/>
      </c:valAx>
    </c:plotArea>
    <c:legend>
      <c:legendPos val="b"/>
      <c:overlay val="0"/>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ln w="9525" cap="flat" cmpd="sng" algn="ctr">
      <a:solidFill>
        <a:sysClr val="windowText" lastClr="000000"/>
      </a:solidFill>
      <a:prstDash val="solid"/>
      <a:round/>
    </a:ln>
  </c:spPr>
  <c:txPr>
    <a:bodyPr/>
    <a:lstStyle/>
    <a:p>
      <a:pPr>
        <a:defRPr lang="en-US" sz="14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680" b="0" i="0" u="none" strike="noStrike" kern="1200" baseline="0">
                <a:solidFill>
                  <a:srgbClr val="000000"/>
                </a:solidFill>
                <a:latin typeface="Calibri" panose="020F0502020204030204"/>
                <a:ea typeface="Calibri" panose="020F0502020204030204"/>
                <a:cs typeface="Calibri" panose="020F0502020204030204"/>
              </a:defRPr>
            </a:pPr>
            <a:r>
              <a:rPr lang="id-ID"/>
              <a:t>" Regulasi Belum Implementasi SAMI</a:t>
            </a:r>
            <a:r>
              <a:rPr lang="id-ID" baseline="0"/>
              <a:t> JF</a:t>
            </a:r>
            <a:r>
              <a:rPr lang="id-ID"/>
              <a:t>"</a:t>
            </a:r>
          </a:p>
        </c:rich>
      </c:tx>
      <c:layout>
        <c:manualLayout>
          <c:xMode val="edge"/>
          <c:yMode val="edge"/>
          <c:x val="0.21144450554379099"/>
          <c:y val="1.08756060781316E-2"/>
        </c:manualLayout>
      </c:layout>
      <c:overlay val="0"/>
    </c:title>
    <c:autoTitleDeleted val="0"/>
    <c:plotArea>
      <c:layout/>
      <c:barChart>
        <c:barDir val="col"/>
        <c:grouping val="clustered"/>
        <c:varyColors val="0"/>
        <c:ser>
          <c:idx val="0"/>
          <c:order val="0"/>
          <c:tx>
            <c:strRef>
              <c:f>pareto!$P$36</c:f>
              <c:strCache>
                <c:ptCount val="1"/>
                <c:pt idx="0">
                  <c:v>Jumlah</c:v>
                </c:pt>
              </c:strCache>
            </c:strRef>
          </c:tx>
          <c:spPr>
            <a:solidFill>
              <a:srgbClr val="FF4747"/>
            </a:solidFill>
            <a:ln>
              <a:solidFill>
                <a:schemeClr val="bg1"/>
              </a:solidFill>
            </a:ln>
          </c:spPr>
          <c:invertIfNegative val="0"/>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pareto!$O$38:$O$45</c:f>
              <c:numCache>
                <c:formatCode>0</c:formatCode>
                <c:ptCount val="8"/>
                <c:pt idx="0">
                  <c:v>8</c:v>
                </c:pt>
                <c:pt idx="1">
                  <c:v>2</c:v>
                </c:pt>
                <c:pt idx="2">
                  <c:v>6</c:v>
                </c:pt>
                <c:pt idx="3">
                  <c:v>3</c:v>
                </c:pt>
                <c:pt idx="4">
                  <c:v>1</c:v>
                </c:pt>
                <c:pt idx="5">
                  <c:v>4</c:v>
                </c:pt>
                <c:pt idx="6">
                  <c:v>5</c:v>
                </c:pt>
                <c:pt idx="7">
                  <c:v>7</c:v>
                </c:pt>
              </c:numCache>
            </c:numRef>
          </c:cat>
          <c:val>
            <c:numRef>
              <c:f>pareto!$P$38:$P$45</c:f>
              <c:numCache>
                <c:formatCode>0</c:formatCode>
                <c:ptCount val="8"/>
                <c:pt idx="0">
                  <c:v>10</c:v>
                </c:pt>
                <c:pt idx="1">
                  <c:v>7</c:v>
                </c:pt>
                <c:pt idx="2">
                  <c:v>4</c:v>
                </c:pt>
                <c:pt idx="3">
                  <c:v>3</c:v>
                </c:pt>
                <c:pt idx="4">
                  <c:v>0</c:v>
                </c:pt>
                <c:pt idx="5">
                  <c:v>0</c:v>
                </c:pt>
                <c:pt idx="6">
                  <c:v>0</c:v>
                </c:pt>
                <c:pt idx="7">
                  <c:v>0</c:v>
                </c:pt>
              </c:numCache>
            </c:numRef>
          </c:val>
          <c:extLst>
            <c:ext xmlns:c16="http://schemas.microsoft.com/office/drawing/2014/chart" uri="{C3380CC4-5D6E-409C-BE32-E72D297353CC}">
              <c16:uniqueId val="{00000000-59AC-4E61-BF23-5658C8CBB138}"/>
            </c:ext>
          </c:extLst>
        </c:ser>
        <c:dLbls>
          <c:showLegendKey val="0"/>
          <c:showVal val="0"/>
          <c:showCatName val="0"/>
          <c:showSerName val="0"/>
          <c:showPercent val="0"/>
          <c:showBubbleSize val="0"/>
        </c:dLbls>
        <c:gapWidth val="0"/>
        <c:axId val="153734144"/>
        <c:axId val="150589376"/>
      </c:barChart>
      <c:lineChart>
        <c:grouping val="standard"/>
        <c:varyColors val="0"/>
        <c:ser>
          <c:idx val="1"/>
          <c:order val="1"/>
          <c:tx>
            <c:strRef>
              <c:f>pareto!$R$36</c:f>
              <c:strCache>
                <c:ptCount val="1"/>
                <c:pt idx="0">
                  <c:v>Cumulative %</c:v>
                </c:pt>
              </c:strCache>
            </c:strRef>
          </c:tx>
          <c:spPr>
            <a:ln w="63500" cap="rnd" cmpd="sng" algn="ctr">
              <a:solidFill>
                <a:srgbClr val="0000FF"/>
              </a:solidFill>
              <a:prstDash val="solid"/>
              <a:round/>
            </a:ln>
          </c:spPr>
          <c:marker>
            <c:spPr>
              <a:solidFill>
                <a:srgbClr val="0000FF"/>
              </a:solidFill>
              <a:ln w="9525" cap="flat" cmpd="sng" algn="ctr">
                <a:solidFill>
                  <a:srgbClr val="0000FF"/>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pareto!$R$37:$R$45</c:f>
              <c:numCache>
                <c:formatCode>0%</c:formatCode>
                <c:ptCount val="9"/>
                <c:pt idx="0" formatCode="General">
                  <c:v>0</c:v>
                </c:pt>
                <c:pt idx="1">
                  <c:v>0.41666666666666669</c:v>
                </c:pt>
                <c:pt idx="2">
                  <c:v>0.70833333333333337</c:v>
                </c:pt>
                <c:pt idx="3">
                  <c:v>0.875</c:v>
                </c:pt>
                <c:pt idx="4">
                  <c:v>1</c:v>
                </c:pt>
                <c:pt idx="5">
                  <c:v>1</c:v>
                </c:pt>
                <c:pt idx="6">
                  <c:v>1</c:v>
                </c:pt>
                <c:pt idx="7">
                  <c:v>1</c:v>
                </c:pt>
                <c:pt idx="8">
                  <c:v>1</c:v>
                </c:pt>
              </c:numCache>
            </c:numRef>
          </c:val>
          <c:smooth val="0"/>
          <c:extLst>
            <c:ext xmlns:c16="http://schemas.microsoft.com/office/drawing/2014/chart" uri="{C3380CC4-5D6E-409C-BE32-E72D297353CC}">
              <c16:uniqueId val="{00000001-59AC-4E61-BF23-5658C8CBB138}"/>
            </c:ext>
          </c:extLst>
        </c:ser>
        <c:dLbls>
          <c:showLegendKey val="0"/>
          <c:showVal val="0"/>
          <c:showCatName val="0"/>
          <c:showSerName val="0"/>
          <c:showPercent val="0"/>
          <c:showBubbleSize val="0"/>
        </c:dLbls>
        <c:marker val="1"/>
        <c:smooth val="0"/>
        <c:axId val="153734656"/>
        <c:axId val="150589952"/>
      </c:lineChart>
      <c:catAx>
        <c:axId val="153734144"/>
        <c:scaling>
          <c:orientation val="minMax"/>
        </c:scaling>
        <c:delete val="0"/>
        <c:axPos val="b"/>
        <c:numFmt formatCode="0" sourceLinked="1"/>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0589376"/>
        <c:crosses val="autoZero"/>
        <c:auto val="1"/>
        <c:lblAlgn val="ctr"/>
        <c:lblOffset val="100"/>
        <c:noMultiLvlLbl val="0"/>
      </c:catAx>
      <c:valAx>
        <c:axId val="150589376"/>
        <c:scaling>
          <c:orientation val="minMax"/>
          <c:max val="24"/>
          <c:min val="0"/>
        </c:scaling>
        <c:delete val="0"/>
        <c:axPos val="l"/>
        <c:numFmt formatCode="0" sourceLinked="1"/>
        <c:majorTickMark val="in"/>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4144"/>
        <c:crosses val="autoZero"/>
        <c:crossBetween val="between"/>
        <c:majorUnit val="3"/>
      </c:valAx>
      <c:catAx>
        <c:axId val="153734656"/>
        <c:scaling>
          <c:orientation val="minMax"/>
        </c:scaling>
        <c:delete val="0"/>
        <c:axPos val="t"/>
        <c:majorTickMark val="none"/>
        <c:minorTickMark val="none"/>
        <c:tickLblPos val="none"/>
        <c:txPr>
          <a:bodyPr rot="-6000000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0589952"/>
        <c:crosses val="max"/>
        <c:auto val="1"/>
        <c:lblAlgn val="ctr"/>
        <c:lblOffset val="100"/>
        <c:noMultiLvlLbl val="0"/>
      </c:catAx>
      <c:valAx>
        <c:axId val="150589952"/>
        <c:scaling>
          <c:orientation val="minMax"/>
          <c:max val="1"/>
        </c:scaling>
        <c:delete val="0"/>
        <c:axPos val="r"/>
        <c:numFmt formatCode="0%" sourceLinked="0"/>
        <c:majorTickMark val="out"/>
        <c:minorTickMark val="none"/>
        <c:tickLblPos val="nextTo"/>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53734656"/>
        <c:crosses val="max"/>
        <c:crossBetween val="midCat"/>
      </c:valAx>
    </c:plotArea>
    <c:legend>
      <c:legendPos val="b"/>
      <c:overlay val="0"/>
      <c:txPr>
        <a:bodyPr rot="0" spcFirstLastPara="0" vertOverflow="ellipsis" vert="horz" wrap="square" anchor="ctr" anchorCtr="1"/>
        <a:lstStyle/>
        <a:p>
          <a:pPr>
            <a:defRPr lang="en-US" sz="140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ln w="9525" cap="flat" cmpd="sng" algn="ctr">
      <a:solidFill>
        <a:sysClr val="windowText" lastClr="000000"/>
      </a:solidFill>
      <a:prstDash val="solid"/>
      <a:round/>
    </a:ln>
  </c:spPr>
  <c:txPr>
    <a:bodyPr/>
    <a:lstStyle/>
    <a:p>
      <a:pPr>
        <a:defRPr lang="en-US" sz="14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898F-470D-AF76-FBE0670704C5}"/>
              </c:ext>
            </c:extLst>
          </c:dPt>
          <c:dPt>
            <c:idx val="1"/>
            <c:bubble3D val="0"/>
            <c:extLst>
              <c:ext xmlns:c16="http://schemas.microsoft.com/office/drawing/2014/chart" uri="{C3380CC4-5D6E-409C-BE32-E72D297353CC}">
                <c16:uniqueId val="{00000001-898F-470D-AF76-FBE0670704C5}"/>
              </c:ext>
            </c:extLst>
          </c:dPt>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pareto!$B$72:$B$73</c:f>
              <c:strCache>
                <c:ptCount val="2"/>
                <c:pt idx="0">
                  <c:v>SUDAH</c:v>
                </c:pt>
                <c:pt idx="1">
                  <c:v>BELUM</c:v>
                </c:pt>
              </c:strCache>
            </c:strRef>
          </c:cat>
          <c:val>
            <c:numRef>
              <c:f>pareto!$C$72:$C$73</c:f>
              <c:numCache>
                <c:formatCode>General</c:formatCode>
                <c:ptCount val="2"/>
                <c:pt idx="0">
                  <c:v>257</c:v>
                </c:pt>
                <c:pt idx="1">
                  <c:v>0</c:v>
                </c:pt>
              </c:numCache>
            </c:numRef>
          </c:val>
          <c:extLst>
            <c:ext xmlns:c16="http://schemas.microsoft.com/office/drawing/2014/chart" uri="{C3380CC4-5D6E-409C-BE32-E72D297353CC}">
              <c16:uniqueId val="{00000002-898F-470D-AF76-FBE0670704C5}"/>
            </c:ext>
          </c:extLst>
        </c:ser>
        <c:dLbls>
          <c:showLegendKey val="0"/>
          <c:showVal val="0"/>
          <c:showCatName val="1"/>
          <c:showSerName val="0"/>
          <c:showPercent val="1"/>
          <c:showBubbleSize val="0"/>
          <c:showLeaderLines val="1"/>
        </c:dLbls>
      </c:pie3DChart>
    </c:plotArea>
    <c:plotVisOnly val="1"/>
    <c:dispBlanksAs val="gap"/>
    <c:showDLblsOverMax val="0"/>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1" i="0" u="none" strike="noStrike" kern="1200" baseline="0">
                <a:solidFill>
                  <a:schemeClr val="tx1"/>
                </a:solidFill>
                <a:latin typeface="+mn-lt"/>
                <a:ea typeface="+mn-ea"/>
                <a:cs typeface="+mn-cs"/>
              </a:defRPr>
            </a:pPr>
            <a:r>
              <a:rPr lang="id-ID" sz="1400"/>
              <a:t>IMPLEMENTASI</a:t>
            </a:r>
            <a:r>
              <a:rPr lang="id-ID" sz="1400" baseline="0"/>
              <a:t> SAMI-TF</a:t>
            </a:r>
            <a:endParaRPr lang="id-ID" sz="1400"/>
          </a:p>
        </c:rich>
      </c:tx>
      <c:overlay val="0"/>
    </c:title>
    <c:autoTitleDeleted val="0"/>
    <c:view3D>
      <c:rotX val="30"/>
      <c:rotY val="0"/>
      <c:depthPercent val="100"/>
      <c:rAngAx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AD8C-4799-8AAB-4CB473876C17}"/>
              </c:ext>
            </c:extLst>
          </c:dPt>
          <c:dPt>
            <c:idx val="1"/>
            <c:bubble3D val="0"/>
            <c:extLst>
              <c:ext xmlns:c16="http://schemas.microsoft.com/office/drawing/2014/chart" uri="{C3380CC4-5D6E-409C-BE32-E72D297353CC}">
                <c16:uniqueId val="{00000001-AD8C-4799-8AAB-4CB473876C17}"/>
              </c:ext>
            </c:extLst>
          </c:dPt>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pareto!$O$72:$O$73</c:f>
              <c:strCache>
                <c:ptCount val="2"/>
                <c:pt idx="0">
                  <c:v>OK</c:v>
                </c:pt>
                <c:pt idx="1">
                  <c:v>NOK</c:v>
                </c:pt>
              </c:strCache>
            </c:strRef>
          </c:cat>
          <c:val>
            <c:numRef>
              <c:f>pareto!$P$72:$P$73</c:f>
              <c:numCache>
                <c:formatCode>General</c:formatCode>
                <c:ptCount val="2"/>
                <c:pt idx="0">
                  <c:v>243</c:v>
                </c:pt>
                <c:pt idx="1">
                  <c:v>14</c:v>
                </c:pt>
              </c:numCache>
            </c:numRef>
          </c:val>
          <c:extLst>
            <c:ext xmlns:c16="http://schemas.microsoft.com/office/drawing/2014/chart" uri="{C3380CC4-5D6E-409C-BE32-E72D297353CC}">
              <c16:uniqueId val="{00000002-AD8C-4799-8AAB-4CB473876C17}"/>
            </c:ext>
          </c:extLst>
        </c:ser>
        <c:dLbls>
          <c:showLegendKey val="0"/>
          <c:showVal val="0"/>
          <c:showCatName val="0"/>
          <c:showSerName val="0"/>
          <c:showPercent val="1"/>
          <c:showBubbleSize val="0"/>
          <c:showLeaderLines val="1"/>
        </c:dLbls>
      </c:pie3DChart>
    </c:plotArea>
    <c:legend>
      <c:legendPos val="t"/>
      <c:overlay val="0"/>
      <c:txPr>
        <a:bodyPr rot="0" spcFirstLastPara="0"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111125</xdr:colOff>
      <xdr:row>8</xdr:row>
      <xdr:rowOff>0</xdr:rowOff>
    </xdr:from>
    <xdr:to>
      <xdr:col>2</xdr:col>
      <xdr:colOff>448933</xdr:colOff>
      <xdr:row>11</xdr:row>
      <xdr:rowOff>85148</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 y="222250"/>
          <a:ext cx="1342263" cy="1180522"/>
        </a:xfrm>
        <a:prstGeom prst="rect">
          <a:avLst/>
        </a:prstGeom>
      </xdr:spPr>
    </xdr:pic>
    <xdr:clientData/>
  </xdr:twoCellAnchor>
  <xdr:twoCellAnchor>
    <xdr:from>
      <xdr:col>1</xdr:col>
      <xdr:colOff>1</xdr:colOff>
      <xdr:row>24</xdr:row>
      <xdr:rowOff>0</xdr:rowOff>
    </xdr:from>
    <xdr:to>
      <xdr:col>11</xdr:col>
      <xdr:colOff>1841500</xdr:colOff>
      <xdr:row>28</xdr:row>
      <xdr:rowOff>254000</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3333750</xdr:colOff>
      <xdr:row>8</xdr:row>
      <xdr:rowOff>35652</xdr:rowOff>
    </xdr:from>
    <xdr:to>
      <xdr:col>18</xdr:col>
      <xdr:colOff>587374</xdr:colOff>
      <xdr:row>17</xdr:row>
      <xdr:rowOff>102468</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3317875</xdr:colOff>
      <xdr:row>17</xdr:row>
      <xdr:rowOff>217491</xdr:rowOff>
    </xdr:from>
    <xdr:to>
      <xdr:col>18</xdr:col>
      <xdr:colOff>606137</xdr:colOff>
      <xdr:row>27</xdr:row>
      <xdr:rowOff>2</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761999</xdr:colOff>
      <xdr:row>8</xdr:row>
      <xdr:rowOff>40411</xdr:rowOff>
    </xdr:from>
    <xdr:to>
      <xdr:col>26</xdr:col>
      <xdr:colOff>1777999</xdr:colOff>
      <xdr:row>17</xdr:row>
      <xdr:rowOff>86593</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762001</xdr:colOff>
      <xdr:row>17</xdr:row>
      <xdr:rowOff>205150</xdr:rowOff>
    </xdr:from>
    <xdr:to>
      <xdr:col>26</xdr:col>
      <xdr:colOff>1783050</xdr:colOff>
      <xdr:row>26</xdr:row>
      <xdr:rowOff>324716</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1936749</xdr:colOff>
      <xdr:row>8</xdr:row>
      <xdr:rowOff>40410</xdr:rowOff>
    </xdr:from>
    <xdr:to>
      <xdr:col>28</xdr:col>
      <xdr:colOff>2571749</xdr:colOff>
      <xdr:row>17</xdr:row>
      <xdr:rowOff>88034</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1936750</xdr:colOff>
      <xdr:row>17</xdr:row>
      <xdr:rowOff>212294</xdr:rowOff>
    </xdr:from>
    <xdr:to>
      <xdr:col>28</xdr:col>
      <xdr:colOff>2571750</xdr:colOff>
      <xdr:row>26</xdr:row>
      <xdr:rowOff>340592</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953945</xdr:colOff>
      <xdr:row>0</xdr:row>
      <xdr:rowOff>80818</xdr:rowOff>
    </xdr:from>
    <xdr:to>
      <xdr:col>11</xdr:col>
      <xdr:colOff>1842363</xdr:colOff>
      <xdr:row>7</xdr:row>
      <xdr:rowOff>155863</xdr:rowOff>
    </xdr:to>
    <xdr:grpSp>
      <xdr:nvGrpSpPr>
        <xdr:cNvPr id="10" name="Group 9">
          <a:extLst>
            <a:ext uri="{FF2B5EF4-FFF2-40B4-BE49-F238E27FC236}">
              <a16:creationId xmlns:a16="http://schemas.microsoft.com/office/drawing/2014/main" id="{00000000-0008-0000-0400-00000A000000}"/>
            </a:ext>
          </a:extLst>
        </xdr:cNvPr>
        <xdr:cNvGrpSpPr/>
      </xdr:nvGrpSpPr>
      <xdr:grpSpPr>
        <a:xfrm>
          <a:off x="15844695" y="80818"/>
          <a:ext cx="3364918" cy="1630795"/>
          <a:chOff x="10120313" y="35718"/>
          <a:chExt cx="2446808" cy="1021556"/>
        </a:xfrm>
      </xdr:grpSpPr>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0935914" y="197870"/>
            <a:ext cx="815602"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CHECKED</a:t>
            </a:r>
          </a:p>
        </xdr:txBody>
      </xdr:sp>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1751518" y="197870"/>
            <a:ext cx="815601"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PREPARED</a:t>
            </a:r>
          </a:p>
        </xdr:txBody>
      </xdr:sp>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0120315" y="35718"/>
            <a:ext cx="2446806"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SAMI-TF</a:t>
            </a:r>
          </a:p>
        </xdr:txBody>
      </xdr:sp>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10120313" y="360022"/>
            <a:ext cx="815601" cy="5351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200"/>
          </a:p>
        </xdr:txBody>
      </xdr:sp>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10935914" y="895122"/>
            <a:ext cx="815602"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STI</a:t>
            </a:r>
          </a:p>
        </xdr:txBody>
      </xdr:sp>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10120313" y="895122"/>
            <a:ext cx="815601"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AWI</a:t>
            </a:r>
          </a:p>
        </xdr:txBody>
      </xdr:sp>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10935914" y="360022"/>
            <a:ext cx="815602" cy="5351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200"/>
          </a:p>
        </xdr:txBody>
      </xdr:sp>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1751518" y="360022"/>
            <a:ext cx="815601" cy="5351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200"/>
          </a:p>
        </xdr:txBody>
      </xdr:sp>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1751518" y="895122"/>
            <a:ext cx="815601"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RIY</a:t>
            </a:r>
          </a:p>
        </xdr:txBody>
      </xdr:sp>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0121095" y="197870"/>
            <a:ext cx="814124" cy="16215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200"/>
              <a:t>APPROVED</a:t>
            </a:r>
          </a:p>
        </xdr:txBody>
      </xdr:sp>
    </xdr:grpSp>
    <xdr:clientData/>
  </xdr:twoCellAnchor>
  <xdr:twoCellAnchor>
    <xdr:from>
      <xdr:col>12</xdr:col>
      <xdr:colOff>142875</xdr:colOff>
      <xdr:row>8</xdr:row>
      <xdr:rowOff>15875</xdr:rowOff>
    </xdr:from>
    <xdr:to>
      <xdr:col>16</xdr:col>
      <xdr:colOff>3175000</xdr:colOff>
      <xdr:row>12</xdr:row>
      <xdr:rowOff>324395</xdr:rowOff>
    </xdr:to>
    <xdr:grpSp>
      <xdr:nvGrpSpPr>
        <xdr:cNvPr id="21" name="Group 20">
          <a:extLst>
            <a:ext uri="{FF2B5EF4-FFF2-40B4-BE49-F238E27FC236}">
              <a16:creationId xmlns:a16="http://schemas.microsoft.com/office/drawing/2014/main" id="{00000000-0008-0000-0400-000015000000}"/>
            </a:ext>
          </a:extLst>
        </xdr:cNvPr>
        <xdr:cNvGrpSpPr/>
      </xdr:nvGrpSpPr>
      <xdr:grpSpPr>
        <a:xfrm>
          <a:off x="19367500" y="1793875"/>
          <a:ext cx="6921500" cy="1769020"/>
          <a:chOff x="6500531" y="3796088"/>
          <a:chExt cx="4053729" cy="1769020"/>
        </a:xfrm>
      </xdr:grpSpPr>
      <xdr:sp macro="" textlink="">
        <xdr:nvSpPr>
          <xdr:cNvPr id="22" name="TextBox 21">
            <a:extLst>
              <a:ext uri="{FF2B5EF4-FFF2-40B4-BE49-F238E27FC236}">
                <a16:creationId xmlns:a16="http://schemas.microsoft.com/office/drawing/2014/main" id="{00000000-0008-0000-0400-000016000000}"/>
              </a:ext>
            </a:extLst>
          </xdr:cNvPr>
          <xdr:cNvSpPr txBox="1"/>
        </xdr:nvSpPr>
        <xdr:spPr>
          <a:xfrm>
            <a:off x="6500532" y="4147856"/>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Status</a:t>
            </a:r>
          </a:p>
        </xdr:txBody>
      </xdr:sp>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6500532" y="3796088"/>
            <a:ext cx="971550" cy="351768"/>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Bulan</a:t>
            </a:r>
          </a:p>
        </xdr:txBody>
      </xdr:sp>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7472082" y="4147856"/>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O</a:t>
            </a:r>
          </a:p>
        </xdr:txBody>
      </xdr:sp>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7472082" y="3919256"/>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Jul</a:t>
            </a:r>
          </a:p>
        </xdr:txBody>
      </xdr:sp>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7986432" y="4147856"/>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7986432" y="3919256"/>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id-ID" sz="1400">
                <a:solidFill>
                  <a:sysClr val="windowText" lastClr="000000"/>
                </a:solidFill>
                <a:latin typeface="+mn-lt"/>
                <a:ea typeface="+mn-ea"/>
                <a:cs typeface="+mn-cs"/>
              </a:rPr>
              <a:t>Agust</a:t>
            </a:r>
          </a:p>
        </xdr:txBody>
      </xdr:sp>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8505825" y="4147856"/>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8505825" y="3919256"/>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Sep</a:t>
            </a:r>
          </a:p>
        </xdr:txBody>
      </xdr:sp>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9020175" y="4147856"/>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9020175" y="3919256"/>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Okt</a:t>
            </a:r>
          </a:p>
        </xdr:txBody>
      </xdr:sp>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9539568" y="4147856"/>
            <a:ext cx="517711"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9539568" y="3919256"/>
            <a:ext cx="517711"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Nov</a:t>
            </a:r>
          </a:p>
        </xdr:txBody>
      </xdr:sp>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6500532" y="4726581"/>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Status</a:t>
            </a:r>
          </a:p>
        </xdr:txBody>
      </xdr:sp>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6500532" y="4374156"/>
            <a:ext cx="971550" cy="352425"/>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Bulan</a:t>
            </a:r>
          </a:p>
        </xdr:txBody>
      </xdr:sp>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7472082" y="4726581"/>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7472082" y="4497981"/>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Jan</a:t>
            </a:r>
          </a:p>
        </xdr:txBody>
      </xdr:sp>
      <xdr:sp macro="" textlink="">
        <xdr:nvSpPr>
          <xdr:cNvPr id="38" name="TextBox 37">
            <a:extLst>
              <a:ext uri="{FF2B5EF4-FFF2-40B4-BE49-F238E27FC236}">
                <a16:creationId xmlns:a16="http://schemas.microsoft.com/office/drawing/2014/main" id="{00000000-0008-0000-0400-000026000000}"/>
              </a:ext>
            </a:extLst>
          </xdr:cNvPr>
          <xdr:cNvSpPr txBox="1"/>
        </xdr:nvSpPr>
        <xdr:spPr>
          <a:xfrm>
            <a:off x="7986432" y="4726581"/>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400">
              <a:solidFill>
                <a:sysClr val="windowText" lastClr="000000"/>
              </a:solidFill>
            </a:endParaRPr>
          </a:p>
        </xdr:txBody>
      </xdr:sp>
      <xdr:sp macro="" textlink="">
        <xdr:nvSpPr>
          <xdr:cNvPr id="39" name="TextBox 38">
            <a:extLst>
              <a:ext uri="{FF2B5EF4-FFF2-40B4-BE49-F238E27FC236}">
                <a16:creationId xmlns:a16="http://schemas.microsoft.com/office/drawing/2014/main" id="{00000000-0008-0000-0400-000027000000}"/>
              </a:ext>
            </a:extLst>
          </xdr:cNvPr>
          <xdr:cNvSpPr txBox="1"/>
        </xdr:nvSpPr>
        <xdr:spPr>
          <a:xfrm>
            <a:off x="7986432" y="4497981"/>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Feb</a:t>
            </a:r>
          </a:p>
        </xdr:txBody>
      </xdr:sp>
      <xdr:sp macro="" textlink="">
        <xdr:nvSpPr>
          <xdr:cNvPr id="40" name="TextBox 39">
            <a:extLst>
              <a:ext uri="{FF2B5EF4-FFF2-40B4-BE49-F238E27FC236}">
                <a16:creationId xmlns:a16="http://schemas.microsoft.com/office/drawing/2014/main" id="{00000000-0008-0000-0400-000028000000}"/>
              </a:ext>
            </a:extLst>
          </xdr:cNvPr>
          <xdr:cNvSpPr txBox="1"/>
        </xdr:nvSpPr>
        <xdr:spPr>
          <a:xfrm>
            <a:off x="8505825" y="4726581"/>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400">
              <a:solidFill>
                <a:sysClr val="windowText" lastClr="000000"/>
              </a:solidFill>
            </a:endParaRPr>
          </a:p>
        </xdr:txBody>
      </xdr:sp>
      <xdr:sp macro="" textlink="">
        <xdr:nvSpPr>
          <xdr:cNvPr id="41" name="TextBox 40">
            <a:extLst>
              <a:ext uri="{FF2B5EF4-FFF2-40B4-BE49-F238E27FC236}">
                <a16:creationId xmlns:a16="http://schemas.microsoft.com/office/drawing/2014/main" id="{00000000-0008-0000-0400-000029000000}"/>
              </a:ext>
            </a:extLst>
          </xdr:cNvPr>
          <xdr:cNvSpPr txBox="1"/>
        </xdr:nvSpPr>
        <xdr:spPr>
          <a:xfrm>
            <a:off x="8505825" y="4497981"/>
            <a:ext cx="5143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Mar</a:t>
            </a:r>
          </a:p>
        </xdr:txBody>
      </xdr:sp>
      <xdr:sp macro="" textlink="">
        <xdr:nvSpPr>
          <xdr:cNvPr id="42" name="TextBox 41">
            <a:extLst>
              <a:ext uri="{FF2B5EF4-FFF2-40B4-BE49-F238E27FC236}">
                <a16:creationId xmlns:a16="http://schemas.microsoft.com/office/drawing/2014/main" id="{00000000-0008-0000-0400-00002A000000}"/>
              </a:ext>
            </a:extLst>
          </xdr:cNvPr>
          <xdr:cNvSpPr txBox="1"/>
        </xdr:nvSpPr>
        <xdr:spPr>
          <a:xfrm>
            <a:off x="9020175" y="4726581"/>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400">
              <a:solidFill>
                <a:sysClr val="windowText" lastClr="000000"/>
              </a:solidFill>
            </a:endParaRPr>
          </a:p>
        </xdr:txBody>
      </xdr:sp>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9020175" y="4497981"/>
            <a:ext cx="519393"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Apr</a:t>
            </a:r>
          </a:p>
        </xdr:txBody>
      </xdr:sp>
      <xdr:sp macro="" textlink="">
        <xdr:nvSpPr>
          <xdr:cNvPr id="44" name="TextBox 43">
            <a:extLst>
              <a:ext uri="{FF2B5EF4-FFF2-40B4-BE49-F238E27FC236}">
                <a16:creationId xmlns:a16="http://schemas.microsoft.com/office/drawing/2014/main" id="{00000000-0008-0000-0400-00002C000000}"/>
              </a:ext>
            </a:extLst>
          </xdr:cNvPr>
          <xdr:cNvSpPr txBox="1"/>
        </xdr:nvSpPr>
        <xdr:spPr>
          <a:xfrm>
            <a:off x="9539568" y="4726581"/>
            <a:ext cx="517711"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400">
              <a:solidFill>
                <a:sysClr val="windowText" lastClr="000000"/>
              </a:solidFill>
            </a:endParaRPr>
          </a:p>
        </xdr:txBody>
      </xdr:sp>
      <xdr:sp macro="" textlink="">
        <xdr:nvSpPr>
          <xdr:cNvPr id="45" name="TextBox 44">
            <a:extLst>
              <a:ext uri="{FF2B5EF4-FFF2-40B4-BE49-F238E27FC236}">
                <a16:creationId xmlns:a16="http://schemas.microsoft.com/office/drawing/2014/main" id="{00000000-0008-0000-0400-00002D000000}"/>
              </a:ext>
            </a:extLst>
          </xdr:cNvPr>
          <xdr:cNvSpPr txBox="1"/>
        </xdr:nvSpPr>
        <xdr:spPr>
          <a:xfrm>
            <a:off x="9539568" y="4497981"/>
            <a:ext cx="517711"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Mei</a:t>
            </a:r>
          </a:p>
        </xdr:txBody>
      </xdr:sp>
      <xdr:sp macro="" textlink="">
        <xdr:nvSpPr>
          <xdr:cNvPr id="46" name="TextBox 45">
            <a:extLst>
              <a:ext uri="{FF2B5EF4-FFF2-40B4-BE49-F238E27FC236}">
                <a16:creationId xmlns:a16="http://schemas.microsoft.com/office/drawing/2014/main" id="{00000000-0008-0000-0400-00002E000000}"/>
              </a:ext>
            </a:extLst>
          </xdr:cNvPr>
          <xdr:cNvSpPr txBox="1"/>
        </xdr:nvSpPr>
        <xdr:spPr>
          <a:xfrm>
            <a:off x="10047754" y="4147856"/>
            <a:ext cx="506506"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ysClr val="windowText" lastClr="000000"/>
                </a:solidFill>
              </a:rPr>
              <a:t>O</a:t>
            </a:r>
            <a:endParaRPr lang="id-ID" sz="1400">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10047754" y="3919256"/>
            <a:ext cx="506506"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Des</a:t>
            </a:r>
          </a:p>
        </xdr:txBody>
      </xdr:sp>
      <xdr:sp macro="" textlink="">
        <xdr:nvSpPr>
          <xdr:cNvPr id="48" name="TextBox 47">
            <a:extLst>
              <a:ext uri="{FF2B5EF4-FFF2-40B4-BE49-F238E27FC236}">
                <a16:creationId xmlns:a16="http://schemas.microsoft.com/office/drawing/2014/main" id="{00000000-0008-0000-0400-000030000000}"/>
              </a:ext>
            </a:extLst>
          </xdr:cNvPr>
          <xdr:cNvSpPr txBox="1"/>
        </xdr:nvSpPr>
        <xdr:spPr>
          <a:xfrm>
            <a:off x="10047754" y="4726581"/>
            <a:ext cx="506506"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400">
              <a:solidFill>
                <a:sysClr val="windowText" lastClr="000000"/>
              </a:solidFill>
            </a:endParaRPr>
          </a:p>
        </xdr:txBody>
      </xdr:sp>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10047754" y="4497981"/>
            <a:ext cx="506506"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Jun</a:t>
            </a:r>
          </a:p>
        </xdr:txBody>
      </xdr:sp>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6500531" y="4955508"/>
            <a:ext cx="4053729" cy="609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id-ID" sz="1400">
                <a:solidFill>
                  <a:sysClr val="windowText" lastClr="000000"/>
                </a:solidFill>
              </a:rPr>
              <a:t>Keterangan:</a:t>
            </a:r>
            <a:r>
              <a:rPr lang="id-ID" sz="1400" baseline="0">
                <a:solidFill>
                  <a:sysClr val="windowText" lastClr="000000"/>
                </a:solidFill>
              </a:rPr>
              <a:t> O = Ada regulasi baru dan atau regulasi dicabut</a:t>
            </a:r>
          </a:p>
          <a:p>
            <a:pPr algn="l"/>
            <a:r>
              <a:rPr lang="id-ID" sz="1400" baseline="0">
                <a:solidFill>
                  <a:sysClr val="windowText" lastClr="000000"/>
                </a:solidFill>
              </a:rPr>
              <a:t>	 X = Tidak ada regulasi baru dan atau regulasi dicabut</a:t>
            </a:r>
            <a:endParaRPr lang="id-ID" sz="1400">
              <a:solidFill>
                <a:sysClr val="windowText" lastClr="000000"/>
              </a:solidFill>
            </a:endParaRPr>
          </a:p>
        </xdr:txBody>
      </xdr:sp>
      <xdr:sp macro="" textlink="">
        <xdr:nvSpPr>
          <xdr:cNvPr id="51" name="TextBox 50">
            <a:extLst>
              <a:ext uri="{FF2B5EF4-FFF2-40B4-BE49-F238E27FC236}">
                <a16:creationId xmlns:a16="http://schemas.microsoft.com/office/drawing/2014/main" id="{00000000-0008-0000-0400-000033000000}"/>
              </a:ext>
            </a:extLst>
          </xdr:cNvPr>
          <xdr:cNvSpPr txBox="1"/>
        </xdr:nvSpPr>
        <xdr:spPr>
          <a:xfrm>
            <a:off x="7474710" y="3796088"/>
            <a:ext cx="3076593" cy="123168"/>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202</a:t>
            </a:r>
            <a:r>
              <a:rPr lang="en-US" sz="1400">
                <a:solidFill>
                  <a:sysClr val="windowText" lastClr="000000"/>
                </a:solidFill>
              </a:rPr>
              <a:t>3</a:t>
            </a:r>
            <a:endParaRPr lang="id-ID" sz="1400">
              <a:solidFill>
                <a:sysClr val="windowText" lastClr="000000"/>
              </a:solidFill>
            </a:endParaRPr>
          </a:p>
        </xdr:txBody>
      </xdr:sp>
      <xdr:sp macro="" textlink="">
        <xdr:nvSpPr>
          <xdr:cNvPr id="52" name="TextBox 51">
            <a:extLst>
              <a:ext uri="{FF2B5EF4-FFF2-40B4-BE49-F238E27FC236}">
                <a16:creationId xmlns:a16="http://schemas.microsoft.com/office/drawing/2014/main" id="{00000000-0008-0000-0400-000034000000}"/>
              </a:ext>
            </a:extLst>
          </xdr:cNvPr>
          <xdr:cNvSpPr txBox="1"/>
        </xdr:nvSpPr>
        <xdr:spPr>
          <a:xfrm>
            <a:off x="7474710" y="4374157"/>
            <a:ext cx="3076593" cy="123168"/>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400">
                <a:solidFill>
                  <a:sysClr val="windowText" lastClr="000000"/>
                </a:solidFill>
              </a:rPr>
              <a:t>202</a:t>
            </a:r>
            <a:r>
              <a:rPr lang="en-US" sz="1400">
                <a:solidFill>
                  <a:sysClr val="windowText" lastClr="000000"/>
                </a:solidFill>
              </a:rPr>
              <a:t>4</a:t>
            </a:r>
            <a:endParaRPr lang="id-ID" sz="1400">
              <a:solidFill>
                <a:sysClr val="windowText" lastClr="000000"/>
              </a:solidFill>
            </a:endParaRPr>
          </a:p>
        </xdr:txBody>
      </xdr:sp>
    </xdr:grpSp>
    <xdr:clientData/>
  </xdr:twoCellAnchor>
  <xdr:twoCellAnchor>
    <xdr:from>
      <xdr:col>12</xdr:col>
      <xdr:colOff>142874</xdr:colOff>
      <xdr:row>13</xdr:row>
      <xdr:rowOff>95253</xdr:rowOff>
    </xdr:from>
    <xdr:to>
      <xdr:col>16</xdr:col>
      <xdr:colOff>3190874</xdr:colOff>
      <xdr:row>28</xdr:row>
      <xdr:rowOff>86591</xdr:rowOff>
    </xdr:to>
    <xdr:grpSp>
      <xdr:nvGrpSpPr>
        <xdr:cNvPr id="74" name="Group 73">
          <a:extLst>
            <a:ext uri="{FF2B5EF4-FFF2-40B4-BE49-F238E27FC236}">
              <a16:creationId xmlns:a16="http://schemas.microsoft.com/office/drawing/2014/main" id="{00000000-0008-0000-0400-00004A000000}"/>
            </a:ext>
          </a:extLst>
        </xdr:cNvPr>
        <xdr:cNvGrpSpPr/>
      </xdr:nvGrpSpPr>
      <xdr:grpSpPr>
        <a:xfrm>
          <a:off x="19367499" y="3698878"/>
          <a:ext cx="6937375" cy="5468213"/>
          <a:chOff x="295275" y="4791075"/>
          <a:chExt cx="6115050" cy="1368104"/>
        </a:xfrm>
      </xdr:grpSpPr>
      <xdr:sp macro="" textlink="">
        <xdr:nvSpPr>
          <xdr:cNvPr id="79" name="TextBox 78">
            <a:extLst>
              <a:ext uri="{FF2B5EF4-FFF2-40B4-BE49-F238E27FC236}">
                <a16:creationId xmlns:a16="http://schemas.microsoft.com/office/drawing/2014/main" id="{00000000-0008-0000-0400-00004F000000}"/>
              </a:ext>
            </a:extLst>
          </xdr:cNvPr>
          <xdr:cNvSpPr txBox="1"/>
        </xdr:nvSpPr>
        <xdr:spPr>
          <a:xfrm>
            <a:off x="295275" y="5019675"/>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300">
                <a:solidFill>
                  <a:sysClr val="windowText" lastClr="000000"/>
                </a:solidFill>
              </a:rPr>
              <a:t>0</a:t>
            </a:r>
          </a:p>
        </xdr:txBody>
      </xdr:sp>
      <xdr:sp macro="" textlink="">
        <xdr:nvSpPr>
          <xdr:cNvPr id="80" name="TextBox 79">
            <a:extLst>
              <a:ext uri="{FF2B5EF4-FFF2-40B4-BE49-F238E27FC236}">
                <a16:creationId xmlns:a16="http://schemas.microsoft.com/office/drawing/2014/main" id="{00000000-0008-0000-0400-000050000000}"/>
              </a:ext>
            </a:extLst>
          </xdr:cNvPr>
          <xdr:cNvSpPr txBox="1"/>
        </xdr:nvSpPr>
        <xdr:spPr>
          <a:xfrm>
            <a:off x="295275" y="4791075"/>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600" b="1">
                <a:solidFill>
                  <a:sysClr val="windowText" lastClr="000000"/>
                </a:solidFill>
              </a:rPr>
              <a:t>Revisi</a:t>
            </a:r>
          </a:p>
        </xdr:txBody>
      </xdr:sp>
      <xdr:grpSp>
        <xdr:nvGrpSpPr>
          <xdr:cNvPr id="81" name="Group 80">
            <a:extLst>
              <a:ext uri="{FF2B5EF4-FFF2-40B4-BE49-F238E27FC236}">
                <a16:creationId xmlns:a16="http://schemas.microsoft.com/office/drawing/2014/main" id="{00000000-0008-0000-0400-000051000000}"/>
              </a:ext>
            </a:extLst>
          </xdr:cNvPr>
          <xdr:cNvGrpSpPr/>
        </xdr:nvGrpSpPr>
        <xdr:grpSpPr>
          <a:xfrm>
            <a:off x="1266824" y="4791075"/>
            <a:ext cx="4171950" cy="1368104"/>
            <a:chOff x="1266825" y="4791075"/>
            <a:chExt cx="2857500" cy="1368104"/>
          </a:xfrm>
        </xdr:grpSpPr>
        <xdr:sp macro="" textlink="">
          <xdr:nvSpPr>
            <xdr:cNvPr id="93" name="TextBox 92">
              <a:extLst>
                <a:ext uri="{FF2B5EF4-FFF2-40B4-BE49-F238E27FC236}">
                  <a16:creationId xmlns:a16="http://schemas.microsoft.com/office/drawing/2014/main" id="{00000000-0008-0000-0400-00005D000000}"/>
                </a:ext>
              </a:extLst>
            </xdr:cNvPr>
            <xdr:cNvSpPr txBox="1"/>
          </xdr:nvSpPr>
          <xdr:spPr>
            <a:xfrm>
              <a:off x="1266825" y="5019675"/>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300">
                  <a:solidFill>
                    <a:sysClr val="windowText" lastClr="000000"/>
                  </a:solidFill>
                </a:rPr>
                <a:t>New Release</a:t>
              </a:r>
            </a:p>
          </xdr:txBody>
        </xdr:sp>
        <xdr:sp macro="" textlink="">
          <xdr:nvSpPr>
            <xdr:cNvPr id="94" name="TextBox 93">
              <a:extLst>
                <a:ext uri="{FF2B5EF4-FFF2-40B4-BE49-F238E27FC236}">
                  <a16:creationId xmlns:a16="http://schemas.microsoft.com/office/drawing/2014/main" id="{00000000-0008-0000-0400-00005E000000}"/>
                </a:ext>
              </a:extLst>
            </xdr:cNvPr>
            <xdr:cNvSpPr txBox="1"/>
          </xdr:nvSpPr>
          <xdr:spPr>
            <a:xfrm>
              <a:off x="1266825" y="4791075"/>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600" b="1">
                  <a:solidFill>
                    <a:schemeClr val="dk1"/>
                  </a:solidFill>
                  <a:effectLst/>
                  <a:latin typeface="+mn-lt"/>
                  <a:ea typeface="+mn-ea"/>
                  <a:cs typeface="+mn-cs"/>
                </a:rPr>
                <a:t>Catatan Perubahan Daftar</a:t>
              </a:r>
              <a:r>
                <a:rPr lang="id-ID" sz="1600" b="1" baseline="0">
                  <a:solidFill>
                    <a:schemeClr val="dk1"/>
                  </a:solidFill>
                  <a:effectLst/>
                  <a:latin typeface="+mn-lt"/>
                  <a:ea typeface="+mn-ea"/>
                  <a:cs typeface="+mn-cs"/>
                </a:rPr>
                <a:t> Peraturan</a:t>
              </a:r>
              <a:endParaRPr lang="id-ID" sz="1600" b="1">
                <a:effectLst/>
              </a:endParaRPr>
            </a:p>
          </xdr:txBody>
        </xdr:sp>
        <xdr:sp macro="" textlink="">
          <xdr:nvSpPr>
            <xdr:cNvPr id="85" name="TextBox 84">
              <a:extLst>
                <a:ext uri="{FF2B5EF4-FFF2-40B4-BE49-F238E27FC236}">
                  <a16:creationId xmlns:a16="http://schemas.microsoft.com/office/drawing/2014/main" id="{00000000-0008-0000-0400-000055000000}"/>
                </a:ext>
              </a:extLst>
            </xdr:cNvPr>
            <xdr:cNvSpPr txBox="1"/>
          </xdr:nvSpPr>
          <xdr:spPr>
            <a:xfrm>
              <a:off x="1266825" y="5702620"/>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D" sz="1300">
                <a:effectLst/>
              </a:endParaRPr>
            </a:p>
          </xdr:txBody>
        </xdr:sp>
        <xdr:sp macro="" textlink="">
          <xdr:nvSpPr>
            <xdr:cNvPr id="77" name="TextBox 76">
              <a:extLst>
                <a:ext uri="{FF2B5EF4-FFF2-40B4-BE49-F238E27FC236}">
                  <a16:creationId xmlns:a16="http://schemas.microsoft.com/office/drawing/2014/main" id="{00000000-0008-0000-0400-00004D000000}"/>
                </a:ext>
              </a:extLst>
            </xdr:cNvPr>
            <xdr:cNvSpPr txBox="1"/>
          </xdr:nvSpPr>
          <xdr:spPr>
            <a:xfrm>
              <a:off x="1266825" y="5930579"/>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d-ID" sz="1300">
                <a:effectLst/>
              </a:endParaRPr>
            </a:p>
          </xdr:txBody>
        </xdr:sp>
        <xdr:sp macro="" textlink="">
          <xdr:nvSpPr>
            <xdr:cNvPr id="76" name="TextBox 75">
              <a:extLst>
                <a:ext uri="{FF2B5EF4-FFF2-40B4-BE49-F238E27FC236}">
                  <a16:creationId xmlns:a16="http://schemas.microsoft.com/office/drawing/2014/main" id="{00000000-0008-0000-0400-00004C000000}"/>
                </a:ext>
              </a:extLst>
            </xdr:cNvPr>
            <xdr:cNvSpPr txBox="1"/>
          </xdr:nvSpPr>
          <xdr:spPr>
            <a:xfrm>
              <a:off x="1266825" y="5246702"/>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eaLnBrk="1" fontAlgn="auto" latinLnBrk="0" hangingPunct="1"/>
              <a:endParaRPr lang="en-ID" sz="1300">
                <a:effectLst/>
              </a:endParaRPr>
            </a:p>
          </xdr:txBody>
        </xdr:sp>
        <xdr:sp macro="" textlink="">
          <xdr:nvSpPr>
            <xdr:cNvPr id="83" name="TextBox 82">
              <a:extLst>
                <a:ext uri="{FF2B5EF4-FFF2-40B4-BE49-F238E27FC236}">
                  <a16:creationId xmlns:a16="http://schemas.microsoft.com/office/drawing/2014/main" id="{00000000-0008-0000-0400-000053000000}"/>
                </a:ext>
              </a:extLst>
            </xdr:cNvPr>
            <xdr:cNvSpPr txBox="1"/>
          </xdr:nvSpPr>
          <xdr:spPr>
            <a:xfrm>
              <a:off x="1266825" y="5474661"/>
              <a:ext cx="285750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D" sz="1300">
                <a:effectLst/>
              </a:endParaRPr>
            </a:p>
          </xdr:txBody>
        </xdr:sp>
      </xdr:grpSp>
      <xdr:sp macro="" textlink="">
        <xdr:nvSpPr>
          <xdr:cNvPr id="86" name="TextBox 85">
            <a:extLst>
              <a:ext uri="{FF2B5EF4-FFF2-40B4-BE49-F238E27FC236}">
                <a16:creationId xmlns:a16="http://schemas.microsoft.com/office/drawing/2014/main" id="{00000000-0008-0000-0400-000056000000}"/>
              </a:ext>
            </a:extLst>
          </xdr:cNvPr>
          <xdr:cNvSpPr txBox="1"/>
        </xdr:nvSpPr>
        <xdr:spPr>
          <a:xfrm>
            <a:off x="5438775" y="5019675"/>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a:solidFill>
                  <a:sysClr val="windowText" lastClr="000000"/>
                </a:solidFill>
              </a:rPr>
              <a:t>24 Jul 23</a:t>
            </a:r>
            <a:endParaRPr lang="id-ID" sz="1300">
              <a:solidFill>
                <a:sysClr val="windowText" lastClr="000000"/>
              </a:solidFill>
            </a:endParaRPr>
          </a:p>
        </xdr:txBody>
      </xdr:sp>
      <xdr:sp macro="" textlink="">
        <xdr:nvSpPr>
          <xdr:cNvPr id="87" name="TextBox 86">
            <a:extLst>
              <a:ext uri="{FF2B5EF4-FFF2-40B4-BE49-F238E27FC236}">
                <a16:creationId xmlns:a16="http://schemas.microsoft.com/office/drawing/2014/main" id="{00000000-0008-0000-0400-000057000000}"/>
              </a:ext>
            </a:extLst>
          </xdr:cNvPr>
          <xdr:cNvSpPr txBox="1"/>
        </xdr:nvSpPr>
        <xdr:spPr>
          <a:xfrm>
            <a:off x="5438775" y="4791075"/>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600" b="1">
                <a:solidFill>
                  <a:sysClr val="windowText" lastClr="000000"/>
                </a:solidFill>
              </a:rPr>
              <a:t>Tanggal</a:t>
            </a:r>
          </a:p>
        </xdr:txBody>
      </xdr:sp>
      <xdr:sp macro="" textlink="">
        <xdr:nvSpPr>
          <xdr:cNvPr id="92" name="TextBox 91">
            <a:extLst>
              <a:ext uri="{FF2B5EF4-FFF2-40B4-BE49-F238E27FC236}">
                <a16:creationId xmlns:a16="http://schemas.microsoft.com/office/drawing/2014/main" id="{00000000-0008-0000-0400-00005C000000}"/>
              </a:ext>
            </a:extLst>
          </xdr:cNvPr>
          <xdr:cNvSpPr txBox="1"/>
        </xdr:nvSpPr>
        <xdr:spPr>
          <a:xfrm>
            <a:off x="295275" y="5702620"/>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300">
              <a:solidFill>
                <a:sysClr val="windowText" lastClr="000000"/>
              </a:solidFill>
            </a:endParaRPr>
          </a:p>
        </xdr:txBody>
      </xdr:sp>
      <xdr:sp macro="" textlink="">
        <xdr:nvSpPr>
          <xdr:cNvPr id="96" name="TextBox 95">
            <a:extLst>
              <a:ext uri="{FF2B5EF4-FFF2-40B4-BE49-F238E27FC236}">
                <a16:creationId xmlns:a16="http://schemas.microsoft.com/office/drawing/2014/main" id="{00000000-0008-0000-0400-000060000000}"/>
              </a:ext>
            </a:extLst>
          </xdr:cNvPr>
          <xdr:cNvSpPr txBox="1"/>
        </xdr:nvSpPr>
        <xdr:spPr>
          <a:xfrm>
            <a:off x="5438775" y="5702620"/>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D" sz="1300">
              <a:effectLst/>
            </a:endParaRPr>
          </a:p>
        </xdr:txBody>
      </xdr:sp>
      <xdr:sp macro="" textlink="">
        <xdr:nvSpPr>
          <xdr:cNvPr id="84" name="TextBox 83">
            <a:extLst>
              <a:ext uri="{FF2B5EF4-FFF2-40B4-BE49-F238E27FC236}">
                <a16:creationId xmlns:a16="http://schemas.microsoft.com/office/drawing/2014/main" id="{00000000-0008-0000-0400-000054000000}"/>
              </a:ext>
            </a:extLst>
          </xdr:cNvPr>
          <xdr:cNvSpPr txBox="1"/>
        </xdr:nvSpPr>
        <xdr:spPr>
          <a:xfrm>
            <a:off x="295275" y="5930579"/>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300">
              <a:solidFill>
                <a:sysClr val="windowText" lastClr="000000"/>
              </a:solidFill>
            </a:endParaRPr>
          </a:p>
        </xdr:txBody>
      </xdr:sp>
      <xdr:sp macro="" textlink="">
        <xdr:nvSpPr>
          <xdr:cNvPr id="91" name="TextBox 90">
            <a:extLst>
              <a:ext uri="{FF2B5EF4-FFF2-40B4-BE49-F238E27FC236}">
                <a16:creationId xmlns:a16="http://schemas.microsoft.com/office/drawing/2014/main" id="{00000000-0008-0000-0400-00005B000000}"/>
              </a:ext>
            </a:extLst>
          </xdr:cNvPr>
          <xdr:cNvSpPr txBox="1"/>
        </xdr:nvSpPr>
        <xdr:spPr>
          <a:xfrm>
            <a:off x="5438775" y="5930579"/>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300">
              <a:solidFill>
                <a:sysClr val="windowText" lastClr="000000"/>
              </a:solidFill>
            </a:endParaRPr>
          </a:p>
        </xdr:txBody>
      </xdr:sp>
      <xdr:sp macro="" textlink="">
        <xdr:nvSpPr>
          <xdr:cNvPr id="90" name="TextBox 89">
            <a:extLst>
              <a:ext uri="{FF2B5EF4-FFF2-40B4-BE49-F238E27FC236}">
                <a16:creationId xmlns:a16="http://schemas.microsoft.com/office/drawing/2014/main" id="{00000000-0008-0000-0400-00005A000000}"/>
              </a:ext>
            </a:extLst>
          </xdr:cNvPr>
          <xdr:cNvSpPr txBox="1"/>
        </xdr:nvSpPr>
        <xdr:spPr>
          <a:xfrm>
            <a:off x="295275" y="5246702"/>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300">
              <a:solidFill>
                <a:sysClr val="windowText" lastClr="000000"/>
              </a:solidFill>
            </a:endParaRPr>
          </a:p>
        </xdr:txBody>
      </xdr:sp>
      <xdr:sp macro="" textlink="">
        <xdr:nvSpPr>
          <xdr:cNvPr id="97" name="TextBox 96">
            <a:extLst>
              <a:ext uri="{FF2B5EF4-FFF2-40B4-BE49-F238E27FC236}">
                <a16:creationId xmlns:a16="http://schemas.microsoft.com/office/drawing/2014/main" id="{00000000-0008-0000-0400-000061000000}"/>
              </a:ext>
            </a:extLst>
          </xdr:cNvPr>
          <xdr:cNvSpPr txBox="1"/>
        </xdr:nvSpPr>
        <xdr:spPr>
          <a:xfrm>
            <a:off x="5438775" y="5246702"/>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D" sz="1300">
              <a:effectLst/>
            </a:endParaRPr>
          </a:p>
        </xdr:txBody>
      </xdr:sp>
      <xdr:sp macro="" textlink="">
        <xdr:nvSpPr>
          <xdr:cNvPr id="98" name="TextBox 97">
            <a:extLst>
              <a:ext uri="{FF2B5EF4-FFF2-40B4-BE49-F238E27FC236}">
                <a16:creationId xmlns:a16="http://schemas.microsoft.com/office/drawing/2014/main" id="{00000000-0008-0000-0400-000062000000}"/>
              </a:ext>
            </a:extLst>
          </xdr:cNvPr>
          <xdr:cNvSpPr txBox="1"/>
        </xdr:nvSpPr>
        <xdr:spPr>
          <a:xfrm>
            <a:off x="295275" y="5474661"/>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id-ID" sz="1300">
              <a:solidFill>
                <a:sysClr val="windowText" lastClr="000000"/>
              </a:solidFill>
            </a:endParaRPr>
          </a:p>
        </xdr:txBody>
      </xdr:sp>
      <xdr:sp macro="" textlink="">
        <xdr:nvSpPr>
          <xdr:cNvPr id="99" name="TextBox 98">
            <a:extLst>
              <a:ext uri="{FF2B5EF4-FFF2-40B4-BE49-F238E27FC236}">
                <a16:creationId xmlns:a16="http://schemas.microsoft.com/office/drawing/2014/main" id="{00000000-0008-0000-0400-000063000000}"/>
              </a:ext>
            </a:extLst>
          </xdr:cNvPr>
          <xdr:cNvSpPr txBox="1"/>
        </xdr:nvSpPr>
        <xdr:spPr>
          <a:xfrm>
            <a:off x="5438775" y="5474661"/>
            <a:ext cx="971550" cy="228600"/>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D" sz="1300">
              <a:effectLst/>
            </a:endParaRPr>
          </a:p>
        </xdr:txBody>
      </xdr:sp>
    </xdr:grpSp>
    <xdr:clientData/>
  </xdr:twoCellAnchor>
  <xdr:twoCellAnchor editAs="oneCell">
    <xdr:from>
      <xdr:col>17</xdr:col>
      <xdr:colOff>2381249</xdr:colOff>
      <xdr:row>621</xdr:row>
      <xdr:rowOff>15875</xdr:rowOff>
    </xdr:from>
    <xdr:to>
      <xdr:col>23</xdr:col>
      <xdr:colOff>217658</xdr:colOff>
      <xdr:row>632</xdr:row>
      <xdr:rowOff>63500</xdr:rowOff>
    </xdr:to>
    <xdr:pic>
      <xdr:nvPicPr>
        <xdr:cNvPr id="78" name="Picture 23">
          <a:extLst>
            <a:ext uri="{FF2B5EF4-FFF2-40B4-BE49-F238E27FC236}">
              <a16:creationId xmlns:a16="http://schemas.microsoft.com/office/drawing/2014/main" id="{00000000-0008-0000-0400-00004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l="37379" t="28893" r="37180" b="34325"/>
        <a:stretch>
          <a:fillRect/>
        </a:stretch>
      </xdr:blipFill>
      <xdr:spPr bwMode="auto">
        <a:xfrm>
          <a:off x="30051374" y="2313717750"/>
          <a:ext cx="6222739" cy="327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108857</xdr:colOff>
      <xdr:row>477</xdr:row>
      <xdr:rowOff>345597</xdr:rowOff>
    </xdr:from>
    <xdr:to>
      <xdr:col>26</xdr:col>
      <xdr:colOff>2925537</xdr:colOff>
      <xdr:row>560</xdr:row>
      <xdr:rowOff>281800</xdr:rowOff>
    </xdr:to>
    <xdr:pic>
      <xdr:nvPicPr>
        <xdr:cNvPr id="53" name="Picture 52">
          <a:extLst>
            <a:ext uri="{FF2B5EF4-FFF2-40B4-BE49-F238E27FC236}">
              <a16:creationId xmlns:a16="http://schemas.microsoft.com/office/drawing/2014/main" id="{A0384FEF-E5DE-4470-9914-2570E20C6D3B}"/>
            </a:ext>
          </a:extLst>
        </xdr:cNvPr>
        <xdr:cNvPicPr>
          <a:picLocks noChangeAspect="1"/>
        </xdr:cNvPicPr>
      </xdr:nvPicPr>
      <xdr:blipFill rotWithShape="1">
        <a:blip xmlns:r="http://schemas.openxmlformats.org/officeDocument/2006/relationships" r:embed="rId10"/>
        <a:srcRect l="49470" t="40958" r="9899" b="25546"/>
        <a:stretch/>
      </xdr:blipFill>
      <xdr:spPr>
        <a:xfrm>
          <a:off x="34412464" y="1099081561"/>
          <a:ext cx="2816680" cy="29881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0</xdr:rowOff>
    </xdr:from>
    <xdr:to>
      <xdr:col>9</xdr:col>
      <xdr:colOff>447675</xdr:colOff>
      <xdr:row>30</xdr:row>
      <xdr:rowOff>38099</xdr:rowOff>
    </xdr:to>
    <xdr:graphicFrame macro="">
      <xdr:nvGraphicFramePr>
        <xdr:cNvPr id="2" name="Chart 28">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13</xdr:row>
      <xdr:rowOff>0</xdr:rowOff>
    </xdr:from>
    <xdr:to>
      <xdr:col>22</xdr:col>
      <xdr:colOff>447675</xdr:colOff>
      <xdr:row>30</xdr:row>
      <xdr:rowOff>38099</xdr:rowOff>
    </xdr:to>
    <xdr:graphicFrame macro="">
      <xdr:nvGraphicFramePr>
        <xdr:cNvPr id="3" name="Chart 28">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47</xdr:row>
      <xdr:rowOff>0</xdr:rowOff>
    </xdr:from>
    <xdr:to>
      <xdr:col>9</xdr:col>
      <xdr:colOff>447675</xdr:colOff>
      <xdr:row>64</xdr:row>
      <xdr:rowOff>38099</xdr:rowOff>
    </xdr:to>
    <xdr:graphicFrame macro="">
      <xdr:nvGraphicFramePr>
        <xdr:cNvPr id="4" name="Chart 28">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47</xdr:row>
      <xdr:rowOff>0</xdr:rowOff>
    </xdr:from>
    <xdr:to>
      <xdr:col>22</xdr:col>
      <xdr:colOff>447675</xdr:colOff>
      <xdr:row>64</xdr:row>
      <xdr:rowOff>38099</xdr:rowOff>
    </xdr:to>
    <xdr:graphicFrame macro="">
      <xdr:nvGraphicFramePr>
        <xdr:cNvPr id="5" name="Chart 28">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209550</xdr:colOff>
      <xdr:row>70</xdr:row>
      <xdr:rowOff>4762</xdr:rowOff>
    </xdr:from>
    <xdr:to>
      <xdr:col>8</xdr:col>
      <xdr:colOff>171450</xdr:colOff>
      <xdr:row>84</xdr:row>
      <xdr:rowOff>47625</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142875</xdr:colOff>
      <xdr:row>70</xdr:row>
      <xdr:rowOff>0</xdr:rowOff>
    </xdr:from>
    <xdr:to>
      <xdr:col>21</xdr:col>
      <xdr:colOff>104775</xdr:colOff>
      <xdr:row>84</xdr:row>
      <xdr:rowOff>42863</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38099</xdr:colOff>
      <xdr:row>6</xdr:row>
      <xdr:rowOff>219074</xdr:rowOff>
    </xdr:from>
    <xdr:to>
      <xdr:col>1</xdr:col>
      <xdr:colOff>6219824</xdr:colOff>
      <xdr:row>6</xdr:row>
      <xdr:rowOff>3795279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email"/>
        <a:srcRect/>
        <a:stretch>
          <a:fillRect/>
        </a:stretch>
      </xdr:blipFill>
      <xdr:spPr>
        <a:xfrm>
          <a:off x="647065" y="3085465"/>
          <a:ext cx="6181725" cy="3576320"/>
        </a:xfrm>
        <a:prstGeom prst="rect">
          <a:avLst/>
        </a:prstGeom>
      </xdr:spPr>
    </xdr:pic>
    <xdr:clientData/>
  </xdr:twoCellAnchor>
  <xdr:twoCellAnchor editAs="oneCell">
    <xdr:from>
      <xdr:col>1</xdr:col>
      <xdr:colOff>152399</xdr:colOff>
      <xdr:row>8</xdr:row>
      <xdr:rowOff>142875</xdr:rowOff>
    </xdr:from>
    <xdr:to>
      <xdr:col>1</xdr:col>
      <xdr:colOff>6219824</xdr:colOff>
      <xdr:row>8</xdr:row>
      <xdr:rowOff>4378973</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email"/>
        <a:srcRect/>
        <a:stretch>
          <a:fillRect/>
        </a:stretch>
      </xdr:blipFill>
      <xdr:spPr>
        <a:xfrm>
          <a:off x="761365" y="7829550"/>
          <a:ext cx="6067425" cy="4236085"/>
        </a:xfrm>
        <a:prstGeom prst="rect">
          <a:avLst/>
        </a:prstGeom>
      </xdr:spPr>
    </xdr:pic>
    <xdr:clientData/>
  </xdr:twoCellAnchor>
  <xdr:twoCellAnchor editAs="oneCell">
    <xdr:from>
      <xdr:col>1</xdr:col>
      <xdr:colOff>104775</xdr:colOff>
      <xdr:row>10</xdr:row>
      <xdr:rowOff>95251</xdr:rowOff>
    </xdr:from>
    <xdr:to>
      <xdr:col>1</xdr:col>
      <xdr:colOff>4267200</xdr:colOff>
      <xdr:row>10</xdr:row>
      <xdr:rowOff>3641740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email"/>
        <a:srcRect/>
        <a:stretch>
          <a:fillRect/>
        </a:stretch>
      </xdr:blipFill>
      <xdr:spPr>
        <a:xfrm>
          <a:off x="714375" y="12830175"/>
          <a:ext cx="4162425" cy="3546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pro.hukumonline.com/a/lt60e6942ea09a8/bkpm-mengatur-pelayanan-perizinan-berusaha-berbasis-risiko-dan-fasilitas-penanaman-modal" TargetMode="External"/><Relationship Id="rId1" Type="http://schemas.openxmlformats.org/officeDocument/2006/relationships/hyperlink" Target="https://pro.hukumonline.com/a/lt610b804f7b306/tata-cara-pemberian-manfaat-jaminan-kehilangan-pekerjaan-diatur" TargetMode="Externa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hukumonline.com/pusatdata/detail/lt61e632433f527/keputusan-menteri-kesehatan-nomor-hk0107-menkes-6689-2021-tahun-2021/appendices?utm_medium=pusatdata" TargetMode="External"/><Relationship Id="rId1" Type="http://schemas.openxmlformats.org/officeDocument/2006/relationships/hyperlink" Target="https://pro.hukumonline.com/a/lt61517147912f6/orang-asing-pemilik-visa-atau-izin-tinggal-tertentu-telah-diizinkan-masuk-indonesia"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W83"/>
  <sheetViews>
    <sheetView topLeftCell="A13" zoomScale="85" zoomScaleNormal="85" workbookViewId="0">
      <selection activeCell="K13" sqref="K13"/>
    </sheetView>
  </sheetViews>
  <sheetFormatPr defaultColWidth="9.140625" defaultRowHeight="15"/>
  <cols>
    <col min="1" max="1" width="4.85546875" style="153" customWidth="1"/>
    <col min="2" max="2" width="44.42578125" style="153" customWidth="1"/>
    <col min="3" max="3" width="10.28515625" style="153" customWidth="1"/>
    <col min="4" max="9" width="6.710937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c r="A7" s="155">
        <v>1</v>
      </c>
      <c r="B7" s="215" t="s">
        <v>10</v>
      </c>
      <c r="C7" s="155">
        <f>'Detail COMPLIANCE FIELD'!G15</f>
        <v>0</v>
      </c>
      <c r="D7" s="155">
        <f t="shared" ref="D7:D12" si="0">C7</f>
        <v>0</v>
      </c>
      <c r="E7" s="157">
        <v>1</v>
      </c>
      <c r="F7" s="155">
        <f>'Detail COMPLIANCE FIELD'!I15</f>
        <v>0</v>
      </c>
      <c r="G7" s="157">
        <v>1</v>
      </c>
      <c r="H7" s="155">
        <f>'Detail COMPLIANCE FIELD'!K15</f>
        <v>0</v>
      </c>
      <c r="I7" s="157">
        <v>1</v>
      </c>
    </row>
    <row r="8" spans="1:9">
      <c r="A8" s="155">
        <v>2</v>
      </c>
      <c r="B8" s="215" t="s">
        <v>11</v>
      </c>
      <c r="C8" s="155">
        <f>'Detail COMPLIANCE FIELD'!G16</f>
        <v>99</v>
      </c>
      <c r="D8" s="155">
        <f t="shared" si="0"/>
        <v>99</v>
      </c>
      <c r="E8" s="157">
        <f t="shared" ref="E8:E13" si="1">D8/C8</f>
        <v>1</v>
      </c>
      <c r="F8" s="155">
        <f>'Detail COMPLIANCE FIELD'!I16</f>
        <v>99</v>
      </c>
      <c r="G8" s="157">
        <f t="shared" ref="G8:G13" si="2">F8/C8</f>
        <v>1</v>
      </c>
      <c r="H8" s="155">
        <f>'Detail COMPLIANCE FIELD'!K16</f>
        <v>98</v>
      </c>
      <c r="I8" s="157">
        <f t="shared" ref="I8:I13" si="3">H8/C8</f>
        <v>0.98989898989898994</v>
      </c>
    </row>
    <row r="9" spans="1:9">
      <c r="A9" s="155">
        <v>3</v>
      </c>
      <c r="B9" s="215" t="s">
        <v>12</v>
      </c>
      <c r="C9" s="155">
        <f>'Detail COMPLIANCE FIELD'!G17</f>
        <v>126</v>
      </c>
      <c r="D9" s="155">
        <f t="shared" si="0"/>
        <v>126</v>
      </c>
      <c r="E9" s="157">
        <f t="shared" si="1"/>
        <v>1</v>
      </c>
      <c r="F9" s="155">
        <f>'Detail COMPLIANCE FIELD'!I17</f>
        <v>126</v>
      </c>
      <c r="G9" s="157">
        <f t="shared" si="2"/>
        <v>1</v>
      </c>
      <c r="H9" s="155">
        <f>'Detail COMPLIANCE FIELD'!K17</f>
        <v>122</v>
      </c>
      <c r="I9" s="157">
        <f t="shared" si="3"/>
        <v>0.96825396825396826</v>
      </c>
    </row>
    <row r="10" spans="1:9">
      <c r="A10" s="155">
        <v>4</v>
      </c>
      <c r="B10" s="215" t="s">
        <v>13</v>
      </c>
      <c r="C10" s="155">
        <f>'Detail COMPLIANCE FIELD'!G18</f>
        <v>7</v>
      </c>
      <c r="D10" s="155">
        <f t="shared" si="0"/>
        <v>7</v>
      </c>
      <c r="E10" s="157">
        <f t="shared" si="1"/>
        <v>1</v>
      </c>
      <c r="F10" s="155">
        <f>'Detail COMPLIANCE FIELD'!I18</f>
        <v>7</v>
      </c>
      <c r="G10" s="157">
        <f t="shared" si="2"/>
        <v>1</v>
      </c>
      <c r="H10" s="155">
        <f>'Detail COMPLIANCE FIELD'!K18</f>
        <v>7</v>
      </c>
      <c r="I10" s="157">
        <f t="shared" si="3"/>
        <v>1</v>
      </c>
    </row>
    <row r="11" spans="1:9">
      <c r="A11" s="155">
        <v>5</v>
      </c>
      <c r="B11" s="215" t="s">
        <v>14</v>
      </c>
      <c r="C11" s="155">
        <f>'Detail COMPLIANCE FIELD'!G19</f>
        <v>6</v>
      </c>
      <c r="D11" s="155">
        <f t="shared" si="0"/>
        <v>6</v>
      </c>
      <c r="E11" s="157">
        <f t="shared" si="1"/>
        <v>1</v>
      </c>
      <c r="F11" s="155">
        <f>'Detail COMPLIANCE FIELD'!I19</f>
        <v>6</v>
      </c>
      <c r="G11" s="157">
        <f t="shared" si="2"/>
        <v>1</v>
      </c>
      <c r="H11" s="155">
        <f>'Detail COMPLIANCE FIELD'!K19</f>
        <v>6</v>
      </c>
      <c r="I11" s="157">
        <f t="shared" si="3"/>
        <v>1</v>
      </c>
    </row>
    <row r="12" spans="1:9">
      <c r="A12" s="155">
        <v>6</v>
      </c>
      <c r="B12" s="215" t="s">
        <v>15</v>
      </c>
      <c r="C12" s="155">
        <f>'Detail COMPLIANCE FIELD'!G20</f>
        <v>37</v>
      </c>
      <c r="D12" s="155">
        <f t="shared" si="0"/>
        <v>37</v>
      </c>
      <c r="E12" s="157">
        <f t="shared" si="1"/>
        <v>1</v>
      </c>
      <c r="F12" s="155">
        <f>'Detail COMPLIANCE FIELD'!I20</f>
        <v>37</v>
      </c>
      <c r="G12" s="157">
        <f t="shared" si="2"/>
        <v>1</v>
      </c>
      <c r="H12" s="155">
        <f>'Detail COMPLIANCE FIELD'!K20</f>
        <v>37</v>
      </c>
      <c r="I12" s="157">
        <f t="shared" si="3"/>
        <v>1</v>
      </c>
    </row>
    <row r="13" spans="1:9">
      <c r="A13" s="158"/>
      <c r="B13" s="159" t="s">
        <v>16</v>
      </c>
      <c r="C13" s="160">
        <f>SUM(C7:C12)</f>
        <v>275</v>
      </c>
      <c r="D13" s="160">
        <f>SUM(D7:D12)</f>
        <v>275</v>
      </c>
      <c r="E13" s="161">
        <f t="shared" si="1"/>
        <v>1</v>
      </c>
      <c r="F13" s="160">
        <f>SUM(F7:F12)</f>
        <v>275</v>
      </c>
      <c r="G13" s="161">
        <f t="shared" si="2"/>
        <v>1</v>
      </c>
      <c r="H13" s="160">
        <f>SUM(H7:H12)</f>
        <v>270</v>
      </c>
      <c r="I13" s="161">
        <f t="shared" si="3"/>
        <v>0.98181818181818181</v>
      </c>
    </row>
    <row r="14" spans="1:9">
      <c r="A14" s="162"/>
      <c r="B14" s="163"/>
      <c r="C14" s="162"/>
      <c r="D14" s="162"/>
      <c r="E14" s="164"/>
      <c r="F14" s="162"/>
      <c r="G14" s="164"/>
      <c r="H14" s="162"/>
      <c r="I14" s="164"/>
    </row>
    <row r="15" spans="1:9">
      <c r="A15" s="155">
        <v>7</v>
      </c>
      <c r="B15" s="215" t="s">
        <v>17</v>
      </c>
      <c r="C15" s="155">
        <f>'Detail COMPLIANCE FIELD'!G21</f>
        <v>56</v>
      </c>
      <c r="D15" s="155">
        <f>C15</f>
        <v>56</v>
      </c>
      <c r="E15" s="157">
        <f>D15/C15</f>
        <v>1</v>
      </c>
      <c r="F15" s="155">
        <f>'Detail COMPLIANCE FIELD'!I21</f>
        <v>56</v>
      </c>
      <c r="G15" s="157">
        <f>F15/C15</f>
        <v>1</v>
      </c>
      <c r="H15" s="155">
        <f>'Detail COMPLIANCE FIELD'!K21</f>
        <v>56</v>
      </c>
      <c r="I15" s="157">
        <f>H15/C15</f>
        <v>1</v>
      </c>
    </row>
    <row r="16" spans="1:9">
      <c r="A16" s="155">
        <v>8</v>
      </c>
      <c r="B16" s="216" t="s">
        <v>18</v>
      </c>
      <c r="C16" s="155">
        <f>'Detail COMPLIANCE FIELD'!G22</f>
        <v>123</v>
      </c>
      <c r="D16" s="155">
        <f>C16</f>
        <v>123</v>
      </c>
      <c r="E16" s="157">
        <f>D16/C16</f>
        <v>1</v>
      </c>
      <c r="F16" s="155">
        <f>'Detail COMPLIANCE FIELD'!I22</f>
        <v>123</v>
      </c>
      <c r="G16" s="157">
        <f>F16/C16</f>
        <v>1</v>
      </c>
      <c r="H16" s="155">
        <f>'Detail COMPLIANCE FIELD'!K22</f>
        <v>116</v>
      </c>
      <c r="I16" s="157">
        <f>H16/C16</f>
        <v>0.94308943089430897</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2" spans="1:23" customFormat="1">
      <c r="A22" s="340" t="s">
        <v>1</v>
      </c>
      <c r="B22" s="340" t="s">
        <v>2</v>
      </c>
      <c r="C22" s="332">
        <v>43282</v>
      </c>
      <c r="D22" s="332"/>
      <c r="E22" s="332"/>
      <c r="F22" s="332"/>
      <c r="G22" s="332"/>
      <c r="H22" s="332"/>
      <c r="I22" s="332"/>
      <c r="J22" s="332">
        <v>43313</v>
      </c>
      <c r="K22" s="332"/>
      <c r="L22" s="332"/>
      <c r="M22" s="332"/>
      <c r="N22" s="332"/>
      <c r="O22" s="332"/>
      <c r="P22" s="332"/>
      <c r="Q22" s="332">
        <v>43344</v>
      </c>
      <c r="R22" s="332"/>
      <c r="S22" s="332"/>
      <c r="T22" s="332"/>
      <c r="U22" s="332"/>
      <c r="V22" s="332"/>
      <c r="W22" s="332"/>
    </row>
    <row r="23" spans="1:23" customFormat="1">
      <c r="A23" s="340"/>
      <c r="B23" s="340"/>
      <c r="C23" s="337" t="s">
        <v>4</v>
      </c>
      <c r="D23" s="335" t="s">
        <v>5</v>
      </c>
      <c r="E23" s="336"/>
      <c r="F23" s="335" t="s">
        <v>6</v>
      </c>
      <c r="G23" s="336"/>
      <c r="H23" s="335" t="s">
        <v>7</v>
      </c>
      <c r="I23" s="336"/>
      <c r="J23" s="337" t="s">
        <v>4</v>
      </c>
      <c r="K23" s="335" t="s">
        <v>5</v>
      </c>
      <c r="L23" s="336"/>
      <c r="M23" s="335" t="s">
        <v>6</v>
      </c>
      <c r="N23" s="336"/>
      <c r="O23" s="335" t="s">
        <v>7</v>
      </c>
      <c r="P23" s="336"/>
      <c r="Q23" s="337" t="s">
        <v>4</v>
      </c>
      <c r="R23" s="335" t="s">
        <v>5</v>
      </c>
      <c r="S23" s="336"/>
      <c r="T23" s="335" t="s">
        <v>6</v>
      </c>
      <c r="U23" s="336"/>
      <c r="V23" s="335" t="s">
        <v>7</v>
      </c>
      <c r="W23" s="336"/>
    </row>
    <row r="24" spans="1:23" customFormat="1">
      <c r="A24" s="340"/>
      <c r="B24" s="340"/>
      <c r="C24" s="338"/>
      <c r="D24" s="168" t="s">
        <v>8</v>
      </c>
      <c r="E24" s="168" t="s">
        <v>9</v>
      </c>
      <c r="F24" s="168" t="s">
        <v>8</v>
      </c>
      <c r="G24" s="168" t="s">
        <v>9</v>
      </c>
      <c r="H24" s="168" t="s">
        <v>8</v>
      </c>
      <c r="I24" s="168" t="s">
        <v>9</v>
      </c>
      <c r="J24" s="338"/>
      <c r="K24" s="168" t="s">
        <v>8</v>
      </c>
      <c r="L24" s="168" t="s">
        <v>9</v>
      </c>
      <c r="M24" s="168" t="s">
        <v>8</v>
      </c>
      <c r="N24" s="168" t="s">
        <v>9</v>
      </c>
      <c r="O24" s="168" t="s">
        <v>8</v>
      </c>
      <c r="P24" s="168" t="s">
        <v>9</v>
      </c>
      <c r="Q24" s="338"/>
      <c r="R24" s="168" t="s">
        <v>8</v>
      </c>
      <c r="S24" s="168" t="s">
        <v>9</v>
      </c>
      <c r="T24" s="168" t="s">
        <v>8</v>
      </c>
      <c r="U24" s="168" t="s">
        <v>9</v>
      </c>
      <c r="V24" s="168" t="s">
        <v>8</v>
      </c>
      <c r="W24" s="168" t="s">
        <v>9</v>
      </c>
    </row>
    <row r="25" spans="1:23" customFormat="1" ht="16.5" customHeight="1">
      <c r="A25" s="169">
        <v>1</v>
      </c>
      <c r="B25" s="217" t="s">
        <v>10</v>
      </c>
      <c r="C25" s="169">
        <v>22</v>
      </c>
      <c r="D25" s="169">
        <v>22</v>
      </c>
      <c r="E25" s="170">
        <f>D25/C25</f>
        <v>1</v>
      </c>
      <c r="F25" s="169">
        <v>22</v>
      </c>
      <c r="G25" s="170">
        <f>F25/C25</f>
        <v>1</v>
      </c>
      <c r="H25" s="169">
        <v>20</v>
      </c>
      <c r="I25" s="170">
        <f>H25/C25</f>
        <v>0.90909090909090906</v>
      </c>
      <c r="J25" s="169">
        <v>48</v>
      </c>
      <c r="K25" s="169">
        <v>48</v>
      </c>
      <c r="L25" s="170">
        <f>K25/J25</f>
        <v>1</v>
      </c>
      <c r="M25" s="169">
        <v>27</v>
      </c>
      <c r="N25" s="170">
        <f>M25/J25</f>
        <v>0.5625</v>
      </c>
      <c r="O25" s="169">
        <v>20</v>
      </c>
      <c r="P25" s="170">
        <f>O25/J25</f>
        <v>0.41666666666666669</v>
      </c>
      <c r="Q25" s="169">
        <v>48</v>
      </c>
      <c r="R25" s="169">
        <v>48</v>
      </c>
      <c r="S25" s="170">
        <f>R25/Q25</f>
        <v>1</v>
      </c>
      <c r="T25" s="169">
        <v>27</v>
      </c>
      <c r="U25" s="170">
        <f>T25/Q25</f>
        <v>0.5625</v>
      </c>
      <c r="V25" s="169">
        <v>25</v>
      </c>
      <c r="W25" s="170">
        <f>V25/Q25</f>
        <v>0.52083333333333337</v>
      </c>
    </row>
    <row r="26" spans="1:23" customFormat="1" ht="16.5" customHeight="1">
      <c r="A26" s="169">
        <v>2</v>
      </c>
      <c r="B26" s="217" t="s">
        <v>11</v>
      </c>
      <c r="C26" s="169">
        <v>21</v>
      </c>
      <c r="D26" s="169">
        <v>21</v>
      </c>
      <c r="E26" s="170">
        <f t="shared" ref="E26:E35" si="4">D26/C26</f>
        <v>1</v>
      </c>
      <c r="F26" s="169">
        <v>0</v>
      </c>
      <c r="G26" s="170">
        <f t="shared" ref="G26:G35" si="5">F26/C26</f>
        <v>0</v>
      </c>
      <c r="H26" s="169">
        <v>0</v>
      </c>
      <c r="I26" s="170">
        <f t="shared" ref="I26:I35" si="6">H26/C26</f>
        <v>0</v>
      </c>
      <c r="J26" s="169">
        <v>41</v>
      </c>
      <c r="K26" s="169">
        <v>41</v>
      </c>
      <c r="L26" s="170">
        <f t="shared" ref="L26:L35" si="7">K26/J26</f>
        <v>1</v>
      </c>
      <c r="M26" s="169">
        <v>11</v>
      </c>
      <c r="N26" s="170">
        <f t="shared" ref="N26:N35" si="8">M26/J26</f>
        <v>0.26829268292682928</v>
      </c>
      <c r="O26" s="169">
        <v>11</v>
      </c>
      <c r="P26" s="170">
        <f t="shared" ref="P26:P35" si="9">O26/J26</f>
        <v>0.26829268292682928</v>
      </c>
      <c r="Q26" s="169">
        <v>36</v>
      </c>
      <c r="R26" s="169">
        <v>36</v>
      </c>
      <c r="S26" s="170">
        <f t="shared" ref="S26:S35" si="10">R26/Q26</f>
        <v>1</v>
      </c>
      <c r="T26" s="169">
        <v>11</v>
      </c>
      <c r="U26" s="170">
        <f t="shared" ref="U26:U35" si="11">T26/Q26</f>
        <v>0.30555555555555558</v>
      </c>
      <c r="V26" s="169">
        <v>11</v>
      </c>
      <c r="W26" s="170">
        <f t="shared" ref="W26:W35" si="12">V26/Q26</f>
        <v>0.30555555555555558</v>
      </c>
    </row>
    <row r="27" spans="1:23" customFormat="1" ht="16.5" customHeight="1">
      <c r="A27" s="169">
        <v>3</v>
      </c>
      <c r="B27" s="217" t="s">
        <v>12</v>
      </c>
      <c r="C27" s="169">
        <v>2</v>
      </c>
      <c r="D27" s="169">
        <v>2</v>
      </c>
      <c r="E27" s="170">
        <f t="shared" si="4"/>
        <v>1</v>
      </c>
      <c r="F27" s="169">
        <v>2</v>
      </c>
      <c r="G27" s="170">
        <f t="shared" si="5"/>
        <v>1</v>
      </c>
      <c r="H27" s="169">
        <v>0</v>
      </c>
      <c r="I27" s="170">
        <f t="shared" si="6"/>
        <v>0</v>
      </c>
      <c r="J27" s="169">
        <v>2</v>
      </c>
      <c r="K27" s="169">
        <v>2</v>
      </c>
      <c r="L27" s="170">
        <f t="shared" si="7"/>
        <v>1</v>
      </c>
      <c r="M27" s="169">
        <v>2</v>
      </c>
      <c r="N27" s="170">
        <f t="shared" si="8"/>
        <v>1</v>
      </c>
      <c r="O27" s="169">
        <v>2</v>
      </c>
      <c r="P27" s="170">
        <f t="shared" si="9"/>
        <v>1</v>
      </c>
      <c r="Q27" s="169">
        <v>2</v>
      </c>
      <c r="R27" s="169">
        <v>2</v>
      </c>
      <c r="S27" s="170">
        <f t="shared" si="10"/>
        <v>1</v>
      </c>
      <c r="T27" s="169">
        <v>2</v>
      </c>
      <c r="U27" s="170">
        <f t="shared" si="11"/>
        <v>1</v>
      </c>
      <c r="V27" s="169">
        <v>2</v>
      </c>
      <c r="W27" s="170">
        <f t="shared" si="12"/>
        <v>1</v>
      </c>
    </row>
    <row r="28" spans="1:23" customFormat="1" ht="16.5" customHeight="1">
      <c r="A28" s="169">
        <v>4</v>
      </c>
      <c r="B28" s="217" t="s">
        <v>13</v>
      </c>
      <c r="C28" s="169">
        <v>2</v>
      </c>
      <c r="D28" s="169">
        <v>2</v>
      </c>
      <c r="E28" s="170">
        <f t="shared" si="4"/>
        <v>1</v>
      </c>
      <c r="F28" s="169">
        <v>2</v>
      </c>
      <c r="G28" s="170">
        <f t="shared" si="5"/>
        <v>1</v>
      </c>
      <c r="H28" s="169">
        <v>0</v>
      </c>
      <c r="I28" s="170">
        <f t="shared" si="6"/>
        <v>0</v>
      </c>
      <c r="J28" s="169">
        <v>2</v>
      </c>
      <c r="K28" s="169">
        <v>2</v>
      </c>
      <c r="L28" s="170">
        <f t="shared" si="7"/>
        <v>1</v>
      </c>
      <c r="M28" s="169">
        <v>2</v>
      </c>
      <c r="N28" s="170">
        <f t="shared" si="8"/>
        <v>1</v>
      </c>
      <c r="O28" s="169">
        <v>0</v>
      </c>
      <c r="P28" s="170">
        <f t="shared" si="9"/>
        <v>0</v>
      </c>
      <c r="Q28" s="169">
        <v>2</v>
      </c>
      <c r="R28" s="169">
        <v>2</v>
      </c>
      <c r="S28" s="170">
        <f t="shared" si="10"/>
        <v>1</v>
      </c>
      <c r="T28" s="169">
        <v>2</v>
      </c>
      <c r="U28" s="170">
        <f t="shared" si="11"/>
        <v>1</v>
      </c>
      <c r="V28" s="169">
        <v>2</v>
      </c>
      <c r="W28" s="170">
        <f t="shared" si="12"/>
        <v>1</v>
      </c>
    </row>
    <row r="29" spans="1:23" customFormat="1" ht="16.5" customHeight="1">
      <c r="A29" s="169">
        <v>6</v>
      </c>
      <c r="B29" s="217" t="s">
        <v>15</v>
      </c>
      <c r="C29" s="169">
        <v>50</v>
      </c>
      <c r="D29" s="169">
        <v>50</v>
      </c>
      <c r="E29" s="170">
        <f t="shared" si="4"/>
        <v>1</v>
      </c>
      <c r="F29" s="169">
        <v>50</v>
      </c>
      <c r="G29" s="170">
        <f t="shared" si="5"/>
        <v>1</v>
      </c>
      <c r="H29" s="169">
        <v>49</v>
      </c>
      <c r="I29" s="170">
        <f t="shared" si="6"/>
        <v>0.98</v>
      </c>
      <c r="J29" s="169">
        <v>57</v>
      </c>
      <c r="K29" s="169">
        <v>57</v>
      </c>
      <c r="L29" s="170">
        <f t="shared" si="7"/>
        <v>1</v>
      </c>
      <c r="M29" s="169">
        <v>50</v>
      </c>
      <c r="N29" s="170">
        <f t="shared" si="8"/>
        <v>0.8771929824561403</v>
      </c>
      <c r="O29" s="169">
        <v>49</v>
      </c>
      <c r="P29" s="170">
        <f t="shared" si="9"/>
        <v>0.85964912280701755</v>
      </c>
      <c r="Q29" s="169">
        <v>57</v>
      </c>
      <c r="R29" s="169">
        <v>57</v>
      </c>
      <c r="S29" s="170">
        <f t="shared" si="10"/>
        <v>1</v>
      </c>
      <c r="T29" s="169">
        <v>50</v>
      </c>
      <c r="U29" s="170">
        <f t="shared" si="11"/>
        <v>0.8771929824561403</v>
      </c>
      <c r="V29" s="169">
        <v>49</v>
      </c>
      <c r="W29" s="170">
        <f t="shared" si="12"/>
        <v>0.85964912280701755</v>
      </c>
    </row>
    <row r="30" spans="1:23" customFormat="1" ht="16.5" customHeight="1">
      <c r="A30" s="169">
        <v>7</v>
      </c>
      <c r="B30" s="217" t="s">
        <v>14</v>
      </c>
      <c r="C30" s="169">
        <v>27</v>
      </c>
      <c r="D30" s="169">
        <v>27</v>
      </c>
      <c r="E30" s="170">
        <f t="shared" si="4"/>
        <v>1</v>
      </c>
      <c r="F30" s="169">
        <v>27</v>
      </c>
      <c r="G30" s="170">
        <f t="shared" si="5"/>
        <v>1</v>
      </c>
      <c r="H30" s="169">
        <v>27</v>
      </c>
      <c r="I30" s="170">
        <f t="shared" si="6"/>
        <v>1</v>
      </c>
      <c r="J30" s="169">
        <v>27</v>
      </c>
      <c r="K30" s="169">
        <v>27</v>
      </c>
      <c r="L30" s="170">
        <f t="shared" si="7"/>
        <v>1</v>
      </c>
      <c r="M30" s="169">
        <v>27</v>
      </c>
      <c r="N30" s="170">
        <f t="shared" si="8"/>
        <v>1</v>
      </c>
      <c r="O30" s="169">
        <v>27</v>
      </c>
      <c r="P30" s="170">
        <f t="shared" si="9"/>
        <v>1</v>
      </c>
      <c r="Q30" s="169">
        <v>27</v>
      </c>
      <c r="R30" s="169">
        <v>27</v>
      </c>
      <c r="S30" s="170">
        <f t="shared" si="10"/>
        <v>1</v>
      </c>
      <c r="T30" s="169">
        <v>27</v>
      </c>
      <c r="U30" s="170">
        <f t="shared" si="11"/>
        <v>1</v>
      </c>
      <c r="V30" s="169">
        <v>27</v>
      </c>
      <c r="W30" s="170">
        <f t="shared" si="12"/>
        <v>1</v>
      </c>
    </row>
    <row r="31" spans="1:23" customFormat="1" ht="16.5" customHeight="1">
      <c r="A31" s="189"/>
      <c r="B31" s="190" t="s">
        <v>16</v>
      </c>
      <c r="C31" s="191">
        <f>SUM(C25:C30)</f>
        <v>124</v>
      </c>
      <c r="D31" s="191">
        <f t="shared" ref="D31:V31" si="13">SUM(D25:D30)</f>
        <v>124</v>
      </c>
      <c r="E31" s="192">
        <f t="shared" si="4"/>
        <v>1</v>
      </c>
      <c r="F31" s="191">
        <f t="shared" si="13"/>
        <v>103</v>
      </c>
      <c r="G31" s="192">
        <f t="shared" si="5"/>
        <v>0.83064516129032262</v>
      </c>
      <c r="H31" s="191">
        <f t="shared" si="13"/>
        <v>96</v>
      </c>
      <c r="I31" s="192">
        <f t="shared" si="6"/>
        <v>0.77419354838709675</v>
      </c>
      <c r="J31" s="191">
        <f t="shared" si="13"/>
        <v>177</v>
      </c>
      <c r="K31" s="191">
        <f t="shared" si="13"/>
        <v>177</v>
      </c>
      <c r="L31" s="192">
        <f t="shared" si="7"/>
        <v>1</v>
      </c>
      <c r="M31" s="191">
        <f t="shared" si="13"/>
        <v>119</v>
      </c>
      <c r="N31" s="192">
        <f t="shared" si="8"/>
        <v>0.67231638418079098</v>
      </c>
      <c r="O31" s="191">
        <f t="shared" si="13"/>
        <v>109</v>
      </c>
      <c r="P31" s="192">
        <f t="shared" si="9"/>
        <v>0.61581920903954801</v>
      </c>
      <c r="Q31" s="191">
        <f t="shared" si="13"/>
        <v>172</v>
      </c>
      <c r="R31" s="191">
        <f t="shared" si="13"/>
        <v>172</v>
      </c>
      <c r="S31" s="192">
        <f t="shared" si="10"/>
        <v>1</v>
      </c>
      <c r="T31" s="191">
        <f t="shared" si="13"/>
        <v>119</v>
      </c>
      <c r="U31" s="192">
        <f t="shared" si="13"/>
        <v>4.7452485380116958</v>
      </c>
      <c r="V31" s="191">
        <f t="shared" si="13"/>
        <v>116</v>
      </c>
      <c r="W31" s="192">
        <f t="shared" si="12"/>
        <v>0.67441860465116277</v>
      </c>
    </row>
    <row r="32" spans="1:23" customFormat="1" ht="16.5" customHeight="1">
      <c r="A32" s="169"/>
      <c r="B32" s="217"/>
      <c r="C32" s="169"/>
      <c r="D32" s="169"/>
      <c r="E32" s="170"/>
      <c r="F32" s="169"/>
      <c r="G32" s="170"/>
      <c r="H32" s="169"/>
      <c r="I32" s="170"/>
      <c r="J32" s="169"/>
      <c r="K32" s="169"/>
      <c r="L32" s="170"/>
      <c r="M32" s="169"/>
      <c r="N32" s="170"/>
      <c r="O32" s="169"/>
      <c r="P32" s="170"/>
      <c r="Q32" s="169"/>
      <c r="R32" s="169"/>
      <c r="S32" s="170"/>
      <c r="T32" s="169"/>
      <c r="U32" s="170"/>
      <c r="V32" s="169"/>
      <c r="W32" s="170"/>
    </row>
    <row r="33" spans="1:23" customFormat="1" ht="16.5" customHeight="1">
      <c r="A33" s="169">
        <v>5</v>
      </c>
      <c r="B33" s="217" t="s">
        <v>17</v>
      </c>
      <c r="C33" s="169">
        <v>21</v>
      </c>
      <c r="D33" s="169">
        <v>21</v>
      </c>
      <c r="E33" s="170">
        <f>D33/C33</f>
        <v>1</v>
      </c>
      <c r="F33" s="169">
        <v>0</v>
      </c>
      <c r="G33" s="170">
        <f>F33/C33</f>
        <v>0</v>
      </c>
      <c r="H33" s="169">
        <v>0</v>
      </c>
      <c r="I33" s="170">
        <f>H33/C33</f>
        <v>0</v>
      </c>
      <c r="J33" s="169">
        <v>21</v>
      </c>
      <c r="K33" s="169">
        <v>21</v>
      </c>
      <c r="L33" s="170">
        <f>K33/J33</f>
        <v>1</v>
      </c>
      <c r="M33" s="169">
        <v>0</v>
      </c>
      <c r="N33" s="170">
        <f>M33/J33</f>
        <v>0</v>
      </c>
      <c r="O33" s="169">
        <v>0</v>
      </c>
      <c r="P33" s="170">
        <f>O33/J33</f>
        <v>0</v>
      </c>
      <c r="Q33" s="169">
        <v>21</v>
      </c>
      <c r="R33" s="169">
        <v>21</v>
      </c>
      <c r="S33" s="170">
        <f>R33/Q33</f>
        <v>1</v>
      </c>
      <c r="T33" s="169">
        <v>0</v>
      </c>
      <c r="U33" s="170">
        <f>T33/Q33</f>
        <v>0</v>
      </c>
      <c r="V33" s="169">
        <v>0</v>
      </c>
      <c r="W33" s="170">
        <f>V33/Q33</f>
        <v>0</v>
      </c>
    </row>
    <row r="34" spans="1:23" customFormat="1" ht="16.5" customHeight="1">
      <c r="A34" s="169">
        <v>8</v>
      </c>
      <c r="B34" s="218" t="s">
        <v>18</v>
      </c>
      <c r="C34" s="169">
        <v>19</v>
      </c>
      <c r="D34" s="169">
        <v>19</v>
      </c>
      <c r="E34" s="170">
        <f t="shared" si="4"/>
        <v>1</v>
      </c>
      <c r="F34" s="169">
        <v>0</v>
      </c>
      <c r="G34" s="170">
        <f t="shared" si="5"/>
        <v>0</v>
      </c>
      <c r="H34" s="169">
        <v>0</v>
      </c>
      <c r="I34" s="170">
        <f t="shared" si="6"/>
        <v>0</v>
      </c>
      <c r="J34" s="169">
        <v>19</v>
      </c>
      <c r="K34" s="169">
        <v>19</v>
      </c>
      <c r="L34" s="170">
        <f t="shared" si="7"/>
        <v>1</v>
      </c>
      <c r="M34" s="169">
        <v>0</v>
      </c>
      <c r="N34" s="170">
        <f t="shared" si="8"/>
        <v>0</v>
      </c>
      <c r="O34" s="169">
        <v>0</v>
      </c>
      <c r="P34" s="170">
        <f t="shared" si="9"/>
        <v>0</v>
      </c>
      <c r="Q34" s="169">
        <v>19</v>
      </c>
      <c r="R34" s="169">
        <v>19</v>
      </c>
      <c r="S34" s="170">
        <f t="shared" si="10"/>
        <v>1</v>
      </c>
      <c r="T34" s="169">
        <v>0</v>
      </c>
      <c r="U34" s="170">
        <f t="shared" si="11"/>
        <v>0</v>
      </c>
      <c r="V34" s="169">
        <v>0</v>
      </c>
      <c r="W34" s="170">
        <f t="shared" si="12"/>
        <v>0</v>
      </c>
    </row>
    <row r="35" spans="1:23" customFormat="1">
      <c r="A35" s="197"/>
      <c r="B35" s="190" t="s">
        <v>16</v>
      </c>
      <c r="C35" s="191">
        <f>SUM(C33:C34)+C31</f>
        <v>164</v>
      </c>
      <c r="D35" s="191">
        <f>SUM(D33:D34)+D31</f>
        <v>164</v>
      </c>
      <c r="E35" s="198">
        <f t="shared" si="4"/>
        <v>1</v>
      </c>
      <c r="F35" s="191">
        <f>SUM(F33:F34)+F31</f>
        <v>103</v>
      </c>
      <c r="G35" s="192">
        <f t="shared" si="5"/>
        <v>0.62804878048780488</v>
      </c>
      <c r="H35" s="191">
        <f>SUM(H33:H34)+H31</f>
        <v>96</v>
      </c>
      <c r="I35" s="192">
        <f t="shared" si="6"/>
        <v>0.58536585365853655</v>
      </c>
      <c r="J35" s="191">
        <f>SUM(J33:J34)+J31</f>
        <v>217</v>
      </c>
      <c r="K35" s="191">
        <f>SUM(K33:K34)+K31</f>
        <v>217</v>
      </c>
      <c r="L35" s="198">
        <f t="shared" si="7"/>
        <v>1</v>
      </c>
      <c r="M35" s="191">
        <f>SUM(M33:M34)+M31</f>
        <v>119</v>
      </c>
      <c r="N35" s="192">
        <f t="shared" si="8"/>
        <v>0.54838709677419351</v>
      </c>
      <c r="O35" s="191">
        <f>SUM(O33:O34)+O31</f>
        <v>109</v>
      </c>
      <c r="P35" s="192">
        <f t="shared" si="9"/>
        <v>0.50230414746543783</v>
      </c>
      <c r="Q35" s="191">
        <f>SUM(Q33:Q34)+Q31</f>
        <v>212</v>
      </c>
      <c r="R35" s="191">
        <f>SUM(R33:R34)+R31</f>
        <v>212</v>
      </c>
      <c r="S35" s="198">
        <f t="shared" si="10"/>
        <v>1</v>
      </c>
      <c r="T35" s="191">
        <f>SUM(T33:T34)+T31</f>
        <v>119</v>
      </c>
      <c r="U35" s="192">
        <f t="shared" si="11"/>
        <v>0.56132075471698117</v>
      </c>
      <c r="V35" s="191">
        <f>SUM(V33:V34)+V31</f>
        <v>116</v>
      </c>
      <c r="W35" s="192">
        <f t="shared" si="12"/>
        <v>0.54716981132075471</v>
      </c>
    </row>
    <row r="36" spans="1:23" customFormat="1">
      <c r="B36" s="199"/>
    </row>
    <row r="37" spans="1:23" customFormat="1">
      <c r="B37" s="199"/>
    </row>
    <row r="38" spans="1:23" customFormat="1">
      <c r="A38" s="340" t="s">
        <v>1</v>
      </c>
      <c r="B38" s="340" t="s">
        <v>2</v>
      </c>
      <c r="C38" s="332">
        <v>43374</v>
      </c>
      <c r="D38" s="332"/>
      <c r="E38" s="332"/>
      <c r="F38" s="332"/>
      <c r="G38" s="332"/>
      <c r="H38" s="332"/>
      <c r="I38" s="332"/>
      <c r="J38" s="332">
        <v>43405</v>
      </c>
      <c r="K38" s="332"/>
      <c r="L38" s="332"/>
      <c r="M38" s="332"/>
      <c r="N38" s="332"/>
      <c r="O38" s="332"/>
      <c r="P38" s="332"/>
      <c r="Q38" s="332">
        <v>43435</v>
      </c>
      <c r="R38" s="332"/>
      <c r="S38" s="332"/>
      <c r="T38" s="332"/>
      <c r="U38" s="332"/>
      <c r="V38" s="332"/>
      <c r="W38" s="332"/>
    </row>
    <row r="39" spans="1:23" customFormat="1">
      <c r="A39" s="340"/>
      <c r="B39" s="340"/>
      <c r="C39" s="337" t="s">
        <v>4</v>
      </c>
      <c r="D39" s="335" t="s">
        <v>5</v>
      </c>
      <c r="E39" s="336"/>
      <c r="F39" s="335" t="s">
        <v>6</v>
      </c>
      <c r="G39" s="336"/>
      <c r="H39" s="335" t="s">
        <v>7</v>
      </c>
      <c r="I39" s="336"/>
      <c r="J39" s="337" t="s">
        <v>4</v>
      </c>
      <c r="K39" s="335" t="s">
        <v>5</v>
      </c>
      <c r="L39" s="336"/>
      <c r="M39" s="335" t="s">
        <v>6</v>
      </c>
      <c r="N39" s="336"/>
      <c r="O39" s="335" t="s">
        <v>7</v>
      </c>
      <c r="P39" s="336"/>
      <c r="Q39" s="337" t="s">
        <v>4</v>
      </c>
      <c r="R39" s="335" t="s">
        <v>5</v>
      </c>
      <c r="S39" s="336"/>
      <c r="T39" s="335" t="s">
        <v>6</v>
      </c>
      <c r="U39" s="336"/>
      <c r="V39" s="335" t="s">
        <v>7</v>
      </c>
      <c r="W39" s="336"/>
    </row>
    <row r="40" spans="1:23" customFormat="1">
      <c r="A40" s="340"/>
      <c r="B40" s="340"/>
      <c r="C40" s="338"/>
      <c r="D40" s="168" t="s">
        <v>8</v>
      </c>
      <c r="E40" s="168" t="s">
        <v>9</v>
      </c>
      <c r="F40" s="168" t="s">
        <v>8</v>
      </c>
      <c r="G40" s="168" t="s">
        <v>9</v>
      </c>
      <c r="H40" s="168" t="s">
        <v>8</v>
      </c>
      <c r="I40" s="168" t="s">
        <v>9</v>
      </c>
      <c r="J40" s="338"/>
      <c r="K40" s="168" t="s">
        <v>8</v>
      </c>
      <c r="L40" s="168" t="s">
        <v>9</v>
      </c>
      <c r="M40" s="168" t="s">
        <v>8</v>
      </c>
      <c r="N40" s="168" t="s">
        <v>9</v>
      </c>
      <c r="O40" s="168" t="s">
        <v>8</v>
      </c>
      <c r="P40" s="168" t="s">
        <v>9</v>
      </c>
      <c r="Q40" s="338"/>
      <c r="R40" s="168" t="s">
        <v>8</v>
      </c>
      <c r="S40" s="168" t="s">
        <v>9</v>
      </c>
      <c r="T40" s="168" t="s">
        <v>8</v>
      </c>
      <c r="U40" s="168" t="s">
        <v>9</v>
      </c>
      <c r="V40" s="168" t="s">
        <v>8</v>
      </c>
      <c r="W40" s="168" t="s">
        <v>9</v>
      </c>
    </row>
    <row r="41" spans="1:23" customFormat="1">
      <c r="A41" s="169">
        <v>1</v>
      </c>
      <c r="B41" s="217" t="s">
        <v>10</v>
      </c>
      <c r="C41" s="169">
        <v>58</v>
      </c>
      <c r="D41" s="169">
        <v>58</v>
      </c>
      <c r="E41" s="170">
        <f>D41/C41</f>
        <v>1</v>
      </c>
      <c r="F41" s="169">
        <v>27</v>
      </c>
      <c r="G41" s="170">
        <f>F41/C41</f>
        <v>0.46551724137931033</v>
      </c>
      <c r="H41" s="169">
        <v>25</v>
      </c>
      <c r="I41" s="170">
        <f>H41/C41</f>
        <v>0.43103448275862066</v>
      </c>
      <c r="J41" s="169">
        <v>53</v>
      </c>
      <c r="K41" s="169">
        <v>53</v>
      </c>
      <c r="L41" s="170">
        <f>K41/J41</f>
        <v>1</v>
      </c>
      <c r="M41" s="169">
        <v>38</v>
      </c>
      <c r="N41" s="170">
        <f>M41/J41</f>
        <v>0.71698113207547165</v>
      </c>
      <c r="O41" s="169">
        <v>37</v>
      </c>
      <c r="P41" s="170">
        <f>O41/J41</f>
        <v>0.69811320754716977</v>
      </c>
      <c r="Q41" s="169">
        <v>54</v>
      </c>
      <c r="R41" s="169">
        <v>54</v>
      </c>
      <c r="S41" s="170">
        <f>R41/Q41</f>
        <v>1</v>
      </c>
      <c r="T41" s="169">
        <v>54</v>
      </c>
      <c r="U41" s="170">
        <f>T41/Q41</f>
        <v>1</v>
      </c>
      <c r="V41" s="169">
        <v>53</v>
      </c>
      <c r="W41" s="170">
        <f>V41/Q41</f>
        <v>0.98148148148148151</v>
      </c>
    </row>
    <row r="42" spans="1:23" customFormat="1">
      <c r="A42" s="169">
        <v>2</v>
      </c>
      <c r="B42" s="217" t="s">
        <v>11</v>
      </c>
      <c r="C42" s="169">
        <v>39</v>
      </c>
      <c r="D42" s="169">
        <v>39</v>
      </c>
      <c r="E42" s="170">
        <f t="shared" ref="E42:E51" si="14">D42/C42</f>
        <v>1</v>
      </c>
      <c r="F42" s="169">
        <v>22</v>
      </c>
      <c r="G42" s="170">
        <f>F42/C42</f>
        <v>0.5641025641025641</v>
      </c>
      <c r="H42" s="169">
        <v>22</v>
      </c>
      <c r="I42" s="170">
        <f t="shared" ref="I42:I51" si="15">H42/C42</f>
        <v>0.5641025641025641</v>
      </c>
      <c r="J42" s="169">
        <v>42</v>
      </c>
      <c r="K42" s="169">
        <v>42</v>
      </c>
      <c r="L42" s="170">
        <f t="shared" ref="L42:L51" si="16">K42/J42</f>
        <v>1</v>
      </c>
      <c r="M42" s="169">
        <v>22</v>
      </c>
      <c r="N42" s="170">
        <f>M42/J42</f>
        <v>0.52380952380952384</v>
      </c>
      <c r="O42" s="169">
        <v>22</v>
      </c>
      <c r="P42" s="170">
        <f t="shared" ref="P42:P51" si="17">O42/J42</f>
        <v>0.52380952380952384</v>
      </c>
      <c r="Q42" s="169">
        <v>45</v>
      </c>
      <c r="R42" s="169">
        <v>45</v>
      </c>
      <c r="S42" s="170">
        <f t="shared" ref="S42:S51" si="18">R42/Q42</f>
        <v>1</v>
      </c>
      <c r="T42" s="169">
        <v>37</v>
      </c>
      <c r="U42" s="170">
        <f>T42/Q42</f>
        <v>0.82222222222222219</v>
      </c>
      <c r="V42" s="169">
        <v>35</v>
      </c>
      <c r="W42" s="170">
        <f t="shared" ref="W42:W51" si="19">V42/Q42</f>
        <v>0.77777777777777779</v>
      </c>
    </row>
    <row r="43" spans="1:23" customFormat="1">
      <c r="A43" s="169">
        <v>3</v>
      </c>
      <c r="B43" s="217" t="s">
        <v>12</v>
      </c>
      <c r="C43" s="169">
        <v>2</v>
      </c>
      <c r="D43" s="169">
        <v>2</v>
      </c>
      <c r="E43" s="170">
        <f t="shared" si="14"/>
        <v>1</v>
      </c>
      <c r="F43" s="169">
        <v>2</v>
      </c>
      <c r="G43" s="170">
        <f>F43/C43</f>
        <v>1</v>
      </c>
      <c r="H43" s="169">
        <v>2</v>
      </c>
      <c r="I43" s="170">
        <f t="shared" si="15"/>
        <v>1</v>
      </c>
      <c r="J43" s="169">
        <v>2</v>
      </c>
      <c r="K43" s="169">
        <v>2</v>
      </c>
      <c r="L43" s="170">
        <f t="shared" si="16"/>
        <v>1</v>
      </c>
      <c r="M43" s="169">
        <v>2</v>
      </c>
      <c r="N43" s="170">
        <f>M43/J43</f>
        <v>1</v>
      </c>
      <c r="O43" s="169">
        <v>2</v>
      </c>
      <c r="P43" s="170">
        <f t="shared" si="17"/>
        <v>1</v>
      </c>
      <c r="Q43" s="169">
        <v>2</v>
      </c>
      <c r="R43" s="169">
        <v>2</v>
      </c>
      <c r="S43" s="170">
        <f t="shared" si="18"/>
        <v>1</v>
      </c>
      <c r="T43" s="169">
        <v>2</v>
      </c>
      <c r="U43" s="170">
        <f>T43/Q43</f>
        <v>1</v>
      </c>
      <c r="V43" s="169">
        <v>2</v>
      </c>
      <c r="W43" s="170">
        <f t="shared" si="19"/>
        <v>1</v>
      </c>
    </row>
    <row r="44" spans="1:23" customFormat="1">
      <c r="A44" s="169">
        <v>7</v>
      </c>
      <c r="B44" s="217" t="s">
        <v>14</v>
      </c>
      <c r="C44" s="169">
        <v>27</v>
      </c>
      <c r="D44" s="169">
        <v>27</v>
      </c>
      <c r="E44" s="170">
        <f t="shared" si="14"/>
        <v>1</v>
      </c>
      <c r="F44" s="169">
        <v>27</v>
      </c>
      <c r="G44" s="170">
        <f>F44/C44</f>
        <v>1</v>
      </c>
      <c r="H44" s="169">
        <v>27</v>
      </c>
      <c r="I44" s="170">
        <f t="shared" si="15"/>
        <v>1</v>
      </c>
      <c r="J44" s="169">
        <v>27</v>
      </c>
      <c r="K44" s="169">
        <v>27</v>
      </c>
      <c r="L44" s="170">
        <f t="shared" si="16"/>
        <v>1</v>
      </c>
      <c r="M44" s="169">
        <v>27</v>
      </c>
      <c r="N44" s="170">
        <f>M44/J44</f>
        <v>1</v>
      </c>
      <c r="O44" s="169">
        <v>27</v>
      </c>
      <c r="P44" s="170">
        <f t="shared" si="17"/>
        <v>1</v>
      </c>
      <c r="Q44" s="169">
        <v>25</v>
      </c>
      <c r="R44" s="169">
        <v>25</v>
      </c>
      <c r="S44" s="170">
        <f t="shared" si="18"/>
        <v>1</v>
      </c>
      <c r="T44" s="169">
        <v>25</v>
      </c>
      <c r="U44" s="170">
        <f>T44/Q44</f>
        <v>1</v>
      </c>
      <c r="V44" s="169">
        <v>23</v>
      </c>
      <c r="W44" s="170">
        <f t="shared" si="19"/>
        <v>0.92</v>
      </c>
    </row>
    <row r="45" spans="1:23" customFormat="1">
      <c r="A45" s="169">
        <v>4</v>
      </c>
      <c r="B45" s="217" t="s">
        <v>13</v>
      </c>
      <c r="C45" s="169">
        <v>2</v>
      </c>
      <c r="D45" s="169">
        <v>2</v>
      </c>
      <c r="E45" s="170">
        <f t="shared" si="14"/>
        <v>1</v>
      </c>
      <c r="F45" s="169">
        <v>2</v>
      </c>
      <c r="G45" s="170">
        <f>F45/C45</f>
        <v>1</v>
      </c>
      <c r="H45" s="169">
        <v>2</v>
      </c>
      <c r="I45" s="170">
        <f t="shared" si="15"/>
        <v>1</v>
      </c>
      <c r="J45" s="169">
        <v>2</v>
      </c>
      <c r="K45" s="169">
        <v>2</v>
      </c>
      <c r="L45" s="170">
        <f t="shared" si="16"/>
        <v>1</v>
      </c>
      <c r="M45" s="169">
        <v>2</v>
      </c>
      <c r="N45" s="170">
        <f>M45/J45</f>
        <v>1</v>
      </c>
      <c r="O45" s="169">
        <v>2</v>
      </c>
      <c r="P45" s="170">
        <f t="shared" si="17"/>
        <v>1</v>
      </c>
      <c r="Q45" s="169">
        <v>2</v>
      </c>
      <c r="R45" s="169">
        <v>2</v>
      </c>
      <c r="S45" s="170">
        <f t="shared" si="18"/>
        <v>1</v>
      </c>
      <c r="T45" s="169">
        <v>2</v>
      </c>
      <c r="U45" s="170">
        <f>T45/Q45</f>
        <v>1</v>
      </c>
      <c r="V45" s="169">
        <v>2</v>
      </c>
      <c r="W45" s="170">
        <f t="shared" si="19"/>
        <v>1</v>
      </c>
    </row>
    <row r="46" spans="1:23" customFormat="1">
      <c r="A46" s="169">
        <v>6</v>
      </c>
      <c r="B46" s="217" t="s">
        <v>15</v>
      </c>
      <c r="C46" s="169">
        <v>57</v>
      </c>
      <c r="D46" s="169">
        <v>57</v>
      </c>
      <c r="E46" s="170">
        <f t="shared" si="14"/>
        <v>1</v>
      </c>
      <c r="F46" s="169">
        <v>50</v>
      </c>
      <c r="G46" s="170">
        <f t="shared" ref="G46:G51" si="20">F46/C46</f>
        <v>0.8771929824561403</v>
      </c>
      <c r="H46" s="169">
        <v>49</v>
      </c>
      <c r="I46" s="170">
        <f t="shared" si="15"/>
        <v>0.85964912280701755</v>
      </c>
      <c r="J46" s="169">
        <v>57</v>
      </c>
      <c r="K46" s="169">
        <v>57</v>
      </c>
      <c r="L46" s="170">
        <f t="shared" si="16"/>
        <v>1</v>
      </c>
      <c r="M46" s="169">
        <v>50</v>
      </c>
      <c r="N46" s="170">
        <f t="shared" ref="N46:N51" si="21">M46/J46</f>
        <v>0.8771929824561403</v>
      </c>
      <c r="O46" s="169">
        <v>49</v>
      </c>
      <c r="P46" s="170">
        <f t="shared" si="17"/>
        <v>0.85964912280701755</v>
      </c>
      <c r="Q46" s="169">
        <v>57</v>
      </c>
      <c r="R46" s="169">
        <v>57</v>
      </c>
      <c r="S46" s="170">
        <f t="shared" si="18"/>
        <v>1</v>
      </c>
      <c r="T46" s="169">
        <v>50</v>
      </c>
      <c r="U46" s="170">
        <f t="shared" ref="U46:U51" si="22">T46/Q46</f>
        <v>0.8771929824561403</v>
      </c>
      <c r="V46" s="169">
        <v>49</v>
      </c>
      <c r="W46" s="170">
        <f t="shared" si="19"/>
        <v>0.85964912280701755</v>
      </c>
    </row>
    <row r="47" spans="1:23" customFormat="1">
      <c r="A47" s="189"/>
      <c r="B47" s="190" t="s">
        <v>16</v>
      </c>
      <c r="C47" s="191">
        <f>SUM(C45:C46)+C43</f>
        <v>61</v>
      </c>
      <c r="D47" s="191">
        <f>SUM(D45:D46)+D43</f>
        <v>61</v>
      </c>
      <c r="E47" s="198">
        <f t="shared" si="14"/>
        <v>1</v>
      </c>
      <c r="F47" s="191">
        <f>SUM(F45:F46)+F43</f>
        <v>54</v>
      </c>
      <c r="G47" s="192">
        <f t="shared" si="20"/>
        <v>0.88524590163934425</v>
      </c>
      <c r="H47" s="191">
        <f>SUM(H45:H46)+H43</f>
        <v>53</v>
      </c>
      <c r="I47" s="192">
        <f t="shared" si="15"/>
        <v>0.86885245901639341</v>
      </c>
      <c r="J47" s="191">
        <f>SUM(J45:J46)+J43</f>
        <v>61</v>
      </c>
      <c r="K47" s="191">
        <f>SUM(K45:K46)+K43</f>
        <v>61</v>
      </c>
      <c r="L47" s="198">
        <f t="shared" si="16"/>
        <v>1</v>
      </c>
      <c r="M47" s="191">
        <f>SUM(M45:M46)+M43</f>
        <v>54</v>
      </c>
      <c r="N47" s="192">
        <f t="shared" si="21"/>
        <v>0.88524590163934425</v>
      </c>
      <c r="O47" s="191">
        <f>SUM(O45:O46)+O43</f>
        <v>53</v>
      </c>
      <c r="P47" s="192">
        <f t="shared" si="17"/>
        <v>0.86885245901639341</v>
      </c>
      <c r="Q47" s="191">
        <f>SUM(Q45:Q46)+Q43</f>
        <v>61</v>
      </c>
      <c r="R47" s="191">
        <f>SUM(R45:R46)+R43</f>
        <v>61</v>
      </c>
      <c r="S47" s="198">
        <f t="shared" si="18"/>
        <v>1</v>
      </c>
      <c r="T47" s="191">
        <f>SUM(T45:T46)+T43</f>
        <v>54</v>
      </c>
      <c r="U47" s="192">
        <f t="shared" si="22"/>
        <v>0.88524590163934425</v>
      </c>
      <c r="V47" s="191">
        <f>SUM(V45:V46)+V43</f>
        <v>53</v>
      </c>
      <c r="W47" s="192">
        <f t="shared" si="19"/>
        <v>0.86885245901639341</v>
      </c>
    </row>
    <row r="48" spans="1:23" customFormat="1">
      <c r="A48" s="169"/>
      <c r="B48" s="217"/>
      <c r="C48" s="169"/>
      <c r="D48" s="169"/>
      <c r="E48" s="170"/>
      <c r="F48" s="169"/>
      <c r="G48" s="170"/>
      <c r="H48" s="169"/>
      <c r="I48" s="170"/>
      <c r="J48" s="169"/>
      <c r="K48" s="169"/>
      <c r="L48" s="170"/>
      <c r="M48" s="169"/>
      <c r="N48" s="170"/>
      <c r="O48" s="169"/>
      <c r="P48" s="170"/>
      <c r="Q48" s="169"/>
      <c r="R48" s="169"/>
      <c r="S48" s="170"/>
      <c r="T48" s="169"/>
      <c r="U48" s="170"/>
      <c r="V48" s="169"/>
      <c r="W48" s="170"/>
    </row>
    <row r="49" spans="1:23" customFormat="1">
      <c r="A49" s="169">
        <v>5</v>
      </c>
      <c r="B49" s="217" t="s">
        <v>17</v>
      </c>
      <c r="C49" s="169">
        <v>21</v>
      </c>
      <c r="D49" s="169">
        <v>21</v>
      </c>
      <c r="E49" s="170">
        <f>D49/C49</f>
        <v>1</v>
      </c>
      <c r="F49" s="169">
        <v>0</v>
      </c>
      <c r="G49" s="170">
        <f>F49/C49</f>
        <v>0</v>
      </c>
      <c r="H49" s="169">
        <v>0</v>
      </c>
      <c r="I49" s="170">
        <f>H49/C49</f>
        <v>0</v>
      </c>
      <c r="J49" s="169">
        <v>21</v>
      </c>
      <c r="K49" s="169">
        <v>21</v>
      </c>
      <c r="L49" s="170">
        <f>K49/J49</f>
        <v>1</v>
      </c>
      <c r="M49" s="169">
        <v>0</v>
      </c>
      <c r="N49" s="170">
        <f>M49/J49</f>
        <v>0</v>
      </c>
      <c r="O49" s="169">
        <v>0</v>
      </c>
      <c r="P49" s="170">
        <f>O49/J49</f>
        <v>0</v>
      </c>
      <c r="Q49" s="169">
        <v>21</v>
      </c>
      <c r="R49" s="169">
        <v>21</v>
      </c>
      <c r="S49" s="170">
        <f>R49/Q49</f>
        <v>1</v>
      </c>
      <c r="T49" s="169">
        <v>0</v>
      </c>
      <c r="U49" s="170">
        <f>T49/Q49</f>
        <v>0</v>
      </c>
      <c r="V49" s="169">
        <v>0</v>
      </c>
      <c r="W49" s="170">
        <f>V49/Q49</f>
        <v>0</v>
      </c>
    </row>
    <row r="50" spans="1:23" customFormat="1">
      <c r="A50" s="169">
        <v>8</v>
      </c>
      <c r="B50" s="218" t="s">
        <v>18</v>
      </c>
      <c r="C50" s="169">
        <v>19</v>
      </c>
      <c r="D50" s="169">
        <v>19</v>
      </c>
      <c r="E50" s="170">
        <f t="shared" si="14"/>
        <v>1</v>
      </c>
      <c r="F50" s="169">
        <v>0</v>
      </c>
      <c r="G50" s="170">
        <f t="shared" si="20"/>
        <v>0</v>
      </c>
      <c r="H50" s="169">
        <v>0</v>
      </c>
      <c r="I50" s="170">
        <f t="shared" si="15"/>
        <v>0</v>
      </c>
      <c r="J50" s="169">
        <v>19</v>
      </c>
      <c r="K50" s="169">
        <v>19</v>
      </c>
      <c r="L50" s="170">
        <f t="shared" si="16"/>
        <v>1</v>
      </c>
      <c r="M50" s="169">
        <v>3</v>
      </c>
      <c r="N50" s="170">
        <f t="shared" si="21"/>
        <v>0.15789473684210525</v>
      </c>
      <c r="O50" s="169">
        <v>3</v>
      </c>
      <c r="P50" s="170">
        <f t="shared" si="17"/>
        <v>0.15789473684210525</v>
      </c>
      <c r="Q50" s="169">
        <v>19</v>
      </c>
      <c r="R50" s="169">
        <v>19</v>
      </c>
      <c r="S50" s="170">
        <f t="shared" si="18"/>
        <v>1</v>
      </c>
      <c r="T50" s="169">
        <v>3</v>
      </c>
      <c r="U50" s="170">
        <f t="shared" si="22"/>
        <v>0.15789473684210525</v>
      </c>
      <c r="V50" s="169">
        <v>3</v>
      </c>
      <c r="W50" s="170">
        <f t="shared" si="19"/>
        <v>0.15789473684210525</v>
      </c>
    </row>
    <row r="51" spans="1:23" customFormat="1">
      <c r="A51" s="197"/>
      <c r="B51" s="190" t="s">
        <v>16</v>
      </c>
      <c r="C51" s="191">
        <f>SUM(C49:C50)+C47</f>
        <v>101</v>
      </c>
      <c r="D51" s="191">
        <f>SUM(D49:D50)+D47</f>
        <v>101</v>
      </c>
      <c r="E51" s="198">
        <f t="shared" si="14"/>
        <v>1</v>
      </c>
      <c r="F51" s="191">
        <f>SUM(F49:F50)+F47</f>
        <v>54</v>
      </c>
      <c r="G51" s="192">
        <f t="shared" si="20"/>
        <v>0.53465346534653468</v>
      </c>
      <c r="H51" s="191">
        <f>SUM(H49:H50)+H47</f>
        <v>53</v>
      </c>
      <c r="I51" s="192">
        <f t="shared" si="15"/>
        <v>0.52475247524752477</v>
      </c>
      <c r="J51" s="191">
        <f>SUM(J49:J50)+J47</f>
        <v>101</v>
      </c>
      <c r="K51" s="191">
        <f>SUM(K49:K50)+K47</f>
        <v>101</v>
      </c>
      <c r="L51" s="198">
        <f t="shared" si="16"/>
        <v>1</v>
      </c>
      <c r="M51" s="191">
        <f>SUM(M49:M50)+M47</f>
        <v>57</v>
      </c>
      <c r="N51" s="192">
        <f t="shared" si="21"/>
        <v>0.5643564356435643</v>
      </c>
      <c r="O51" s="191">
        <f>SUM(O49:O50)+O47</f>
        <v>56</v>
      </c>
      <c r="P51" s="192">
        <f t="shared" si="17"/>
        <v>0.5544554455445545</v>
      </c>
      <c r="Q51" s="191">
        <f>SUM(Q49:Q50)+Q47</f>
        <v>101</v>
      </c>
      <c r="R51" s="191">
        <f>SUM(R49:R50)+R47</f>
        <v>101</v>
      </c>
      <c r="S51" s="198">
        <f t="shared" si="18"/>
        <v>1</v>
      </c>
      <c r="T51" s="191">
        <f>SUM(T49:T50)+T47</f>
        <v>57</v>
      </c>
      <c r="U51" s="192">
        <f t="shared" si="22"/>
        <v>0.5643564356435643</v>
      </c>
      <c r="V51" s="191">
        <f>SUM(V49:V50)+V47</f>
        <v>56</v>
      </c>
      <c r="W51" s="192">
        <f t="shared" si="19"/>
        <v>0.5544554455445545</v>
      </c>
    </row>
    <row r="52" spans="1:23" customFormat="1">
      <c r="A52" s="200"/>
      <c r="B52" s="201"/>
      <c r="C52" s="202"/>
      <c r="D52" s="202"/>
      <c r="E52" s="203"/>
      <c r="F52" s="202"/>
      <c r="G52" s="203"/>
      <c r="H52" s="202"/>
      <c r="I52" s="203"/>
      <c r="J52" s="202"/>
      <c r="K52" s="202"/>
      <c r="L52" s="203"/>
      <c r="M52" s="202"/>
      <c r="N52" s="203"/>
      <c r="O52" s="202"/>
      <c r="P52" s="203"/>
      <c r="Q52" s="202"/>
      <c r="R52" s="202"/>
      <c r="S52" s="203"/>
      <c r="T52" s="202"/>
      <c r="U52" s="203"/>
      <c r="V52" s="202"/>
      <c r="W52" s="203"/>
    </row>
    <row r="53" spans="1:23" customFormat="1">
      <c r="A53" s="204"/>
      <c r="B53" s="205"/>
      <c r="C53" s="206"/>
      <c r="D53" s="206"/>
      <c r="E53" s="207"/>
      <c r="F53" s="206"/>
      <c r="G53" s="207"/>
      <c r="H53" s="206"/>
      <c r="I53" s="207"/>
      <c r="J53" s="206"/>
      <c r="K53" s="206"/>
      <c r="L53" s="207"/>
      <c r="M53" s="206"/>
      <c r="N53" s="207"/>
      <c r="O53" s="206"/>
      <c r="P53" s="207"/>
      <c r="Q53" s="206"/>
      <c r="R53" s="206"/>
      <c r="S53" s="207"/>
      <c r="T53" s="206"/>
      <c r="U53" s="207"/>
      <c r="V53" s="206"/>
      <c r="W53" s="207"/>
    </row>
    <row r="54" spans="1:23">
      <c r="A54" s="339" t="s">
        <v>1</v>
      </c>
      <c r="B54" s="339" t="s">
        <v>2</v>
      </c>
      <c r="C54" s="329">
        <v>43466</v>
      </c>
      <c r="D54" s="329"/>
      <c r="E54" s="329"/>
      <c r="F54" s="329"/>
      <c r="G54" s="329"/>
      <c r="H54" s="329"/>
      <c r="I54" s="329"/>
      <c r="J54" s="329">
        <v>43497</v>
      </c>
      <c r="K54" s="329"/>
      <c r="L54" s="329"/>
      <c r="M54" s="329"/>
      <c r="N54" s="329"/>
      <c r="O54" s="329"/>
      <c r="P54" s="329"/>
      <c r="Q54" s="329">
        <v>43525</v>
      </c>
      <c r="R54" s="329"/>
      <c r="S54" s="329"/>
      <c r="T54" s="329"/>
      <c r="U54" s="329"/>
      <c r="V54" s="329"/>
      <c r="W54" s="329"/>
    </row>
    <row r="55" spans="1:23">
      <c r="A55" s="339"/>
      <c r="B55" s="339"/>
      <c r="C55" s="333" t="s">
        <v>4</v>
      </c>
      <c r="D55" s="330" t="s">
        <v>5</v>
      </c>
      <c r="E55" s="331"/>
      <c r="F55" s="330" t="s">
        <v>6</v>
      </c>
      <c r="G55" s="331"/>
      <c r="H55" s="330" t="s">
        <v>7</v>
      </c>
      <c r="I55" s="331"/>
      <c r="J55" s="333" t="s">
        <v>4</v>
      </c>
      <c r="K55" s="330" t="s">
        <v>5</v>
      </c>
      <c r="L55" s="331"/>
      <c r="M55" s="330" t="s">
        <v>6</v>
      </c>
      <c r="N55" s="331"/>
      <c r="O55" s="330" t="s">
        <v>7</v>
      </c>
      <c r="P55" s="331"/>
      <c r="Q55" s="333" t="s">
        <v>4</v>
      </c>
      <c r="R55" s="330" t="s">
        <v>5</v>
      </c>
      <c r="S55" s="331"/>
      <c r="T55" s="330" t="s">
        <v>6</v>
      </c>
      <c r="U55" s="331"/>
      <c r="V55" s="330" t="s">
        <v>7</v>
      </c>
      <c r="W55" s="331"/>
    </row>
    <row r="56" spans="1:23">
      <c r="A56" s="339"/>
      <c r="B56" s="339"/>
      <c r="C56" s="334"/>
      <c r="D56" s="154" t="s">
        <v>8</v>
      </c>
      <c r="E56" s="154" t="s">
        <v>9</v>
      </c>
      <c r="F56" s="154" t="s">
        <v>8</v>
      </c>
      <c r="G56" s="154" t="s">
        <v>9</v>
      </c>
      <c r="H56" s="154" t="s">
        <v>8</v>
      </c>
      <c r="I56" s="154" t="s">
        <v>9</v>
      </c>
      <c r="J56" s="334"/>
      <c r="K56" s="154" t="s">
        <v>8</v>
      </c>
      <c r="L56" s="154" t="s">
        <v>9</v>
      </c>
      <c r="M56" s="154" t="s">
        <v>8</v>
      </c>
      <c r="N56" s="154" t="s">
        <v>9</v>
      </c>
      <c r="O56" s="154" t="s">
        <v>8</v>
      </c>
      <c r="P56" s="154" t="s">
        <v>9</v>
      </c>
      <c r="Q56" s="334"/>
      <c r="R56" s="154" t="s">
        <v>8</v>
      </c>
      <c r="S56" s="154" t="s">
        <v>9</v>
      </c>
      <c r="T56" s="154" t="s">
        <v>8</v>
      </c>
      <c r="U56" s="154" t="s">
        <v>9</v>
      </c>
      <c r="V56" s="154" t="s">
        <v>8</v>
      </c>
      <c r="W56" s="154" t="s">
        <v>9</v>
      </c>
    </row>
    <row r="57" spans="1:23" ht="16.5">
      <c r="A57" s="208">
        <v>1</v>
      </c>
      <c r="B57" s="156" t="s">
        <v>21</v>
      </c>
      <c r="C57" s="155"/>
      <c r="D57" s="155"/>
      <c r="E57" s="157">
        <v>1</v>
      </c>
      <c r="F57" s="155">
        <v>0</v>
      </c>
      <c r="G57" s="157">
        <v>1</v>
      </c>
      <c r="H57" s="155">
        <v>0</v>
      </c>
      <c r="I57" s="157">
        <v>1</v>
      </c>
      <c r="J57" s="155">
        <v>0</v>
      </c>
      <c r="K57" s="155">
        <v>0</v>
      </c>
      <c r="L57" s="157">
        <v>1</v>
      </c>
      <c r="M57" s="155">
        <v>0</v>
      </c>
      <c r="N57" s="157">
        <v>1</v>
      </c>
      <c r="O57" s="155">
        <v>0</v>
      </c>
      <c r="P57" s="157">
        <v>1</v>
      </c>
      <c r="Q57" s="155">
        <v>0</v>
      </c>
      <c r="R57" s="155">
        <v>0</v>
      </c>
      <c r="S57" s="157">
        <v>1</v>
      </c>
      <c r="T57" s="155">
        <v>0</v>
      </c>
      <c r="U57" s="157">
        <v>1</v>
      </c>
      <c r="V57" s="155">
        <v>0</v>
      </c>
      <c r="W57" s="157">
        <v>1</v>
      </c>
    </row>
    <row r="58" spans="1:23" ht="16.5">
      <c r="A58" s="208">
        <v>2</v>
      </c>
      <c r="B58" s="156" t="s">
        <v>22</v>
      </c>
      <c r="C58" s="155"/>
      <c r="D58" s="155"/>
      <c r="E58" s="157">
        <v>1</v>
      </c>
      <c r="F58" s="155">
        <v>45</v>
      </c>
      <c r="G58" s="157">
        <v>0.97826086956521696</v>
      </c>
      <c r="H58" s="155">
        <v>43</v>
      </c>
      <c r="I58" s="157">
        <v>0.934782608695652</v>
      </c>
      <c r="J58" s="155">
        <v>51</v>
      </c>
      <c r="K58" s="155">
        <v>51</v>
      </c>
      <c r="L58" s="157">
        <f t="shared" ref="L58:L63" si="23">K58/J58</f>
        <v>1</v>
      </c>
      <c r="M58" s="155">
        <v>45</v>
      </c>
      <c r="N58" s="157">
        <f t="shared" ref="N58:N63" si="24">M58/J58</f>
        <v>0.88235294117647056</v>
      </c>
      <c r="O58" s="155">
        <v>43</v>
      </c>
      <c r="P58" s="157">
        <f t="shared" ref="P58:P63" si="25">O58/J58</f>
        <v>0.84313725490196079</v>
      </c>
      <c r="Q58" s="155">
        <v>51</v>
      </c>
      <c r="R58" s="155">
        <v>51</v>
      </c>
      <c r="S58" s="157">
        <f t="shared" ref="S58:S63" si="26">R58/Q58</f>
        <v>1</v>
      </c>
      <c r="T58" s="155">
        <v>45</v>
      </c>
      <c r="U58" s="157">
        <f t="shared" ref="U58:U63" si="27">T58/Q58</f>
        <v>0.88235294117647056</v>
      </c>
      <c r="V58" s="155">
        <v>43</v>
      </c>
      <c r="W58" s="157">
        <f t="shared" ref="W58:W63" si="28">V58/Q58</f>
        <v>0.84313725490196079</v>
      </c>
    </row>
    <row r="59" spans="1:23" ht="16.5">
      <c r="A59" s="208">
        <v>3</v>
      </c>
      <c r="B59" s="156" t="s">
        <v>23</v>
      </c>
      <c r="C59" s="155"/>
      <c r="D59" s="155"/>
      <c r="E59" s="157">
        <v>1</v>
      </c>
      <c r="F59" s="155">
        <v>5</v>
      </c>
      <c r="G59" s="157">
        <v>1</v>
      </c>
      <c r="H59" s="155">
        <v>5</v>
      </c>
      <c r="I59" s="157">
        <v>1</v>
      </c>
      <c r="J59" s="155">
        <v>5</v>
      </c>
      <c r="K59" s="155">
        <v>5</v>
      </c>
      <c r="L59" s="157">
        <f t="shared" si="23"/>
        <v>1</v>
      </c>
      <c r="M59" s="155">
        <v>5</v>
      </c>
      <c r="N59" s="157">
        <f t="shared" si="24"/>
        <v>1</v>
      </c>
      <c r="O59" s="155">
        <v>5</v>
      </c>
      <c r="P59" s="157">
        <f t="shared" si="25"/>
        <v>1</v>
      </c>
      <c r="Q59" s="155">
        <v>5</v>
      </c>
      <c r="R59" s="155">
        <v>5</v>
      </c>
      <c r="S59" s="157">
        <f t="shared" si="26"/>
        <v>1</v>
      </c>
      <c r="T59" s="155">
        <v>5</v>
      </c>
      <c r="U59" s="157">
        <f t="shared" si="27"/>
        <v>1</v>
      </c>
      <c r="V59" s="155">
        <v>5</v>
      </c>
      <c r="W59" s="157">
        <f t="shared" si="28"/>
        <v>1</v>
      </c>
    </row>
    <row r="60" spans="1:23" ht="16.5">
      <c r="A60" s="208">
        <v>4</v>
      </c>
      <c r="B60" s="156" t="s">
        <v>24</v>
      </c>
      <c r="C60" s="155"/>
      <c r="D60" s="155"/>
      <c r="E60" s="157">
        <v>1</v>
      </c>
      <c r="F60" s="155">
        <v>2</v>
      </c>
      <c r="G60" s="157">
        <v>0.66666666666666696</v>
      </c>
      <c r="H60" s="155">
        <v>2</v>
      </c>
      <c r="I60" s="157">
        <v>0.66666666666666696</v>
      </c>
      <c r="J60" s="155">
        <v>3</v>
      </c>
      <c r="K60" s="155">
        <v>3</v>
      </c>
      <c r="L60" s="157">
        <f t="shared" si="23"/>
        <v>1</v>
      </c>
      <c r="M60" s="155">
        <v>2</v>
      </c>
      <c r="N60" s="157">
        <f t="shared" si="24"/>
        <v>0.66666666666666663</v>
      </c>
      <c r="O60" s="155">
        <v>2</v>
      </c>
      <c r="P60" s="157">
        <f t="shared" si="25"/>
        <v>0.66666666666666663</v>
      </c>
      <c r="Q60" s="155">
        <v>3</v>
      </c>
      <c r="R60" s="155">
        <v>3</v>
      </c>
      <c r="S60" s="157">
        <f t="shared" si="26"/>
        <v>1</v>
      </c>
      <c r="T60" s="155">
        <v>2</v>
      </c>
      <c r="U60" s="157">
        <f t="shared" si="27"/>
        <v>0.66666666666666663</v>
      </c>
      <c r="V60" s="155">
        <v>2</v>
      </c>
      <c r="W60" s="157">
        <f t="shared" si="28"/>
        <v>0.66666666666666663</v>
      </c>
    </row>
    <row r="61" spans="1:23" ht="16.5">
      <c r="A61" s="208">
        <v>7</v>
      </c>
      <c r="B61" s="156" t="s">
        <v>25</v>
      </c>
      <c r="C61" s="155"/>
      <c r="D61" s="155"/>
      <c r="E61" s="157">
        <v>1</v>
      </c>
      <c r="F61" s="155">
        <v>80</v>
      </c>
      <c r="G61" s="157">
        <v>1</v>
      </c>
      <c r="H61" s="155">
        <v>76</v>
      </c>
      <c r="I61" s="157">
        <v>0.95</v>
      </c>
      <c r="J61" s="155">
        <v>82</v>
      </c>
      <c r="K61" s="155">
        <v>82</v>
      </c>
      <c r="L61" s="157">
        <f t="shared" si="23"/>
        <v>1</v>
      </c>
      <c r="M61" s="155">
        <v>80</v>
      </c>
      <c r="N61" s="157">
        <f t="shared" si="24"/>
        <v>0.97560975609756095</v>
      </c>
      <c r="O61" s="155">
        <v>76</v>
      </c>
      <c r="P61" s="157">
        <f t="shared" si="25"/>
        <v>0.92682926829268297</v>
      </c>
      <c r="Q61" s="155">
        <v>82</v>
      </c>
      <c r="R61" s="155">
        <v>82</v>
      </c>
      <c r="S61" s="157">
        <f t="shared" si="26"/>
        <v>1</v>
      </c>
      <c r="T61" s="155">
        <v>80</v>
      </c>
      <c r="U61" s="157">
        <f t="shared" si="27"/>
        <v>0.97560975609756095</v>
      </c>
      <c r="V61" s="155">
        <v>76</v>
      </c>
      <c r="W61" s="157">
        <f t="shared" si="28"/>
        <v>0.92682926829268297</v>
      </c>
    </row>
    <row r="62" spans="1:23" ht="16.5">
      <c r="A62" s="208">
        <v>6</v>
      </c>
      <c r="B62" s="156" t="s">
        <v>26</v>
      </c>
      <c r="C62" s="155">
        <v>54</v>
      </c>
      <c r="D62" s="155">
        <v>54</v>
      </c>
      <c r="E62" s="157">
        <v>1</v>
      </c>
      <c r="F62" s="155">
        <v>54</v>
      </c>
      <c r="G62" s="157">
        <v>1</v>
      </c>
      <c r="H62" s="155">
        <v>53</v>
      </c>
      <c r="I62" s="157">
        <v>0.98148148148148195</v>
      </c>
      <c r="J62" s="155">
        <v>55</v>
      </c>
      <c r="K62" s="155">
        <v>55</v>
      </c>
      <c r="L62" s="157">
        <f t="shared" si="23"/>
        <v>1</v>
      </c>
      <c r="M62" s="155">
        <v>54</v>
      </c>
      <c r="N62" s="157">
        <f t="shared" si="24"/>
        <v>0.98181818181818181</v>
      </c>
      <c r="O62" s="155">
        <v>53</v>
      </c>
      <c r="P62" s="157">
        <f t="shared" si="25"/>
        <v>0.96363636363636362</v>
      </c>
      <c r="Q62" s="155">
        <v>55</v>
      </c>
      <c r="R62" s="155">
        <v>55</v>
      </c>
      <c r="S62" s="157">
        <f t="shared" si="26"/>
        <v>1</v>
      </c>
      <c r="T62" s="155">
        <v>54</v>
      </c>
      <c r="U62" s="157">
        <f t="shared" si="27"/>
        <v>0.98181818181818181</v>
      </c>
      <c r="V62" s="155">
        <v>53</v>
      </c>
      <c r="W62" s="157">
        <f t="shared" si="28"/>
        <v>0.96363636363636362</v>
      </c>
    </row>
    <row r="63" spans="1:23" ht="16.5">
      <c r="A63" s="209"/>
      <c r="B63" s="210" t="s">
        <v>16</v>
      </c>
      <c r="C63" s="160">
        <v>188</v>
      </c>
      <c r="D63" s="160">
        <v>188</v>
      </c>
      <c r="E63" s="161">
        <v>1</v>
      </c>
      <c r="F63" s="160">
        <v>186</v>
      </c>
      <c r="G63" s="161">
        <v>0.98936170212765995</v>
      </c>
      <c r="H63" s="160">
        <v>179</v>
      </c>
      <c r="I63" s="161">
        <v>0.95212765957446799</v>
      </c>
      <c r="J63" s="160">
        <f>SUM(J57:J62)</f>
        <v>196</v>
      </c>
      <c r="K63" s="160">
        <f>SUM(K57:K62)</f>
        <v>196</v>
      </c>
      <c r="L63" s="161">
        <f t="shared" si="23"/>
        <v>1</v>
      </c>
      <c r="M63" s="160">
        <f>SUM(M57:M62)</f>
        <v>186</v>
      </c>
      <c r="N63" s="161">
        <f t="shared" si="24"/>
        <v>0.94897959183673475</v>
      </c>
      <c r="O63" s="160">
        <f>SUM(O57:O62)</f>
        <v>179</v>
      </c>
      <c r="P63" s="161">
        <f t="shared" si="25"/>
        <v>0.91326530612244894</v>
      </c>
      <c r="Q63" s="160">
        <f>SUM(Q57:Q62)</f>
        <v>196</v>
      </c>
      <c r="R63" s="160">
        <f>SUM(R57:R62)</f>
        <v>196</v>
      </c>
      <c r="S63" s="161">
        <f t="shared" si="26"/>
        <v>1</v>
      </c>
      <c r="T63" s="160">
        <f>SUM(T57:T62)</f>
        <v>186</v>
      </c>
      <c r="U63" s="161">
        <f t="shared" si="27"/>
        <v>0.94897959183673475</v>
      </c>
      <c r="V63" s="160">
        <f>SUM(V57:V62)</f>
        <v>179</v>
      </c>
      <c r="W63" s="161">
        <f t="shared" si="28"/>
        <v>0.91326530612244894</v>
      </c>
    </row>
    <row r="64" spans="1:23" ht="16.5">
      <c r="A64" s="219"/>
      <c r="B64" s="212"/>
      <c r="C64" s="162"/>
      <c r="D64" s="162"/>
      <c r="E64" s="164"/>
      <c r="F64" s="162"/>
      <c r="G64" s="164"/>
      <c r="H64" s="162"/>
      <c r="I64" s="164"/>
      <c r="J64" s="162"/>
      <c r="K64" s="162"/>
      <c r="L64" s="164"/>
      <c r="M64" s="162"/>
      <c r="N64" s="164"/>
      <c r="O64" s="162"/>
      <c r="P64" s="164"/>
      <c r="Q64" s="162"/>
      <c r="R64" s="162"/>
      <c r="S64" s="164"/>
      <c r="T64" s="162"/>
      <c r="U64" s="164"/>
      <c r="V64" s="162"/>
      <c r="W64" s="164"/>
    </row>
    <row r="65" spans="1:23" ht="16.5">
      <c r="A65" s="208">
        <v>5</v>
      </c>
      <c r="B65" s="156" t="s">
        <v>27</v>
      </c>
      <c r="C65" s="155"/>
      <c r="D65" s="155"/>
      <c r="E65" s="157">
        <v>1</v>
      </c>
      <c r="F65" s="155">
        <v>0</v>
      </c>
      <c r="G65" s="157">
        <v>0</v>
      </c>
      <c r="H65" s="155">
        <v>0</v>
      </c>
      <c r="I65" s="157">
        <v>0</v>
      </c>
      <c r="J65" s="155">
        <v>35</v>
      </c>
      <c r="K65" s="155">
        <v>35</v>
      </c>
      <c r="L65" s="157">
        <f>K65/J65</f>
        <v>1</v>
      </c>
      <c r="M65" s="155">
        <v>23</v>
      </c>
      <c r="N65" s="157">
        <f>M65/J65</f>
        <v>0.65714285714285714</v>
      </c>
      <c r="O65" s="155">
        <v>22</v>
      </c>
      <c r="P65" s="157">
        <f>O65/J65</f>
        <v>0.62857142857142856</v>
      </c>
      <c r="Q65" s="155">
        <v>35</v>
      </c>
      <c r="R65" s="155">
        <v>35</v>
      </c>
      <c r="S65" s="157">
        <f>R65/Q65</f>
        <v>1</v>
      </c>
      <c r="T65" s="155">
        <v>23</v>
      </c>
      <c r="U65" s="157">
        <f>T65/Q65</f>
        <v>0.65714285714285714</v>
      </c>
      <c r="V65" s="155">
        <v>22</v>
      </c>
      <c r="W65" s="157">
        <f>V65/Q65</f>
        <v>0.62857142857142856</v>
      </c>
    </row>
    <row r="66" spans="1:23" ht="16.5">
      <c r="A66" s="208">
        <v>8</v>
      </c>
      <c r="B66" s="165" t="s">
        <v>28</v>
      </c>
      <c r="C66" s="155"/>
      <c r="D66" s="155"/>
      <c r="E66" s="157">
        <v>1</v>
      </c>
      <c r="F66" s="155">
        <v>3</v>
      </c>
      <c r="G66" s="157">
        <v>0.15</v>
      </c>
      <c r="H66" s="155">
        <v>3</v>
      </c>
      <c r="I66" s="157">
        <v>0.15</v>
      </c>
      <c r="J66" s="155">
        <v>20</v>
      </c>
      <c r="K66" s="155">
        <v>20</v>
      </c>
      <c r="L66" s="157">
        <f>K66/J66</f>
        <v>1</v>
      </c>
      <c r="M66" s="155">
        <v>3</v>
      </c>
      <c r="N66" s="157">
        <f>M66/J66</f>
        <v>0.15</v>
      </c>
      <c r="O66" s="155">
        <v>3</v>
      </c>
      <c r="P66" s="157">
        <f>O66/J66</f>
        <v>0.15</v>
      </c>
      <c r="Q66" s="155">
        <v>20</v>
      </c>
      <c r="R66" s="155">
        <v>20</v>
      </c>
      <c r="S66" s="157">
        <f>R66/Q66</f>
        <v>1</v>
      </c>
      <c r="T66" s="155">
        <v>3</v>
      </c>
      <c r="U66" s="157">
        <f>T66/Q66</f>
        <v>0.15</v>
      </c>
      <c r="V66" s="155">
        <v>3</v>
      </c>
      <c r="W66" s="157">
        <f>V66/Q66</f>
        <v>0.15</v>
      </c>
    </row>
    <row r="67" spans="1:23" ht="16.5">
      <c r="A67" s="209"/>
      <c r="B67" s="210" t="s">
        <v>16</v>
      </c>
      <c r="C67" s="160">
        <v>228</v>
      </c>
      <c r="D67" s="160">
        <v>228</v>
      </c>
      <c r="E67" s="161">
        <v>1</v>
      </c>
      <c r="F67" s="160">
        <v>189</v>
      </c>
      <c r="G67" s="161">
        <v>0.82894736842105299</v>
      </c>
      <c r="H67" s="160">
        <v>182</v>
      </c>
      <c r="I67" s="161">
        <v>0.79824561403508798</v>
      </c>
      <c r="J67" s="160">
        <f>SUM(J65:J66)+J63</f>
        <v>251</v>
      </c>
      <c r="K67" s="160">
        <f>SUM(K65:K66)+K63</f>
        <v>251</v>
      </c>
      <c r="L67" s="161">
        <f>K67/J67</f>
        <v>1</v>
      </c>
      <c r="M67" s="160">
        <f>SUM(M65:M66)+M63</f>
        <v>212</v>
      </c>
      <c r="N67" s="161">
        <f>M67/J67</f>
        <v>0.84462151394422313</v>
      </c>
      <c r="O67" s="160">
        <f>SUM(O65:O66)+O63</f>
        <v>204</v>
      </c>
      <c r="P67" s="161">
        <f>O67/J67</f>
        <v>0.8127490039840638</v>
      </c>
      <c r="Q67" s="160">
        <f>SUM(Q65:Q66)+Q63</f>
        <v>251</v>
      </c>
      <c r="R67" s="160">
        <f>SUM(R65:R66)+R63</f>
        <v>251</v>
      </c>
      <c r="S67" s="161">
        <f>R67/Q67</f>
        <v>1</v>
      </c>
      <c r="T67" s="160">
        <f>SUM(T65:T66)+T63</f>
        <v>212</v>
      </c>
      <c r="U67" s="161">
        <f>T67/Q67</f>
        <v>0.84462151394422313</v>
      </c>
      <c r="V67" s="160">
        <f>SUM(V65:V66)+V63</f>
        <v>204</v>
      </c>
      <c r="W67" s="161">
        <f>V67/Q67</f>
        <v>0.8127490039840638</v>
      </c>
    </row>
    <row r="70" spans="1:23">
      <c r="A70" s="339" t="s">
        <v>1</v>
      </c>
      <c r="B70" s="339" t="s">
        <v>2</v>
      </c>
      <c r="C70" s="329">
        <v>43556</v>
      </c>
      <c r="D70" s="329"/>
      <c r="E70" s="329"/>
      <c r="F70" s="329"/>
      <c r="G70" s="329"/>
      <c r="H70" s="329"/>
      <c r="I70" s="329"/>
      <c r="J70" s="329">
        <v>43586</v>
      </c>
      <c r="K70" s="329"/>
      <c r="L70" s="329"/>
      <c r="M70" s="329"/>
      <c r="N70" s="329"/>
      <c r="O70" s="329"/>
      <c r="P70" s="329"/>
      <c r="Q70" s="329">
        <v>43617</v>
      </c>
      <c r="R70" s="329"/>
      <c r="S70" s="329"/>
      <c r="T70" s="329"/>
      <c r="U70" s="329"/>
      <c r="V70" s="329"/>
      <c r="W70" s="329"/>
    </row>
    <row r="71" spans="1:23">
      <c r="A71" s="339"/>
      <c r="B71" s="339"/>
      <c r="C71" s="333" t="s">
        <v>4</v>
      </c>
      <c r="D71" s="330" t="s">
        <v>5</v>
      </c>
      <c r="E71" s="331"/>
      <c r="F71" s="330" t="s">
        <v>6</v>
      </c>
      <c r="G71" s="331"/>
      <c r="H71" s="330" t="s">
        <v>7</v>
      </c>
      <c r="I71" s="331"/>
      <c r="J71" s="333" t="s">
        <v>4</v>
      </c>
      <c r="K71" s="330" t="s">
        <v>5</v>
      </c>
      <c r="L71" s="331"/>
      <c r="M71" s="330" t="s">
        <v>6</v>
      </c>
      <c r="N71" s="331"/>
      <c r="O71" s="330" t="s">
        <v>7</v>
      </c>
      <c r="P71" s="331"/>
      <c r="Q71" s="333" t="s">
        <v>4</v>
      </c>
      <c r="R71" s="330" t="s">
        <v>5</v>
      </c>
      <c r="S71" s="331"/>
      <c r="T71" s="330" t="s">
        <v>6</v>
      </c>
      <c r="U71" s="331"/>
      <c r="V71" s="330" t="s">
        <v>7</v>
      </c>
      <c r="W71" s="331"/>
    </row>
    <row r="72" spans="1:23">
      <c r="A72" s="339"/>
      <c r="B72" s="339"/>
      <c r="C72" s="334"/>
      <c r="D72" s="154" t="s">
        <v>8</v>
      </c>
      <c r="E72" s="154" t="s">
        <v>9</v>
      </c>
      <c r="F72" s="154" t="s">
        <v>8</v>
      </c>
      <c r="G72" s="154" t="s">
        <v>9</v>
      </c>
      <c r="H72" s="154" t="s">
        <v>8</v>
      </c>
      <c r="I72" s="154" t="s">
        <v>9</v>
      </c>
      <c r="J72" s="334"/>
      <c r="K72" s="154" t="s">
        <v>8</v>
      </c>
      <c r="L72" s="154" t="s">
        <v>9</v>
      </c>
      <c r="M72" s="154" t="s">
        <v>8</v>
      </c>
      <c r="N72" s="154" t="s">
        <v>9</v>
      </c>
      <c r="O72" s="154" t="s">
        <v>8</v>
      </c>
      <c r="P72" s="154" t="s">
        <v>9</v>
      </c>
      <c r="Q72" s="334"/>
      <c r="R72" s="154" t="s">
        <v>8</v>
      </c>
      <c r="S72" s="154" t="s">
        <v>9</v>
      </c>
      <c r="T72" s="154" t="s">
        <v>8</v>
      </c>
      <c r="U72" s="154" t="s">
        <v>9</v>
      </c>
      <c r="V72" s="154" t="s">
        <v>8</v>
      </c>
      <c r="W72" s="154" t="s">
        <v>9</v>
      </c>
    </row>
    <row r="73" spans="1:23" ht="16.5">
      <c r="A73" s="208">
        <v>1</v>
      </c>
      <c r="B73" s="156" t="s">
        <v>21</v>
      </c>
      <c r="C73" s="155">
        <v>0</v>
      </c>
      <c r="D73" s="155">
        <v>0</v>
      </c>
      <c r="E73" s="157">
        <v>1</v>
      </c>
      <c r="F73" s="155">
        <v>0</v>
      </c>
      <c r="G73" s="157">
        <v>1</v>
      </c>
      <c r="H73" s="155">
        <v>0</v>
      </c>
      <c r="I73" s="157">
        <v>1</v>
      </c>
      <c r="J73" s="155">
        <v>0</v>
      </c>
      <c r="K73" s="155">
        <v>0</v>
      </c>
      <c r="L73" s="157">
        <v>1</v>
      </c>
      <c r="M73" s="155">
        <v>0</v>
      </c>
      <c r="N73" s="157">
        <v>1</v>
      </c>
      <c r="O73" s="155">
        <v>0</v>
      </c>
      <c r="P73" s="157">
        <v>1</v>
      </c>
      <c r="Q73" s="155">
        <v>0</v>
      </c>
      <c r="R73" s="155">
        <v>0</v>
      </c>
      <c r="S73" s="157">
        <v>1</v>
      </c>
      <c r="T73" s="155">
        <v>0</v>
      </c>
      <c r="U73" s="157">
        <v>1</v>
      </c>
      <c r="V73" s="155">
        <v>0</v>
      </c>
      <c r="W73" s="157">
        <v>1</v>
      </c>
    </row>
    <row r="74" spans="1:23" ht="16.5">
      <c r="A74" s="208">
        <v>2</v>
      </c>
      <c r="B74" s="156" t="s">
        <v>22</v>
      </c>
      <c r="C74" s="155">
        <v>51</v>
      </c>
      <c r="D74" s="155">
        <v>51</v>
      </c>
      <c r="E74" s="157">
        <f t="shared" ref="E74:E79" si="29">D74/C74</f>
        <v>1</v>
      </c>
      <c r="F74" s="155">
        <v>45</v>
      </c>
      <c r="G74" s="157">
        <f t="shared" ref="G74:G79" si="30">F74/C74</f>
        <v>0.88235294117647056</v>
      </c>
      <c r="H74" s="155">
        <v>43</v>
      </c>
      <c r="I74" s="157">
        <f t="shared" ref="I74:I79" si="31">H74/C74</f>
        <v>0.84313725490196079</v>
      </c>
      <c r="J74" s="155">
        <v>52</v>
      </c>
      <c r="K74" s="155">
        <v>52</v>
      </c>
      <c r="L74" s="157">
        <f t="shared" ref="L74:L79" si="32">K74/J74</f>
        <v>1</v>
      </c>
      <c r="M74" s="155">
        <v>45</v>
      </c>
      <c r="N74" s="157">
        <f t="shared" ref="N74:N79" si="33">M74/J74</f>
        <v>0.86538461538461542</v>
      </c>
      <c r="O74" s="155">
        <v>43</v>
      </c>
      <c r="P74" s="157">
        <f t="shared" ref="P74:P79" si="34">O74/J74</f>
        <v>0.82692307692307687</v>
      </c>
      <c r="Q74" s="155">
        <v>52</v>
      </c>
      <c r="R74" s="155">
        <v>52</v>
      </c>
      <c r="S74" s="157">
        <f t="shared" ref="S74:S79" si="35">R74/Q74</f>
        <v>1</v>
      </c>
      <c r="T74" s="155">
        <v>45</v>
      </c>
      <c r="U74" s="157">
        <f t="shared" ref="U74:U79" si="36">T74/Q74</f>
        <v>0.86538461538461542</v>
      </c>
      <c r="V74" s="155">
        <v>45</v>
      </c>
      <c r="W74" s="157">
        <f t="shared" ref="W74:W79" si="37">V74/Q74</f>
        <v>0.86538461538461542</v>
      </c>
    </row>
    <row r="75" spans="1:23" ht="16.5">
      <c r="A75" s="208">
        <v>3</v>
      </c>
      <c r="B75" s="156" t="s">
        <v>23</v>
      </c>
      <c r="C75" s="155">
        <v>5</v>
      </c>
      <c r="D75" s="155">
        <v>5</v>
      </c>
      <c r="E75" s="157">
        <f t="shared" si="29"/>
        <v>1</v>
      </c>
      <c r="F75" s="155">
        <v>5</v>
      </c>
      <c r="G75" s="157">
        <f t="shared" si="30"/>
        <v>1</v>
      </c>
      <c r="H75" s="155">
        <v>5</v>
      </c>
      <c r="I75" s="157">
        <f t="shared" si="31"/>
        <v>1</v>
      </c>
      <c r="J75" s="155">
        <v>5</v>
      </c>
      <c r="K75" s="155">
        <v>5</v>
      </c>
      <c r="L75" s="157">
        <f t="shared" si="32"/>
        <v>1</v>
      </c>
      <c r="M75" s="155">
        <v>5</v>
      </c>
      <c r="N75" s="157">
        <f t="shared" si="33"/>
        <v>1</v>
      </c>
      <c r="O75" s="155">
        <v>5</v>
      </c>
      <c r="P75" s="157">
        <f t="shared" si="34"/>
        <v>1</v>
      </c>
      <c r="Q75" s="155">
        <v>5</v>
      </c>
      <c r="R75" s="155">
        <v>5</v>
      </c>
      <c r="S75" s="157">
        <f t="shared" si="35"/>
        <v>1</v>
      </c>
      <c r="T75" s="155">
        <v>5</v>
      </c>
      <c r="U75" s="157">
        <f t="shared" si="36"/>
        <v>1</v>
      </c>
      <c r="V75" s="155">
        <v>5</v>
      </c>
      <c r="W75" s="157">
        <f t="shared" si="37"/>
        <v>1</v>
      </c>
    </row>
    <row r="76" spans="1:23" ht="16.5">
      <c r="A76" s="208">
        <v>4</v>
      </c>
      <c r="B76" s="156" t="s">
        <v>24</v>
      </c>
      <c r="C76" s="155">
        <v>3</v>
      </c>
      <c r="D76" s="155">
        <v>3</v>
      </c>
      <c r="E76" s="157">
        <f t="shared" si="29"/>
        <v>1</v>
      </c>
      <c r="F76" s="155">
        <v>2</v>
      </c>
      <c r="G76" s="157">
        <f t="shared" si="30"/>
        <v>0.66666666666666663</v>
      </c>
      <c r="H76" s="155">
        <v>2</v>
      </c>
      <c r="I76" s="157">
        <f t="shared" si="31"/>
        <v>0.66666666666666663</v>
      </c>
      <c r="J76" s="155">
        <v>3</v>
      </c>
      <c r="K76" s="155">
        <v>3</v>
      </c>
      <c r="L76" s="157">
        <f t="shared" si="32"/>
        <v>1</v>
      </c>
      <c r="M76" s="155">
        <v>2</v>
      </c>
      <c r="N76" s="157">
        <f t="shared" si="33"/>
        <v>0.66666666666666663</v>
      </c>
      <c r="O76" s="155">
        <v>2</v>
      </c>
      <c r="P76" s="157">
        <f t="shared" si="34"/>
        <v>0.66666666666666663</v>
      </c>
      <c r="Q76" s="155">
        <v>3</v>
      </c>
      <c r="R76" s="155">
        <v>3</v>
      </c>
      <c r="S76" s="157">
        <f t="shared" si="35"/>
        <v>1</v>
      </c>
      <c r="T76" s="155">
        <v>2</v>
      </c>
      <c r="U76" s="157">
        <f t="shared" si="36"/>
        <v>0.66666666666666663</v>
      </c>
      <c r="V76" s="155">
        <v>2</v>
      </c>
      <c r="W76" s="157">
        <f t="shared" si="37"/>
        <v>0.66666666666666663</v>
      </c>
    </row>
    <row r="77" spans="1:23" ht="16.5">
      <c r="A77" s="208">
        <v>7</v>
      </c>
      <c r="B77" s="156" t="s">
        <v>25</v>
      </c>
      <c r="C77" s="155">
        <v>82</v>
      </c>
      <c r="D77" s="155">
        <v>82</v>
      </c>
      <c r="E77" s="157">
        <f t="shared" si="29"/>
        <v>1</v>
      </c>
      <c r="F77" s="155">
        <v>80</v>
      </c>
      <c r="G77" s="157">
        <f t="shared" si="30"/>
        <v>0.97560975609756095</v>
      </c>
      <c r="H77" s="155">
        <v>76</v>
      </c>
      <c r="I77" s="157">
        <f t="shared" si="31"/>
        <v>0.92682926829268297</v>
      </c>
      <c r="J77" s="155">
        <v>82</v>
      </c>
      <c r="K77" s="155">
        <v>82</v>
      </c>
      <c r="L77" s="157">
        <f t="shared" si="32"/>
        <v>1</v>
      </c>
      <c r="M77" s="155">
        <v>80</v>
      </c>
      <c r="N77" s="157">
        <f t="shared" si="33"/>
        <v>0.97560975609756095</v>
      </c>
      <c r="O77" s="155">
        <v>76</v>
      </c>
      <c r="P77" s="157">
        <f t="shared" si="34"/>
        <v>0.92682926829268297</v>
      </c>
      <c r="Q77" s="155">
        <v>82</v>
      </c>
      <c r="R77" s="155">
        <v>82</v>
      </c>
      <c r="S77" s="157">
        <f t="shared" si="35"/>
        <v>1</v>
      </c>
      <c r="T77" s="155">
        <v>80</v>
      </c>
      <c r="U77" s="157">
        <f t="shared" si="36"/>
        <v>0.97560975609756095</v>
      </c>
      <c r="V77" s="155">
        <v>77</v>
      </c>
      <c r="W77" s="157">
        <f t="shared" si="37"/>
        <v>0.93902439024390238</v>
      </c>
    </row>
    <row r="78" spans="1:23" ht="16.5">
      <c r="A78" s="208">
        <v>6</v>
      </c>
      <c r="B78" s="156" t="s">
        <v>26</v>
      </c>
      <c r="C78" s="155">
        <v>55</v>
      </c>
      <c r="D78" s="155">
        <v>55</v>
      </c>
      <c r="E78" s="157">
        <f t="shared" si="29"/>
        <v>1</v>
      </c>
      <c r="F78" s="155">
        <v>54</v>
      </c>
      <c r="G78" s="157">
        <f t="shared" si="30"/>
        <v>0.98181818181818181</v>
      </c>
      <c r="H78" s="155">
        <v>53</v>
      </c>
      <c r="I78" s="157">
        <f t="shared" si="31"/>
        <v>0.96363636363636362</v>
      </c>
      <c r="J78" s="155">
        <v>55</v>
      </c>
      <c r="K78" s="155">
        <v>55</v>
      </c>
      <c r="L78" s="157">
        <f t="shared" si="32"/>
        <v>1</v>
      </c>
      <c r="M78" s="155">
        <v>54</v>
      </c>
      <c r="N78" s="157">
        <f t="shared" si="33"/>
        <v>0.98181818181818181</v>
      </c>
      <c r="O78" s="155">
        <v>53</v>
      </c>
      <c r="P78" s="157">
        <f t="shared" si="34"/>
        <v>0.96363636363636362</v>
      </c>
      <c r="Q78" s="155">
        <v>57</v>
      </c>
      <c r="R78" s="155">
        <v>57</v>
      </c>
      <c r="S78" s="157">
        <f t="shared" si="35"/>
        <v>1</v>
      </c>
      <c r="T78" s="155">
        <v>56</v>
      </c>
      <c r="U78" s="157">
        <f t="shared" si="36"/>
        <v>0.98245614035087714</v>
      </c>
      <c r="V78" s="155">
        <v>55</v>
      </c>
      <c r="W78" s="157">
        <f t="shared" si="37"/>
        <v>0.96491228070175439</v>
      </c>
    </row>
    <row r="79" spans="1:23" ht="16.5">
      <c r="A79" s="209"/>
      <c r="B79" s="210" t="s">
        <v>16</v>
      </c>
      <c r="C79" s="160">
        <f>SUM(C73:C78)</f>
        <v>196</v>
      </c>
      <c r="D79" s="160">
        <f>SUM(D73:D78)</f>
        <v>196</v>
      </c>
      <c r="E79" s="161">
        <f t="shared" si="29"/>
        <v>1</v>
      </c>
      <c r="F79" s="160">
        <f>SUM(F73:F78)</f>
        <v>186</v>
      </c>
      <c r="G79" s="161">
        <f t="shared" si="30"/>
        <v>0.94897959183673475</v>
      </c>
      <c r="H79" s="160">
        <f>SUM(H73:H78)</f>
        <v>179</v>
      </c>
      <c r="I79" s="161">
        <f t="shared" si="31"/>
        <v>0.91326530612244894</v>
      </c>
      <c r="J79" s="160">
        <f>SUM(J73:J78)</f>
        <v>197</v>
      </c>
      <c r="K79" s="160">
        <f>SUM(K73:K78)</f>
        <v>197</v>
      </c>
      <c r="L79" s="161">
        <f t="shared" si="32"/>
        <v>1</v>
      </c>
      <c r="M79" s="160">
        <f>SUM(M73:M78)</f>
        <v>186</v>
      </c>
      <c r="N79" s="161">
        <f t="shared" si="33"/>
        <v>0.9441624365482234</v>
      </c>
      <c r="O79" s="160">
        <f>SUM(O73:O78)</f>
        <v>179</v>
      </c>
      <c r="P79" s="161">
        <f t="shared" si="34"/>
        <v>0.90862944162436543</v>
      </c>
      <c r="Q79" s="160">
        <f>SUM(Q73:Q78)</f>
        <v>199</v>
      </c>
      <c r="R79" s="160">
        <f>SUM(R73:R78)</f>
        <v>199</v>
      </c>
      <c r="S79" s="161">
        <f t="shared" si="35"/>
        <v>1</v>
      </c>
      <c r="T79" s="160">
        <f>SUM(T73:T78)</f>
        <v>188</v>
      </c>
      <c r="U79" s="161">
        <f t="shared" si="36"/>
        <v>0.94472361809045224</v>
      </c>
      <c r="V79" s="160">
        <f>SUM(V73:V78)</f>
        <v>184</v>
      </c>
      <c r="W79" s="161">
        <f t="shared" si="37"/>
        <v>0.92462311557788945</v>
      </c>
    </row>
    <row r="80" spans="1:23" ht="16.5">
      <c r="A80" s="219"/>
      <c r="B80" s="212"/>
      <c r="C80" s="162"/>
      <c r="D80" s="162"/>
      <c r="E80" s="164"/>
      <c r="F80" s="162"/>
      <c r="G80" s="164"/>
      <c r="H80" s="162"/>
      <c r="I80" s="164"/>
      <c r="J80" s="162"/>
      <c r="K80" s="162"/>
      <c r="L80" s="164"/>
      <c r="M80" s="162"/>
      <c r="N80" s="164"/>
      <c r="O80" s="162"/>
      <c r="P80" s="164"/>
      <c r="Q80" s="162"/>
      <c r="R80" s="162"/>
      <c r="S80" s="164"/>
      <c r="T80" s="162"/>
      <c r="U80" s="164"/>
      <c r="V80" s="162"/>
      <c r="W80" s="164"/>
    </row>
    <row r="81" spans="1:23" ht="16.5">
      <c r="A81" s="208">
        <v>5</v>
      </c>
      <c r="B81" s="156" t="s">
        <v>27</v>
      </c>
      <c r="C81" s="155">
        <v>35</v>
      </c>
      <c r="D81" s="155">
        <v>35</v>
      </c>
      <c r="E81" s="157">
        <f>D81/C81</f>
        <v>1</v>
      </c>
      <c r="F81" s="155">
        <v>23</v>
      </c>
      <c r="G81" s="157">
        <f>F81/C81</f>
        <v>0.65714285714285714</v>
      </c>
      <c r="H81" s="155">
        <v>22</v>
      </c>
      <c r="I81" s="157">
        <f>H81/C81</f>
        <v>0.62857142857142856</v>
      </c>
      <c r="J81" s="155">
        <v>35</v>
      </c>
      <c r="K81" s="155">
        <v>35</v>
      </c>
      <c r="L81" s="157">
        <f>K81/J81</f>
        <v>1</v>
      </c>
      <c r="M81" s="155">
        <v>23</v>
      </c>
      <c r="N81" s="157">
        <f>M81/J81</f>
        <v>0.65714285714285714</v>
      </c>
      <c r="O81" s="155">
        <v>22</v>
      </c>
      <c r="P81" s="157">
        <f>O81/J81</f>
        <v>0.62857142857142856</v>
      </c>
      <c r="Q81" s="155">
        <v>35</v>
      </c>
      <c r="R81" s="155">
        <v>35</v>
      </c>
      <c r="S81" s="157">
        <f>R81/Q81</f>
        <v>1</v>
      </c>
      <c r="T81" s="155">
        <v>23</v>
      </c>
      <c r="U81" s="157">
        <f>T81/Q81</f>
        <v>0.65714285714285714</v>
      </c>
      <c r="V81" s="155">
        <v>22</v>
      </c>
      <c r="W81" s="157">
        <f>V81/Q81</f>
        <v>0.62857142857142856</v>
      </c>
    </row>
    <row r="82" spans="1:23" ht="16.5">
      <c r="A82" s="208">
        <v>8</v>
      </c>
      <c r="B82" s="165" t="s">
        <v>28</v>
      </c>
      <c r="C82" s="155">
        <v>20</v>
      </c>
      <c r="D82" s="155">
        <v>20</v>
      </c>
      <c r="E82" s="157">
        <f>D82/C82</f>
        <v>1</v>
      </c>
      <c r="F82" s="155">
        <v>3</v>
      </c>
      <c r="G82" s="157">
        <f>F82/C82</f>
        <v>0.15</v>
      </c>
      <c r="H82" s="155">
        <v>3</v>
      </c>
      <c r="I82" s="157">
        <f>H82/C82</f>
        <v>0.15</v>
      </c>
      <c r="J82" s="155">
        <v>20</v>
      </c>
      <c r="K82" s="155">
        <v>20</v>
      </c>
      <c r="L82" s="157">
        <f>K82/J82</f>
        <v>1</v>
      </c>
      <c r="M82" s="155">
        <v>3</v>
      </c>
      <c r="N82" s="157">
        <f>M82/J82</f>
        <v>0.15</v>
      </c>
      <c r="O82" s="155">
        <v>3</v>
      </c>
      <c r="P82" s="157">
        <f>O82/J82</f>
        <v>0.15</v>
      </c>
      <c r="Q82" s="155">
        <v>20</v>
      </c>
      <c r="R82" s="155">
        <v>20</v>
      </c>
      <c r="S82" s="157">
        <f>R82/Q82</f>
        <v>1</v>
      </c>
      <c r="T82" s="155">
        <v>3</v>
      </c>
      <c r="U82" s="157">
        <f>T82/Q82</f>
        <v>0.15</v>
      </c>
      <c r="V82" s="155">
        <v>3</v>
      </c>
      <c r="W82" s="157">
        <f>V82/Q82</f>
        <v>0.15</v>
      </c>
    </row>
    <row r="83" spans="1:23" ht="16.5">
      <c r="A83" s="209"/>
      <c r="B83" s="210" t="s">
        <v>16</v>
      </c>
      <c r="C83" s="160">
        <f>SUM(C81:C82)+C79</f>
        <v>251</v>
      </c>
      <c r="D83" s="160">
        <f>SUM(D81:D82)+D79</f>
        <v>251</v>
      </c>
      <c r="E83" s="161">
        <f>D83/C83</f>
        <v>1</v>
      </c>
      <c r="F83" s="160">
        <f>SUM(F81:F82)+F79</f>
        <v>212</v>
      </c>
      <c r="G83" s="161">
        <f>F83/C83</f>
        <v>0.84462151394422313</v>
      </c>
      <c r="H83" s="160">
        <f>SUM(H81:H82)+H79</f>
        <v>204</v>
      </c>
      <c r="I83" s="161">
        <f>H83/C83</f>
        <v>0.8127490039840638</v>
      </c>
      <c r="J83" s="160">
        <f>SUM(J81:J82)+J79</f>
        <v>252</v>
      </c>
      <c r="K83" s="160">
        <f>SUM(K81:K82)+K79</f>
        <v>252</v>
      </c>
      <c r="L83" s="161">
        <f>K83/J83</f>
        <v>1</v>
      </c>
      <c r="M83" s="160">
        <f>SUM(M81:M82)+M79</f>
        <v>212</v>
      </c>
      <c r="N83" s="161">
        <f>M83/J83</f>
        <v>0.84126984126984128</v>
      </c>
      <c r="O83" s="160">
        <f>SUM(O81:O82)+O79</f>
        <v>204</v>
      </c>
      <c r="P83" s="161">
        <f>O83/J83</f>
        <v>0.80952380952380953</v>
      </c>
      <c r="Q83" s="160">
        <f>SUM(Q81:Q82)+Q79</f>
        <v>254</v>
      </c>
      <c r="R83" s="160">
        <f>SUM(R81:R82)+R79</f>
        <v>254</v>
      </c>
      <c r="S83" s="161">
        <f>R83/Q83</f>
        <v>1</v>
      </c>
      <c r="T83" s="160">
        <f>SUM(T81:T82)+T79</f>
        <v>214</v>
      </c>
      <c r="U83" s="161">
        <f>T83/Q83</f>
        <v>0.84251968503937003</v>
      </c>
      <c r="V83" s="160">
        <f>SUM(V81:V82)+V79</f>
        <v>209</v>
      </c>
      <c r="W83" s="161">
        <f>V83/Q83</f>
        <v>0.82283464566929132</v>
      </c>
    </row>
  </sheetData>
  <mergeCells count="75">
    <mergeCell ref="C23:C24"/>
    <mergeCell ref="C39:C40"/>
    <mergeCell ref="C55:C56"/>
    <mergeCell ref="C71:C72"/>
    <mergeCell ref="J23:J24"/>
    <mergeCell ref="J39:J40"/>
    <mergeCell ref="J55:J56"/>
    <mergeCell ref="J71:J72"/>
    <mergeCell ref="C70:I70"/>
    <mergeCell ref="J70:P70"/>
    <mergeCell ref="C54:I54"/>
    <mergeCell ref="J54:P54"/>
    <mergeCell ref="C38:I38"/>
    <mergeCell ref="J38:P38"/>
    <mergeCell ref="B4:B6"/>
    <mergeCell ref="B22:B24"/>
    <mergeCell ref="B38:B40"/>
    <mergeCell ref="B54:B56"/>
    <mergeCell ref="B70:B72"/>
    <mergeCell ref="A4:A6"/>
    <mergeCell ref="A22:A24"/>
    <mergeCell ref="A38:A40"/>
    <mergeCell ref="A54:A56"/>
    <mergeCell ref="A70:A72"/>
    <mergeCell ref="Q70:W70"/>
    <mergeCell ref="D71:E71"/>
    <mergeCell ref="F71:G71"/>
    <mergeCell ref="H71:I71"/>
    <mergeCell ref="K71:L71"/>
    <mergeCell ref="M71:N71"/>
    <mergeCell ref="O71:P71"/>
    <mergeCell ref="R71:S71"/>
    <mergeCell ref="T71:U71"/>
    <mergeCell ref="V71:W71"/>
    <mergeCell ref="Q71:Q72"/>
    <mergeCell ref="Q54:W54"/>
    <mergeCell ref="D55:E55"/>
    <mergeCell ref="F55:G55"/>
    <mergeCell ref="H55:I55"/>
    <mergeCell ref="K55:L55"/>
    <mergeCell ref="M55:N55"/>
    <mergeCell ref="O55:P55"/>
    <mergeCell ref="R55:S55"/>
    <mergeCell ref="T55:U55"/>
    <mergeCell ref="V55:W55"/>
    <mergeCell ref="Q55:Q56"/>
    <mergeCell ref="Q38:W38"/>
    <mergeCell ref="D39:E39"/>
    <mergeCell ref="F39:G39"/>
    <mergeCell ref="H39:I39"/>
    <mergeCell ref="K39:L39"/>
    <mergeCell ref="M39:N39"/>
    <mergeCell ref="O39:P39"/>
    <mergeCell ref="R39:S39"/>
    <mergeCell ref="T39:U39"/>
    <mergeCell ref="V39:W39"/>
    <mergeCell ref="Q39:Q40"/>
    <mergeCell ref="J22:P22"/>
    <mergeCell ref="Q22:W22"/>
    <mergeCell ref="D23:E23"/>
    <mergeCell ref="F23:G23"/>
    <mergeCell ref="H23:I23"/>
    <mergeCell ref="K23:L23"/>
    <mergeCell ref="M23:N23"/>
    <mergeCell ref="O23:P23"/>
    <mergeCell ref="R23:S23"/>
    <mergeCell ref="T23:U23"/>
    <mergeCell ref="V23:W23"/>
    <mergeCell ref="Q23:Q24"/>
    <mergeCell ref="C4:I4"/>
    <mergeCell ref="D5:E5"/>
    <mergeCell ref="F5:G5"/>
    <mergeCell ref="H5:I5"/>
    <mergeCell ref="C22:I22"/>
    <mergeCell ref="C5:C6"/>
  </mergeCells>
  <printOptions horizontalCentered="1"/>
  <pageMargins left="0" right="0" top="0.15748031496063" bottom="0" header="0.31496062992126" footer="0.31496062992126"/>
  <pageSetup paperSize="9" scale="7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W106"/>
  <sheetViews>
    <sheetView topLeftCell="A67" zoomScale="85" zoomScaleNormal="85" workbookViewId="0">
      <selection activeCell="V102" sqref="V102"/>
    </sheetView>
  </sheetViews>
  <sheetFormatPr defaultColWidth="9.140625" defaultRowHeight="15"/>
  <cols>
    <col min="1" max="1" width="4.85546875" style="153" customWidth="1"/>
    <col min="2" max="2" width="44.42578125" style="153" customWidth="1"/>
    <col min="3" max="3" width="10.28515625" style="153" customWidth="1"/>
    <col min="4" max="4" width="6.7109375" style="153" customWidth="1"/>
    <col min="5" max="5" width="7.5703125" style="153" customWidth="1"/>
    <col min="6" max="6" width="6.7109375" style="153" customWidth="1"/>
    <col min="7" max="7" width="8.7109375" style="153" customWidth="1"/>
    <col min="8" max="8" width="6.7109375" style="153" customWidth="1"/>
    <col min="9" max="9" width="9.4257812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18" width="6.7109375" style="153" customWidth="1"/>
    <col min="19" max="19" width="8.42578125" style="153" customWidth="1"/>
    <col min="20" max="20" width="6.7109375" style="153" customWidth="1"/>
    <col min="21" max="21" width="8.42578125" style="153" customWidth="1"/>
    <col min="22" max="22" width="6.7109375" style="153" customWidth="1"/>
    <col min="23" max="23" width="8.42578125" style="153" customWidth="1"/>
    <col min="24"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ht="16.5">
      <c r="A7" s="155">
        <v>1</v>
      </c>
      <c r="B7" s="156" t="s">
        <v>21</v>
      </c>
      <c r="C7" s="155">
        <f>'Detail COMPLIANCE FIELD'!G15</f>
        <v>0</v>
      </c>
      <c r="D7" s="155">
        <f t="shared" ref="D7:D12" si="0">C7</f>
        <v>0</v>
      </c>
      <c r="E7" s="157">
        <v>1</v>
      </c>
      <c r="F7" s="155">
        <f>'Detail COMPLIANCE FIELD'!I15</f>
        <v>0</v>
      </c>
      <c r="G7" s="157">
        <v>1</v>
      </c>
      <c r="H7" s="155">
        <f>'Detail COMPLIANCE FIELD'!K15</f>
        <v>0</v>
      </c>
      <c r="I7" s="157">
        <v>1</v>
      </c>
    </row>
    <row r="8" spans="1:9" ht="16.5">
      <c r="A8" s="155">
        <v>2</v>
      </c>
      <c r="B8" s="156" t="s">
        <v>22</v>
      </c>
      <c r="C8" s="155">
        <f>'Detail COMPLIANCE FIELD'!G16</f>
        <v>99</v>
      </c>
      <c r="D8" s="155">
        <f t="shared" si="0"/>
        <v>99</v>
      </c>
      <c r="E8" s="157">
        <f t="shared" ref="E8:E13" si="1">D8/C8</f>
        <v>1</v>
      </c>
      <c r="F8" s="155">
        <f>'Detail COMPLIANCE FIELD'!I16</f>
        <v>99</v>
      </c>
      <c r="G8" s="157">
        <f t="shared" ref="G8:G13" si="2">F8/C8</f>
        <v>1</v>
      </c>
      <c r="H8" s="155">
        <f>'Detail COMPLIANCE FIELD'!K16</f>
        <v>98</v>
      </c>
      <c r="I8" s="157">
        <f t="shared" ref="I8:I13" si="3">H8/C8</f>
        <v>0.98989898989898994</v>
      </c>
    </row>
    <row r="9" spans="1:9" ht="16.5">
      <c r="A9" s="155">
        <v>3</v>
      </c>
      <c r="B9" s="156" t="s">
        <v>23</v>
      </c>
      <c r="C9" s="155">
        <f>'Detail COMPLIANCE FIELD'!G17</f>
        <v>126</v>
      </c>
      <c r="D9" s="155">
        <f t="shared" si="0"/>
        <v>126</v>
      </c>
      <c r="E9" s="157">
        <f t="shared" si="1"/>
        <v>1</v>
      </c>
      <c r="F9" s="155">
        <f>'Detail COMPLIANCE FIELD'!I17</f>
        <v>126</v>
      </c>
      <c r="G9" s="157">
        <f t="shared" si="2"/>
        <v>1</v>
      </c>
      <c r="H9" s="155">
        <f>'Detail COMPLIANCE FIELD'!K17</f>
        <v>122</v>
      </c>
      <c r="I9" s="157">
        <f t="shared" si="3"/>
        <v>0.96825396825396826</v>
      </c>
    </row>
    <row r="10" spans="1:9" ht="16.5">
      <c r="A10" s="155">
        <v>4</v>
      </c>
      <c r="B10" s="156" t="s">
        <v>24</v>
      </c>
      <c r="C10" s="155">
        <f>'Detail COMPLIANCE FIELD'!G18</f>
        <v>7</v>
      </c>
      <c r="D10" s="155">
        <f t="shared" si="0"/>
        <v>7</v>
      </c>
      <c r="E10" s="157">
        <f t="shared" si="1"/>
        <v>1</v>
      </c>
      <c r="F10" s="155">
        <f>'Detail COMPLIANCE FIELD'!I18</f>
        <v>7</v>
      </c>
      <c r="G10" s="157">
        <f t="shared" si="2"/>
        <v>1</v>
      </c>
      <c r="H10" s="155">
        <f>'Detail COMPLIANCE FIELD'!K18</f>
        <v>7</v>
      </c>
      <c r="I10" s="157">
        <f t="shared" si="3"/>
        <v>1</v>
      </c>
    </row>
    <row r="11" spans="1:9" ht="16.5">
      <c r="A11" s="155">
        <v>5</v>
      </c>
      <c r="B11" s="156" t="s">
        <v>25</v>
      </c>
      <c r="C11" s="155">
        <f>'Detail COMPLIANCE FIELD'!G19</f>
        <v>6</v>
      </c>
      <c r="D11" s="155">
        <f t="shared" si="0"/>
        <v>6</v>
      </c>
      <c r="E11" s="157">
        <f t="shared" si="1"/>
        <v>1</v>
      </c>
      <c r="F11" s="155">
        <f>'Detail COMPLIANCE FIELD'!I19</f>
        <v>6</v>
      </c>
      <c r="G11" s="157">
        <f t="shared" si="2"/>
        <v>1</v>
      </c>
      <c r="H11" s="155">
        <f>'Detail COMPLIANCE FIELD'!K19</f>
        <v>6</v>
      </c>
      <c r="I11" s="157">
        <f t="shared" si="3"/>
        <v>1</v>
      </c>
    </row>
    <row r="12" spans="1:9" ht="16.5">
      <c r="A12" s="155">
        <v>6</v>
      </c>
      <c r="B12" s="156" t="s">
        <v>26</v>
      </c>
      <c r="C12" s="155">
        <f>'Detail COMPLIANCE FIELD'!G20</f>
        <v>37</v>
      </c>
      <c r="D12" s="155">
        <f t="shared" si="0"/>
        <v>37</v>
      </c>
      <c r="E12" s="157">
        <f t="shared" si="1"/>
        <v>1</v>
      </c>
      <c r="F12" s="155">
        <f>'Detail COMPLIANCE FIELD'!I20</f>
        <v>37</v>
      </c>
      <c r="G12" s="157">
        <f t="shared" si="2"/>
        <v>1</v>
      </c>
      <c r="H12" s="155">
        <f>'Detail COMPLIANCE FIELD'!K20</f>
        <v>37</v>
      </c>
      <c r="I12" s="157">
        <f t="shared" si="3"/>
        <v>1</v>
      </c>
    </row>
    <row r="13" spans="1:9">
      <c r="A13" s="158"/>
      <c r="B13" s="159" t="s">
        <v>16</v>
      </c>
      <c r="C13" s="160">
        <f>SUM(C7:C12)</f>
        <v>275</v>
      </c>
      <c r="D13" s="160">
        <f>SUM(D7:D12)</f>
        <v>275</v>
      </c>
      <c r="E13" s="161">
        <f t="shared" si="1"/>
        <v>1</v>
      </c>
      <c r="F13" s="160">
        <f>SUM(F7:F12)</f>
        <v>275</v>
      </c>
      <c r="G13" s="161">
        <f t="shared" si="2"/>
        <v>1</v>
      </c>
      <c r="H13" s="160">
        <f>SUM(H7:H12)</f>
        <v>270</v>
      </c>
      <c r="I13" s="161">
        <f t="shared" si="3"/>
        <v>0.98181818181818181</v>
      </c>
    </row>
    <row r="14" spans="1:9">
      <c r="A14" s="162"/>
      <c r="B14" s="163"/>
      <c r="C14" s="162"/>
      <c r="D14" s="162"/>
      <c r="E14" s="164"/>
      <c r="F14" s="162"/>
      <c r="G14" s="164"/>
      <c r="H14" s="162"/>
      <c r="I14" s="164"/>
    </row>
    <row r="15" spans="1:9" ht="16.5">
      <c r="A15" s="155">
        <v>7</v>
      </c>
      <c r="B15" s="156" t="s">
        <v>27</v>
      </c>
      <c r="C15" s="155">
        <f>'Detail COMPLIANCE FIELD'!G21</f>
        <v>56</v>
      </c>
      <c r="D15" s="155">
        <f>C15</f>
        <v>56</v>
      </c>
      <c r="E15" s="157">
        <f>D15/C15</f>
        <v>1</v>
      </c>
      <c r="F15" s="155">
        <f>'Detail COMPLIANCE FIELD'!I21</f>
        <v>56</v>
      </c>
      <c r="G15" s="157">
        <f>F15/C15</f>
        <v>1</v>
      </c>
      <c r="H15" s="155">
        <f>'Detail COMPLIANCE FIELD'!K21</f>
        <v>56</v>
      </c>
      <c r="I15" s="157">
        <f>H15/C15</f>
        <v>1</v>
      </c>
    </row>
    <row r="16" spans="1:9" ht="16.5">
      <c r="A16" s="155">
        <v>8</v>
      </c>
      <c r="B16" s="165" t="s">
        <v>28</v>
      </c>
      <c r="C16" s="155">
        <f>'Detail COMPLIANCE FIELD'!G22</f>
        <v>123</v>
      </c>
      <c r="D16" s="155">
        <f>C16</f>
        <v>123</v>
      </c>
      <c r="E16" s="157">
        <f>D16/C16</f>
        <v>1</v>
      </c>
      <c r="F16" s="155">
        <f>'Detail COMPLIANCE FIELD'!I22</f>
        <v>123</v>
      </c>
      <c r="G16" s="157">
        <f>F16/C16</f>
        <v>1</v>
      </c>
      <c r="H16" s="155">
        <f>'Detail COMPLIANCE FIELD'!K22</f>
        <v>116</v>
      </c>
      <c r="I16" s="157">
        <f>H16/C16</f>
        <v>0.94308943089430897</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1" spans="1:23" customFormat="1">
      <c r="A21" s="340" t="s">
        <v>1</v>
      </c>
      <c r="B21" s="340" t="s">
        <v>2</v>
      </c>
      <c r="C21" s="332">
        <v>43647</v>
      </c>
      <c r="D21" s="332"/>
      <c r="E21" s="332"/>
      <c r="F21" s="332"/>
      <c r="G21" s="332"/>
      <c r="H21" s="332"/>
      <c r="I21" s="332"/>
      <c r="J21" s="332">
        <v>43678</v>
      </c>
      <c r="K21" s="332"/>
      <c r="L21" s="332"/>
      <c r="M21" s="332"/>
      <c r="N21" s="332"/>
      <c r="O21" s="332"/>
      <c r="P21" s="332"/>
      <c r="Q21" s="332">
        <v>43709</v>
      </c>
      <c r="R21" s="332"/>
      <c r="S21" s="332"/>
      <c r="T21" s="332"/>
      <c r="U21" s="332"/>
      <c r="V21" s="332"/>
      <c r="W21" s="332"/>
    </row>
    <row r="22" spans="1:23" customFormat="1">
      <c r="A22" s="340"/>
      <c r="B22" s="340"/>
      <c r="C22" s="337" t="s">
        <v>4</v>
      </c>
      <c r="D22" s="335" t="s">
        <v>5</v>
      </c>
      <c r="E22" s="336"/>
      <c r="F22" s="335" t="s">
        <v>6</v>
      </c>
      <c r="G22" s="336"/>
      <c r="H22" s="335" t="s">
        <v>7</v>
      </c>
      <c r="I22" s="336"/>
      <c r="J22" s="337" t="s">
        <v>4</v>
      </c>
      <c r="K22" s="335" t="s">
        <v>5</v>
      </c>
      <c r="L22" s="336"/>
      <c r="M22" s="335" t="s">
        <v>6</v>
      </c>
      <c r="N22" s="336"/>
      <c r="O22" s="335" t="s">
        <v>7</v>
      </c>
      <c r="P22" s="336"/>
      <c r="Q22" s="337" t="s">
        <v>4</v>
      </c>
      <c r="R22" s="335" t="s">
        <v>5</v>
      </c>
      <c r="S22" s="336"/>
      <c r="T22" s="335" t="s">
        <v>6</v>
      </c>
      <c r="U22" s="336"/>
      <c r="V22" s="335" t="s">
        <v>7</v>
      </c>
      <c r="W22" s="336"/>
    </row>
    <row r="23" spans="1:23" customFormat="1">
      <c r="A23" s="340"/>
      <c r="B23" s="340"/>
      <c r="C23" s="338"/>
      <c r="D23" s="168" t="s">
        <v>8</v>
      </c>
      <c r="E23" s="168" t="s">
        <v>9</v>
      </c>
      <c r="F23" s="168" t="s">
        <v>8</v>
      </c>
      <c r="G23" s="168" t="s">
        <v>9</v>
      </c>
      <c r="H23" s="168" t="s">
        <v>8</v>
      </c>
      <c r="I23" s="168" t="s">
        <v>9</v>
      </c>
      <c r="J23" s="338"/>
      <c r="K23" s="168" t="s">
        <v>8</v>
      </c>
      <c r="L23" s="168" t="s">
        <v>9</v>
      </c>
      <c r="M23" s="168" t="s">
        <v>8</v>
      </c>
      <c r="N23" s="168" t="s">
        <v>9</v>
      </c>
      <c r="O23" s="168" t="s">
        <v>8</v>
      </c>
      <c r="P23" s="168" t="s">
        <v>9</v>
      </c>
      <c r="Q23" s="338"/>
      <c r="R23" s="168" t="s">
        <v>8</v>
      </c>
      <c r="S23" s="168" t="s">
        <v>9</v>
      </c>
      <c r="T23" s="168" t="s">
        <v>8</v>
      </c>
      <c r="U23" s="168" t="s">
        <v>9</v>
      </c>
      <c r="V23" s="168" t="s">
        <v>8</v>
      </c>
      <c r="W23" s="168" t="s">
        <v>9</v>
      </c>
    </row>
    <row r="24" spans="1:23" customFormat="1" ht="16.5" customHeight="1">
      <c r="A24" s="169">
        <v>1</v>
      </c>
      <c r="B24" s="156" t="s">
        <v>21</v>
      </c>
      <c r="C24" s="169">
        <v>0</v>
      </c>
      <c r="D24" s="169">
        <v>0</v>
      </c>
      <c r="E24" s="170" t="e">
        <f>D24/C24</f>
        <v>#DIV/0!</v>
      </c>
      <c r="F24" s="169">
        <v>0</v>
      </c>
      <c r="G24" s="170" t="e">
        <f>F24/C24</f>
        <v>#DIV/0!</v>
      </c>
      <c r="H24" s="169">
        <v>0</v>
      </c>
      <c r="I24" s="170" t="e">
        <f>H24/C24</f>
        <v>#DIV/0!</v>
      </c>
      <c r="J24" s="169">
        <v>0</v>
      </c>
      <c r="K24" s="169">
        <v>0</v>
      </c>
      <c r="L24" s="170" t="e">
        <f>K24/J24</f>
        <v>#DIV/0!</v>
      </c>
      <c r="M24" s="169">
        <v>0</v>
      </c>
      <c r="N24" s="170" t="e">
        <f>M24/J24</f>
        <v>#DIV/0!</v>
      </c>
      <c r="O24" s="169">
        <v>0</v>
      </c>
      <c r="P24" s="170" t="e">
        <f>O24/J24</f>
        <v>#DIV/0!</v>
      </c>
      <c r="Q24" s="155">
        <v>0</v>
      </c>
      <c r="R24" s="155">
        <v>0</v>
      </c>
      <c r="S24" s="170" t="e">
        <f>R24/Q24</f>
        <v>#DIV/0!</v>
      </c>
      <c r="T24" s="169">
        <v>0</v>
      </c>
      <c r="U24" s="170" t="e">
        <f>T24/Q24</f>
        <v>#DIV/0!</v>
      </c>
      <c r="V24" s="169">
        <v>0</v>
      </c>
      <c r="W24" s="170" t="e">
        <f>V24/Q24</f>
        <v>#DIV/0!</v>
      </c>
    </row>
    <row r="25" spans="1:23" customFormat="1" ht="16.5" customHeight="1">
      <c r="A25" s="171">
        <v>2</v>
      </c>
      <c r="B25" s="172" t="s">
        <v>22</v>
      </c>
      <c r="C25" s="173">
        <v>50</v>
      </c>
      <c r="D25" s="173">
        <v>50</v>
      </c>
      <c r="E25" s="184">
        <f>D25/C25</f>
        <v>1</v>
      </c>
      <c r="F25" s="173">
        <v>47</v>
      </c>
      <c r="G25" s="184">
        <f t="shared" ref="G25:G40" si="4">F25/C25</f>
        <v>0.94</v>
      </c>
      <c r="H25" s="173">
        <v>47</v>
      </c>
      <c r="I25" s="184">
        <f>H25/C25</f>
        <v>0.94</v>
      </c>
      <c r="J25" s="173">
        <v>51</v>
      </c>
      <c r="K25" s="173">
        <v>51</v>
      </c>
      <c r="L25" s="184">
        <f t="shared" ref="L25:L31" si="5">K25/J25</f>
        <v>1</v>
      </c>
      <c r="M25" s="173">
        <v>47</v>
      </c>
      <c r="N25" s="184">
        <f t="shared" ref="N25:N36" si="6">M25/J25</f>
        <v>0.92156862745098034</v>
      </c>
      <c r="O25" s="173">
        <v>47</v>
      </c>
      <c r="P25" s="184">
        <f t="shared" ref="P25:P36" si="7">O25/J25</f>
        <v>0.92156862745098034</v>
      </c>
      <c r="Q25" s="213">
        <v>52</v>
      </c>
      <c r="R25" s="213">
        <v>52</v>
      </c>
      <c r="S25" s="174">
        <f>R25/Q25</f>
        <v>1</v>
      </c>
      <c r="T25" s="173">
        <v>52</v>
      </c>
      <c r="U25" s="174">
        <f t="shared" ref="U25:U36" si="8">T25/Q25</f>
        <v>1</v>
      </c>
      <c r="V25" s="173">
        <v>51</v>
      </c>
      <c r="W25" s="184">
        <f t="shared" ref="W25:W36" si="9">V25/Q25</f>
        <v>0.98076923076923073</v>
      </c>
    </row>
    <row r="26" spans="1:23" s="151" customFormat="1" ht="16.5" customHeight="1">
      <c r="A26" s="175"/>
      <c r="B26" s="176" t="s">
        <v>29</v>
      </c>
      <c r="C26" s="177"/>
      <c r="D26" s="177"/>
      <c r="E26" s="178"/>
      <c r="F26" s="177"/>
      <c r="G26" s="178"/>
      <c r="H26" s="177"/>
      <c r="I26" s="178"/>
      <c r="J26" s="177"/>
      <c r="K26" s="177"/>
      <c r="L26" s="178"/>
      <c r="M26" s="177"/>
      <c r="N26" s="178"/>
      <c r="O26" s="177"/>
      <c r="P26" s="178"/>
      <c r="Q26" s="177">
        <v>31</v>
      </c>
      <c r="R26" s="177">
        <v>31</v>
      </c>
      <c r="S26" s="178">
        <f>R26/Q26</f>
        <v>1</v>
      </c>
      <c r="T26" s="177">
        <v>31</v>
      </c>
      <c r="U26" s="178">
        <f t="shared" si="8"/>
        <v>1</v>
      </c>
      <c r="V26" s="177">
        <v>31</v>
      </c>
      <c r="W26" s="178">
        <f t="shared" si="9"/>
        <v>1</v>
      </c>
    </row>
    <row r="27" spans="1:23" s="151" customFormat="1" ht="16.5" customHeight="1">
      <c r="A27" s="175"/>
      <c r="B27" s="176" t="s">
        <v>30</v>
      </c>
      <c r="C27" s="177"/>
      <c r="D27" s="177"/>
      <c r="E27" s="178"/>
      <c r="F27" s="177"/>
      <c r="G27" s="178"/>
      <c r="H27" s="177"/>
      <c r="I27" s="178"/>
      <c r="J27" s="177"/>
      <c r="K27" s="177"/>
      <c r="L27" s="178"/>
      <c r="M27" s="177"/>
      <c r="N27" s="178"/>
      <c r="O27" s="177"/>
      <c r="P27" s="178"/>
      <c r="Q27" s="177">
        <v>20</v>
      </c>
      <c r="R27" s="177">
        <v>20</v>
      </c>
      <c r="S27" s="179">
        <f>R27/Q27</f>
        <v>1</v>
      </c>
      <c r="T27" s="177">
        <v>20</v>
      </c>
      <c r="U27" s="179">
        <f t="shared" si="8"/>
        <v>1</v>
      </c>
      <c r="V27" s="177">
        <v>19</v>
      </c>
      <c r="W27" s="178">
        <f t="shared" si="9"/>
        <v>0.95</v>
      </c>
    </row>
    <row r="28" spans="1:23" s="151" customFormat="1" ht="16.5" customHeight="1">
      <c r="A28" s="180"/>
      <c r="B28" s="181" t="s">
        <v>31</v>
      </c>
      <c r="C28" s="182"/>
      <c r="D28" s="182"/>
      <c r="E28" s="183"/>
      <c r="F28" s="182"/>
      <c r="G28" s="183"/>
      <c r="H28" s="182"/>
      <c r="I28" s="183"/>
      <c r="J28" s="182"/>
      <c r="K28" s="182"/>
      <c r="L28" s="183"/>
      <c r="M28" s="182"/>
      <c r="N28" s="183"/>
      <c r="O28" s="182"/>
      <c r="P28" s="183"/>
      <c r="Q28" s="182">
        <v>1</v>
      </c>
      <c r="R28" s="182">
        <v>1</v>
      </c>
      <c r="S28" s="183">
        <f>R28/Q28</f>
        <v>1</v>
      </c>
      <c r="T28" s="182">
        <v>1</v>
      </c>
      <c r="U28" s="183">
        <f t="shared" si="8"/>
        <v>1</v>
      </c>
      <c r="V28" s="182">
        <v>1</v>
      </c>
      <c r="W28" s="183">
        <f t="shared" si="9"/>
        <v>1</v>
      </c>
    </row>
    <row r="29" spans="1:23" customFormat="1" ht="16.5" customHeight="1">
      <c r="A29" s="169">
        <v>3</v>
      </c>
      <c r="B29" s="156" t="s">
        <v>23</v>
      </c>
      <c r="C29" s="169">
        <v>5</v>
      </c>
      <c r="D29" s="169">
        <v>5</v>
      </c>
      <c r="E29" s="170">
        <f>D29/C29</f>
        <v>1</v>
      </c>
      <c r="F29" s="169">
        <v>5</v>
      </c>
      <c r="G29" s="170">
        <f t="shared" si="4"/>
        <v>1</v>
      </c>
      <c r="H29" s="169">
        <v>5</v>
      </c>
      <c r="I29" s="170">
        <f>H29/C29</f>
        <v>1</v>
      </c>
      <c r="J29" s="169">
        <v>5</v>
      </c>
      <c r="K29" s="169">
        <v>5</v>
      </c>
      <c r="L29" s="170">
        <f t="shared" si="5"/>
        <v>1</v>
      </c>
      <c r="M29" s="169">
        <v>5</v>
      </c>
      <c r="N29" s="170">
        <f t="shared" si="6"/>
        <v>1</v>
      </c>
      <c r="O29" s="169">
        <v>5</v>
      </c>
      <c r="P29" s="170">
        <f t="shared" si="7"/>
        <v>1</v>
      </c>
      <c r="Q29" s="169">
        <v>6</v>
      </c>
      <c r="R29" s="169">
        <v>6</v>
      </c>
      <c r="S29" s="170">
        <f t="shared" ref="S29:S36" si="10">R29/Q29</f>
        <v>1</v>
      </c>
      <c r="T29" s="169">
        <v>6</v>
      </c>
      <c r="U29" s="170">
        <f t="shared" si="8"/>
        <v>1</v>
      </c>
      <c r="V29" s="169">
        <v>6</v>
      </c>
      <c r="W29" s="170">
        <f t="shared" si="9"/>
        <v>1</v>
      </c>
    </row>
    <row r="30" spans="1:23" customFormat="1" ht="16.5" customHeight="1">
      <c r="A30" s="169">
        <v>4</v>
      </c>
      <c r="B30" s="156" t="s">
        <v>24</v>
      </c>
      <c r="C30" s="169">
        <v>3</v>
      </c>
      <c r="D30" s="169">
        <v>3</v>
      </c>
      <c r="E30" s="170">
        <f>D30/C30</f>
        <v>1</v>
      </c>
      <c r="F30" s="169">
        <v>2</v>
      </c>
      <c r="G30" s="170">
        <f t="shared" si="4"/>
        <v>0.66666666666666663</v>
      </c>
      <c r="H30" s="169">
        <v>2</v>
      </c>
      <c r="I30" s="170">
        <f>H30/C30</f>
        <v>0.66666666666666663</v>
      </c>
      <c r="J30" s="169">
        <v>3</v>
      </c>
      <c r="K30" s="169">
        <v>3</v>
      </c>
      <c r="L30" s="170">
        <f t="shared" si="5"/>
        <v>1</v>
      </c>
      <c r="M30" s="169">
        <v>2</v>
      </c>
      <c r="N30" s="170">
        <f t="shared" si="6"/>
        <v>0.66666666666666663</v>
      </c>
      <c r="O30" s="169">
        <v>2</v>
      </c>
      <c r="P30" s="170">
        <f t="shared" si="7"/>
        <v>0.66666666666666663</v>
      </c>
      <c r="Q30" s="169">
        <v>3</v>
      </c>
      <c r="R30" s="169">
        <v>3</v>
      </c>
      <c r="S30" s="170">
        <f t="shared" si="10"/>
        <v>1</v>
      </c>
      <c r="T30" s="169">
        <v>3</v>
      </c>
      <c r="U30" s="170">
        <f t="shared" si="8"/>
        <v>1</v>
      </c>
      <c r="V30" s="169">
        <v>3</v>
      </c>
      <c r="W30" s="170">
        <f t="shared" si="9"/>
        <v>1</v>
      </c>
    </row>
    <row r="31" spans="1:23" customFormat="1" ht="16.5" customHeight="1">
      <c r="A31" s="171">
        <v>6</v>
      </c>
      <c r="B31" s="172" t="s">
        <v>25</v>
      </c>
      <c r="C31" s="173">
        <v>76</v>
      </c>
      <c r="D31" s="173">
        <v>76</v>
      </c>
      <c r="E31" s="184">
        <f>D31/C31</f>
        <v>1</v>
      </c>
      <c r="F31" s="173">
        <v>73</v>
      </c>
      <c r="G31" s="184">
        <f t="shared" si="4"/>
        <v>0.96052631578947367</v>
      </c>
      <c r="H31" s="173">
        <v>70</v>
      </c>
      <c r="I31" s="184">
        <f>H31/C31</f>
        <v>0.92105263157894735</v>
      </c>
      <c r="J31" s="173">
        <v>109</v>
      </c>
      <c r="K31" s="173">
        <v>109</v>
      </c>
      <c r="L31" s="184">
        <f t="shared" si="5"/>
        <v>1</v>
      </c>
      <c r="M31" s="173">
        <v>75</v>
      </c>
      <c r="N31" s="184">
        <f t="shared" si="6"/>
        <v>0.68807339449541283</v>
      </c>
      <c r="O31" s="173">
        <v>70</v>
      </c>
      <c r="P31" s="184">
        <f t="shared" si="7"/>
        <v>0.64220183486238536</v>
      </c>
      <c r="Q31" s="173">
        <v>109</v>
      </c>
      <c r="R31" s="173">
        <v>109</v>
      </c>
      <c r="S31" s="184">
        <f t="shared" si="10"/>
        <v>1</v>
      </c>
      <c r="T31" s="173">
        <v>79</v>
      </c>
      <c r="U31" s="184">
        <f t="shared" si="8"/>
        <v>0.72477064220183485</v>
      </c>
      <c r="V31" s="173">
        <v>75</v>
      </c>
      <c r="W31" s="184">
        <f t="shared" si="9"/>
        <v>0.68807339449541283</v>
      </c>
    </row>
    <row r="32" spans="1:23" s="151" customFormat="1" ht="16.5" customHeight="1">
      <c r="A32" s="175"/>
      <c r="B32" s="176" t="s">
        <v>32</v>
      </c>
      <c r="C32" s="177"/>
      <c r="D32" s="177"/>
      <c r="E32" s="178"/>
      <c r="F32" s="177"/>
      <c r="G32" s="178"/>
      <c r="H32" s="177"/>
      <c r="I32" s="178"/>
      <c r="J32" s="177"/>
      <c r="K32" s="177"/>
      <c r="L32" s="178"/>
      <c r="M32" s="177"/>
      <c r="N32" s="178"/>
      <c r="O32" s="177"/>
      <c r="P32" s="178"/>
      <c r="Q32" s="177">
        <v>24</v>
      </c>
      <c r="R32" s="177">
        <v>24</v>
      </c>
      <c r="S32" s="178">
        <f t="shared" si="10"/>
        <v>1</v>
      </c>
      <c r="T32" s="177">
        <v>24</v>
      </c>
      <c r="U32" s="178">
        <f t="shared" si="8"/>
        <v>1</v>
      </c>
      <c r="V32" s="177">
        <v>23</v>
      </c>
      <c r="W32" s="178">
        <f t="shared" si="9"/>
        <v>0.95833333333333337</v>
      </c>
    </row>
    <row r="33" spans="1:23" s="151" customFormat="1" ht="16.5" customHeight="1">
      <c r="A33" s="175"/>
      <c r="B33" s="176" t="s">
        <v>33</v>
      </c>
      <c r="C33" s="177"/>
      <c r="D33" s="177"/>
      <c r="E33" s="178"/>
      <c r="F33" s="177"/>
      <c r="G33" s="178"/>
      <c r="H33" s="177"/>
      <c r="I33" s="178"/>
      <c r="J33" s="177"/>
      <c r="K33" s="177"/>
      <c r="L33" s="178"/>
      <c r="M33" s="177"/>
      <c r="N33" s="178"/>
      <c r="O33" s="177"/>
      <c r="P33" s="178"/>
      <c r="Q33" s="177">
        <v>77</v>
      </c>
      <c r="R33" s="177">
        <v>77</v>
      </c>
      <c r="S33" s="178">
        <f t="shared" si="10"/>
        <v>1</v>
      </c>
      <c r="T33" s="177">
        <v>53</v>
      </c>
      <c r="U33" s="178">
        <f t="shared" si="8"/>
        <v>0.68831168831168832</v>
      </c>
      <c r="V33" s="177">
        <v>52</v>
      </c>
      <c r="W33" s="178">
        <f t="shared" si="9"/>
        <v>0.67532467532467533</v>
      </c>
    </row>
    <row r="34" spans="1:23" s="152" customFormat="1" ht="16.5" customHeight="1">
      <c r="A34" s="185"/>
      <c r="B34" s="186" t="s">
        <v>34</v>
      </c>
      <c r="C34" s="187"/>
      <c r="D34" s="187"/>
      <c r="E34" s="188"/>
      <c r="F34" s="187"/>
      <c r="G34" s="188"/>
      <c r="H34" s="187"/>
      <c r="I34" s="188"/>
      <c r="J34" s="187"/>
      <c r="K34" s="187"/>
      <c r="L34" s="188"/>
      <c r="M34" s="187"/>
      <c r="N34" s="188"/>
      <c r="O34" s="187"/>
      <c r="P34" s="188"/>
      <c r="Q34" s="187">
        <v>8</v>
      </c>
      <c r="R34" s="187">
        <v>8</v>
      </c>
      <c r="S34" s="188">
        <f t="shared" si="10"/>
        <v>1</v>
      </c>
      <c r="T34" s="187">
        <v>2</v>
      </c>
      <c r="U34" s="188">
        <f t="shared" si="8"/>
        <v>0.25</v>
      </c>
      <c r="V34" s="187">
        <v>0</v>
      </c>
      <c r="W34" s="188">
        <f t="shared" si="9"/>
        <v>0</v>
      </c>
    </row>
    <row r="35" spans="1:23" customFormat="1" ht="16.5" customHeight="1">
      <c r="A35" s="169">
        <v>7</v>
      </c>
      <c r="B35" s="156" t="s">
        <v>26</v>
      </c>
      <c r="C35" s="169">
        <v>46</v>
      </c>
      <c r="D35" s="169">
        <v>46</v>
      </c>
      <c r="E35" s="170">
        <f>D35/C35</f>
        <v>1</v>
      </c>
      <c r="F35" s="169">
        <v>45</v>
      </c>
      <c r="G35" s="170">
        <f t="shared" si="4"/>
        <v>0.97826086956521741</v>
      </c>
      <c r="H35" s="169">
        <v>44</v>
      </c>
      <c r="I35" s="170">
        <f>H35/C35</f>
        <v>0.95652173913043481</v>
      </c>
      <c r="J35" s="169">
        <v>52</v>
      </c>
      <c r="K35" s="169">
        <v>52</v>
      </c>
      <c r="L35" s="170">
        <f>K35/J35</f>
        <v>1</v>
      </c>
      <c r="M35" s="169">
        <v>46</v>
      </c>
      <c r="N35" s="170">
        <f t="shared" si="6"/>
        <v>0.88461538461538458</v>
      </c>
      <c r="O35" s="169">
        <v>44</v>
      </c>
      <c r="P35" s="170">
        <f t="shared" si="7"/>
        <v>0.84615384615384615</v>
      </c>
      <c r="Q35" s="169">
        <v>51</v>
      </c>
      <c r="R35" s="169">
        <v>51</v>
      </c>
      <c r="S35" s="170">
        <f t="shared" si="10"/>
        <v>1</v>
      </c>
      <c r="T35" s="169">
        <v>51</v>
      </c>
      <c r="U35" s="170">
        <f t="shared" si="8"/>
        <v>1</v>
      </c>
      <c r="V35" s="169">
        <v>46</v>
      </c>
      <c r="W35" s="170">
        <f t="shared" si="9"/>
        <v>0.90196078431372551</v>
      </c>
    </row>
    <row r="36" spans="1:23" customFormat="1" ht="16.5" customHeight="1">
      <c r="A36" s="189"/>
      <c r="B36" s="190" t="s">
        <v>16</v>
      </c>
      <c r="C36" s="191">
        <f>SUM(C24:C35)</f>
        <v>180</v>
      </c>
      <c r="D36" s="191">
        <f>SUM(D24:D35)</f>
        <v>180</v>
      </c>
      <c r="E36" s="192">
        <f>D36/C36</f>
        <v>1</v>
      </c>
      <c r="F36" s="191">
        <f>SUM(F24:F35)</f>
        <v>172</v>
      </c>
      <c r="G36" s="192">
        <f t="shared" si="4"/>
        <v>0.9555555555555556</v>
      </c>
      <c r="H36" s="191">
        <f>SUM(H24:H35)</f>
        <v>168</v>
      </c>
      <c r="I36" s="192">
        <f>H36/C36</f>
        <v>0.93333333333333335</v>
      </c>
      <c r="J36" s="191">
        <f>SUM(J24:J35)</f>
        <v>220</v>
      </c>
      <c r="K36" s="191">
        <f>SUM(K24:K35)</f>
        <v>220</v>
      </c>
      <c r="L36" s="192">
        <f>K36/J36</f>
        <v>1</v>
      </c>
      <c r="M36" s="191">
        <f>SUM(M24:M35)</f>
        <v>175</v>
      </c>
      <c r="N36" s="192">
        <f t="shared" si="6"/>
        <v>0.79545454545454541</v>
      </c>
      <c r="O36" s="191">
        <f>SUM(O24:O35)</f>
        <v>168</v>
      </c>
      <c r="P36" s="192">
        <f t="shared" si="7"/>
        <v>0.76363636363636367</v>
      </c>
      <c r="Q36" s="191">
        <f>Q24+Q25+Q29+Q30+Q31+Q35</f>
        <v>221</v>
      </c>
      <c r="R36" s="191">
        <f>R24+R25+R29+R30+R31+R35</f>
        <v>221</v>
      </c>
      <c r="S36" s="192">
        <f t="shared" si="10"/>
        <v>1</v>
      </c>
      <c r="T36" s="191">
        <f>T24+T25+T29+T30+T31+T35</f>
        <v>191</v>
      </c>
      <c r="U36" s="192">
        <f t="shared" si="8"/>
        <v>0.86425339366515841</v>
      </c>
      <c r="V36" s="191">
        <f>V24+V25+V29+V30+V31+V35</f>
        <v>181</v>
      </c>
      <c r="W36" s="192">
        <f t="shared" si="9"/>
        <v>0.8190045248868778</v>
      </c>
    </row>
    <row r="37" spans="1:23" customFormat="1" ht="16.5" customHeight="1">
      <c r="A37" s="193"/>
      <c r="B37" s="194"/>
      <c r="C37" s="195"/>
      <c r="D37" s="195"/>
      <c r="E37" s="196"/>
      <c r="F37" s="195"/>
      <c r="G37" s="196"/>
      <c r="H37" s="195"/>
      <c r="I37" s="196"/>
      <c r="J37" s="195"/>
      <c r="K37" s="195"/>
      <c r="L37" s="196"/>
      <c r="M37" s="195"/>
      <c r="N37" s="196"/>
      <c r="O37" s="195"/>
      <c r="P37" s="196"/>
      <c r="Q37" s="195"/>
      <c r="R37" s="195"/>
      <c r="S37" s="196"/>
      <c r="T37" s="195"/>
      <c r="U37" s="196"/>
      <c r="V37" s="195"/>
      <c r="W37" s="214"/>
    </row>
    <row r="38" spans="1:23" customFormat="1" ht="16.5" customHeight="1">
      <c r="A38" s="169">
        <v>5</v>
      </c>
      <c r="B38" s="156" t="s">
        <v>27</v>
      </c>
      <c r="C38" s="169">
        <v>25</v>
      </c>
      <c r="D38" s="169">
        <v>25</v>
      </c>
      <c r="E38" s="170">
        <f>D38/C38</f>
        <v>1</v>
      </c>
      <c r="F38" s="169">
        <v>23</v>
      </c>
      <c r="G38" s="170">
        <f>F38/C38</f>
        <v>0.92</v>
      </c>
      <c r="H38" s="169">
        <v>23</v>
      </c>
      <c r="I38" s="170">
        <f>H38/C38</f>
        <v>0.92</v>
      </c>
      <c r="J38" s="169">
        <v>65</v>
      </c>
      <c r="K38" s="169">
        <v>65</v>
      </c>
      <c r="L38" s="170">
        <f>K38/J38</f>
        <v>1</v>
      </c>
      <c r="M38" s="169">
        <v>23</v>
      </c>
      <c r="N38" s="170">
        <f>M38/J38</f>
        <v>0.35384615384615387</v>
      </c>
      <c r="O38" s="169">
        <v>23</v>
      </c>
      <c r="P38" s="170">
        <f>O38/J38</f>
        <v>0.35384615384615387</v>
      </c>
      <c r="Q38" s="169">
        <v>65</v>
      </c>
      <c r="R38" s="169">
        <v>65</v>
      </c>
      <c r="S38" s="170">
        <f>R38/Q38</f>
        <v>1</v>
      </c>
      <c r="T38" s="169">
        <v>23</v>
      </c>
      <c r="U38" s="170">
        <f>T38/Q38</f>
        <v>0.35384615384615387</v>
      </c>
      <c r="V38" s="169">
        <v>23</v>
      </c>
      <c r="W38" s="170">
        <f>V38/Q38</f>
        <v>0.35384615384615387</v>
      </c>
    </row>
    <row r="39" spans="1:23" customFormat="1" ht="16.5" customHeight="1">
      <c r="A39" s="169">
        <v>8</v>
      </c>
      <c r="B39" s="165" t="s">
        <v>28</v>
      </c>
      <c r="C39" s="169">
        <v>20</v>
      </c>
      <c r="D39" s="169">
        <v>20</v>
      </c>
      <c r="E39" s="170">
        <f>D39/C39</f>
        <v>1</v>
      </c>
      <c r="F39" s="169">
        <v>3</v>
      </c>
      <c r="G39" s="170">
        <f t="shared" si="4"/>
        <v>0.15</v>
      </c>
      <c r="H39" s="169">
        <v>3</v>
      </c>
      <c r="I39" s="170">
        <f>H39/C39</f>
        <v>0.15</v>
      </c>
      <c r="J39" s="169">
        <v>33</v>
      </c>
      <c r="K39" s="169">
        <v>33</v>
      </c>
      <c r="L39" s="170">
        <f>K39/J39</f>
        <v>1</v>
      </c>
      <c r="M39" s="169">
        <v>18</v>
      </c>
      <c r="N39" s="170">
        <f>M39/J39</f>
        <v>0.54545454545454541</v>
      </c>
      <c r="O39" s="169">
        <v>17</v>
      </c>
      <c r="P39" s="170">
        <f>O39/J39</f>
        <v>0.51515151515151514</v>
      </c>
      <c r="Q39" s="169">
        <v>33</v>
      </c>
      <c r="R39" s="169">
        <v>33</v>
      </c>
      <c r="S39" s="170">
        <f>R39/Q39</f>
        <v>1</v>
      </c>
      <c r="T39" s="169">
        <v>18</v>
      </c>
      <c r="U39" s="170">
        <f>T39/Q39</f>
        <v>0.54545454545454541</v>
      </c>
      <c r="V39" s="169">
        <v>17</v>
      </c>
      <c r="W39" s="170">
        <f>V39/Q39</f>
        <v>0.51515151515151514</v>
      </c>
    </row>
    <row r="40" spans="1:23" customFormat="1">
      <c r="A40" s="197"/>
      <c r="B40" s="190" t="s">
        <v>16</v>
      </c>
      <c r="C40" s="191">
        <f>SUM(C38:C39)+C36</f>
        <v>225</v>
      </c>
      <c r="D40" s="191">
        <f>SUM(D38:D39)+D36</f>
        <v>225</v>
      </c>
      <c r="E40" s="198">
        <f>D40/C40</f>
        <v>1</v>
      </c>
      <c r="F40" s="191">
        <f>SUM(F38:F39)+F36</f>
        <v>198</v>
      </c>
      <c r="G40" s="192">
        <f t="shared" si="4"/>
        <v>0.88</v>
      </c>
      <c r="H40" s="191">
        <f>SUM(H38:H39)+H36</f>
        <v>194</v>
      </c>
      <c r="I40" s="192">
        <f>H40/C40</f>
        <v>0.86222222222222222</v>
      </c>
      <c r="J40" s="191">
        <f>SUM(J38:J39)+J36</f>
        <v>318</v>
      </c>
      <c r="K40" s="191">
        <f>SUM(K38:K39)+K36</f>
        <v>318</v>
      </c>
      <c r="L40" s="198">
        <f>K40/J40</f>
        <v>1</v>
      </c>
      <c r="M40" s="191">
        <f>SUM(M38:M39)+M36</f>
        <v>216</v>
      </c>
      <c r="N40" s="192">
        <f>M40/J40</f>
        <v>0.67924528301886788</v>
      </c>
      <c r="O40" s="191">
        <f>SUM(O38:O39)+O36</f>
        <v>208</v>
      </c>
      <c r="P40" s="192">
        <f>O40/J40</f>
        <v>0.65408805031446537</v>
      </c>
      <c r="Q40" s="191">
        <f>SUM(Q38:Q39)+Q36</f>
        <v>319</v>
      </c>
      <c r="R40" s="191">
        <f>SUM(R38:R39)+R36</f>
        <v>319</v>
      </c>
      <c r="S40" s="198">
        <f>R40/Q40</f>
        <v>1</v>
      </c>
      <c r="T40" s="191">
        <f>SUM(T38:T39)+T36</f>
        <v>232</v>
      </c>
      <c r="U40" s="192">
        <f>T40/Q40</f>
        <v>0.72727272727272729</v>
      </c>
      <c r="V40" s="191">
        <f>SUM(V38:V39)+V36</f>
        <v>221</v>
      </c>
      <c r="W40" s="192">
        <f>V40/Q40</f>
        <v>0.69278996865203757</v>
      </c>
    </row>
    <row r="41" spans="1:23" customFormat="1">
      <c r="B41" s="199"/>
    </row>
    <row r="42" spans="1:23" customFormat="1">
      <c r="B42" s="199"/>
    </row>
    <row r="43" spans="1:23" customFormat="1">
      <c r="A43" s="340" t="s">
        <v>1</v>
      </c>
      <c r="B43" s="340" t="s">
        <v>2</v>
      </c>
      <c r="C43" s="332">
        <v>43739</v>
      </c>
      <c r="D43" s="332"/>
      <c r="E43" s="332"/>
      <c r="F43" s="332"/>
      <c r="G43" s="332"/>
      <c r="H43" s="332"/>
      <c r="I43" s="332"/>
      <c r="J43" s="332">
        <v>43770</v>
      </c>
      <c r="K43" s="332"/>
      <c r="L43" s="332"/>
      <c r="M43" s="332"/>
      <c r="N43" s="332"/>
      <c r="O43" s="332"/>
      <c r="P43" s="332"/>
      <c r="Q43" s="332">
        <v>43800</v>
      </c>
      <c r="R43" s="332"/>
      <c r="S43" s="332"/>
      <c r="T43" s="332"/>
      <c r="U43" s="332"/>
      <c r="V43" s="332"/>
      <c r="W43" s="332"/>
    </row>
    <row r="44" spans="1:23" customFormat="1">
      <c r="A44" s="340"/>
      <c r="B44" s="340"/>
      <c r="C44" s="337" t="s">
        <v>4</v>
      </c>
      <c r="D44" s="335" t="s">
        <v>5</v>
      </c>
      <c r="E44" s="336"/>
      <c r="F44" s="335" t="s">
        <v>6</v>
      </c>
      <c r="G44" s="336"/>
      <c r="H44" s="335" t="s">
        <v>7</v>
      </c>
      <c r="I44" s="336"/>
      <c r="J44" s="337" t="s">
        <v>4</v>
      </c>
      <c r="K44" s="335" t="s">
        <v>5</v>
      </c>
      <c r="L44" s="336"/>
      <c r="M44" s="335" t="s">
        <v>6</v>
      </c>
      <c r="N44" s="336"/>
      <c r="O44" s="335" t="s">
        <v>7</v>
      </c>
      <c r="P44" s="336"/>
      <c r="Q44" s="337" t="s">
        <v>4</v>
      </c>
      <c r="R44" s="335" t="s">
        <v>5</v>
      </c>
      <c r="S44" s="336"/>
      <c r="T44" s="335" t="s">
        <v>6</v>
      </c>
      <c r="U44" s="336"/>
      <c r="V44" s="335" t="s">
        <v>7</v>
      </c>
      <c r="W44" s="336"/>
    </row>
    <row r="45" spans="1:23" customFormat="1">
      <c r="A45" s="340"/>
      <c r="B45" s="340"/>
      <c r="C45" s="338"/>
      <c r="D45" s="168" t="s">
        <v>8</v>
      </c>
      <c r="E45" s="168" t="s">
        <v>9</v>
      </c>
      <c r="F45" s="168" t="s">
        <v>8</v>
      </c>
      <c r="G45" s="168" t="s">
        <v>9</v>
      </c>
      <c r="H45" s="168" t="s">
        <v>8</v>
      </c>
      <c r="I45" s="168" t="s">
        <v>9</v>
      </c>
      <c r="J45" s="338"/>
      <c r="K45" s="168" t="s">
        <v>8</v>
      </c>
      <c r="L45" s="168" t="s">
        <v>9</v>
      </c>
      <c r="M45" s="168" t="s">
        <v>8</v>
      </c>
      <c r="N45" s="168" t="s">
        <v>9</v>
      </c>
      <c r="O45" s="168" t="s">
        <v>8</v>
      </c>
      <c r="P45" s="168" t="s">
        <v>9</v>
      </c>
      <c r="Q45" s="338"/>
      <c r="R45" s="168" t="s">
        <v>8</v>
      </c>
      <c r="S45" s="168" t="s">
        <v>9</v>
      </c>
      <c r="T45" s="168" t="s">
        <v>8</v>
      </c>
      <c r="U45" s="168" t="s">
        <v>9</v>
      </c>
      <c r="V45" s="168" t="s">
        <v>8</v>
      </c>
      <c r="W45" s="168" t="s">
        <v>9</v>
      </c>
    </row>
    <row r="46" spans="1:23" customFormat="1" ht="16.5">
      <c r="A46" s="169">
        <v>1</v>
      </c>
      <c r="B46" s="156" t="s">
        <v>21</v>
      </c>
      <c r="C46" s="169">
        <v>0</v>
      </c>
      <c r="D46" s="169">
        <v>0</v>
      </c>
      <c r="E46" s="170" t="e">
        <f>D46/C46</f>
        <v>#DIV/0!</v>
      </c>
      <c r="F46" s="169">
        <v>0</v>
      </c>
      <c r="G46" s="170" t="e">
        <f>F46/C46</f>
        <v>#DIV/0!</v>
      </c>
      <c r="H46" s="169">
        <v>0</v>
      </c>
      <c r="I46" s="170" t="e">
        <f>H46/C46</f>
        <v>#DIV/0!</v>
      </c>
      <c r="J46" s="169">
        <v>0</v>
      </c>
      <c r="K46" s="169">
        <v>0</v>
      </c>
      <c r="L46" s="170" t="e">
        <f>K46/J46</f>
        <v>#DIV/0!</v>
      </c>
      <c r="M46" s="169">
        <v>0</v>
      </c>
      <c r="N46" s="170" t="e">
        <f>M46/J46</f>
        <v>#DIV/0!</v>
      </c>
      <c r="O46" s="169">
        <v>0</v>
      </c>
      <c r="P46" s="170" t="e">
        <f>O46/J46</f>
        <v>#DIV/0!</v>
      </c>
      <c r="Q46" s="169">
        <v>0</v>
      </c>
      <c r="R46" s="169">
        <v>0</v>
      </c>
      <c r="S46" s="170" t="e">
        <f>R46/Q46</f>
        <v>#DIV/0!</v>
      </c>
      <c r="T46" s="169">
        <v>0</v>
      </c>
      <c r="U46" s="170" t="e">
        <f>T46/Q46</f>
        <v>#DIV/0!</v>
      </c>
      <c r="V46" s="169">
        <v>0</v>
      </c>
      <c r="W46" s="170" t="e">
        <f>V46/Q46</f>
        <v>#DIV/0!</v>
      </c>
    </row>
    <row r="47" spans="1:23" customFormat="1" ht="16.5">
      <c r="A47" s="169">
        <v>2</v>
      </c>
      <c r="B47" s="156" t="s">
        <v>22</v>
      </c>
      <c r="C47" s="169">
        <v>53</v>
      </c>
      <c r="D47" s="169">
        <v>53</v>
      </c>
      <c r="E47" s="170">
        <f t="shared" ref="E47:E58" si="11">D47/C47</f>
        <v>1</v>
      </c>
      <c r="F47" s="169">
        <v>53</v>
      </c>
      <c r="G47" s="170">
        <f t="shared" ref="G47:G58" si="12">F47/C47</f>
        <v>1</v>
      </c>
      <c r="H47" s="169">
        <v>53</v>
      </c>
      <c r="I47" s="170">
        <f t="shared" ref="I47:I58" si="13">H47/C47</f>
        <v>1</v>
      </c>
      <c r="J47" s="169">
        <v>55</v>
      </c>
      <c r="K47" s="169">
        <v>55</v>
      </c>
      <c r="L47" s="170">
        <f t="shared" ref="L47:L55" si="14">K47/J47</f>
        <v>1</v>
      </c>
      <c r="M47" s="169">
        <v>55</v>
      </c>
      <c r="N47" s="170">
        <f t="shared" ref="N47:N58" si="15">M47/J47</f>
        <v>1</v>
      </c>
      <c r="O47" s="169">
        <v>55</v>
      </c>
      <c r="P47" s="170">
        <f t="shared" ref="P47:P58" si="16">O47/J47</f>
        <v>1</v>
      </c>
      <c r="Q47" s="169">
        <v>58</v>
      </c>
      <c r="R47" s="169">
        <v>58</v>
      </c>
      <c r="S47" s="170">
        <f t="shared" ref="S47:S58" si="17">R47/Q47</f>
        <v>1</v>
      </c>
      <c r="T47" s="169">
        <v>55</v>
      </c>
      <c r="U47" s="170">
        <f t="shared" ref="U47:U58" si="18">T47/Q47</f>
        <v>0.94827586206896552</v>
      </c>
      <c r="V47" s="169">
        <v>55</v>
      </c>
      <c r="W47" s="170">
        <f t="shared" ref="W47:W58" si="19">V47/Q47</f>
        <v>0.94827586206896552</v>
      </c>
    </row>
    <row r="48" spans="1:23" s="151" customFormat="1" ht="16.5">
      <c r="A48" s="175"/>
      <c r="B48" s="176" t="s">
        <v>29</v>
      </c>
      <c r="C48" s="177">
        <v>32</v>
      </c>
      <c r="D48" s="177">
        <v>32</v>
      </c>
      <c r="E48" s="178">
        <f t="shared" si="11"/>
        <v>1</v>
      </c>
      <c r="F48" s="177">
        <v>32</v>
      </c>
      <c r="G48" s="178">
        <f t="shared" si="12"/>
        <v>1</v>
      </c>
      <c r="H48" s="177">
        <v>32</v>
      </c>
      <c r="I48" s="178">
        <f t="shared" si="13"/>
        <v>1</v>
      </c>
      <c r="J48" s="177">
        <v>34</v>
      </c>
      <c r="K48" s="177">
        <v>34</v>
      </c>
      <c r="L48" s="178">
        <f t="shared" si="14"/>
        <v>1</v>
      </c>
      <c r="M48" s="177">
        <v>34</v>
      </c>
      <c r="N48" s="178">
        <f t="shared" si="15"/>
        <v>1</v>
      </c>
      <c r="O48" s="177">
        <v>34</v>
      </c>
      <c r="P48" s="178">
        <f t="shared" si="16"/>
        <v>1</v>
      </c>
      <c r="Q48" s="177">
        <v>35</v>
      </c>
      <c r="R48" s="177">
        <v>35</v>
      </c>
      <c r="S48" s="178">
        <f t="shared" si="17"/>
        <v>1</v>
      </c>
      <c r="T48" s="177">
        <v>34</v>
      </c>
      <c r="U48" s="178">
        <f t="shared" si="18"/>
        <v>0.97142857142857142</v>
      </c>
      <c r="V48" s="177">
        <v>34</v>
      </c>
      <c r="W48" s="178">
        <f t="shared" si="19"/>
        <v>0.97142857142857142</v>
      </c>
    </row>
    <row r="49" spans="1:23" s="151" customFormat="1" ht="16.5">
      <c r="A49" s="175"/>
      <c r="B49" s="176" t="s">
        <v>30</v>
      </c>
      <c r="C49" s="177">
        <v>20</v>
      </c>
      <c r="D49" s="177">
        <v>20</v>
      </c>
      <c r="E49" s="179">
        <f t="shared" si="11"/>
        <v>1</v>
      </c>
      <c r="F49" s="177">
        <v>20</v>
      </c>
      <c r="G49" s="179">
        <f t="shared" si="12"/>
        <v>1</v>
      </c>
      <c r="H49" s="177">
        <v>20</v>
      </c>
      <c r="I49" s="178">
        <f t="shared" si="13"/>
        <v>1</v>
      </c>
      <c r="J49" s="177">
        <v>20</v>
      </c>
      <c r="K49" s="177">
        <v>20</v>
      </c>
      <c r="L49" s="179">
        <f t="shared" si="14"/>
        <v>1</v>
      </c>
      <c r="M49" s="177">
        <v>20</v>
      </c>
      <c r="N49" s="179">
        <f t="shared" si="15"/>
        <v>1</v>
      </c>
      <c r="O49" s="177">
        <v>20</v>
      </c>
      <c r="P49" s="178">
        <f t="shared" si="16"/>
        <v>1</v>
      </c>
      <c r="Q49" s="177">
        <v>22</v>
      </c>
      <c r="R49" s="177">
        <v>22</v>
      </c>
      <c r="S49" s="178">
        <f t="shared" si="17"/>
        <v>1</v>
      </c>
      <c r="T49" s="177">
        <v>20</v>
      </c>
      <c r="U49" s="178">
        <f t="shared" si="18"/>
        <v>0.90909090909090906</v>
      </c>
      <c r="V49" s="177">
        <v>20</v>
      </c>
      <c r="W49" s="178">
        <f t="shared" si="19"/>
        <v>0.90909090909090906</v>
      </c>
    </row>
    <row r="50" spans="1:23" s="151" customFormat="1" ht="16.5">
      <c r="A50" s="180"/>
      <c r="B50" s="181" t="s">
        <v>31</v>
      </c>
      <c r="C50" s="182">
        <v>1</v>
      </c>
      <c r="D50" s="182">
        <v>1</v>
      </c>
      <c r="E50" s="183">
        <f t="shared" si="11"/>
        <v>1</v>
      </c>
      <c r="F50" s="182">
        <v>1</v>
      </c>
      <c r="G50" s="183">
        <f t="shared" si="12"/>
        <v>1</v>
      </c>
      <c r="H50" s="182">
        <v>1</v>
      </c>
      <c r="I50" s="183">
        <f t="shared" si="13"/>
        <v>1</v>
      </c>
      <c r="J50" s="182">
        <v>1</v>
      </c>
      <c r="K50" s="182">
        <v>1</v>
      </c>
      <c r="L50" s="183">
        <f t="shared" si="14"/>
        <v>1</v>
      </c>
      <c r="M50" s="182">
        <v>1</v>
      </c>
      <c r="N50" s="183">
        <f t="shared" si="15"/>
        <v>1</v>
      </c>
      <c r="O50" s="182">
        <v>1</v>
      </c>
      <c r="P50" s="183">
        <f t="shared" si="16"/>
        <v>1</v>
      </c>
      <c r="Q50" s="182">
        <v>1</v>
      </c>
      <c r="R50" s="182">
        <v>1</v>
      </c>
      <c r="S50" s="183">
        <f t="shared" si="17"/>
        <v>1</v>
      </c>
      <c r="T50" s="182">
        <v>1</v>
      </c>
      <c r="U50" s="183">
        <f t="shared" si="18"/>
        <v>1</v>
      </c>
      <c r="V50" s="182">
        <v>1</v>
      </c>
      <c r="W50" s="183">
        <f t="shared" si="19"/>
        <v>1</v>
      </c>
    </row>
    <row r="51" spans="1:23" customFormat="1" ht="16.5">
      <c r="A51" s="169">
        <v>3</v>
      </c>
      <c r="B51" s="156" t="s">
        <v>23</v>
      </c>
      <c r="C51" s="169">
        <v>6</v>
      </c>
      <c r="D51" s="169">
        <v>6</v>
      </c>
      <c r="E51" s="170">
        <f t="shared" si="11"/>
        <v>1</v>
      </c>
      <c r="F51" s="169">
        <v>6</v>
      </c>
      <c r="G51" s="170">
        <f t="shared" si="12"/>
        <v>1</v>
      </c>
      <c r="H51" s="169">
        <v>6</v>
      </c>
      <c r="I51" s="170">
        <f t="shared" si="13"/>
        <v>1</v>
      </c>
      <c r="J51" s="169">
        <v>6</v>
      </c>
      <c r="K51" s="169">
        <v>6</v>
      </c>
      <c r="L51" s="170">
        <f t="shared" si="14"/>
        <v>1</v>
      </c>
      <c r="M51" s="169">
        <v>6</v>
      </c>
      <c r="N51" s="170">
        <f t="shared" si="15"/>
        <v>1</v>
      </c>
      <c r="O51" s="169">
        <v>6</v>
      </c>
      <c r="P51" s="170">
        <f t="shared" si="16"/>
        <v>1</v>
      </c>
      <c r="Q51" s="169">
        <v>6</v>
      </c>
      <c r="R51" s="169">
        <v>6</v>
      </c>
      <c r="S51" s="170">
        <f t="shared" si="17"/>
        <v>1</v>
      </c>
      <c r="T51" s="169">
        <v>6</v>
      </c>
      <c r="U51" s="170">
        <f t="shared" si="18"/>
        <v>1</v>
      </c>
      <c r="V51" s="169">
        <v>6</v>
      </c>
      <c r="W51" s="170">
        <f t="shared" si="19"/>
        <v>1</v>
      </c>
    </row>
    <row r="52" spans="1:23" customFormat="1" ht="16.5">
      <c r="A52" s="169">
        <v>7</v>
      </c>
      <c r="B52" s="156" t="s">
        <v>24</v>
      </c>
      <c r="C52" s="169">
        <v>3</v>
      </c>
      <c r="D52" s="169">
        <v>3</v>
      </c>
      <c r="E52" s="170">
        <f t="shared" si="11"/>
        <v>1</v>
      </c>
      <c r="F52" s="169">
        <v>3</v>
      </c>
      <c r="G52" s="170">
        <f t="shared" si="12"/>
        <v>1</v>
      </c>
      <c r="H52" s="169">
        <v>3</v>
      </c>
      <c r="I52" s="170">
        <f t="shared" si="13"/>
        <v>1</v>
      </c>
      <c r="J52" s="169">
        <v>3</v>
      </c>
      <c r="K52" s="169">
        <v>3</v>
      </c>
      <c r="L52" s="170">
        <f t="shared" si="14"/>
        <v>1</v>
      </c>
      <c r="M52" s="169">
        <v>3</v>
      </c>
      <c r="N52" s="170">
        <f t="shared" si="15"/>
        <v>1</v>
      </c>
      <c r="O52" s="169">
        <v>3</v>
      </c>
      <c r="P52" s="170">
        <f t="shared" si="16"/>
        <v>1</v>
      </c>
      <c r="Q52" s="169">
        <v>3</v>
      </c>
      <c r="R52" s="169">
        <v>3</v>
      </c>
      <c r="S52" s="170">
        <f t="shared" si="17"/>
        <v>1</v>
      </c>
      <c r="T52" s="169">
        <v>3</v>
      </c>
      <c r="U52" s="170">
        <f t="shared" si="18"/>
        <v>1</v>
      </c>
      <c r="V52" s="169">
        <v>3</v>
      </c>
      <c r="W52" s="170">
        <f t="shared" si="19"/>
        <v>1</v>
      </c>
    </row>
    <row r="53" spans="1:23" customFormat="1" ht="16.5">
      <c r="A53" s="169">
        <v>4</v>
      </c>
      <c r="B53" s="156" t="s">
        <v>25</v>
      </c>
      <c r="C53" s="169">
        <v>102</v>
      </c>
      <c r="D53" s="169">
        <v>102</v>
      </c>
      <c r="E53" s="170">
        <f t="shared" si="11"/>
        <v>1</v>
      </c>
      <c r="F53" s="169">
        <v>94</v>
      </c>
      <c r="G53" s="170">
        <f t="shared" si="12"/>
        <v>0.92156862745098034</v>
      </c>
      <c r="H53" s="169">
        <v>86</v>
      </c>
      <c r="I53" s="170">
        <f t="shared" si="13"/>
        <v>0.84313725490196079</v>
      </c>
      <c r="J53" s="169">
        <v>102</v>
      </c>
      <c r="K53" s="169">
        <v>102</v>
      </c>
      <c r="L53" s="170">
        <f t="shared" si="14"/>
        <v>1</v>
      </c>
      <c r="M53" s="169">
        <v>94</v>
      </c>
      <c r="N53" s="170">
        <f t="shared" si="15"/>
        <v>0.92156862745098034</v>
      </c>
      <c r="O53" s="169">
        <v>86</v>
      </c>
      <c r="P53" s="170">
        <f t="shared" si="16"/>
        <v>0.84313725490196079</v>
      </c>
      <c r="Q53" s="169">
        <v>102</v>
      </c>
      <c r="R53" s="169">
        <v>102</v>
      </c>
      <c r="S53" s="170">
        <f t="shared" si="17"/>
        <v>1</v>
      </c>
      <c r="T53" s="169">
        <v>94</v>
      </c>
      <c r="U53" s="170">
        <f t="shared" si="18"/>
        <v>0.92156862745098034</v>
      </c>
      <c r="V53" s="169">
        <v>86</v>
      </c>
      <c r="W53" s="170">
        <f t="shared" si="19"/>
        <v>0.84313725490196079</v>
      </c>
    </row>
    <row r="54" spans="1:23" s="151" customFormat="1" ht="16.5">
      <c r="A54" s="175"/>
      <c r="B54" s="176" t="s">
        <v>32</v>
      </c>
      <c r="C54" s="177">
        <v>31</v>
      </c>
      <c r="D54" s="177">
        <v>31</v>
      </c>
      <c r="E54" s="178">
        <f t="shared" si="11"/>
        <v>1</v>
      </c>
      <c r="F54" s="177">
        <v>31</v>
      </c>
      <c r="G54" s="178">
        <f t="shared" si="12"/>
        <v>1</v>
      </c>
      <c r="H54" s="177">
        <v>27</v>
      </c>
      <c r="I54" s="178">
        <f t="shared" si="13"/>
        <v>0.87096774193548387</v>
      </c>
      <c r="J54" s="177">
        <v>31</v>
      </c>
      <c r="K54" s="177">
        <v>31</v>
      </c>
      <c r="L54" s="178">
        <f t="shared" si="14"/>
        <v>1</v>
      </c>
      <c r="M54" s="177">
        <v>31</v>
      </c>
      <c r="N54" s="178">
        <f t="shared" si="15"/>
        <v>1</v>
      </c>
      <c r="O54" s="177">
        <v>27</v>
      </c>
      <c r="P54" s="178">
        <f t="shared" si="16"/>
        <v>0.87096774193548387</v>
      </c>
      <c r="Q54" s="177">
        <v>31</v>
      </c>
      <c r="R54" s="177">
        <v>31</v>
      </c>
      <c r="S54" s="178">
        <f t="shared" si="17"/>
        <v>1</v>
      </c>
      <c r="T54" s="177">
        <v>31</v>
      </c>
      <c r="U54" s="178">
        <f t="shared" si="18"/>
        <v>1</v>
      </c>
      <c r="V54" s="177">
        <v>27</v>
      </c>
      <c r="W54" s="178">
        <f t="shared" si="19"/>
        <v>0.87096774193548387</v>
      </c>
    </row>
    <row r="55" spans="1:23" s="151" customFormat="1" ht="16.5">
      <c r="A55" s="175"/>
      <c r="B55" s="176" t="s">
        <v>33</v>
      </c>
      <c r="C55" s="177">
        <v>63</v>
      </c>
      <c r="D55" s="177">
        <v>63</v>
      </c>
      <c r="E55" s="178">
        <f t="shared" si="11"/>
        <v>1</v>
      </c>
      <c r="F55" s="177">
        <v>61</v>
      </c>
      <c r="G55" s="178">
        <f t="shared" si="12"/>
        <v>0.96825396825396826</v>
      </c>
      <c r="H55" s="177">
        <v>59</v>
      </c>
      <c r="I55" s="178">
        <f t="shared" si="13"/>
        <v>0.93650793650793651</v>
      </c>
      <c r="J55" s="177">
        <v>63</v>
      </c>
      <c r="K55" s="177">
        <v>63</v>
      </c>
      <c r="L55" s="178">
        <f t="shared" si="14"/>
        <v>1</v>
      </c>
      <c r="M55" s="177">
        <v>61</v>
      </c>
      <c r="N55" s="178">
        <f t="shared" si="15"/>
        <v>0.96825396825396826</v>
      </c>
      <c r="O55" s="177">
        <v>59</v>
      </c>
      <c r="P55" s="178">
        <f t="shared" si="16"/>
        <v>0.93650793650793651</v>
      </c>
      <c r="Q55" s="177">
        <v>63</v>
      </c>
      <c r="R55" s="177">
        <v>63</v>
      </c>
      <c r="S55" s="178">
        <f t="shared" si="17"/>
        <v>1</v>
      </c>
      <c r="T55" s="177">
        <v>61</v>
      </c>
      <c r="U55" s="178">
        <f t="shared" si="18"/>
        <v>0.96825396825396826</v>
      </c>
      <c r="V55" s="177">
        <v>59</v>
      </c>
      <c r="W55" s="178">
        <f t="shared" si="19"/>
        <v>0.93650793650793651</v>
      </c>
    </row>
    <row r="56" spans="1:23" s="152" customFormat="1" ht="16.5">
      <c r="A56" s="185"/>
      <c r="B56" s="186" t="s">
        <v>34</v>
      </c>
      <c r="C56" s="187">
        <v>8</v>
      </c>
      <c r="D56" s="187">
        <v>8</v>
      </c>
      <c r="E56" s="188">
        <f t="shared" si="11"/>
        <v>1</v>
      </c>
      <c r="F56" s="187">
        <v>2</v>
      </c>
      <c r="G56" s="188">
        <f t="shared" si="12"/>
        <v>0.25</v>
      </c>
      <c r="H56" s="187">
        <v>0</v>
      </c>
      <c r="I56" s="188">
        <f t="shared" si="13"/>
        <v>0</v>
      </c>
      <c r="J56" s="187">
        <v>8</v>
      </c>
      <c r="K56" s="187">
        <v>8</v>
      </c>
      <c r="L56" s="188">
        <f>K56/J56</f>
        <v>1</v>
      </c>
      <c r="M56" s="187">
        <v>2</v>
      </c>
      <c r="N56" s="188">
        <f>M56/J56</f>
        <v>0.25</v>
      </c>
      <c r="O56" s="187">
        <v>0</v>
      </c>
      <c r="P56" s="188">
        <f>O56/J56</f>
        <v>0</v>
      </c>
      <c r="Q56" s="187">
        <v>8</v>
      </c>
      <c r="R56" s="187">
        <v>8</v>
      </c>
      <c r="S56" s="188">
        <f t="shared" si="17"/>
        <v>1</v>
      </c>
      <c r="T56" s="187">
        <v>2</v>
      </c>
      <c r="U56" s="188">
        <f t="shared" si="18"/>
        <v>0.25</v>
      </c>
      <c r="V56" s="187">
        <v>0</v>
      </c>
      <c r="W56" s="188">
        <f t="shared" si="19"/>
        <v>0</v>
      </c>
    </row>
    <row r="57" spans="1:23" customFormat="1" ht="16.5">
      <c r="A57" s="169">
        <v>6</v>
      </c>
      <c r="B57" s="156" t="s">
        <v>26</v>
      </c>
      <c r="C57" s="169">
        <v>53</v>
      </c>
      <c r="D57" s="169">
        <v>53</v>
      </c>
      <c r="E57" s="170">
        <f t="shared" si="11"/>
        <v>1</v>
      </c>
      <c r="F57" s="169">
        <v>53</v>
      </c>
      <c r="G57" s="170">
        <f t="shared" si="12"/>
        <v>1</v>
      </c>
      <c r="H57" s="169">
        <v>50</v>
      </c>
      <c r="I57" s="170">
        <f t="shared" si="13"/>
        <v>0.94339622641509435</v>
      </c>
      <c r="J57" s="169">
        <v>54</v>
      </c>
      <c r="K57" s="169">
        <v>54</v>
      </c>
      <c r="L57" s="170">
        <f>K57/J57</f>
        <v>1</v>
      </c>
      <c r="M57" s="169">
        <v>54</v>
      </c>
      <c r="N57" s="170">
        <f t="shared" si="15"/>
        <v>1</v>
      </c>
      <c r="O57" s="169">
        <v>52</v>
      </c>
      <c r="P57" s="170">
        <f t="shared" si="16"/>
        <v>0.96296296296296291</v>
      </c>
      <c r="Q57" s="169">
        <v>54</v>
      </c>
      <c r="R57" s="169">
        <v>54</v>
      </c>
      <c r="S57" s="170">
        <f t="shared" si="17"/>
        <v>1</v>
      </c>
      <c r="T57" s="169">
        <v>54</v>
      </c>
      <c r="U57" s="170">
        <f t="shared" si="18"/>
        <v>1</v>
      </c>
      <c r="V57" s="169">
        <v>54</v>
      </c>
      <c r="W57" s="170">
        <f t="shared" si="19"/>
        <v>1</v>
      </c>
    </row>
    <row r="58" spans="1:23" customFormat="1">
      <c r="A58" s="189"/>
      <c r="B58" s="190" t="s">
        <v>16</v>
      </c>
      <c r="C58" s="191">
        <f>C46+C47+C51+C52+C53+C57</f>
        <v>217</v>
      </c>
      <c r="D58" s="191">
        <f>D46+D47+D51+D52+D53+D57</f>
        <v>217</v>
      </c>
      <c r="E58" s="192">
        <f t="shared" si="11"/>
        <v>1</v>
      </c>
      <c r="F58" s="191">
        <f>F46+F47+F51+F52+F53+F57</f>
        <v>209</v>
      </c>
      <c r="G58" s="192">
        <f t="shared" si="12"/>
        <v>0.96313364055299544</v>
      </c>
      <c r="H58" s="191">
        <f>H46+H47+H51+H52+H53+H57</f>
        <v>198</v>
      </c>
      <c r="I58" s="192">
        <f t="shared" si="13"/>
        <v>0.9124423963133641</v>
      </c>
      <c r="J58" s="191">
        <f>J46+J47+J51+J52+J53+J57</f>
        <v>220</v>
      </c>
      <c r="K58" s="191">
        <f>K46+K47+K51+K52+K53+K57</f>
        <v>220</v>
      </c>
      <c r="L58" s="192">
        <f>K58/J58</f>
        <v>1</v>
      </c>
      <c r="M58" s="191">
        <f>M46+M47+M51+M52+M53+M57</f>
        <v>212</v>
      </c>
      <c r="N58" s="192">
        <f t="shared" si="15"/>
        <v>0.96363636363636362</v>
      </c>
      <c r="O58" s="191">
        <f>O46+O47+O51+O52+O53+O57</f>
        <v>202</v>
      </c>
      <c r="P58" s="192">
        <f t="shared" si="16"/>
        <v>0.91818181818181821</v>
      </c>
      <c r="Q58" s="191">
        <f>Q46+Q47+Q51+Q52+Q53+Q57</f>
        <v>223</v>
      </c>
      <c r="R58" s="191">
        <f>R46+R47+R51+R52+R53+R57</f>
        <v>223</v>
      </c>
      <c r="S58" s="192">
        <f t="shared" si="17"/>
        <v>1</v>
      </c>
      <c r="T58" s="191">
        <f>T46+T47+T51+T52+T53+T57</f>
        <v>212</v>
      </c>
      <c r="U58" s="192">
        <f t="shared" si="18"/>
        <v>0.95067264573991028</v>
      </c>
      <c r="V58" s="191">
        <f>V46+V47+V51+V52+V53+V57</f>
        <v>204</v>
      </c>
      <c r="W58" s="192">
        <f t="shared" si="19"/>
        <v>0.91479820627802688</v>
      </c>
    </row>
    <row r="59" spans="1:23" customFormat="1">
      <c r="A59" s="193"/>
      <c r="B59" s="194"/>
      <c r="C59" s="195"/>
      <c r="D59" s="195"/>
      <c r="E59" s="196"/>
      <c r="F59" s="195"/>
      <c r="G59" s="196"/>
      <c r="H59" s="195"/>
      <c r="I59" s="196"/>
      <c r="J59" s="195"/>
      <c r="K59" s="195"/>
      <c r="L59" s="196"/>
      <c r="M59" s="195"/>
      <c r="N59" s="196"/>
      <c r="O59" s="195"/>
      <c r="P59" s="196"/>
      <c r="Q59" s="195"/>
      <c r="R59" s="195"/>
      <c r="S59" s="196"/>
      <c r="T59" s="195"/>
      <c r="U59" s="196"/>
      <c r="V59" s="195"/>
      <c r="W59" s="214"/>
    </row>
    <row r="60" spans="1:23" customFormat="1" ht="16.5">
      <c r="A60" s="169">
        <v>5</v>
      </c>
      <c r="B60" s="156" t="s">
        <v>27</v>
      </c>
      <c r="C60" s="169">
        <v>39</v>
      </c>
      <c r="D60" s="169">
        <v>39</v>
      </c>
      <c r="E60" s="170">
        <f>D60/C60</f>
        <v>1</v>
      </c>
      <c r="F60" s="169">
        <v>39</v>
      </c>
      <c r="G60" s="170">
        <f>F60/C60</f>
        <v>1</v>
      </c>
      <c r="H60" s="169">
        <v>39</v>
      </c>
      <c r="I60" s="170">
        <f>H60/C60</f>
        <v>1</v>
      </c>
      <c r="J60" s="169">
        <v>39</v>
      </c>
      <c r="K60" s="169">
        <v>39</v>
      </c>
      <c r="L60" s="170">
        <f>K60/J60</f>
        <v>1</v>
      </c>
      <c r="M60" s="169">
        <v>39</v>
      </c>
      <c r="N60" s="170">
        <f>M60/J60</f>
        <v>1</v>
      </c>
      <c r="O60" s="169">
        <v>39</v>
      </c>
      <c r="P60" s="170">
        <f>O60/J60</f>
        <v>1</v>
      </c>
      <c r="Q60" s="169">
        <v>39</v>
      </c>
      <c r="R60" s="169">
        <v>39</v>
      </c>
      <c r="S60" s="170">
        <f>R60/Q60</f>
        <v>1</v>
      </c>
      <c r="T60" s="169">
        <v>39</v>
      </c>
      <c r="U60" s="170">
        <f>T60/Q60</f>
        <v>1</v>
      </c>
      <c r="V60" s="169">
        <v>39</v>
      </c>
      <c r="W60" s="170">
        <f>V60/Q60</f>
        <v>1</v>
      </c>
    </row>
    <row r="61" spans="1:23" customFormat="1" ht="16.5">
      <c r="A61" s="169">
        <v>8</v>
      </c>
      <c r="B61" s="165" t="s">
        <v>28</v>
      </c>
      <c r="C61" s="169">
        <v>24</v>
      </c>
      <c r="D61" s="169">
        <v>24</v>
      </c>
      <c r="E61" s="170">
        <f>D61/C61</f>
        <v>1</v>
      </c>
      <c r="F61" s="169">
        <v>18</v>
      </c>
      <c r="G61" s="170">
        <f>F61/C61</f>
        <v>0.75</v>
      </c>
      <c r="H61" s="169">
        <v>17</v>
      </c>
      <c r="I61" s="170">
        <f>H61/C61</f>
        <v>0.70833333333333337</v>
      </c>
      <c r="J61" s="169">
        <v>24</v>
      </c>
      <c r="K61" s="169">
        <v>24</v>
      </c>
      <c r="L61" s="170">
        <f>K61/J61</f>
        <v>1</v>
      </c>
      <c r="M61" s="169">
        <v>18</v>
      </c>
      <c r="N61" s="170">
        <f>M61/J61</f>
        <v>0.75</v>
      </c>
      <c r="O61" s="169">
        <v>17</v>
      </c>
      <c r="P61" s="170">
        <f>O61/J61</f>
        <v>0.70833333333333337</v>
      </c>
      <c r="Q61" s="169">
        <v>24</v>
      </c>
      <c r="R61" s="169">
        <v>24</v>
      </c>
      <c r="S61" s="170">
        <f>R61/Q61</f>
        <v>1</v>
      </c>
      <c r="T61" s="169">
        <v>18</v>
      </c>
      <c r="U61" s="170">
        <f>T61/Q61</f>
        <v>0.75</v>
      </c>
      <c r="V61" s="169">
        <v>17</v>
      </c>
      <c r="W61" s="170">
        <f>V61/Q61</f>
        <v>0.70833333333333337</v>
      </c>
    </row>
    <row r="62" spans="1:23" customFormat="1">
      <c r="A62" s="197"/>
      <c r="B62" s="190" t="s">
        <v>16</v>
      </c>
      <c r="C62" s="191">
        <f>SUM(C60:C61)+C58</f>
        <v>280</v>
      </c>
      <c r="D62" s="191">
        <f>SUM(D60:D61)+D58</f>
        <v>280</v>
      </c>
      <c r="E62" s="198">
        <f>D62/C62</f>
        <v>1</v>
      </c>
      <c r="F62" s="191">
        <f>SUM(F60:F61)+F58</f>
        <v>266</v>
      </c>
      <c r="G62" s="192">
        <f>F62/C62</f>
        <v>0.95</v>
      </c>
      <c r="H62" s="191">
        <f>SUM(H60:H61)+H58</f>
        <v>254</v>
      </c>
      <c r="I62" s="192">
        <f>H62/C62</f>
        <v>0.90714285714285714</v>
      </c>
      <c r="J62" s="191">
        <f>SUM(J60:J61)+J58</f>
        <v>283</v>
      </c>
      <c r="K62" s="191">
        <f>SUM(K60:K61)+K58</f>
        <v>283</v>
      </c>
      <c r="L62" s="198">
        <f>K62/J62</f>
        <v>1</v>
      </c>
      <c r="M62" s="191">
        <f>SUM(M60:M61)+M58</f>
        <v>269</v>
      </c>
      <c r="N62" s="192">
        <f>M62/J62</f>
        <v>0.95053003533568903</v>
      </c>
      <c r="O62" s="191">
        <f>SUM(O60:O61)+O58</f>
        <v>258</v>
      </c>
      <c r="P62" s="192">
        <f>O62/J62</f>
        <v>0.91166077738515905</v>
      </c>
      <c r="Q62" s="191">
        <f>SUM(Q60:Q61)+Q58</f>
        <v>286</v>
      </c>
      <c r="R62" s="191">
        <f>SUM(R60:R61)+R58</f>
        <v>286</v>
      </c>
      <c r="S62" s="198">
        <f>R62/Q62</f>
        <v>1</v>
      </c>
      <c r="T62" s="191">
        <f>SUM(T60:T61)+T58</f>
        <v>269</v>
      </c>
      <c r="U62" s="192">
        <f>T62/Q62</f>
        <v>0.94055944055944052</v>
      </c>
      <c r="V62" s="191">
        <f>SUM(V60:V61)+V58</f>
        <v>260</v>
      </c>
      <c r="W62" s="192">
        <f>V62/Q62</f>
        <v>0.90909090909090906</v>
      </c>
    </row>
    <row r="63" spans="1:23" customFormat="1">
      <c r="A63" s="200"/>
      <c r="B63" s="201"/>
      <c r="C63" s="202"/>
      <c r="D63" s="202"/>
      <c r="E63" s="203"/>
      <c r="F63" s="202"/>
      <c r="G63" s="203"/>
      <c r="H63" s="202"/>
      <c r="I63" s="203"/>
      <c r="J63" s="202"/>
      <c r="K63" s="202"/>
      <c r="L63" s="203"/>
      <c r="M63" s="202"/>
      <c r="N63" s="203"/>
      <c r="O63" s="202"/>
      <c r="P63" s="203"/>
      <c r="Q63" s="202"/>
      <c r="R63" s="202"/>
      <c r="S63" s="203"/>
      <c r="T63" s="202"/>
      <c r="U63" s="203"/>
      <c r="V63" s="202"/>
      <c r="W63" s="203"/>
    </row>
    <row r="64" spans="1:23" customFormat="1">
      <c r="A64" s="204"/>
      <c r="B64" s="205"/>
      <c r="C64" s="206"/>
      <c r="D64" s="206"/>
      <c r="E64" s="207"/>
      <c r="F64" s="206"/>
      <c r="G64" s="207"/>
      <c r="H64" s="206"/>
      <c r="I64" s="207"/>
      <c r="J64" s="206"/>
      <c r="K64" s="206"/>
      <c r="L64" s="207"/>
      <c r="M64" s="206"/>
      <c r="N64" s="207"/>
      <c r="O64" s="206"/>
      <c r="P64" s="207"/>
      <c r="Q64" s="206"/>
      <c r="R64" s="206"/>
      <c r="S64" s="207"/>
      <c r="T64" s="206"/>
      <c r="U64" s="207"/>
      <c r="V64" s="206"/>
      <c r="W64" s="207"/>
    </row>
    <row r="65" spans="1:23">
      <c r="A65" s="339" t="s">
        <v>1</v>
      </c>
      <c r="B65" s="339" t="s">
        <v>2</v>
      </c>
      <c r="C65" s="329">
        <v>43831</v>
      </c>
      <c r="D65" s="329"/>
      <c r="E65" s="329"/>
      <c r="F65" s="329"/>
      <c r="G65" s="329"/>
      <c r="H65" s="329"/>
      <c r="I65" s="329"/>
      <c r="J65" s="329">
        <v>43862</v>
      </c>
      <c r="K65" s="329"/>
      <c r="L65" s="329"/>
      <c r="M65" s="329"/>
      <c r="N65" s="329"/>
      <c r="O65" s="329"/>
      <c r="P65" s="329"/>
      <c r="Q65" s="329">
        <v>43891</v>
      </c>
      <c r="R65" s="329"/>
      <c r="S65" s="329"/>
      <c r="T65" s="329"/>
      <c r="U65" s="329"/>
      <c r="V65" s="329"/>
      <c r="W65" s="329"/>
    </row>
    <row r="66" spans="1:23">
      <c r="A66" s="339"/>
      <c r="B66" s="339"/>
      <c r="C66" s="333" t="s">
        <v>4</v>
      </c>
      <c r="D66" s="330" t="s">
        <v>5</v>
      </c>
      <c r="E66" s="331"/>
      <c r="F66" s="330" t="s">
        <v>6</v>
      </c>
      <c r="G66" s="331"/>
      <c r="H66" s="330" t="s">
        <v>7</v>
      </c>
      <c r="I66" s="331"/>
      <c r="J66" s="333" t="s">
        <v>4</v>
      </c>
      <c r="K66" s="330" t="s">
        <v>5</v>
      </c>
      <c r="L66" s="331"/>
      <c r="M66" s="330" t="s">
        <v>6</v>
      </c>
      <c r="N66" s="331"/>
      <c r="O66" s="330" t="s">
        <v>7</v>
      </c>
      <c r="P66" s="331"/>
      <c r="Q66" s="333" t="s">
        <v>4</v>
      </c>
      <c r="R66" s="330" t="s">
        <v>5</v>
      </c>
      <c r="S66" s="331"/>
      <c r="T66" s="330" t="s">
        <v>6</v>
      </c>
      <c r="U66" s="331"/>
      <c r="V66" s="330" t="s">
        <v>7</v>
      </c>
      <c r="W66" s="331"/>
    </row>
    <row r="67" spans="1:23">
      <c r="A67" s="339"/>
      <c r="B67" s="339"/>
      <c r="C67" s="334"/>
      <c r="D67" s="154" t="s">
        <v>8</v>
      </c>
      <c r="E67" s="154" t="s">
        <v>9</v>
      </c>
      <c r="F67" s="154" t="s">
        <v>8</v>
      </c>
      <c r="G67" s="154" t="s">
        <v>9</v>
      </c>
      <c r="H67" s="154" t="s">
        <v>8</v>
      </c>
      <c r="I67" s="154" t="s">
        <v>9</v>
      </c>
      <c r="J67" s="334"/>
      <c r="K67" s="154" t="s">
        <v>8</v>
      </c>
      <c r="L67" s="154" t="s">
        <v>9</v>
      </c>
      <c r="M67" s="154" t="s">
        <v>8</v>
      </c>
      <c r="N67" s="154" t="s">
        <v>9</v>
      </c>
      <c r="O67" s="154" t="s">
        <v>8</v>
      </c>
      <c r="P67" s="154" t="s">
        <v>9</v>
      </c>
      <c r="Q67" s="334"/>
      <c r="R67" s="154" t="s">
        <v>8</v>
      </c>
      <c r="S67" s="154" t="s">
        <v>9</v>
      </c>
      <c r="T67" s="154" t="s">
        <v>8</v>
      </c>
      <c r="U67" s="154" t="s">
        <v>9</v>
      </c>
      <c r="V67" s="154" t="s">
        <v>8</v>
      </c>
      <c r="W67" s="154" t="s">
        <v>9</v>
      </c>
    </row>
    <row r="68" spans="1:23" ht="16.5">
      <c r="A68" s="208">
        <v>1</v>
      </c>
      <c r="B68" s="156" t="s">
        <v>21</v>
      </c>
      <c r="C68" s="169">
        <v>0</v>
      </c>
      <c r="D68" s="169">
        <v>0</v>
      </c>
      <c r="E68" s="170" t="e">
        <f>D68/C68</f>
        <v>#DIV/0!</v>
      </c>
      <c r="F68" s="169">
        <v>0</v>
      </c>
      <c r="G68" s="170" t="e">
        <f>F68/C68</f>
        <v>#DIV/0!</v>
      </c>
      <c r="H68" s="169">
        <v>0</v>
      </c>
      <c r="I68" s="170" t="e">
        <f>H68/C68</f>
        <v>#DIV/0!</v>
      </c>
      <c r="J68" s="169">
        <v>0</v>
      </c>
      <c r="K68" s="169">
        <v>0</v>
      </c>
      <c r="L68" s="170" t="e">
        <f>K68/J68</f>
        <v>#DIV/0!</v>
      </c>
      <c r="M68" s="169">
        <v>0</v>
      </c>
      <c r="N68" s="170" t="e">
        <f>M68/J68</f>
        <v>#DIV/0!</v>
      </c>
      <c r="O68" s="169">
        <v>0</v>
      </c>
      <c r="P68" s="170" t="e">
        <f>O68/J68</f>
        <v>#DIV/0!</v>
      </c>
      <c r="Q68" s="169">
        <v>0</v>
      </c>
      <c r="R68" s="169">
        <v>0</v>
      </c>
      <c r="S68" s="170" t="e">
        <f>R68/Q68</f>
        <v>#DIV/0!</v>
      </c>
      <c r="T68" s="169">
        <v>0</v>
      </c>
      <c r="U68" s="170" t="e">
        <f>T68/Q68</f>
        <v>#DIV/0!</v>
      </c>
      <c r="V68" s="169">
        <v>0</v>
      </c>
      <c r="W68" s="170" t="e">
        <f>V68/Q68</f>
        <v>#DIV/0!</v>
      </c>
    </row>
    <row r="69" spans="1:23" ht="16.5">
      <c r="A69" s="208">
        <v>2</v>
      </c>
      <c r="B69" s="156" t="s">
        <v>22</v>
      </c>
      <c r="C69" s="169">
        <v>58</v>
      </c>
      <c r="D69" s="169">
        <v>58</v>
      </c>
      <c r="E69" s="170">
        <f t="shared" ref="E69:E80" si="20">D69/C69</f>
        <v>1</v>
      </c>
      <c r="F69" s="169">
        <v>55</v>
      </c>
      <c r="G69" s="170">
        <f t="shared" ref="G69:G80" si="21">F69/C69</f>
        <v>0.94827586206896552</v>
      </c>
      <c r="H69" s="169">
        <v>55</v>
      </c>
      <c r="I69" s="170">
        <f t="shared" ref="I69:I80" si="22">H69/C69</f>
        <v>0.94827586206896552</v>
      </c>
      <c r="J69" s="169">
        <v>58</v>
      </c>
      <c r="K69" s="169">
        <v>58</v>
      </c>
      <c r="L69" s="170">
        <f t="shared" ref="L69:L80" si="23">K69/J69</f>
        <v>1</v>
      </c>
      <c r="M69" s="169">
        <v>56</v>
      </c>
      <c r="N69" s="170">
        <f t="shared" ref="N69:N80" si="24">M69/J69</f>
        <v>0.96551724137931039</v>
      </c>
      <c r="O69" s="169">
        <v>56</v>
      </c>
      <c r="P69" s="170">
        <f t="shared" ref="P69:P80" si="25">O69/J69</f>
        <v>0.96551724137931039</v>
      </c>
      <c r="Q69" s="169">
        <v>59</v>
      </c>
      <c r="R69" s="169">
        <v>59</v>
      </c>
      <c r="S69" s="170">
        <f t="shared" ref="S69:S80" si="26">R69/Q69</f>
        <v>1</v>
      </c>
      <c r="T69" s="169">
        <v>57</v>
      </c>
      <c r="U69" s="170">
        <f t="shared" ref="U69:U80" si="27">T69/Q69</f>
        <v>0.96610169491525422</v>
      </c>
      <c r="V69" s="169">
        <v>57</v>
      </c>
      <c r="W69" s="170">
        <f t="shared" ref="W69:W80" si="28">V69/Q69</f>
        <v>0.96610169491525422</v>
      </c>
    </row>
    <row r="70" spans="1:23" ht="16.5">
      <c r="A70" s="208"/>
      <c r="B70" s="176" t="s">
        <v>29</v>
      </c>
      <c r="C70" s="177">
        <v>35</v>
      </c>
      <c r="D70" s="177">
        <v>35</v>
      </c>
      <c r="E70" s="178">
        <f t="shared" si="20"/>
        <v>1</v>
      </c>
      <c r="F70" s="177">
        <v>34</v>
      </c>
      <c r="G70" s="178">
        <f t="shared" si="21"/>
        <v>0.97142857142857142</v>
      </c>
      <c r="H70" s="177">
        <v>34</v>
      </c>
      <c r="I70" s="178">
        <f t="shared" si="22"/>
        <v>0.97142857142857142</v>
      </c>
      <c r="J70" s="177">
        <v>35</v>
      </c>
      <c r="K70" s="177">
        <v>35</v>
      </c>
      <c r="L70" s="178">
        <f t="shared" si="23"/>
        <v>1</v>
      </c>
      <c r="M70" s="177">
        <v>35</v>
      </c>
      <c r="N70" s="178">
        <f t="shared" si="24"/>
        <v>1</v>
      </c>
      <c r="O70" s="177">
        <v>35</v>
      </c>
      <c r="P70" s="178">
        <f t="shared" si="25"/>
        <v>1</v>
      </c>
      <c r="Q70" s="177">
        <v>35</v>
      </c>
      <c r="R70" s="177">
        <v>35</v>
      </c>
      <c r="S70" s="178">
        <f t="shared" si="26"/>
        <v>1</v>
      </c>
      <c r="T70" s="177">
        <v>35</v>
      </c>
      <c r="U70" s="178">
        <f t="shared" si="27"/>
        <v>1</v>
      </c>
      <c r="V70" s="177">
        <v>35</v>
      </c>
      <c r="W70" s="178">
        <f t="shared" si="28"/>
        <v>1</v>
      </c>
    </row>
    <row r="71" spans="1:23" ht="16.5">
      <c r="A71" s="208"/>
      <c r="B71" s="176" t="s">
        <v>30</v>
      </c>
      <c r="C71" s="177">
        <v>22</v>
      </c>
      <c r="D71" s="177">
        <v>22</v>
      </c>
      <c r="E71" s="179">
        <f t="shared" si="20"/>
        <v>1</v>
      </c>
      <c r="F71" s="177">
        <v>20</v>
      </c>
      <c r="G71" s="179">
        <f t="shared" si="21"/>
        <v>0.90909090909090906</v>
      </c>
      <c r="H71" s="177">
        <v>20</v>
      </c>
      <c r="I71" s="178">
        <f t="shared" si="22"/>
        <v>0.90909090909090906</v>
      </c>
      <c r="J71" s="177">
        <v>22</v>
      </c>
      <c r="K71" s="177">
        <v>22</v>
      </c>
      <c r="L71" s="179">
        <f t="shared" si="23"/>
        <v>1</v>
      </c>
      <c r="M71" s="177">
        <v>20</v>
      </c>
      <c r="N71" s="179">
        <f t="shared" si="24"/>
        <v>0.90909090909090906</v>
      </c>
      <c r="O71" s="177">
        <v>20</v>
      </c>
      <c r="P71" s="178">
        <f t="shared" si="25"/>
        <v>0.90909090909090906</v>
      </c>
      <c r="Q71" s="177">
        <v>23</v>
      </c>
      <c r="R71" s="177">
        <v>23</v>
      </c>
      <c r="S71" s="178">
        <f t="shared" si="26"/>
        <v>1</v>
      </c>
      <c r="T71" s="177">
        <v>21</v>
      </c>
      <c r="U71" s="178">
        <f t="shared" si="27"/>
        <v>0.91304347826086951</v>
      </c>
      <c r="V71" s="177">
        <v>21</v>
      </c>
      <c r="W71" s="178">
        <f t="shared" si="28"/>
        <v>0.91304347826086951</v>
      </c>
    </row>
    <row r="72" spans="1:23" ht="16.5">
      <c r="A72" s="208"/>
      <c r="B72" s="181" t="s">
        <v>31</v>
      </c>
      <c r="C72" s="182">
        <v>1</v>
      </c>
      <c r="D72" s="182">
        <v>1</v>
      </c>
      <c r="E72" s="183">
        <f t="shared" si="20"/>
        <v>1</v>
      </c>
      <c r="F72" s="182">
        <v>1</v>
      </c>
      <c r="G72" s="183">
        <f t="shared" si="21"/>
        <v>1</v>
      </c>
      <c r="H72" s="182">
        <v>1</v>
      </c>
      <c r="I72" s="183">
        <f t="shared" si="22"/>
        <v>1</v>
      </c>
      <c r="J72" s="182">
        <v>1</v>
      </c>
      <c r="K72" s="182">
        <v>1</v>
      </c>
      <c r="L72" s="183">
        <f t="shared" si="23"/>
        <v>1</v>
      </c>
      <c r="M72" s="182">
        <v>1</v>
      </c>
      <c r="N72" s="183">
        <f t="shared" si="24"/>
        <v>1</v>
      </c>
      <c r="O72" s="182">
        <v>1</v>
      </c>
      <c r="P72" s="183">
        <f t="shared" si="25"/>
        <v>1</v>
      </c>
      <c r="Q72" s="182">
        <v>1</v>
      </c>
      <c r="R72" s="182">
        <v>1</v>
      </c>
      <c r="S72" s="183">
        <f t="shared" si="26"/>
        <v>1</v>
      </c>
      <c r="T72" s="182">
        <v>1</v>
      </c>
      <c r="U72" s="183">
        <f t="shared" si="27"/>
        <v>1</v>
      </c>
      <c r="V72" s="182">
        <v>1</v>
      </c>
      <c r="W72" s="183">
        <f t="shared" si="28"/>
        <v>1</v>
      </c>
    </row>
    <row r="73" spans="1:23" ht="16.5">
      <c r="A73" s="208">
        <v>3</v>
      </c>
      <c r="B73" s="156" t="s">
        <v>23</v>
      </c>
      <c r="C73" s="169">
        <v>5</v>
      </c>
      <c r="D73" s="169">
        <v>5</v>
      </c>
      <c r="E73" s="170">
        <f t="shared" si="20"/>
        <v>1</v>
      </c>
      <c r="F73" s="169">
        <v>5</v>
      </c>
      <c r="G73" s="170">
        <f t="shared" si="21"/>
        <v>1</v>
      </c>
      <c r="H73" s="169">
        <v>5</v>
      </c>
      <c r="I73" s="170">
        <f t="shared" si="22"/>
        <v>1</v>
      </c>
      <c r="J73" s="169">
        <v>5</v>
      </c>
      <c r="K73" s="169">
        <v>5</v>
      </c>
      <c r="L73" s="170">
        <f t="shared" si="23"/>
        <v>1</v>
      </c>
      <c r="M73" s="169">
        <v>5</v>
      </c>
      <c r="N73" s="170">
        <f t="shared" si="24"/>
        <v>1</v>
      </c>
      <c r="O73" s="169">
        <v>5</v>
      </c>
      <c r="P73" s="170">
        <f t="shared" si="25"/>
        <v>1</v>
      </c>
      <c r="Q73" s="169">
        <v>5</v>
      </c>
      <c r="R73" s="169">
        <v>5</v>
      </c>
      <c r="S73" s="170">
        <f t="shared" si="26"/>
        <v>1</v>
      </c>
      <c r="T73" s="169">
        <v>5</v>
      </c>
      <c r="U73" s="170">
        <f t="shared" si="27"/>
        <v>1</v>
      </c>
      <c r="V73" s="169">
        <v>5</v>
      </c>
      <c r="W73" s="170">
        <f t="shared" si="28"/>
        <v>1</v>
      </c>
    </row>
    <row r="74" spans="1:23" ht="16.5">
      <c r="A74" s="208">
        <v>4</v>
      </c>
      <c r="B74" s="156" t="s">
        <v>24</v>
      </c>
      <c r="C74" s="169">
        <v>3</v>
      </c>
      <c r="D74" s="169">
        <v>3</v>
      </c>
      <c r="E74" s="170">
        <f t="shared" si="20"/>
        <v>1</v>
      </c>
      <c r="F74" s="169">
        <v>3</v>
      </c>
      <c r="G74" s="170">
        <f t="shared" si="21"/>
        <v>1</v>
      </c>
      <c r="H74" s="169">
        <v>3</v>
      </c>
      <c r="I74" s="170">
        <f t="shared" si="22"/>
        <v>1</v>
      </c>
      <c r="J74" s="169">
        <v>3</v>
      </c>
      <c r="K74" s="169">
        <v>3</v>
      </c>
      <c r="L74" s="170">
        <f t="shared" si="23"/>
        <v>1</v>
      </c>
      <c r="M74" s="169">
        <v>3</v>
      </c>
      <c r="N74" s="170">
        <f t="shared" si="24"/>
        <v>1</v>
      </c>
      <c r="O74" s="169">
        <v>3</v>
      </c>
      <c r="P74" s="170">
        <f t="shared" si="25"/>
        <v>1</v>
      </c>
      <c r="Q74" s="169">
        <v>3</v>
      </c>
      <c r="R74" s="169">
        <v>3</v>
      </c>
      <c r="S74" s="170">
        <f t="shared" si="26"/>
        <v>1</v>
      </c>
      <c r="T74" s="169">
        <v>3</v>
      </c>
      <c r="U74" s="170">
        <f t="shared" si="27"/>
        <v>1</v>
      </c>
      <c r="V74" s="169">
        <v>3</v>
      </c>
      <c r="W74" s="170">
        <f t="shared" si="28"/>
        <v>1</v>
      </c>
    </row>
    <row r="75" spans="1:23" ht="16.5">
      <c r="A75" s="208">
        <v>7</v>
      </c>
      <c r="B75" s="156" t="s">
        <v>25</v>
      </c>
      <c r="C75" s="169">
        <v>102</v>
      </c>
      <c r="D75" s="169">
        <v>102</v>
      </c>
      <c r="E75" s="170">
        <f t="shared" si="20"/>
        <v>1</v>
      </c>
      <c r="F75" s="169">
        <v>94</v>
      </c>
      <c r="G75" s="170">
        <f t="shared" si="21"/>
        <v>0.92156862745098034</v>
      </c>
      <c r="H75" s="169">
        <v>87</v>
      </c>
      <c r="I75" s="170">
        <f t="shared" si="22"/>
        <v>0.8529411764705882</v>
      </c>
      <c r="J75" s="169">
        <v>102</v>
      </c>
      <c r="K75" s="169">
        <v>102</v>
      </c>
      <c r="L75" s="170">
        <f t="shared" si="23"/>
        <v>1</v>
      </c>
      <c r="M75" s="169">
        <v>94</v>
      </c>
      <c r="N75" s="170">
        <f t="shared" si="24"/>
        <v>0.92156862745098034</v>
      </c>
      <c r="O75" s="169">
        <v>88</v>
      </c>
      <c r="P75" s="170">
        <f t="shared" si="25"/>
        <v>0.86274509803921573</v>
      </c>
      <c r="Q75" s="169">
        <v>102</v>
      </c>
      <c r="R75" s="169">
        <v>102</v>
      </c>
      <c r="S75" s="170">
        <f t="shared" si="26"/>
        <v>1</v>
      </c>
      <c r="T75" s="169">
        <v>99</v>
      </c>
      <c r="U75" s="170">
        <f t="shared" si="27"/>
        <v>0.97058823529411764</v>
      </c>
      <c r="V75" s="169">
        <v>93</v>
      </c>
      <c r="W75" s="170">
        <f t="shared" si="28"/>
        <v>0.91176470588235292</v>
      </c>
    </row>
    <row r="76" spans="1:23" ht="16.5">
      <c r="A76" s="208"/>
      <c r="B76" s="176" t="s">
        <v>32</v>
      </c>
      <c r="C76" s="177">
        <v>31</v>
      </c>
      <c r="D76" s="177">
        <v>31</v>
      </c>
      <c r="E76" s="178">
        <f t="shared" si="20"/>
        <v>1</v>
      </c>
      <c r="F76" s="177">
        <v>31</v>
      </c>
      <c r="G76" s="178">
        <f t="shared" si="21"/>
        <v>1</v>
      </c>
      <c r="H76" s="177">
        <v>27</v>
      </c>
      <c r="I76" s="178">
        <f t="shared" si="22"/>
        <v>0.87096774193548387</v>
      </c>
      <c r="J76" s="177">
        <v>31</v>
      </c>
      <c r="K76" s="177">
        <v>31</v>
      </c>
      <c r="L76" s="178">
        <f t="shared" si="23"/>
        <v>1</v>
      </c>
      <c r="M76" s="177">
        <v>31</v>
      </c>
      <c r="N76" s="178">
        <f t="shared" si="24"/>
        <v>1</v>
      </c>
      <c r="O76" s="177">
        <v>27</v>
      </c>
      <c r="P76" s="178">
        <f t="shared" si="25"/>
        <v>0.87096774193548387</v>
      </c>
      <c r="Q76" s="177">
        <v>31</v>
      </c>
      <c r="R76" s="177">
        <v>31</v>
      </c>
      <c r="S76" s="178">
        <f t="shared" si="26"/>
        <v>1</v>
      </c>
      <c r="T76" s="177">
        <v>31</v>
      </c>
      <c r="U76" s="178">
        <f t="shared" si="27"/>
        <v>1</v>
      </c>
      <c r="V76" s="177">
        <v>27</v>
      </c>
      <c r="W76" s="178">
        <f t="shared" si="28"/>
        <v>0.87096774193548387</v>
      </c>
    </row>
    <row r="77" spans="1:23" ht="16.5">
      <c r="A77" s="208"/>
      <c r="B77" s="176" t="s">
        <v>33</v>
      </c>
      <c r="C77" s="177">
        <v>63</v>
      </c>
      <c r="D77" s="177">
        <v>63</v>
      </c>
      <c r="E77" s="178">
        <f t="shared" si="20"/>
        <v>1</v>
      </c>
      <c r="F77" s="177">
        <v>61</v>
      </c>
      <c r="G77" s="178">
        <f t="shared" si="21"/>
        <v>0.96825396825396826</v>
      </c>
      <c r="H77" s="177">
        <v>59</v>
      </c>
      <c r="I77" s="178">
        <f t="shared" si="22"/>
        <v>0.93650793650793651</v>
      </c>
      <c r="J77" s="177">
        <v>63</v>
      </c>
      <c r="K77" s="177">
        <v>63</v>
      </c>
      <c r="L77" s="178">
        <f t="shared" si="23"/>
        <v>1</v>
      </c>
      <c r="M77" s="177">
        <v>61</v>
      </c>
      <c r="N77" s="178">
        <f t="shared" si="24"/>
        <v>0.96825396825396826</v>
      </c>
      <c r="O77" s="177">
        <v>59</v>
      </c>
      <c r="P77" s="178">
        <f t="shared" si="25"/>
        <v>0.93650793650793651</v>
      </c>
      <c r="Q77" s="177">
        <v>63</v>
      </c>
      <c r="R77" s="177">
        <v>63</v>
      </c>
      <c r="S77" s="178">
        <f t="shared" si="26"/>
        <v>1</v>
      </c>
      <c r="T77" s="177">
        <v>60</v>
      </c>
      <c r="U77" s="178">
        <f t="shared" si="27"/>
        <v>0.95238095238095233</v>
      </c>
      <c r="V77" s="177">
        <v>58</v>
      </c>
      <c r="W77" s="178">
        <f t="shared" si="28"/>
        <v>0.92063492063492058</v>
      </c>
    </row>
    <row r="78" spans="1:23" ht="16.5">
      <c r="A78" s="208"/>
      <c r="B78" s="186" t="s">
        <v>34</v>
      </c>
      <c r="C78" s="187">
        <v>8</v>
      </c>
      <c r="D78" s="187">
        <v>8</v>
      </c>
      <c r="E78" s="188">
        <f t="shared" si="20"/>
        <v>1</v>
      </c>
      <c r="F78" s="187">
        <v>2</v>
      </c>
      <c r="G78" s="188">
        <f t="shared" si="21"/>
        <v>0.25</v>
      </c>
      <c r="H78" s="187">
        <v>1</v>
      </c>
      <c r="I78" s="188">
        <f t="shared" si="22"/>
        <v>0.125</v>
      </c>
      <c r="J78" s="187">
        <v>8</v>
      </c>
      <c r="K78" s="187">
        <v>8</v>
      </c>
      <c r="L78" s="188">
        <f t="shared" si="23"/>
        <v>1</v>
      </c>
      <c r="M78" s="187">
        <v>2</v>
      </c>
      <c r="N78" s="188">
        <f t="shared" si="24"/>
        <v>0.25</v>
      </c>
      <c r="O78" s="187">
        <v>2</v>
      </c>
      <c r="P78" s="188">
        <f t="shared" si="25"/>
        <v>0.25</v>
      </c>
      <c r="Q78" s="187">
        <v>8</v>
      </c>
      <c r="R78" s="187">
        <v>8</v>
      </c>
      <c r="S78" s="188">
        <f t="shared" si="26"/>
        <v>1</v>
      </c>
      <c r="T78" s="187">
        <v>8</v>
      </c>
      <c r="U78" s="188">
        <f t="shared" si="27"/>
        <v>1</v>
      </c>
      <c r="V78" s="187">
        <v>8</v>
      </c>
      <c r="W78" s="188">
        <f t="shared" si="28"/>
        <v>1</v>
      </c>
    </row>
    <row r="79" spans="1:23" ht="16.5">
      <c r="A79" s="208">
        <v>6</v>
      </c>
      <c r="B79" s="156" t="s">
        <v>26</v>
      </c>
      <c r="C79" s="169">
        <v>54</v>
      </c>
      <c r="D79" s="169">
        <v>54</v>
      </c>
      <c r="E79" s="170">
        <f t="shared" si="20"/>
        <v>1</v>
      </c>
      <c r="F79" s="169">
        <v>54</v>
      </c>
      <c r="G79" s="170">
        <f t="shared" si="21"/>
        <v>1</v>
      </c>
      <c r="H79" s="169">
        <v>52</v>
      </c>
      <c r="I79" s="170">
        <f t="shared" si="22"/>
        <v>0.96296296296296291</v>
      </c>
      <c r="J79" s="169">
        <v>54</v>
      </c>
      <c r="K79" s="169">
        <v>54</v>
      </c>
      <c r="L79" s="170">
        <f t="shared" si="23"/>
        <v>1</v>
      </c>
      <c r="M79" s="169">
        <v>54</v>
      </c>
      <c r="N79" s="170">
        <f t="shared" si="24"/>
        <v>1</v>
      </c>
      <c r="O79" s="169">
        <v>52</v>
      </c>
      <c r="P79" s="170">
        <f t="shared" si="25"/>
        <v>0.96296296296296291</v>
      </c>
      <c r="Q79" s="169">
        <v>54</v>
      </c>
      <c r="R79" s="169">
        <v>54</v>
      </c>
      <c r="S79" s="170">
        <f t="shared" si="26"/>
        <v>1</v>
      </c>
      <c r="T79" s="169">
        <v>54</v>
      </c>
      <c r="U79" s="170">
        <f t="shared" si="27"/>
        <v>1</v>
      </c>
      <c r="V79" s="169">
        <v>52</v>
      </c>
      <c r="W79" s="170">
        <f t="shared" si="28"/>
        <v>0.96296296296296291</v>
      </c>
    </row>
    <row r="80" spans="1:23" ht="16.5">
      <c r="A80" s="209"/>
      <c r="B80" s="210" t="s">
        <v>16</v>
      </c>
      <c r="C80" s="191">
        <f>C68+C69+C73+C74+C75+C79</f>
        <v>222</v>
      </c>
      <c r="D80" s="191">
        <f>D68+D69+D73+D74+D75+D79</f>
        <v>222</v>
      </c>
      <c r="E80" s="192">
        <f t="shared" si="20"/>
        <v>1</v>
      </c>
      <c r="F80" s="191">
        <f>F68+F69+F73+F74+F75+F79</f>
        <v>211</v>
      </c>
      <c r="G80" s="192">
        <f t="shared" si="21"/>
        <v>0.9504504504504504</v>
      </c>
      <c r="H80" s="191">
        <f>H68+H69+H73+H74+H75+H79</f>
        <v>202</v>
      </c>
      <c r="I80" s="192">
        <f t="shared" si="22"/>
        <v>0.90990990990990994</v>
      </c>
      <c r="J80" s="191">
        <f>J68+J69+J73+J74+J75+J79</f>
        <v>222</v>
      </c>
      <c r="K80" s="191">
        <f>K68+K69+K73+K74+K75+K79</f>
        <v>222</v>
      </c>
      <c r="L80" s="192">
        <f t="shared" si="23"/>
        <v>1</v>
      </c>
      <c r="M80" s="191">
        <f>M68+M69+M73+M74+M75+M79</f>
        <v>212</v>
      </c>
      <c r="N80" s="192">
        <f t="shared" si="24"/>
        <v>0.95495495495495497</v>
      </c>
      <c r="O80" s="191">
        <f>O68+O69+O73+O74+O75+O79</f>
        <v>204</v>
      </c>
      <c r="P80" s="192">
        <f t="shared" si="25"/>
        <v>0.91891891891891897</v>
      </c>
      <c r="Q80" s="191">
        <f>Q68+Q69+Q73+Q74+Q75+Q79</f>
        <v>223</v>
      </c>
      <c r="R80" s="191">
        <f>R68+R69+R73+R74+R75+R79</f>
        <v>223</v>
      </c>
      <c r="S80" s="192">
        <f t="shared" si="26"/>
        <v>1</v>
      </c>
      <c r="T80" s="191">
        <f>T68+T69+T73+T74+T75+T79</f>
        <v>218</v>
      </c>
      <c r="U80" s="192">
        <f t="shared" si="27"/>
        <v>0.97757847533632292</v>
      </c>
      <c r="V80" s="191">
        <f>V68+V69+V73+V74+V75+V79</f>
        <v>210</v>
      </c>
      <c r="W80" s="192">
        <f t="shared" si="28"/>
        <v>0.94170403587443952</v>
      </c>
    </row>
    <row r="81" spans="1:23" ht="16.5">
      <c r="A81" s="211"/>
      <c r="B81" s="212"/>
      <c r="C81" s="195"/>
      <c r="D81" s="195"/>
      <c r="E81" s="196"/>
      <c r="F81" s="195"/>
      <c r="G81" s="196"/>
      <c r="H81" s="195"/>
      <c r="I81" s="196"/>
      <c r="J81" s="195"/>
      <c r="K81" s="195"/>
      <c r="L81" s="196"/>
      <c r="M81" s="195"/>
      <c r="N81" s="196"/>
      <c r="O81" s="195"/>
      <c r="P81" s="196"/>
      <c r="Q81" s="195"/>
      <c r="R81" s="195"/>
      <c r="S81" s="196"/>
      <c r="T81" s="195"/>
      <c r="U81" s="196"/>
      <c r="V81" s="195"/>
      <c r="W81" s="214"/>
    </row>
    <row r="82" spans="1:23" ht="16.5">
      <c r="A82" s="208">
        <v>5</v>
      </c>
      <c r="B82" s="156" t="s">
        <v>27</v>
      </c>
      <c r="C82" s="169">
        <v>39</v>
      </c>
      <c r="D82" s="169">
        <v>39</v>
      </c>
      <c r="E82" s="170">
        <f>D82/C82</f>
        <v>1</v>
      </c>
      <c r="F82" s="169">
        <v>39</v>
      </c>
      <c r="G82" s="170">
        <f>F82/C82</f>
        <v>1</v>
      </c>
      <c r="H82" s="169">
        <v>39</v>
      </c>
      <c r="I82" s="170">
        <f>H82/C82</f>
        <v>1</v>
      </c>
      <c r="J82" s="169">
        <v>11</v>
      </c>
      <c r="K82" s="169">
        <v>11</v>
      </c>
      <c r="L82" s="170">
        <f>K82/J82</f>
        <v>1</v>
      </c>
      <c r="M82" s="169">
        <v>11</v>
      </c>
      <c r="N82" s="170">
        <f>M82/J82</f>
        <v>1</v>
      </c>
      <c r="O82" s="169">
        <v>11</v>
      </c>
      <c r="P82" s="170">
        <f>O82/J82</f>
        <v>1</v>
      </c>
      <c r="Q82" s="169">
        <v>11</v>
      </c>
      <c r="R82" s="169">
        <v>11</v>
      </c>
      <c r="S82" s="170">
        <f>R82/Q82</f>
        <v>1</v>
      </c>
      <c r="T82" s="169">
        <v>11</v>
      </c>
      <c r="U82" s="170">
        <f>T82/Q82</f>
        <v>1</v>
      </c>
      <c r="V82" s="169">
        <v>11</v>
      </c>
      <c r="W82" s="170">
        <f>V82/Q82</f>
        <v>1</v>
      </c>
    </row>
    <row r="83" spans="1:23" ht="16.5">
      <c r="A83" s="208">
        <v>8</v>
      </c>
      <c r="B83" s="165" t="s">
        <v>28</v>
      </c>
      <c r="C83" s="169">
        <v>21</v>
      </c>
      <c r="D83" s="169">
        <v>21</v>
      </c>
      <c r="E83" s="170">
        <f>D83/C83</f>
        <v>1</v>
      </c>
      <c r="F83" s="169">
        <v>21</v>
      </c>
      <c r="G83" s="170">
        <f>F83/C83</f>
        <v>1</v>
      </c>
      <c r="H83" s="169">
        <v>19</v>
      </c>
      <c r="I83" s="170">
        <f>H83/C83</f>
        <v>0.90476190476190477</v>
      </c>
      <c r="J83" s="169">
        <v>21</v>
      </c>
      <c r="K83" s="169">
        <v>21</v>
      </c>
      <c r="L83" s="170">
        <f>K83/J83</f>
        <v>1</v>
      </c>
      <c r="M83" s="169">
        <v>21</v>
      </c>
      <c r="N83" s="170">
        <f>M83/J83</f>
        <v>1</v>
      </c>
      <c r="O83" s="169">
        <v>19</v>
      </c>
      <c r="P83" s="170">
        <f>O83/J83</f>
        <v>0.90476190476190477</v>
      </c>
      <c r="Q83" s="169">
        <v>21</v>
      </c>
      <c r="R83" s="169">
        <v>21</v>
      </c>
      <c r="S83" s="170">
        <f>R83/Q83</f>
        <v>1</v>
      </c>
      <c r="T83" s="169">
        <v>21</v>
      </c>
      <c r="U83" s="170">
        <f>T83/Q83</f>
        <v>1</v>
      </c>
      <c r="V83" s="169">
        <v>21</v>
      </c>
      <c r="W83" s="170">
        <f>V83/Q83</f>
        <v>1</v>
      </c>
    </row>
    <row r="84" spans="1:23" ht="16.5">
      <c r="A84" s="209"/>
      <c r="B84" s="210" t="s">
        <v>16</v>
      </c>
      <c r="C84" s="191">
        <f>SUM(C82:C83)+C80</f>
        <v>282</v>
      </c>
      <c r="D84" s="191">
        <f>SUM(D82:D83)+D80</f>
        <v>282</v>
      </c>
      <c r="E84" s="198">
        <f>D84/C84</f>
        <v>1</v>
      </c>
      <c r="F84" s="191">
        <f>SUM(F82:F83)+F80</f>
        <v>271</v>
      </c>
      <c r="G84" s="192">
        <f>F84/C84</f>
        <v>0.96099290780141844</v>
      </c>
      <c r="H84" s="191">
        <f>SUM(H82:H83)+H80</f>
        <v>260</v>
      </c>
      <c r="I84" s="192">
        <f>H84/C84</f>
        <v>0.92198581560283688</v>
      </c>
      <c r="J84" s="191">
        <f>SUM(J82:J83)+J80</f>
        <v>254</v>
      </c>
      <c r="K84" s="191">
        <f>SUM(K82:K83)+K80</f>
        <v>254</v>
      </c>
      <c r="L84" s="198">
        <f>K84/J84</f>
        <v>1</v>
      </c>
      <c r="M84" s="191">
        <f>SUM(M82:M83)+M80</f>
        <v>244</v>
      </c>
      <c r="N84" s="192">
        <f>M84/J84</f>
        <v>0.96062992125984248</v>
      </c>
      <c r="O84" s="191">
        <f>SUM(O82:O83)+O80</f>
        <v>234</v>
      </c>
      <c r="P84" s="192">
        <f>O84/J84</f>
        <v>0.92125984251968507</v>
      </c>
      <c r="Q84" s="191">
        <f>SUM(Q82:Q83)+Q80</f>
        <v>255</v>
      </c>
      <c r="R84" s="191">
        <f>SUM(R82:R83)+R80</f>
        <v>255</v>
      </c>
      <c r="S84" s="198">
        <f>R84/Q84</f>
        <v>1</v>
      </c>
      <c r="T84" s="191">
        <f>SUM(T82:T83)+T80</f>
        <v>250</v>
      </c>
      <c r="U84" s="192">
        <f>T84/Q84</f>
        <v>0.98039215686274506</v>
      </c>
      <c r="V84" s="191">
        <f>SUM(V82:V83)+V80</f>
        <v>242</v>
      </c>
      <c r="W84" s="192">
        <f>V84/Q84</f>
        <v>0.94901960784313721</v>
      </c>
    </row>
    <row r="87" spans="1:23">
      <c r="A87" s="339" t="s">
        <v>1</v>
      </c>
      <c r="B87" s="339" t="s">
        <v>2</v>
      </c>
      <c r="C87" s="329">
        <v>43922</v>
      </c>
      <c r="D87" s="329"/>
      <c r="E87" s="329"/>
      <c r="F87" s="329"/>
      <c r="G87" s="329"/>
      <c r="H87" s="329"/>
      <c r="I87" s="329"/>
      <c r="J87" s="329">
        <v>43952</v>
      </c>
      <c r="K87" s="329"/>
      <c r="L87" s="329"/>
      <c r="M87" s="329"/>
      <c r="N87" s="329"/>
      <c r="O87" s="329"/>
      <c r="P87" s="329"/>
      <c r="Q87" s="329">
        <v>43983</v>
      </c>
      <c r="R87" s="329"/>
      <c r="S87" s="329"/>
      <c r="T87" s="329"/>
      <c r="U87" s="329"/>
      <c r="V87" s="329"/>
      <c r="W87" s="329"/>
    </row>
    <row r="88" spans="1:23">
      <c r="A88" s="339"/>
      <c r="B88" s="339"/>
      <c r="C88" s="333" t="s">
        <v>4</v>
      </c>
      <c r="D88" s="330" t="s">
        <v>5</v>
      </c>
      <c r="E88" s="331"/>
      <c r="F88" s="330" t="s">
        <v>6</v>
      </c>
      <c r="G88" s="331"/>
      <c r="H88" s="330" t="s">
        <v>7</v>
      </c>
      <c r="I88" s="331"/>
      <c r="J88" s="333" t="s">
        <v>4</v>
      </c>
      <c r="K88" s="330" t="s">
        <v>5</v>
      </c>
      <c r="L88" s="331"/>
      <c r="M88" s="330" t="s">
        <v>6</v>
      </c>
      <c r="N88" s="331"/>
      <c r="O88" s="330" t="s">
        <v>7</v>
      </c>
      <c r="P88" s="331"/>
      <c r="Q88" s="333" t="s">
        <v>4</v>
      </c>
      <c r="R88" s="330" t="s">
        <v>5</v>
      </c>
      <c r="S88" s="331"/>
      <c r="T88" s="330" t="s">
        <v>6</v>
      </c>
      <c r="U88" s="331"/>
      <c r="V88" s="330" t="s">
        <v>7</v>
      </c>
      <c r="W88" s="331"/>
    </row>
    <row r="89" spans="1:23">
      <c r="A89" s="339"/>
      <c r="B89" s="339"/>
      <c r="C89" s="334"/>
      <c r="D89" s="154" t="s">
        <v>8</v>
      </c>
      <c r="E89" s="154" t="s">
        <v>9</v>
      </c>
      <c r="F89" s="154" t="s">
        <v>8</v>
      </c>
      <c r="G89" s="154" t="s">
        <v>9</v>
      </c>
      <c r="H89" s="154" t="s">
        <v>8</v>
      </c>
      <c r="I89" s="154" t="s">
        <v>9</v>
      </c>
      <c r="J89" s="334"/>
      <c r="K89" s="154" t="s">
        <v>8</v>
      </c>
      <c r="L89" s="154" t="s">
        <v>9</v>
      </c>
      <c r="M89" s="154" t="s">
        <v>8</v>
      </c>
      <c r="N89" s="154" t="s">
        <v>9</v>
      </c>
      <c r="O89" s="154" t="s">
        <v>8</v>
      </c>
      <c r="P89" s="154" t="s">
        <v>9</v>
      </c>
      <c r="Q89" s="334"/>
      <c r="R89" s="154" t="s">
        <v>8</v>
      </c>
      <c r="S89" s="154" t="s">
        <v>9</v>
      </c>
      <c r="T89" s="154" t="s">
        <v>8</v>
      </c>
      <c r="U89" s="154" t="s">
        <v>9</v>
      </c>
      <c r="V89" s="154" t="s">
        <v>8</v>
      </c>
      <c r="W89" s="154" t="s">
        <v>9</v>
      </c>
    </row>
    <row r="90" spans="1:23" ht="16.5">
      <c r="A90" s="208">
        <v>1</v>
      </c>
      <c r="B90" s="156" t="s">
        <v>21</v>
      </c>
      <c r="C90" s="169">
        <v>0</v>
      </c>
      <c r="D90" s="169">
        <v>0</v>
      </c>
      <c r="E90" s="170" t="e">
        <f>D90/C90</f>
        <v>#DIV/0!</v>
      </c>
      <c r="F90" s="169">
        <v>0</v>
      </c>
      <c r="G90" s="170" t="e">
        <f>F90/C90</f>
        <v>#DIV/0!</v>
      </c>
      <c r="H90" s="169">
        <v>0</v>
      </c>
      <c r="I90" s="170" t="e">
        <f>H90/C90</f>
        <v>#DIV/0!</v>
      </c>
      <c r="J90" s="169">
        <v>0</v>
      </c>
      <c r="K90" s="169">
        <v>0</v>
      </c>
      <c r="L90" s="170" t="e">
        <f>K90/J90</f>
        <v>#DIV/0!</v>
      </c>
      <c r="M90" s="169">
        <v>0</v>
      </c>
      <c r="N90" s="170" t="e">
        <f>M90/J90</f>
        <v>#DIV/0!</v>
      </c>
      <c r="O90" s="169">
        <v>0</v>
      </c>
      <c r="P90" s="170" t="e">
        <f>O90/J90</f>
        <v>#DIV/0!</v>
      </c>
      <c r="Q90" s="169">
        <v>0</v>
      </c>
      <c r="R90" s="169">
        <v>0</v>
      </c>
      <c r="S90" s="170" t="e">
        <f>R90/Q90</f>
        <v>#DIV/0!</v>
      </c>
      <c r="T90" s="169">
        <v>0</v>
      </c>
      <c r="U90" s="170" t="e">
        <f>T90/Q90</f>
        <v>#DIV/0!</v>
      </c>
      <c r="V90" s="169">
        <v>0</v>
      </c>
      <c r="W90" s="170" t="e">
        <f>V90/Q90</f>
        <v>#DIV/0!</v>
      </c>
    </row>
    <row r="91" spans="1:23" ht="16.5">
      <c r="A91" s="208">
        <v>2</v>
      </c>
      <c r="B91" s="156" t="s">
        <v>22</v>
      </c>
      <c r="C91" s="169">
        <v>58</v>
      </c>
      <c r="D91" s="169">
        <v>58</v>
      </c>
      <c r="E91" s="170">
        <f t="shared" ref="E91:E102" si="29">D91/C91</f>
        <v>1</v>
      </c>
      <c r="F91" s="169">
        <v>58</v>
      </c>
      <c r="G91" s="170">
        <f t="shared" ref="G91:G102" si="30">F91/C91</f>
        <v>1</v>
      </c>
      <c r="H91" s="169">
        <v>58</v>
      </c>
      <c r="I91" s="170">
        <f>H91/C91</f>
        <v>1</v>
      </c>
      <c r="J91" s="169">
        <v>59</v>
      </c>
      <c r="K91" s="169">
        <v>59</v>
      </c>
      <c r="L91" s="170">
        <f t="shared" ref="L91:L102" si="31">K91/J91</f>
        <v>1</v>
      </c>
      <c r="M91" s="169">
        <v>58</v>
      </c>
      <c r="N91" s="170">
        <f t="shared" ref="N91:N102" si="32">M91/J91</f>
        <v>0.98305084745762716</v>
      </c>
      <c r="O91" s="169">
        <v>58</v>
      </c>
      <c r="P91" s="170">
        <f t="shared" ref="P91:P102" si="33">O91/J91</f>
        <v>0.98305084745762716</v>
      </c>
      <c r="Q91" s="169">
        <v>60</v>
      </c>
      <c r="R91" s="169">
        <v>60</v>
      </c>
      <c r="S91" s="170">
        <f t="shared" ref="S91:S102" si="34">R91/Q91</f>
        <v>1</v>
      </c>
      <c r="T91" s="169">
        <v>58</v>
      </c>
      <c r="U91" s="170">
        <f t="shared" ref="U91:U102" si="35">T91/Q91</f>
        <v>0.96666666666666667</v>
      </c>
      <c r="V91" s="169">
        <v>58</v>
      </c>
      <c r="W91" s="170">
        <f t="shared" ref="W91:W102" si="36">V91/Q91</f>
        <v>0.96666666666666667</v>
      </c>
    </row>
    <row r="92" spans="1:23" ht="16.5">
      <c r="A92" s="208"/>
      <c r="B92" s="176" t="s">
        <v>29</v>
      </c>
      <c r="C92" s="177">
        <v>35</v>
      </c>
      <c r="D92" s="177">
        <v>35</v>
      </c>
      <c r="E92" s="178">
        <f t="shared" si="29"/>
        <v>1</v>
      </c>
      <c r="F92" s="177">
        <v>35</v>
      </c>
      <c r="G92" s="178">
        <f t="shared" si="30"/>
        <v>1</v>
      </c>
      <c r="H92" s="177">
        <v>35</v>
      </c>
      <c r="I92" s="178">
        <f>H92/C92</f>
        <v>1</v>
      </c>
      <c r="J92" s="177">
        <v>36</v>
      </c>
      <c r="K92" s="177">
        <v>36</v>
      </c>
      <c r="L92" s="178">
        <f t="shared" si="31"/>
        <v>1</v>
      </c>
      <c r="M92" s="177">
        <v>35</v>
      </c>
      <c r="N92" s="178">
        <f t="shared" si="32"/>
        <v>0.97222222222222221</v>
      </c>
      <c r="O92" s="177">
        <v>35</v>
      </c>
      <c r="P92" s="178">
        <f t="shared" si="33"/>
        <v>0.97222222222222221</v>
      </c>
      <c r="Q92" s="177">
        <v>37</v>
      </c>
      <c r="R92" s="177">
        <v>37</v>
      </c>
      <c r="S92" s="178">
        <f t="shared" si="34"/>
        <v>1</v>
      </c>
      <c r="T92" s="177">
        <v>35</v>
      </c>
      <c r="U92" s="178">
        <f t="shared" si="35"/>
        <v>0.94594594594594594</v>
      </c>
      <c r="V92" s="177">
        <v>35</v>
      </c>
      <c r="W92" s="178">
        <f t="shared" si="36"/>
        <v>0.94594594594594594</v>
      </c>
    </row>
    <row r="93" spans="1:23" ht="16.5">
      <c r="A93" s="208"/>
      <c r="B93" s="176" t="s">
        <v>30</v>
      </c>
      <c r="C93" s="177">
        <v>22</v>
      </c>
      <c r="D93" s="177">
        <v>22</v>
      </c>
      <c r="E93" s="178">
        <f t="shared" si="29"/>
        <v>1</v>
      </c>
      <c r="F93" s="177">
        <v>22</v>
      </c>
      <c r="G93" s="178">
        <f t="shared" si="30"/>
        <v>1</v>
      </c>
      <c r="H93" s="177">
        <v>22</v>
      </c>
      <c r="I93" s="178">
        <f>H93/C93</f>
        <v>1</v>
      </c>
      <c r="J93" s="177">
        <v>22</v>
      </c>
      <c r="K93" s="177">
        <v>22</v>
      </c>
      <c r="L93" s="179">
        <f t="shared" si="31"/>
        <v>1</v>
      </c>
      <c r="M93" s="177">
        <v>22</v>
      </c>
      <c r="N93" s="179">
        <f t="shared" si="32"/>
        <v>1</v>
      </c>
      <c r="O93" s="177">
        <v>22</v>
      </c>
      <c r="P93" s="178">
        <f t="shared" si="33"/>
        <v>1</v>
      </c>
      <c r="Q93" s="177">
        <v>22</v>
      </c>
      <c r="R93" s="177">
        <v>22</v>
      </c>
      <c r="S93" s="178">
        <f t="shared" si="34"/>
        <v>1</v>
      </c>
      <c r="T93" s="177">
        <v>22</v>
      </c>
      <c r="U93" s="178">
        <f t="shared" si="35"/>
        <v>1</v>
      </c>
      <c r="V93" s="177">
        <v>22</v>
      </c>
      <c r="W93" s="178">
        <f t="shared" si="36"/>
        <v>1</v>
      </c>
    </row>
    <row r="94" spans="1:23" ht="16.5">
      <c r="A94" s="208"/>
      <c r="B94" s="181" t="s">
        <v>31</v>
      </c>
      <c r="C94" s="182">
        <v>1</v>
      </c>
      <c r="D94" s="182">
        <v>1</v>
      </c>
      <c r="E94" s="183">
        <f t="shared" si="29"/>
        <v>1</v>
      </c>
      <c r="F94" s="182">
        <v>1</v>
      </c>
      <c r="G94" s="183">
        <f t="shared" si="30"/>
        <v>1</v>
      </c>
      <c r="H94" s="182">
        <v>1</v>
      </c>
      <c r="I94" s="183">
        <f t="shared" ref="I94:I99" si="37">H94/C94</f>
        <v>1</v>
      </c>
      <c r="J94" s="182">
        <v>1</v>
      </c>
      <c r="K94" s="182">
        <v>1</v>
      </c>
      <c r="L94" s="183">
        <f t="shared" si="31"/>
        <v>1</v>
      </c>
      <c r="M94" s="182">
        <v>1</v>
      </c>
      <c r="N94" s="183">
        <f t="shared" si="32"/>
        <v>1</v>
      </c>
      <c r="O94" s="182">
        <v>1</v>
      </c>
      <c r="P94" s="183">
        <f t="shared" si="33"/>
        <v>1</v>
      </c>
      <c r="Q94" s="182">
        <v>1</v>
      </c>
      <c r="R94" s="182">
        <v>1</v>
      </c>
      <c r="S94" s="183">
        <f t="shared" si="34"/>
        <v>1</v>
      </c>
      <c r="T94" s="182">
        <v>1</v>
      </c>
      <c r="U94" s="183">
        <f t="shared" si="35"/>
        <v>1</v>
      </c>
      <c r="V94" s="182">
        <v>1</v>
      </c>
      <c r="W94" s="183">
        <f t="shared" si="36"/>
        <v>1</v>
      </c>
    </row>
    <row r="95" spans="1:23" ht="16.5">
      <c r="A95" s="208">
        <v>3</v>
      </c>
      <c r="B95" s="156" t="s">
        <v>23</v>
      </c>
      <c r="C95" s="169">
        <v>5</v>
      </c>
      <c r="D95" s="169">
        <v>5</v>
      </c>
      <c r="E95" s="170">
        <f t="shared" si="29"/>
        <v>1</v>
      </c>
      <c r="F95" s="169">
        <v>5</v>
      </c>
      <c r="G95" s="170">
        <f t="shared" si="30"/>
        <v>1</v>
      </c>
      <c r="H95" s="169">
        <v>5</v>
      </c>
      <c r="I95" s="170">
        <f t="shared" si="37"/>
        <v>1</v>
      </c>
      <c r="J95" s="169">
        <v>5</v>
      </c>
      <c r="K95" s="169">
        <v>5</v>
      </c>
      <c r="L95" s="170">
        <f t="shared" si="31"/>
        <v>1</v>
      </c>
      <c r="M95" s="169">
        <v>5</v>
      </c>
      <c r="N95" s="170">
        <f t="shared" si="32"/>
        <v>1</v>
      </c>
      <c r="O95" s="169">
        <v>5</v>
      </c>
      <c r="P95" s="170">
        <f t="shared" si="33"/>
        <v>1</v>
      </c>
      <c r="Q95" s="169">
        <v>5</v>
      </c>
      <c r="R95" s="169">
        <v>5</v>
      </c>
      <c r="S95" s="170">
        <f t="shared" si="34"/>
        <v>1</v>
      </c>
      <c r="T95" s="169">
        <v>5</v>
      </c>
      <c r="U95" s="170">
        <f t="shared" si="35"/>
        <v>1</v>
      </c>
      <c r="V95" s="169">
        <v>5</v>
      </c>
      <c r="W95" s="170">
        <f t="shared" si="36"/>
        <v>1</v>
      </c>
    </row>
    <row r="96" spans="1:23" ht="16.5">
      <c r="A96" s="208">
        <v>4</v>
      </c>
      <c r="B96" s="156" t="s">
        <v>24</v>
      </c>
      <c r="C96" s="169">
        <v>3</v>
      </c>
      <c r="D96" s="169">
        <v>3</v>
      </c>
      <c r="E96" s="170">
        <f t="shared" si="29"/>
        <v>1</v>
      </c>
      <c r="F96" s="169">
        <v>3</v>
      </c>
      <c r="G96" s="170">
        <f t="shared" si="30"/>
        <v>1</v>
      </c>
      <c r="H96" s="169">
        <v>3</v>
      </c>
      <c r="I96" s="170">
        <f t="shared" si="37"/>
        <v>1</v>
      </c>
      <c r="J96" s="169">
        <v>3</v>
      </c>
      <c r="K96" s="169">
        <v>3</v>
      </c>
      <c r="L96" s="170">
        <f t="shared" si="31"/>
        <v>1</v>
      </c>
      <c r="M96" s="169">
        <v>3</v>
      </c>
      <c r="N96" s="170">
        <f t="shared" si="32"/>
        <v>1</v>
      </c>
      <c r="O96" s="169">
        <v>3</v>
      </c>
      <c r="P96" s="170">
        <f t="shared" si="33"/>
        <v>1</v>
      </c>
      <c r="Q96" s="169">
        <v>3</v>
      </c>
      <c r="R96" s="169">
        <v>3</v>
      </c>
      <c r="S96" s="170">
        <f t="shared" si="34"/>
        <v>1</v>
      </c>
      <c r="T96" s="169">
        <v>3</v>
      </c>
      <c r="U96" s="170">
        <f t="shared" si="35"/>
        <v>1</v>
      </c>
      <c r="V96" s="169">
        <v>3</v>
      </c>
      <c r="W96" s="170">
        <f t="shared" si="36"/>
        <v>1</v>
      </c>
    </row>
    <row r="97" spans="1:23" ht="16.5">
      <c r="A97" s="208">
        <v>7</v>
      </c>
      <c r="B97" s="156" t="s">
        <v>25</v>
      </c>
      <c r="C97" s="169">
        <v>102</v>
      </c>
      <c r="D97" s="169">
        <v>102</v>
      </c>
      <c r="E97" s="170">
        <f t="shared" si="29"/>
        <v>1</v>
      </c>
      <c r="F97" s="169">
        <v>102</v>
      </c>
      <c r="G97" s="170">
        <f t="shared" si="30"/>
        <v>1</v>
      </c>
      <c r="H97" s="169">
        <v>96</v>
      </c>
      <c r="I97" s="170">
        <f t="shared" si="37"/>
        <v>0.94117647058823528</v>
      </c>
      <c r="J97" s="169">
        <v>102</v>
      </c>
      <c r="K97" s="169">
        <v>102</v>
      </c>
      <c r="L97" s="170">
        <f t="shared" si="31"/>
        <v>1</v>
      </c>
      <c r="M97" s="169">
        <v>102</v>
      </c>
      <c r="N97" s="170">
        <f t="shared" si="32"/>
        <v>1</v>
      </c>
      <c r="O97" s="169">
        <v>96</v>
      </c>
      <c r="P97" s="170">
        <f t="shared" si="33"/>
        <v>0.94117647058823528</v>
      </c>
      <c r="Q97" s="169">
        <v>102</v>
      </c>
      <c r="R97" s="169">
        <v>102</v>
      </c>
      <c r="S97" s="170">
        <f t="shared" si="34"/>
        <v>1</v>
      </c>
      <c r="T97" s="169">
        <v>102</v>
      </c>
      <c r="U97" s="170">
        <f t="shared" si="35"/>
        <v>1</v>
      </c>
      <c r="V97" s="169">
        <v>96</v>
      </c>
      <c r="W97" s="170">
        <f t="shared" si="36"/>
        <v>0.94117647058823528</v>
      </c>
    </row>
    <row r="98" spans="1:23" ht="16.5">
      <c r="A98" s="208"/>
      <c r="B98" s="176" t="s">
        <v>32</v>
      </c>
      <c r="C98" s="177">
        <v>31</v>
      </c>
      <c r="D98" s="177">
        <v>31</v>
      </c>
      <c r="E98" s="178">
        <f t="shared" si="29"/>
        <v>1</v>
      </c>
      <c r="F98" s="177">
        <v>31</v>
      </c>
      <c r="G98" s="178">
        <f t="shared" si="30"/>
        <v>1</v>
      </c>
      <c r="H98" s="177">
        <v>27</v>
      </c>
      <c r="I98" s="178">
        <f t="shared" si="37"/>
        <v>0.87096774193548387</v>
      </c>
      <c r="J98" s="177">
        <v>31</v>
      </c>
      <c r="K98" s="177">
        <v>31</v>
      </c>
      <c r="L98" s="178">
        <f t="shared" si="31"/>
        <v>1</v>
      </c>
      <c r="M98" s="177">
        <v>31</v>
      </c>
      <c r="N98" s="178">
        <f t="shared" si="32"/>
        <v>1</v>
      </c>
      <c r="O98" s="177">
        <v>27</v>
      </c>
      <c r="P98" s="178">
        <f t="shared" si="33"/>
        <v>0.87096774193548387</v>
      </c>
      <c r="Q98" s="177">
        <v>31</v>
      </c>
      <c r="R98" s="177">
        <v>31</v>
      </c>
      <c r="S98" s="178">
        <f t="shared" si="34"/>
        <v>1</v>
      </c>
      <c r="T98" s="177">
        <v>31</v>
      </c>
      <c r="U98" s="178">
        <f t="shared" si="35"/>
        <v>1</v>
      </c>
      <c r="V98" s="177">
        <v>27</v>
      </c>
      <c r="W98" s="178">
        <f t="shared" si="36"/>
        <v>0.87096774193548387</v>
      </c>
    </row>
    <row r="99" spans="1:23" ht="16.5">
      <c r="A99" s="208"/>
      <c r="B99" s="176" t="s">
        <v>33</v>
      </c>
      <c r="C99" s="177">
        <v>63</v>
      </c>
      <c r="D99" s="177">
        <v>63</v>
      </c>
      <c r="E99" s="178">
        <f t="shared" si="29"/>
        <v>1</v>
      </c>
      <c r="F99" s="177">
        <v>63</v>
      </c>
      <c r="G99" s="178">
        <f t="shared" si="30"/>
        <v>1</v>
      </c>
      <c r="H99" s="177">
        <v>61</v>
      </c>
      <c r="I99" s="178">
        <f t="shared" si="37"/>
        <v>0.96825396825396826</v>
      </c>
      <c r="J99" s="177">
        <v>63</v>
      </c>
      <c r="K99" s="177">
        <v>63</v>
      </c>
      <c r="L99" s="178">
        <f t="shared" si="31"/>
        <v>1</v>
      </c>
      <c r="M99" s="177">
        <v>63</v>
      </c>
      <c r="N99" s="178">
        <f t="shared" si="32"/>
        <v>1</v>
      </c>
      <c r="O99" s="177">
        <v>61</v>
      </c>
      <c r="P99" s="178">
        <f t="shared" si="33"/>
        <v>0.96825396825396826</v>
      </c>
      <c r="Q99" s="177">
        <v>63</v>
      </c>
      <c r="R99" s="177">
        <v>63</v>
      </c>
      <c r="S99" s="178">
        <f t="shared" si="34"/>
        <v>1</v>
      </c>
      <c r="T99" s="177">
        <v>63</v>
      </c>
      <c r="U99" s="178">
        <f t="shared" si="35"/>
        <v>1</v>
      </c>
      <c r="V99" s="177">
        <v>61</v>
      </c>
      <c r="W99" s="178">
        <f t="shared" si="36"/>
        <v>0.96825396825396826</v>
      </c>
    </row>
    <row r="100" spans="1:23" ht="16.5">
      <c r="A100" s="208"/>
      <c r="B100" s="186" t="s">
        <v>34</v>
      </c>
      <c r="C100" s="187">
        <v>8</v>
      </c>
      <c r="D100" s="187">
        <v>8</v>
      </c>
      <c r="E100" s="188">
        <f t="shared" si="29"/>
        <v>1</v>
      </c>
      <c r="F100" s="187">
        <v>8</v>
      </c>
      <c r="G100" s="188">
        <f t="shared" si="30"/>
        <v>1</v>
      </c>
      <c r="H100" s="187">
        <v>8</v>
      </c>
      <c r="I100" s="188">
        <f>H100/C100</f>
        <v>1</v>
      </c>
      <c r="J100" s="187">
        <v>8</v>
      </c>
      <c r="K100" s="187">
        <v>8</v>
      </c>
      <c r="L100" s="188">
        <f t="shared" si="31"/>
        <v>1</v>
      </c>
      <c r="M100" s="187">
        <v>8</v>
      </c>
      <c r="N100" s="188">
        <f t="shared" si="32"/>
        <v>1</v>
      </c>
      <c r="O100" s="187">
        <v>8</v>
      </c>
      <c r="P100" s="188">
        <f t="shared" si="33"/>
        <v>1</v>
      </c>
      <c r="Q100" s="187">
        <v>8</v>
      </c>
      <c r="R100" s="187">
        <v>8</v>
      </c>
      <c r="S100" s="188">
        <f t="shared" si="34"/>
        <v>1</v>
      </c>
      <c r="T100" s="187">
        <v>8</v>
      </c>
      <c r="U100" s="188">
        <f t="shared" si="35"/>
        <v>1</v>
      </c>
      <c r="V100" s="187">
        <v>8</v>
      </c>
      <c r="W100" s="188">
        <f t="shared" si="36"/>
        <v>1</v>
      </c>
    </row>
    <row r="101" spans="1:23" ht="16.5">
      <c r="A101" s="208">
        <v>6</v>
      </c>
      <c r="B101" s="156" t="s">
        <v>26</v>
      </c>
      <c r="C101" s="169">
        <v>54</v>
      </c>
      <c r="D101" s="169">
        <v>54</v>
      </c>
      <c r="E101" s="170">
        <f t="shared" si="29"/>
        <v>1</v>
      </c>
      <c r="F101" s="169">
        <v>54</v>
      </c>
      <c r="G101" s="170">
        <f t="shared" si="30"/>
        <v>1</v>
      </c>
      <c r="H101" s="169">
        <v>52</v>
      </c>
      <c r="I101" s="170">
        <f>H101/C101</f>
        <v>0.96296296296296291</v>
      </c>
      <c r="J101" s="169">
        <v>54</v>
      </c>
      <c r="K101" s="169">
        <v>54</v>
      </c>
      <c r="L101" s="170">
        <f t="shared" si="31"/>
        <v>1</v>
      </c>
      <c r="M101" s="169">
        <v>54</v>
      </c>
      <c r="N101" s="170">
        <f t="shared" si="32"/>
        <v>1</v>
      </c>
      <c r="O101" s="169">
        <v>53</v>
      </c>
      <c r="P101" s="170">
        <f t="shared" si="33"/>
        <v>0.98148148148148151</v>
      </c>
      <c r="Q101" s="169">
        <v>54</v>
      </c>
      <c r="R101" s="169">
        <v>54</v>
      </c>
      <c r="S101" s="170">
        <f t="shared" si="34"/>
        <v>1</v>
      </c>
      <c r="T101" s="169">
        <v>54</v>
      </c>
      <c r="U101" s="170">
        <f t="shared" si="35"/>
        <v>1</v>
      </c>
      <c r="V101" s="169">
        <v>53</v>
      </c>
      <c r="W101" s="170">
        <f t="shared" si="36"/>
        <v>0.98148148148148151</v>
      </c>
    </row>
    <row r="102" spans="1:23" ht="16.5">
      <c r="A102" s="209"/>
      <c r="B102" s="210" t="s">
        <v>16</v>
      </c>
      <c r="C102" s="191">
        <f>C90+C91+C95+C96+C97+C101</f>
        <v>222</v>
      </c>
      <c r="D102" s="191">
        <f>D90+D91+D95+D96+D97+D101</f>
        <v>222</v>
      </c>
      <c r="E102" s="192">
        <f t="shared" si="29"/>
        <v>1</v>
      </c>
      <c r="F102" s="191">
        <f>F90+F91+F95+F96+F97+F101</f>
        <v>222</v>
      </c>
      <c r="G102" s="192">
        <f t="shared" si="30"/>
        <v>1</v>
      </c>
      <c r="H102" s="191">
        <f>H90+H91+H95+H96+H97+H101</f>
        <v>214</v>
      </c>
      <c r="I102" s="192">
        <f>H102/C102</f>
        <v>0.963963963963964</v>
      </c>
      <c r="J102" s="191">
        <f>J90+J91+J95+J96+J97+J101</f>
        <v>223</v>
      </c>
      <c r="K102" s="191">
        <f>K90+K91+K95+K96+K97+K101</f>
        <v>223</v>
      </c>
      <c r="L102" s="192">
        <f t="shared" si="31"/>
        <v>1</v>
      </c>
      <c r="M102" s="191">
        <f>M90+M91+M95+M96+M97+M101</f>
        <v>222</v>
      </c>
      <c r="N102" s="192">
        <f t="shared" si="32"/>
        <v>0.99551569506726456</v>
      </c>
      <c r="O102" s="191">
        <f>O90+O91+O95+O96+O97+O101</f>
        <v>215</v>
      </c>
      <c r="P102" s="192">
        <f t="shared" si="33"/>
        <v>0.9641255605381166</v>
      </c>
      <c r="Q102" s="191">
        <f>Q90+Q91+Q95+Q96+Q97+Q101</f>
        <v>224</v>
      </c>
      <c r="R102" s="191">
        <f>R90+R91+R95+R96+R97+R101</f>
        <v>224</v>
      </c>
      <c r="S102" s="192">
        <f t="shared" si="34"/>
        <v>1</v>
      </c>
      <c r="T102" s="191">
        <f>T90+T91+T95+T96+T97+T101</f>
        <v>222</v>
      </c>
      <c r="U102" s="192">
        <f t="shared" si="35"/>
        <v>0.9910714285714286</v>
      </c>
      <c r="V102" s="191">
        <f>V90+V91+V95+V96+V97+V101</f>
        <v>215</v>
      </c>
      <c r="W102" s="192">
        <f t="shared" si="36"/>
        <v>0.9598214285714286</v>
      </c>
    </row>
    <row r="103" spans="1:23" ht="16.5">
      <c r="A103" s="211"/>
      <c r="B103" s="212"/>
      <c r="C103" s="195"/>
      <c r="D103" s="195"/>
      <c r="E103" s="196"/>
      <c r="F103" s="195"/>
      <c r="G103" s="196"/>
      <c r="H103" s="195"/>
      <c r="I103" s="214"/>
      <c r="J103" s="195"/>
      <c r="K103" s="195"/>
      <c r="L103" s="196"/>
      <c r="M103" s="195"/>
      <c r="N103" s="196"/>
      <c r="O103" s="195"/>
      <c r="P103" s="196"/>
      <c r="Q103" s="195"/>
      <c r="R103" s="195"/>
      <c r="S103" s="196"/>
      <c r="T103" s="195"/>
      <c r="U103" s="196"/>
      <c r="V103" s="195"/>
      <c r="W103" s="214"/>
    </row>
    <row r="104" spans="1:23" ht="16.5">
      <c r="A104" s="208">
        <v>5</v>
      </c>
      <c r="B104" s="156" t="s">
        <v>27</v>
      </c>
      <c r="C104" s="169">
        <v>11</v>
      </c>
      <c r="D104" s="169">
        <v>11</v>
      </c>
      <c r="E104" s="170">
        <f>D104/C104</f>
        <v>1</v>
      </c>
      <c r="F104" s="169">
        <v>11</v>
      </c>
      <c r="G104" s="170">
        <f>F104/C104</f>
        <v>1</v>
      </c>
      <c r="H104" s="169">
        <v>11</v>
      </c>
      <c r="I104" s="170">
        <f>H104/C104</f>
        <v>1</v>
      </c>
      <c r="J104" s="169">
        <v>11</v>
      </c>
      <c r="K104" s="169">
        <v>11</v>
      </c>
      <c r="L104" s="170">
        <f>K104/J104</f>
        <v>1</v>
      </c>
      <c r="M104" s="169">
        <v>11</v>
      </c>
      <c r="N104" s="170">
        <f>M104/J104</f>
        <v>1</v>
      </c>
      <c r="O104" s="169">
        <v>11</v>
      </c>
      <c r="P104" s="170">
        <f>O104/J104</f>
        <v>1</v>
      </c>
      <c r="Q104" s="169">
        <v>11</v>
      </c>
      <c r="R104" s="169">
        <v>11</v>
      </c>
      <c r="S104" s="170">
        <f>R104/Q104</f>
        <v>1</v>
      </c>
      <c r="T104" s="169">
        <v>11</v>
      </c>
      <c r="U104" s="170">
        <f>T104/Q104</f>
        <v>1</v>
      </c>
      <c r="V104" s="169">
        <v>11</v>
      </c>
      <c r="W104" s="170">
        <f>V104/Q104</f>
        <v>1</v>
      </c>
    </row>
    <row r="105" spans="1:23" ht="16.5">
      <c r="A105" s="208">
        <v>8</v>
      </c>
      <c r="B105" s="165" t="s">
        <v>28</v>
      </c>
      <c r="C105" s="169">
        <v>21</v>
      </c>
      <c r="D105" s="169">
        <v>21</v>
      </c>
      <c r="E105" s="170">
        <f>D105/C105</f>
        <v>1</v>
      </c>
      <c r="F105" s="169">
        <v>21</v>
      </c>
      <c r="G105" s="170">
        <f>F105/C105</f>
        <v>1</v>
      </c>
      <c r="H105" s="169">
        <v>21</v>
      </c>
      <c r="I105" s="170">
        <f>H105/C105</f>
        <v>1</v>
      </c>
      <c r="J105" s="169">
        <v>21</v>
      </c>
      <c r="K105" s="169">
        <v>21</v>
      </c>
      <c r="L105" s="170">
        <f>K105/J105</f>
        <v>1</v>
      </c>
      <c r="M105" s="169">
        <v>21</v>
      </c>
      <c r="N105" s="170">
        <f>M105/J105</f>
        <v>1</v>
      </c>
      <c r="O105" s="169">
        <v>21</v>
      </c>
      <c r="P105" s="170">
        <f>O105/J105</f>
        <v>1</v>
      </c>
      <c r="Q105" s="169">
        <v>21</v>
      </c>
      <c r="R105" s="169">
        <v>21</v>
      </c>
      <c r="S105" s="170">
        <f>R105/Q105</f>
        <v>1</v>
      </c>
      <c r="T105" s="169">
        <v>21</v>
      </c>
      <c r="U105" s="170">
        <f>T105/Q105</f>
        <v>1</v>
      </c>
      <c r="V105" s="169">
        <v>21</v>
      </c>
      <c r="W105" s="170">
        <f>V105/Q105</f>
        <v>1</v>
      </c>
    </row>
    <row r="106" spans="1:23" ht="16.5">
      <c r="A106" s="209"/>
      <c r="B106" s="210" t="s">
        <v>16</v>
      </c>
      <c r="C106" s="191">
        <f>SUM(C104:C105)+C102</f>
        <v>254</v>
      </c>
      <c r="D106" s="191">
        <f>SUM(D104:D105)+D102</f>
        <v>254</v>
      </c>
      <c r="E106" s="198">
        <f>D106/C106</f>
        <v>1</v>
      </c>
      <c r="F106" s="191">
        <f>SUM(F104:F105)+F102</f>
        <v>254</v>
      </c>
      <c r="G106" s="192">
        <f>F106/C106</f>
        <v>1</v>
      </c>
      <c r="H106" s="191">
        <f>SUM(H104:H105)+H102</f>
        <v>246</v>
      </c>
      <c r="I106" s="192">
        <f>H106/C106</f>
        <v>0.96850393700787396</v>
      </c>
      <c r="J106" s="191">
        <f>SUM(J104:J105)+J102</f>
        <v>255</v>
      </c>
      <c r="K106" s="191">
        <f>SUM(K104:K105)+K102</f>
        <v>255</v>
      </c>
      <c r="L106" s="198">
        <f>K106/J106</f>
        <v>1</v>
      </c>
      <c r="M106" s="191">
        <f>SUM(M104:M105)+M102</f>
        <v>254</v>
      </c>
      <c r="N106" s="192">
        <f>M106/J106</f>
        <v>0.99607843137254903</v>
      </c>
      <c r="O106" s="191">
        <f>SUM(O104:O105)+O102</f>
        <v>247</v>
      </c>
      <c r="P106" s="192">
        <f>O106/J106</f>
        <v>0.96862745098039216</v>
      </c>
      <c r="Q106" s="191">
        <f>SUM(Q104:Q105)+Q102</f>
        <v>256</v>
      </c>
      <c r="R106" s="191">
        <f>SUM(R104:R105)+R102</f>
        <v>256</v>
      </c>
      <c r="S106" s="198">
        <f>R106/Q106</f>
        <v>1</v>
      </c>
      <c r="T106" s="191">
        <f>SUM(T104:T105)+T102</f>
        <v>254</v>
      </c>
      <c r="U106" s="192">
        <f>T106/Q106</f>
        <v>0.9921875</v>
      </c>
      <c r="V106" s="191">
        <f>SUM(V104:V105)+V102</f>
        <v>247</v>
      </c>
      <c r="W106" s="192">
        <f>V106/Q106</f>
        <v>0.96484375</v>
      </c>
    </row>
  </sheetData>
  <mergeCells count="75">
    <mergeCell ref="C22:C23"/>
    <mergeCell ref="C44:C45"/>
    <mergeCell ref="C66:C67"/>
    <mergeCell ref="C88:C89"/>
    <mergeCell ref="J22:J23"/>
    <mergeCell ref="J44:J45"/>
    <mergeCell ref="J66:J67"/>
    <mergeCell ref="J88:J89"/>
    <mergeCell ref="C87:I87"/>
    <mergeCell ref="J87:P87"/>
    <mergeCell ref="C65:I65"/>
    <mergeCell ref="J65:P65"/>
    <mergeCell ref="C43:I43"/>
    <mergeCell ref="J43:P43"/>
    <mergeCell ref="B4:B6"/>
    <mergeCell ref="B21:B23"/>
    <mergeCell ref="B43:B45"/>
    <mergeCell ref="B65:B67"/>
    <mergeCell ref="B87:B89"/>
    <mergeCell ref="A4:A6"/>
    <mergeCell ref="A21:A23"/>
    <mergeCell ref="A43:A45"/>
    <mergeCell ref="A65:A67"/>
    <mergeCell ref="A87:A89"/>
    <mergeCell ref="Q87:W87"/>
    <mergeCell ref="D88:E88"/>
    <mergeCell ref="F88:G88"/>
    <mergeCell ref="H88:I88"/>
    <mergeCell ref="K88:L88"/>
    <mergeCell ref="M88:N88"/>
    <mergeCell ref="O88:P88"/>
    <mergeCell ref="R88:S88"/>
    <mergeCell ref="T88:U88"/>
    <mergeCell ref="V88:W88"/>
    <mergeCell ref="Q88:Q89"/>
    <mergeCell ref="Q65:W65"/>
    <mergeCell ref="D66:E66"/>
    <mergeCell ref="F66:G66"/>
    <mergeCell ref="H66:I66"/>
    <mergeCell ref="K66:L66"/>
    <mergeCell ref="M66:N66"/>
    <mergeCell ref="O66:P66"/>
    <mergeCell ref="R66:S66"/>
    <mergeCell ref="T66:U66"/>
    <mergeCell ref="V66:W66"/>
    <mergeCell ref="Q66:Q67"/>
    <mergeCell ref="Q43:W43"/>
    <mergeCell ref="D44:E44"/>
    <mergeCell ref="F44:G44"/>
    <mergeCell ref="H44:I44"/>
    <mergeCell ref="K44:L44"/>
    <mergeCell ref="M44:N44"/>
    <mergeCell ref="O44:P44"/>
    <mergeCell ref="R44:S44"/>
    <mergeCell ref="T44:U44"/>
    <mergeCell ref="V44:W44"/>
    <mergeCell ref="Q44:Q45"/>
    <mergeCell ref="J21:P21"/>
    <mergeCell ref="Q21:W21"/>
    <mergeCell ref="D22:E22"/>
    <mergeCell ref="F22:G22"/>
    <mergeCell ref="H22:I22"/>
    <mergeCell ref="K22:L22"/>
    <mergeCell ref="M22:N22"/>
    <mergeCell ref="O22:P22"/>
    <mergeCell ref="R22:S22"/>
    <mergeCell ref="T22:U22"/>
    <mergeCell ref="V22:W22"/>
    <mergeCell ref="Q22:Q23"/>
    <mergeCell ref="C4:I4"/>
    <mergeCell ref="D5:E5"/>
    <mergeCell ref="F5:G5"/>
    <mergeCell ref="H5:I5"/>
    <mergeCell ref="C21:I21"/>
    <mergeCell ref="C5:C6"/>
  </mergeCells>
  <printOptions horizontalCentered="1"/>
  <pageMargins left="0" right="0" top="0.94488188976377996" bottom="0" header="0.31496062992126" footer="0.31496062992126"/>
  <pageSetup paperSize="9" scale="6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2:W106"/>
  <sheetViews>
    <sheetView topLeftCell="A7" zoomScale="85" zoomScaleNormal="85" workbookViewId="0">
      <selection activeCell="B106" sqref="B106"/>
    </sheetView>
  </sheetViews>
  <sheetFormatPr defaultColWidth="9.140625" defaultRowHeight="15"/>
  <cols>
    <col min="1" max="1" width="4.85546875" style="153" customWidth="1"/>
    <col min="2" max="2" width="44.42578125" style="153" customWidth="1"/>
    <col min="3" max="3" width="10.28515625" style="153" customWidth="1"/>
    <col min="4" max="4" width="6.7109375" style="153" customWidth="1"/>
    <col min="5" max="5" width="7.5703125" style="153" customWidth="1"/>
    <col min="6" max="6" width="6.7109375" style="153" customWidth="1"/>
    <col min="7" max="7" width="8.7109375" style="153" customWidth="1"/>
    <col min="8" max="8" width="6.7109375" style="153" customWidth="1"/>
    <col min="9" max="9" width="9.4257812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18" width="6.7109375" style="153" customWidth="1"/>
    <col min="19" max="19" width="8.42578125" style="153" customWidth="1"/>
    <col min="20" max="20" width="6.7109375" style="153" customWidth="1"/>
    <col min="21" max="21" width="8.42578125" style="153" customWidth="1"/>
    <col min="22" max="22" width="6.7109375" style="153" customWidth="1"/>
    <col min="23" max="23" width="8.42578125" style="153" customWidth="1"/>
    <col min="24"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ht="16.5">
      <c r="A7" s="155">
        <v>1</v>
      </c>
      <c r="B7" s="156" t="s">
        <v>21</v>
      </c>
      <c r="C7" s="155">
        <f>'Detail COMPLIANCE FIELD'!G15</f>
        <v>0</v>
      </c>
      <c r="D7" s="155">
        <f t="shared" ref="D7:D12" si="0">C7</f>
        <v>0</v>
      </c>
      <c r="E7" s="157">
        <v>1</v>
      </c>
      <c r="F7" s="155">
        <f>'Detail COMPLIANCE FIELD'!I15</f>
        <v>0</v>
      </c>
      <c r="G7" s="157">
        <v>1</v>
      </c>
      <c r="H7" s="155">
        <f>'Detail COMPLIANCE FIELD'!K15</f>
        <v>0</v>
      </c>
      <c r="I7" s="157">
        <v>1</v>
      </c>
    </row>
    <row r="8" spans="1:9" ht="16.5">
      <c r="A8" s="155">
        <v>2</v>
      </c>
      <c r="B8" s="156" t="s">
        <v>22</v>
      </c>
      <c r="C8" s="155">
        <f>'Detail COMPLIANCE FIELD'!G16</f>
        <v>99</v>
      </c>
      <c r="D8" s="155">
        <f t="shared" si="0"/>
        <v>99</v>
      </c>
      <c r="E8" s="157">
        <f t="shared" ref="E8:E13" si="1">D8/C8</f>
        <v>1</v>
      </c>
      <c r="F8" s="155">
        <f>'Detail COMPLIANCE FIELD'!I16</f>
        <v>99</v>
      </c>
      <c r="G8" s="157">
        <f t="shared" ref="G8:G13" si="2">F8/C8</f>
        <v>1</v>
      </c>
      <c r="H8" s="155">
        <f>'Detail COMPLIANCE FIELD'!K16</f>
        <v>98</v>
      </c>
      <c r="I8" s="157">
        <f t="shared" ref="I8:I13" si="3">H8/C8</f>
        <v>0.98989898989898994</v>
      </c>
    </row>
    <row r="9" spans="1:9" ht="16.5">
      <c r="A9" s="155">
        <v>3</v>
      </c>
      <c r="B9" s="156" t="s">
        <v>23</v>
      </c>
      <c r="C9" s="155">
        <f>'Detail COMPLIANCE FIELD'!G17</f>
        <v>126</v>
      </c>
      <c r="D9" s="155">
        <f t="shared" si="0"/>
        <v>126</v>
      </c>
      <c r="E9" s="157">
        <f t="shared" si="1"/>
        <v>1</v>
      </c>
      <c r="F9" s="155">
        <f>'Detail COMPLIANCE FIELD'!I17</f>
        <v>126</v>
      </c>
      <c r="G9" s="157">
        <f t="shared" si="2"/>
        <v>1</v>
      </c>
      <c r="H9" s="155">
        <f>'Detail COMPLIANCE FIELD'!K17</f>
        <v>122</v>
      </c>
      <c r="I9" s="157">
        <f t="shared" si="3"/>
        <v>0.96825396825396826</v>
      </c>
    </row>
    <row r="10" spans="1:9" ht="16.5">
      <c r="A10" s="155">
        <v>4</v>
      </c>
      <c r="B10" s="156" t="s">
        <v>24</v>
      </c>
      <c r="C10" s="155">
        <f>'Detail COMPLIANCE FIELD'!G18</f>
        <v>7</v>
      </c>
      <c r="D10" s="155">
        <f t="shared" si="0"/>
        <v>7</v>
      </c>
      <c r="E10" s="157">
        <f t="shared" si="1"/>
        <v>1</v>
      </c>
      <c r="F10" s="155">
        <f>'Detail COMPLIANCE FIELD'!I18</f>
        <v>7</v>
      </c>
      <c r="G10" s="157">
        <f t="shared" si="2"/>
        <v>1</v>
      </c>
      <c r="H10" s="155">
        <f>'Detail COMPLIANCE FIELD'!K18</f>
        <v>7</v>
      </c>
      <c r="I10" s="157">
        <f t="shared" si="3"/>
        <v>1</v>
      </c>
    </row>
    <row r="11" spans="1:9" ht="16.5">
      <c r="A11" s="155">
        <v>5</v>
      </c>
      <c r="B11" s="156" t="s">
        <v>25</v>
      </c>
      <c r="C11" s="155">
        <f>'Detail COMPLIANCE FIELD'!G19</f>
        <v>6</v>
      </c>
      <c r="D11" s="155">
        <f t="shared" si="0"/>
        <v>6</v>
      </c>
      <c r="E11" s="157">
        <f t="shared" si="1"/>
        <v>1</v>
      </c>
      <c r="F11" s="155">
        <f>'Detail COMPLIANCE FIELD'!I19</f>
        <v>6</v>
      </c>
      <c r="G11" s="157">
        <f t="shared" si="2"/>
        <v>1</v>
      </c>
      <c r="H11" s="155">
        <f>'Detail COMPLIANCE FIELD'!K19</f>
        <v>6</v>
      </c>
      <c r="I11" s="157">
        <f t="shared" si="3"/>
        <v>1</v>
      </c>
    </row>
    <row r="12" spans="1:9" ht="16.5">
      <c r="A12" s="155">
        <v>6</v>
      </c>
      <c r="B12" s="156" t="s">
        <v>26</v>
      </c>
      <c r="C12" s="155">
        <f>'Detail COMPLIANCE FIELD'!G20</f>
        <v>37</v>
      </c>
      <c r="D12" s="155">
        <f t="shared" si="0"/>
        <v>37</v>
      </c>
      <c r="E12" s="157">
        <f t="shared" si="1"/>
        <v>1</v>
      </c>
      <c r="F12" s="155">
        <f>'Detail COMPLIANCE FIELD'!I20</f>
        <v>37</v>
      </c>
      <c r="G12" s="157">
        <f t="shared" si="2"/>
        <v>1</v>
      </c>
      <c r="H12" s="155">
        <f>'Detail COMPLIANCE FIELD'!K20</f>
        <v>37</v>
      </c>
      <c r="I12" s="157">
        <f t="shared" si="3"/>
        <v>1</v>
      </c>
    </row>
    <row r="13" spans="1:9">
      <c r="A13" s="158"/>
      <c r="B13" s="159" t="s">
        <v>16</v>
      </c>
      <c r="C13" s="160">
        <f>SUM(C7:C12)</f>
        <v>275</v>
      </c>
      <c r="D13" s="160">
        <f>SUM(D7:D12)</f>
        <v>275</v>
      </c>
      <c r="E13" s="161">
        <f t="shared" si="1"/>
        <v>1</v>
      </c>
      <c r="F13" s="160">
        <f>SUM(F7:F12)</f>
        <v>275</v>
      </c>
      <c r="G13" s="161">
        <f t="shared" si="2"/>
        <v>1</v>
      </c>
      <c r="H13" s="160">
        <f>SUM(H7:H12)</f>
        <v>270</v>
      </c>
      <c r="I13" s="161">
        <f t="shared" si="3"/>
        <v>0.98181818181818181</v>
      </c>
    </row>
    <row r="14" spans="1:9">
      <c r="A14" s="162"/>
      <c r="B14" s="163"/>
      <c r="C14" s="162"/>
      <c r="D14" s="162"/>
      <c r="E14" s="164"/>
      <c r="F14" s="162"/>
      <c r="G14" s="164"/>
      <c r="H14" s="162"/>
      <c r="I14" s="164"/>
    </row>
    <row r="15" spans="1:9" ht="16.5">
      <c r="A15" s="155">
        <v>7</v>
      </c>
      <c r="B15" s="156" t="s">
        <v>27</v>
      </c>
      <c r="C15" s="155">
        <f>'Detail COMPLIANCE FIELD'!G21</f>
        <v>56</v>
      </c>
      <c r="D15" s="155">
        <f>C15</f>
        <v>56</v>
      </c>
      <c r="E15" s="157">
        <f>D15/C15</f>
        <v>1</v>
      </c>
      <c r="F15" s="155">
        <f>'Detail COMPLIANCE FIELD'!I21</f>
        <v>56</v>
      </c>
      <c r="G15" s="157">
        <f>F15/C15</f>
        <v>1</v>
      </c>
      <c r="H15" s="155">
        <f>'Detail COMPLIANCE FIELD'!K21</f>
        <v>56</v>
      </c>
      <c r="I15" s="157">
        <f>H15/C15</f>
        <v>1</v>
      </c>
    </row>
    <row r="16" spans="1:9" ht="16.5">
      <c r="A16" s="155">
        <v>8</v>
      </c>
      <c r="B16" s="165" t="s">
        <v>28</v>
      </c>
      <c r="C16" s="155">
        <f>'Detail COMPLIANCE FIELD'!G22</f>
        <v>123</v>
      </c>
      <c r="D16" s="155">
        <f>C16</f>
        <v>123</v>
      </c>
      <c r="E16" s="157">
        <f>D16/C16</f>
        <v>1</v>
      </c>
      <c r="F16" s="155">
        <f>'Detail COMPLIANCE FIELD'!I22</f>
        <v>123</v>
      </c>
      <c r="G16" s="157">
        <f>F16/C16</f>
        <v>1</v>
      </c>
      <c r="H16" s="155">
        <f>'Detail COMPLIANCE FIELD'!K22</f>
        <v>116</v>
      </c>
      <c r="I16" s="157">
        <f>H16/C16</f>
        <v>0.94308943089430897</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1" spans="1:23" customFormat="1">
      <c r="A21" s="340" t="s">
        <v>1</v>
      </c>
      <c r="B21" s="340" t="s">
        <v>2</v>
      </c>
      <c r="C21" s="332">
        <v>44013</v>
      </c>
      <c r="D21" s="332"/>
      <c r="E21" s="332"/>
      <c r="F21" s="332"/>
      <c r="G21" s="332"/>
      <c r="H21" s="332"/>
      <c r="I21" s="332"/>
      <c r="J21" s="332">
        <v>44044</v>
      </c>
      <c r="K21" s="332"/>
      <c r="L21" s="332"/>
      <c r="M21" s="332"/>
      <c r="N21" s="332"/>
      <c r="O21" s="332"/>
      <c r="P21" s="332"/>
      <c r="Q21" s="332">
        <v>44075</v>
      </c>
      <c r="R21" s="332"/>
      <c r="S21" s="332"/>
      <c r="T21" s="332"/>
      <c r="U21" s="332"/>
      <c r="V21" s="332"/>
      <c r="W21" s="332"/>
    </row>
    <row r="22" spans="1:23" customFormat="1">
      <c r="A22" s="340"/>
      <c r="B22" s="340"/>
      <c r="C22" s="337" t="s">
        <v>4</v>
      </c>
      <c r="D22" s="335" t="s">
        <v>5</v>
      </c>
      <c r="E22" s="336"/>
      <c r="F22" s="335" t="s">
        <v>6</v>
      </c>
      <c r="G22" s="336"/>
      <c r="H22" s="335" t="s">
        <v>7</v>
      </c>
      <c r="I22" s="336"/>
      <c r="J22" s="337" t="s">
        <v>4</v>
      </c>
      <c r="K22" s="335" t="s">
        <v>5</v>
      </c>
      <c r="L22" s="336"/>
      <c r="M22" s="335" t="s">
        <v>6</v>
      </c>
      <c r="N22" s="336"/>
      <c r="O22" s="335" t="s">
        <v>7</v>
      </c>
      <c r="P22" s="336"/>
      <c r="Q22" s="337" t="s">
        <v>4</v>
      </c>
      <c r="R22" s="335" t="s">
        <v>5</v>
      </c>
      <c r="S22" s="336"/>
      <c r="T22" s="335" t="s">
        <v>6</v>
      </c>
      <c r="U22" s="336"/>
      <c r="V22" s="335" t="s">
        <v>7</v>
      </c>
      <c r="W22" s="336"/>
    </row>
    <row r="23" spans="1:23" customFormat="1">
      <c r="A23" s="340"/>
      <c r="B23" s="340"/>
      <c r="C23" s="338"/>
      <c r="D23" s="168" t="s">
        <v>8</v>
      </c>
      <c r="E23" s="168" t="s">
        <v>9</v>
      </c>
      <c r="F23" s="168" t="s">
        <v>8</v>
      </c>
      <c r="G23" s="168" t="s">
        <v>9</v>
      </c>
      <c r="H23" s="168" t="s">
        <v>8</v>
      </c>
      <c r="I23" s="168" t="s">
        <v>9</v>
      </c>
      <c r="J23" s="338"/>
      <c r="K23" s="168" t="s">
        <v>8</v>
      </c>
      <c r="L23" s="168" t="s">
        <v>9</v>
      </c>
      <c r="M23" s="168" t="s">
        <v>8</v>
      </c>
      <c r="N23" s="168" t="s">
        <v>9</v>
      </c>
      <c r="O23" s="168" t="s">
        <v>8</v>
      </c>
      <c r="P23" s="168" t="s">
        <v>9</v>
      </c>
      <c r="Q23" s="338"/>
      <c r="R23" s="168" t="s">
        <v>8</v>
      </c>
      <c r="S23" s="168" t="s">
        <v>9</v>
      </c>
      <c r="T23" s="168" t="s">
        <v>8</v>
      </c>
      <c r="U23" s="168" t="s">
        <v>9</v>
      </c>
      <c r="V23" s="168" t="s">
        <v>8</v>
      </c>
      <c r="W23" s="168" t="s">
        <v>9</v>
      </c>
    </row>
    <row r="24" spans="1:23" customFormat="1" ht="16.5" customHeight="1">
      <c r="A24" s="169">
        <v>1</v>
      </c>
      <c r="B24" s="156" t="s">
        <v>21</v>
      </c>
      <c r="C24" s="169">
        <v>0</v>
      </c>
      <c r="D24" s="169">
        <v>0</v>
      </c>
      <c r="E24" s="170" t="e">
        <f>D24/C24</f>
        <v>#DIV/0!</v>
      </c>
      <c r="F24" s="169">
        <v>0</v>
      </c>
      <c r="G24" s="170" t="e">
        <f>F24/C24</f>
        <v>#DIV/0!</v>
      </c>
      <c r="H24" s="169">
        <v>0</v>
      </c>
      <c r="I24" s="170" t="e">
        <f>H24/C24</f>
        <v>#DIV/0!</v>
      </c>
      <c r="J24" s="169">
        <v>0</v>
      </c>
      <c r="K24" s="169">
        <v>0</v>
      </c>
      <c r="L24" s="170" t="e">
        <f>K24/J24</f>
        <v>#DIV/0!</v>
      </c>
      <c r="M24" s="169">
        <v>0</v>
      </c>
      <c r="N24" s="170" t="e">
        <f>M24/J24</f>
        <v>#DIV/0!</v>
      </c>
      <c r="O24" s="169">
        <v>0</v>
      </c>
      <c r="P24" s="170" t="e">
        <f>O24/J24</f>
        <v>#DIV/0!</v>
      </c>
      <c r="Q24" s="169">
        <v>0</v>
      </c>
      <c r="R24" s="169">
        <v>0</v>
      </c>
      <c r="S24" s="170" t="e">
        <f>R24/Q24</f>
        <v>#DIV/0!</v>
      </c>
      <c r="T24" s="169">
        <v>0</v>
      </c>
      <c r="U24" s="170" t="e">
        <f>T24/Q24</f>
        <v>#DIV/0!</v>
      </c>
      <c r="V24" s="169">
        <v>0</v>
      </c>
      <c r="W24" s="170" t="e">
        <f>V24/Q24</f>
        <v>#DIV/0!</v>
      </c>
    </row>
    <row r="25" spans="1:23" customFormat="1" ht="16.5" customHeight="1">
      <c r="A25" s="171">
        <v>2</v>
      </c>
      <c r="B25" s="172" t="s">
        <v>22</v>
      </c>
      <c r="C25" s="173">
        <v>61</v>
      </c>
      <c r="D25" s="173">
        <v>61</v>
      </c>
      <c r="E25" s="174">
        <f>D25/C25</f>
        <v>1</v>
      </c>
      <c r="F25" s="173">
        <v>57</v>
      </c>
      <c r="G25" s="174">
        <f t="shared" ref="G25:G35" si="4">F25/C25</f>
        <v>0.93442622950819676</v>
      </c>
      <c r="H25" s="173">
        <v>57</v>
      </c>
      <c r="I25" s="184">
        <f t="shared" ref="I25:I35" si="5">H25/C25</f>
        <v>0.93442622950819676</v>
      </c>
      <c r="J25" s="173">
        <v>62</v>
      </c>
      <c r="K25" s="173">
        <v>62</v>
      </c>
      <c r="L25" s="174">
        <f>K25/J25</f>
        <v>1</v>
      </c>
      <c r="M25" s="173">
        <v>62</v>
      </c>
      <c r="N25" s="174">
        <f t="shared" ref="N25:N36" si="6">M25/J25</f>
        <v>1</v>
      </c>
      <c r="O25" s="173">
        <v>58</v>
      </c>
      <c r="P25" s="184">
        <f t="shared" ref="P25:P36" si="7">O25/J25</f>
        <v>0.93548387096774188</v>
      </c>
      <c r="Q25" s="173">
        <v>62</v>
      </c>
      <c r="R25" s="173">
        <v>62</v>
      </c>
      <c r="S25" s="174">
        <f>R25/Q25</f>
        <v>1</v>
      </c>
      <c r="T25" s="173">
        <v>62</v>
      </c>
      <c r="U25" s="174">
        <f t="shared" ref="U25:U36" si="8">T25/Q25</f>
        <v>1</v>
      </c>
      <c r="V25" s="173">
        <v>62</v>
      </c>
      <c r="W25" s="184">
        <f t="shared" ref="W25:W36" si="9">V25/Q25</f>
        <v>1</v>
      </c>
    </row>
    <row r="26" spans="1:23" s="151" customFormat="1" ht="16.5" customHeight="1">
      <c r="A26" s="175"/>
      <c r="B26" s="176" t="s">
        <v>29</v>
      </c>
      <c r="C26" s="177">
        <v>38</v>
      </c>
      <c r="D26" s="177">
        <v>38</v>
      </c>
      <c r="E26" s="178">
        <f t="shared" ref="E26:E36" si="10">D26/C26</f>
        <v>1</v>
      </c>
      <c r="F26" s="177">
        <v>35</v>
      </c>
      <c r="G26" s="178">
        <f t="shared" si="4"/>
        <v>0.92105263157894735</v>
      </c>
      <c r="H26" s="177">
        <v>35</v>
      </c>
      <c r="I26" s="178">
        <f t="shared" si="5"/>
        <v>0.92105263157894735</v>
      </c>
      <c r="J26" s="177">
        <v>39</v>
      </c>
      <c r="K26" s="177">
        <v>39</v>
      </c>
      <c r="L26" s="178">
        <f t="shared" ref="L26:L36" si="11">K26/J26</f>
        <v>1</v>
      </c>
      <c r="M26" s="177">
        <v>39</v>
      </c>
      <c r="N26" s="178">
        <f t="shared" si="6"/>
        <v>1</v>
      </c>
      <c r="O26" s="177">
        <v>35</v>
      </c>
      <c r="P26" s="178">
        <f t="shared" si="7"/>
        <v>0.89743589743589747</v>
      </c>
      <c r="Q26" s="177">
        <v>39</v>
      </c>
      <c r="R26" s="177">
        <v>39</v>
      </c>
      <c r="S26" s="178">
        <f t="shared" ref="S26:S36" si="12">R26/Q26</f>
        <v>1</v>
      </c>
      <c r="T26" s="177">
        <v>39</v>
      </c>
      <c r="U26" s="178">
        <f t="shared" si="8"/>
        <v>1</v>
      </c>
      <c r="V26" s="177">
        <v>39</v>
      </c>
      <c r="W26" s="178">
        <f t="shared" si="9"/>
        <v>1</v>
      </c>
    </row>
    <row r="27" spans="1:23" s="151" customFormat="1" ht="16.5" customHeight="1">
      <c r="A27" s="175"/>
      <c r="B27" s="176" t="s">
        <v>30</v>
      </c>
      <c r="C27" s="177">
        <v>22</v>
      </c>
      <c r="D27" s="177">
        <v>22</v>
      </c>
      <c r="E27" s="179">
        <f t="shared" si="10"/>
        <v>1</v>
      </c>
      <c r="F27" s="177">
        <v>21</v>
      </c>
      <c r="G27" s="179">
        <f t="shared" si="4"/>
        <v>0.95454545454545459</v>
      </c>
      <c r="H27" s="177">
        <v>21</v>
      </c>
      <c r="I27" s="178">
        <f t="shared" si="5"/>
        <v>0.95454545454545459</v>
      </c>
      <c r="J27" s="177">
        <v>22</v>
      </c>
      <c r="K27" s="177">
        <v>22</v>
      </c>
      <c r="L27" s="179">
        <f t="shared" si="11"/>
        <v>1</v>
      </c>
      <c r="M27" s="177">
        <v>22</v>
      </c>
      <c r="N27" s="179">
        <f t="shared" si="6"/>
        <v>1</v>
      </c>
      <c r="O27" s="177">
        <v>21</v>
      </c>
      <c r="P27" s="178">
        <f t="shared" si="7"/>
        <v>0.95454545454545459</v>
      </c>
      <c r="Q27" s="177">
        <v>22</v>
      </c>
      <c r="R27" s="177">
        <v>22</v>
      </c>
      <c r="S27" s="179">
        <f t="shared" si="12"/>
        <v>1</v>
      </c>
      <c r="T27" s="177">
        <v>22</v>
      </c>
      <c r="U27" s="179">
        <f t="shared" si="8"/>
        <v>1</v>
      </c>
      <c r="V27" s="177">
        <v>22</v>
      </c>
      <c r="W27" s="178">
        <f t="shared" si="9"/>
        <v>1</v>
      </c>
    </row>
    <row r="28" spans="1:23" s="151" customFormat="1" ht="16.5" customHeight="1">
      <c r="A28" s="180"/>
      <c r="B28" s="181" t="s">
        <v>31</v>
      </c>
      <c r="C28" s="182">
        <v>1</v>
      </c>
      <c r="D28" s="182">
        <v>1</v>
      </c>
      <c r="E28" s="183">
        <f t="shared" si="10"/>
        <v>1</v>
      </c>
      <c r="F28" s="182">
        <v>1</v>
      </c>
      <c r="G28" s="183">
        <f t="shared" si="4"/>
        <v>1</v>
      </c>
      <c r="H28" s="182">
        <v>1</v>
      </c>
      <c r="I28" s="183">
        <f t="shared" si="5"/>
        <v>1</v>
      </c>
      <c r="J28" s="182">
        <v>1</v>
      </c>
      <c r="K28" s="182">
        <v>1</v>
      </c>
      <c r="L28" s="183">
        <f t="shared" si="11"/>
        <v>1</v>
      </c>
      <c r="M28" s="182">
        <v>1</v>
      </c>
      <c r="N28" s="183">
        <f t="shared" si="6"/>
        <v>1</v>
      </c>
      <c r="O28" s="182">
        <v>1</v>
      </c>
      <c r="P28" s="183">
        <f t="shared" si="7"/>
        <v>1</v>
      </c>
      <c r="Q28" s="182">
        <v>1</v>
      </c>
      <c r="R28" s="182">
        <v>1</v>
      </c>
      <c r="S28" s="183">
        <f t="shared" si="12"/>
        <v>1</v>
      </c>
      <c r="T28" s="182">
        <v>1</v>
      </c>
      <c r="U28" s="183">
        <f t="shared" si="8"/>
        <v>1</v>
      </c>
      <c r="V28" s="182">
        <v>1</v>
      </c>
      <c r="W28" s="183">
        <f t="shared" si="9"/>
        <v>1</v>
      </c>
    </row>
    <row r="29" spans="1:23" customFormat="1" ht="16.5" customHeight="1">
      <c r="A29" s="169">
        <v>3</v>
      </c>
      <c r="B29" s="156" t="s">
        <v>23</v>
      </c>
      <c r="C29" s="169">
        <v>5</v>
      </c>
      <c r="D29" s="169">
        <v>5</v>
      </c>
      <c r="E29" s="170">
        <f t="shared" si="10"/>
        <v>1</v>
      </c>
      <c r="F29" s="169">
        <v>5</v>
      </c>
      <c r="G29" s="170">
        <f t="shared" si="4"/>
        <v>1</v>
      </c>
      <c r="H29" s="169">
        <v>5</v>
      </c>
      <c r="I29" s="170">
        <f t="shared" si="5"/>
        <v>1</v>
      </c>
      <c r="J29" s="169">
        <v>5</v>
      </c>
      <c r="K29" s="169">
        <v>5</v>
      </c>
      <c r="L29" s="170">
        <f t="shared" si="11"/>
        <v>1</v>
      </c>
      <c r="M29" s="169">
        <v>5</v>
      </c>
      <c r="N29" s="170">
        <f t="shared" si="6"/>
        <v>1</v>
      </c>
      <c r="O29" s="169">
        <v>5</v>
      </c>
      <c r="P29" s="170">
        <f t="shared" si="7"/>
        <v>1</v>
      </c>
      <c r="Q29" s="169">
        <v>5</v>
      </c>
      <c r="R29" s="169">
        <v>5</v>
      </c>
      <c r="S29" s="170">
        <f t="shared" si="12"/>
        <v>1</v>
      </c>
      <c r="T29" s="169">
        <v>5</v>
      </c>
      <c r="U29" s="170">
        <f t="shared" si="8"/>
        <v>1</v>
      </c>
      <c r="V29" s="169">
        <v>5</v>
      </c>
      <c r="W29" s="170">
        <f t="shared" si="9"/>
        <v>1</v>
      </c>
    </row>
    <row r="30" spans="1:23" customFormat="1" ht="16.5" customHeight="1">
      <c r="A30" s="169">
        <v>4</v>
      </c>
      <c r="B30" s="156" t="s">
        <v>24</v>
      </c>
      <c r="C30" s="169">
        <v>3</v>
      </c>
      <c r="D30" s="169">
        <v>3</v>
      </c>
      <c r="E30" s="170">
        <f t="shared" si="10"/>
        <v>1</v>
      </c>
      <c r="F30" s="169">
        <v>3</v>
      </c>
      <c r="G30" s="170">
        <f t="shared" si="4"/>
        <v>1</v>
      </c>
      <c r="H30" s="169">
        <v>3</v>
      </c>
      <c r="I30" s="170">
        <f t="shared" si="5"/>
        <v>1</v>
      </c>
      <c r="J30" s="169">
        <v>3</v>
      </c>
      <c r="K30" s="169">
        <v>3</v>
      </c>
      <c r="L30" s="170">
        <f t="shared" si="11"/>
        <v>1</v>
      </c>
      <c r="M30" s="169">
        <v>3</v>
      </c>
      <c r="N30" s="170">
        <f t="shared" si="6"/>
        <v>1</v>
      </c>
      <c r="O30" s="169">
        <v>3</v>
      </c>
      <c r="P30" s="170">
        <f t="shared" si="7"/>
        <v>1</v>
      </c>
      <c r="Q30" s="169">
        <v>3</v>
      </c>
      <c r="R30" s="169">
        <v>3</v>
      </c>
      <c r="S30" s="170">
        <f t="shared" si="12"/>
        <v>1</v>
      </c>
      <c r="T30" s="169">
        <v>3</v>
      </c>
      <c r="U30" s="170">
        <f t="shared" si="8"/>
        <v>1</v>
      </c>
      <c r="V30" s="169">
        <v>3</v>
      </c>
      <c r="W30" s="170">
        <f t="shared" si="9"/>
        <v>1</v>
      </c>
    </row>
    <row r="31" spans="1:23" customFormat="1" ht="16.5" customHeight="1">
      <c r="A31" s="171">
        <v>6</v>
      </c>
      <c r="B31" s="172" t="s">
        <v>25</v>
      </c>
      <c r="C31" s="173">
        <v>100</v>
      </c>
      <c r="D31" s="173">
        <v>100</v>
      </c>
      <c r="E31" s="184">
        <f t="shared" si="10"/>
        <v>1</v>
      </c>
      <c r="F31" s="173">
        <v>97</v>
      </c>
      <c r="G31" s="184">
        <f t="shared" si="4"/>
        <v>0.97</v>
      </c>
      <c r="H31" s="173">
        <v>91</v>
      </c>
      <c r="I31" s="184">
        <f t="shared" si="5"/>
        <v>0.91</v>
      </c>
      <c r="J31" s="173">
        <v>102</v>
      </c>
      <c r="K31" s="173">
        <v>102</v>
      </c>
      <c r="L31" s="184">
        <f t="shared" si="11"/>
        <v>1</v>
      </c>
      <c r="M31" s="173">
        <v>102</v>
      </c>
      <c r="N31" s="184">
        <f t="shared" si="6"/>
        <v>1</v>
      </c>
      <c r="O31" s="173">
        <v>92</v>
      </c>
      <c r="P31" s="184">
        <f t="shared" si="7"/>
        <v>0.90196078431372551</v>
      </c>
      <c r="Q31" s="173">
        <v>105</v>
      </c>
      <c r="R31" s="173">
        <v>105</v>
      </c>
      <c r="S31" s="184">
        <f t="shared" si="12"/>
        <v>1</v>
      </c>
      <c r="T31" s="173">
        <v>105</v>
      </c>
      <c r="U31" s="184">
        <f t="shared" si="8"/>
        <v>1</v>
      </c>
      <c r="V31" s="173">
        <v>99</v>
      </c>
      <c r="W31" s="184">
        <f t="shared" si="9"/>
        <v>0.94285714285714284</v>
      </c>
    </row>
    <row r="32" spans="1:23" s="151" customFormat="1" ht="16.5" customHeight="1">
      <c r="A32" s="175"/>
      <c r="B32" s="176" t="s">
        <v>32</v>
      </c>
      <c r="C32" s="177">
        <v>30</v>
      </c>
      <c r="D32" s="177">
        <v>30</v>
      </c>
      <c r="E32" s="178">
        <f t="shared" si="10"/>
        <v>1</v>
      </c>
      <c r="F32" s="177">
        <v>29</v>
      </c>
      <c r="G32" s="178">
        <f t="shared" si="4"/>
        <v>0.96666666666666667</v>
      </c>
      <c r="H32" s="177">
        <v>25</v>
      </c>
      <c r="I32" s="178">
        <f t="shared" si="5"/>
        <v>0.83333333333333337</v>
      </c>
      <c r="J32" s="177">
        <v>31</v>
      </c>
      <c r="K32" s="177">
        <v>31</v>
      </c>
      <c r="L32" s="178">
        <f t="shared" si="11"/>
        <v>1</v>
      </c>
      <c r="M32" s="177">
        <v>31</v>
      </c>
      <c r="N32" s="178">
        <f t="shared" si="6"/>
        <v>1</v>
      </c>
      <c r="O32" s="177">
        <v>26</v>
      </c>
      <c r="P32" s="178">
        <f t="shared" si="7"/>
        <v>0.83870967741935487</v>
      </c>
      <c r="Q32" s="177">
        <v>34</v>
      </c>
      <c r="R32" s="177">
        <v>34</v>
      </c>
      <c r="S32" s="178">
        <f t="shared" si="12"/>
        <v>1</v>
      </c>
      <c r="T32" s="177">
        <v>34</v>
      </c>
      <c r="U32" s="178">
        <f t="shared" si="8"/>
        <v>1</v>
      </c>
      <c r="V32" s="177">
        <v>30</v>
      </c>
      <c r="W32" s="178">
        <f t="shared" si="9"/>
        <v>0.88235294117647056</v>
      </c>
    </row>
    <row r="33" spans="1:23" s="151" customFormat="1" ht="16.5" customHeight="1">
      <c r="A33" s="175"/>
      <c r="B33" s="176" t="s">
        <v>33</v>
      </c>
      <c r="C33" s="177">
        <v>61</v>
      </c>
      <c r="D33" s="177">
        <v>61</v>
      </c>
      <c r="E33" s="178">
        <f t="shared" si="10"/>
        <v>1</v>
      </c>
      <c r="F33" s="177">
        <v>60</v>
      </c>
      <c r="G33" s="178">
        <f t="shared" si="4"/>
        <v>0.98360655737704916</v>
      </c>
      <c r="H33" s="177">
        <v>58</v>
      </c>
      <c r="I33" s="178">
        <f t="shared" si="5"/>
        <v>0.95081967213114749</v>
      </c>
      <c r="J33" s="177">
        <v>62</v>
      </c>
      <c r="K33" s="177">
        <v>62</v>
      </c>
      <c r="L33" s="178">
        <f t="shared" si="11"/>
        <v>1</v>
      </c>
      <c r="M33" s="177">
        <v>62</v>
      </c>
      <c r="N33" s="178">
        <f t="shared" si="6"/>
        <v>1</v>
      </c>
      <c r="O33" s="177">
        <v>58</v>
      </c>
      <c r="P33" s="178">
        <f t="shared" si="7"/>
        <v>0.93548387096774188</v>
      </c>
      <c r="Q33" s="177">
        <v>62</v>
      </c>
      <c r="R33" s="177">
        <v>62</v>
      </c>
      <c r="S33" s="178">
        <f t="shared" si="12"/>
        <v>1</v>
      </c>
      <c r="T33" s="177">
        <v>62</v>
      </c>
      <c r="U33" s="178">
        <f t="shared" si="8"/>
        <v>1</v>
      </c>
      <c r="V33" s="177">
        <v>60</v>
      </c>
      <c r="W33" s="178">
        <f t="shared" si="9"/>
        <v>0.967741935483871</v>
      </c>
    </row>
    <row r="34" spans="1:23" s="152" customFormat="1" ht="16.5" customHeight="1">
      <c r="A34" s="185"/>
      <c r="B34" s="186" t="s">
        <v>34</v>
      </c>
      <c r="C34" s="187">
        <v>9</v>
      </c>
      <c r="D34" s="187">
        <v>9</v>
      </c>
      <c r="E34" s="188">
        <f t="shared" si="10"/>
        <v>1</v>
      </c>
      <c r="F34" s="187">
        <v>8</v>
      </c>
      <c r="G34" s="188">
        <f t="shared" si="4"/>
        <v>0.88888888888888884</v>
      </c>
      <c r="H34" s="187">
        <v>8</v>
      </c>
      <c r="I34" s="188">
        <f t="shared" si="5"/>
        <v>0.88888888888888884</v>
      </c>
      <c r="J34" s="187">
        <v>9</v>
      </c>
      <c r="K34" s="187">
        <v>9</v>
      </c>
      <c r="L34" s="188">
        <f t="shared" si="11"/>
        <v>1</v>
      </c>
      <c r="M34" s="187">
        <v>9</v>
      </c>
      <c r="N34" s="188">
        <f t="shared" si="6"/>
        <v>1</v>
      </c>
      <c r="O34" s="187">
        <v>8</v>
      </c>
      <c r="P34" s="188">
        <f t="shared" si="7"/>
        <v>0.88888888888888884</v>
      </c>
      <c r="Q34" s="187">
        <v>9</v>
      </c>
      <c r="R34" s="187">
        <v>9</v>
      </c>
      <c r="S34" s="188">
        <f t="shared" si="12"/>
        <v>1</v>
      </c>
      <c r="T34" s="187">
        <v>9</v>
      </c>
      <c r="U34" s="188">
        <f t="shared" si="8"/>
        <v>1</v>
      </c>
      <c r="V34" s="187">
        <v>9</v>
      </c>
      <c r="W34" s="188">
        <f t="shared" si="9"/>
        <v>1</v>
      </c>
    </row>
    <row r="35" spans="1:23" customFormat="1" ht="16.5" customHeight="1">
      <c r="A35" s="169">
        <v>7</v>
      </c>
      <c r="B35" s="156" t="s">
        <v>26</v>
      </c>
      <c r="C35" s="169">
        <v>54</v>
      </c>
      <c r="D35" s="169">
        <v>54</v>
      </c>
      <c r="E35" s="170">
        <f t="shared" si="10"/>
        <v>1</v>
      </c>
      <c r="F35" s="169">
        <v>50</v>
      </c>
      <c r="G35" s="170">
        <f t="shared" si="4"/>
        <v>0.92592592592592593</v>
      </c>
      <c r="H35" s="169">
        <v>49</v>
      </c>
      <c r="I35" s="170">
        <f t="shared" si="5"/>
        <v>0.90740740740740744</v>
      </c>
      <c r="J35" s="169">
        <v>62</v>
      </c>
      <c r="K35" s="169">
        <v>62</v>
      </c>
      <c r="L35" s="170">
        <f t="shared" si="11"/>
        <v>1</v>
      </c>
      <c r="M35" s="169">
        <v>62</v>
      </c>
      <c r="N35" s="170">
        <f t="shared" si="6"/>
        <v>1</v>
      </c>
      <c r="O35" s="169">
        <v>49</v>
      </c>
      <c r="P35" s="170">
        <f t="shared" si="7"/>
        <v>0.79032258064516125</v>
      </c>
      <c r="Q35" s="169">
        <v>63</v>
      </c>
      <c r="R35" s="169">
        <v>63</v>
      </c>
      <c r="S35" s="170">
        <f t="shared" si="12"/>
        <v>1</v>
      </c>
      <c r="T35" s="169">
        <v>63</v>
      </c>
      <c r="U35" s="170">
        <f t="shared" si="8"/>
        <v>1</v>
      </c>
      <c r="V35" s="169">
        <v>54</v>
      </c>
      <c r="W35" s="170">
        <f t="shared" si="9"/>
        <v>0.8571428571428571</v>
      </c>
    </row>
    <row r="36" spans="1:23" customFormat="1" ht="16.5" customHeight="1">
      <c r="A36" s="189"/>
      <c r="B36" s="190" t="s">
        <v>16</v>
      </c>
      <c r="C36" s="191">
        <f>C24+C25+C29+C30+C31+C35</f>
        <v>223</v>
      </c>
      <c r="D36" s="191">
        <f>D24+D25+D29+D30+D31+D35</f>
        <v>223</v>
      </c>
      <c r="E36" s="192">
        <f t="shared" si="10"/>
        <v>1</v>
      </c>
      <c r="F36" s="191">
        <f>F24+F25+F29+F30+F31+F35</f>
        <v>212</v>
      </c>
      <c r="G36" s="192">
        <f>F36/C36</f>
        <v>0.95067264573991028</v>
      </c>
      <c r="H36" s="191">
        <f>H24+H25+H29+H30+H31+H35</f>
        <v>205</v>
      </c>
      <c r="I36" s="192">
        <f>H36/C36</f>
        <v>0.91928251121076232</v>
      </c>
      <c r="J36" s="191">
        <f>J24+J25+J29+J30+J31+J35</f>
        <v>234</v>
      </c>
      <c r="K36" s="191">
        <f>K24+K25+K29+K30+K31+K35</f>
        <v>234</v>
      </c>
      <c r="L36" s="192">
        <f t="shared" si="11"/>
        <v>1</v>
      </c>
      <c r="M36" s="191">
        <f>M24+M25+M29+M30+M31+M35</f>
        <v>234</v>
      </c>
      <c r="N36" s="192">
        <f t="shared" si="6"/>
        <v>1</v>
      </c>
      <c r="O36" s="191">
        <f>O24+O25+O29+O30+O31+O35</f>
        <v>207</v>
      </c>
      <c r="P36" s="192">
        <f t="shared" si="7"/>
        <v>0.88461538461538458</v>
      </c>
      <c r="Q36" s="191">
        <f>Q24+Q25+Q29+Q30+Q31+Q35</f>
        <v>238</v>
      </c>
      <c r="R36" s="191">
        <f>R24+R25+R29+R30+R31+R35</f>
        <v>238</v>
      </c>
      <c r="S36" s="192">
        <f t="shared" si="12"/>
        <v>1</v>
      </c>
      <c r="T36" s="191">
        <f>T24+T25+T29+T30+T31+T35</f>
        <v>238</v>
      </c>
      <c r="U36" s="192">
        <f t="shared" si="8"/>
        <v>1</v>
      </c>
      <c r="V36" s="191">
        <f>V24+V25+V29+V30+V31+V35</f>
        <v>223</v>
      </c>
      <c r="W36" s="192">
        <f t="shared" si="9"/>
        <v>0.93697478991596639</v>
      </c>
    </row>
    <row r="37" spans="1:23" customFormat="1" ht="16.5" customHeight="1">
      <c r="A37" s="193"/>
      <c r="B37" s="194"/>
      <c r="C37" s="195"/>
      <c r="D37" s="195"/>
      <c r="E37" s="196"/>
      <c r="F37" s="195"/>
      <c r="G37" s="196"/>
      <c r="H37" s="195"/>
      <c r="I37" s="196"/>
      <c r="J37" s="195"/>
      <c r="K37" s="195"/>
      <c r="L37" s="196"/>
      <c r="M37" s="195"/>
      <c r="N37" s="196"/>
      <c r="O37" s="195"/>
      <c r="P37" s="196"/>
      <c r="Q37" s="195"/>
      <c r="R37" s="195"/>
      <c r="S37" s="196"/>
      <c r="T37" s="195"/>
      <c r="U37" s="196"/>
      <c r="V37" s="195"/>
      <c r="W37" s="196"/>
    </row>
    <row r="38" spans="1:23" customFormat="1" ht="16.5" customHeight="1">
      <c r="A38" s="169">
        <v>5</v>
      </c>
      <c r="B38" s="156" t="s">
        <v>27</v>
      </c>
      <c r="C38" s="169">
        <v>13</v>
      </c>
      <c r="D38" s="169">
        <v>13</v>
      </c>
      <c r="E38" s="170">
        <f>D38/C38</f>
        <v>1</v>
      </c>
      <c r="F38" s="169">
        <v>11</v>
      </c>
      <c r="G38" s="170">
        <f>F38/C38</f>
        <v>0.84615384615384615</v>
      </c>
      <c r="H38" s="169">
        <v>11</v>
      </c>
      <c r="I38" s="170">
        <f>H38/C38</f>
        <v>0.84615384615384615</v>
      </c>
      <c r="J38" s="169">
        <v>15</v>
      </c>
      <c r="K38" s="169">
        <v>15</v>
      </c>
      <c r="L38" s="170">
        <f>K38/J38</f>
        <v>1</v>
      </c>
      <c r="M38" s="169">
        <v>15</v>
      </c>
      <c r="N38" s="170">
        <f>M38/J38</f>
        <v>1</v>
      </c>
      <c r="O38" s="169">
        <v>11</v>
      </c>
      <c r="P38" s="170">
        <f>O38/J38</f>
        <v>0.73333333333333328</v>
      </c>
      <c r="Q38" s="169">
        <v>15</v>
      </c>
      <c r="R38" s="169">
        <v>15</v>
      </c>
      <c r="S38" s="170">
        <f>R38/Q38</f>
        <v>1</v>
      </c>
      <c r="T38" s="169">
        <v>15</v>
      </c>
      <c r="U38" s="170">
        <f>T38/Q38</f>
        <v>1</v>
      </c>
      <c r="V38" s="169">
        <v>11</v>
      </c>
      <c r="W38" s="170">
        <f>V38/Q38</f>
        <v>0.73333333333333328</v>
      </c>
    </row>
    <row r="39" spans="1:23" customFormat="1" ht="16.5" customHeight="1">
      <c r="A39" s="169">
        <v>8</v>
      </c>
      <c r="B39" s="165" t="s">
        <v>28</v>
      </c>
      <c r="C39" s="169">
        <v>21</v>
      </c>
      <c r="D39" s="169">
        <v>21</v>
      </c>
      <c r="E39" s="170">
        <f>D39/C39</f>
        <v>1</v>
      </c>
      <c r="F39" s="169">
        <v>19</v>
      </c>
      <c r="G39" s="170">
        <f>F39/C39</f>
        <v>0.90476190476190477</v>
      </c>
      <c r="H39" s="169">
        <v>19</v>
      </c>
      <c r="I39" s="170">
        <f>H39/C39</f>
        <v>0.90476190476190477</v>
      </c>
      <c r="J39" s="169">
        <v>26</v>
      </c>
      <c r="K39" s="169">
        <v>26</v>
      </c>
      <c r="L39" s="170">
        <f>K39/J39</f>
        <v>1</v>
      </c>
      <c r="M39" s="169">
        <v>26</v>
      </c>
      <c r="N39" s="170">
        <f>M39/J39</f>
        <v>1</v>
      </c>
      <c r="O39" s="169">
        <v>19</v>
      </c>
      <c r="P39" s="170">
        <f>O39/J39</f>
        <v>0.73076923076923073</v>
      </c>
      <c r="Q39" s="169">
        <v>26</v>
      </c>
      <c r="R39" s="169">
        <v>26</v>
      </c>
      <c r="S39" s="170">
        <f>R39/Q39</f>
        <v>1</v>
      </c>
      <c r="T39" s="169">
        <v>26</v>
      </c>
      <c r="U39" s="170">
        <f>T39/Q39</f>
        <v>1</v>
      </c>
      <c r="V39" s="169">
        <v>26</v>
      </c>
      <c r="W39" s="170">
        <f>V39/Q39</f>
        <v>1</v>
      </c>
    </row>
    <row r="40" spans="1:23" customFormat="1">
      <c r="A40" s="197"/>
      <c r="B40" s="190" t="s">
        <v>16</v>
      </c>
      <c r="C40" s="191">
        <f>SUM(C38:C39)+C36</f>
        <v>257</v>
      </c>
      <c r="D40" s="191">
        <f>SUM(D38:D39)+D36</f>
        <v>257</v>
      </c>
      <c r="E40" s="198">
        <f>D40/C40</f>
        <v>1</v>
      </c>
      <c r="F40" s="191">
        <f>SUM(F38:F39)+F36</f>
        <v>242</v>
      </c>
      <c r="G40" s="192">
        <f>F40/C40</f>
        <v>0.94163424124513617</v>
      </c>
      <c r="H40" s="191">
        <f>SUM(H38:H39)+H36</f>
        <v>235</v>
      </c>
      <c r="I40" s="192">
        <f>H40/C40</f>
        <v>0.91439688715953304</v>
      </c>
      <c r="J40" s="191">
        <f>SUM(J38:J39)+J36</f>
        <v>275</v>
      </c>
      <c r="K40" s="191">
        <f>SUM(K38:K39)+K36</f>
        <v>275</v>
      </c>
      <c r="L40" s="198">
        <f>K40/J40</f>
        <v>1</v>
      </c>
      <c r="M40" s="191">
        <f>SUM(M38:M39)+M36</f>
        <v>275</v>
      </c>
      <c r="N40" s="192">
        <f>M40/J40</f>
        <v>1</v>
      </c>
      <c r="O40" s="191">
        <f>SUM(O38:O39)+O36</f>
        <v>237</v>
      </c>
      <c r="P40" s="192">
        <f>O40/J40</f>
        <v>0.86181818181818182</v>
      </c>
      <c r="Q40" s="191">
        <f>SUM(Q38:Q39)+Q36</f>
        <v>279</v>
      </c>
      <c r="R40" s="191">
        <f>SUM(R38:R39)+R36</f>
        <v>279</v>
      </c>
      <c r="S40" s="198">
        <f>R40/Q40</f>
        <v>1</v>
      </c>
      <c r="T40" s="191">
        <f>SUM(T38:T39)+T36</f>
        <v>279</v>
      </c>
      <c r="U40" s="192">
        <f>T40/Q40</f>
        <v>1</v>
      </c>
      <c r="V40" s="191">
        <f>SUM(V38:V39)+V36</f>
        <v>260</v>
      </c>
      <c r="W40" s="192">
        <f>V40/Q40</f>
        <v>0.93189964157706096</v>
      </c>
    </row>
    <row r="41" spans="1:23" customFormat="1">
      <c r="B41" s="199"/>
    </row>
    <row r="42" spans="1:23" customFormat="1">
      <c r="B42" s="199"/>
    </row>
    <row r="43" spans="1:23" customFormat="1">
      <c r="A43" s="340" t="s">
        <v>1</v>
      </c>
      <c r="B43" s="340" t="s">
        <v>2</v>
      </c>
      <c r="C43" s="332">
        <v>44105</v>
      </c>
      <c r="D43" s="332"/>
      <c r="E43" s="332"/>
      <c r="F43" s="332"/>
      <c r="G43" s="332"/>
      <c r="H43" s="332"/>
      <c r="I43" s="332"/>
      <c r="J43" s="332">
        <v>44136</v>
      </c>
      <c r="K43" s="332"/>
      <c r="L43" s="332"/>
      <c r="M43" s="332"/>
      <c r="N43" s="332"/>
      <c r="O43" s="332"/>
      <c r="P43" s="332"/>
      <c r="Q43" s="332">
        <v>44166</v>
      </c>
      <c r="R43" s="332"/>
      <c r="S43" s="332"/>
      <c r="T43" s="332"/>
      <c r="U43" s="332"/>
      <c r="V43" s="332"/>
      <c r="W43" s="332"/>
    </row>
    <row r="44" spans="1:23" customFormat="1">
      <c r="A44" s="340"/>
      <c r="B44" s="340"/>
      <c r="C44" s="337" t="s">
        <v>4</v>
      </c>
      <c r="D44" s="335" t="s">
        <v>5</v>
      </c>
      <c r="E44" s="336"/>
      <c r="F44" s="335" t="s">
        <v>6</v>
      </c>
      <c r="G44" s="336"/>
      <c r="H44" s="335" t="s">
        <v>7</v>
      </c>
      <c r="I44" s="336"/>
      <c r="J44" s="337" t="s">
        <v>4</v>
      </c>
      <c r="K44" s="335" t="s">
        <v>5</v>
      </c>
      <c r="L44" s="336"/>
      <c r="M44" s="335" t="s">
        <v>6</v>
      </c>
      <c r="N44" s="336"/>
      <c r="O44" s="335" t="s">
        <v>7</v>
      </c>
      <c r="P44" s="336"/>
      <c r="Q44" s="337" t="s">
        <v>4</v>
      </c>
      <c r="R44" s="335" t="s">
        <v>5</v>
      </c>
      <c r="S44" s="336"/>
      <c r="T44" s="335" t="s">
        <v>6</v>
      </c>
      <c r="U44" s="336"/>
      <c r="V44" s="335" t="s">
        <v>7</v>
      </c>
      <c r="W44" s="336"/>
    </row>
    <row r="45" spans="1:23" customFormat="1">
      <c r="A45" s="340"/>
      <c r="B45" s="340"/>
      <c r="C45" s="338"/>
      <c r="D45" s="168" t="s">
        <v>8</v>
      </c>
      <c r="E45" s="168" t="s">
        <v>9</v>
      </c>
      <c r="F45" s="168" t="s">
        <v>8</v>
      </c>
      <c r="G45" s="168" t="s">
        <v>9</v>
      </c>
      <c r="H45" s="168" t="s">
        <v>8</v>
      </c>
      <c r="I45" s="168" t="s">
        <v>9</v>
      </c>
      <c r="J45" s="338"/>
      <c r="K45" s="168" t="s">
        <v>8</v>
      </c>
      <c r="L45" s="168" t="s">
        <v>9</v>
      </c>
      <c r="M45" s="168" t="s">
        <v>8</v>
      </c>
      <c r="N45" s="168" t="s">
        <v>9</v>
      </c>
      <c r="O45" s="168" t="s">
        <v>8</v>
      </c>
      <c r="P45" s="168" t="s">
        <v>9</v>
      </c>
      <c r="Q45" s="338"/>
      <c r="R45" s="168" t="s">
        <v>8</v>
      </c>
      <c r="S45" s="168" t="s">
        <v>9</v>
      </c>
      <c r="T45" s="168" t="s">
        <v>8</v>
      </c>
      <c r="U45" s="168" t="s">
        <v>9</v>
      </c>
      <c r="V45" s="168" t="s">
        <v>8</v>
      </c>
      <c r="W45" s="168" t="s">
        <v>9</v>
      </c>
    </row>
    <row r="46" spans="1:23" customFormat="1" ht="16.5">
      <c r="A46" s="169">
        <v>1</v>
      </c>
      <c r="B46" s="156" t="s">
        <v>21</v>
      </c>
      <c r="C46" s="169">
        <v>0</v>
      </c>
      <c r="D46" s="169">
        <v>0</v>
      </c>
      <c r="E46" s="170" t="e">
        <f>D46/C46</f>
        <v>#DIV/0!</v>
      </c>
      <c r="F46" s="169">
        <v>0</v>
      </c>
      <c r="G46" s="170" t="e">
        <f>F46/C46</f>
        <v>#DIV/0!</v>
      </c>
      <c r="H46" s="169">
        <v>0</v>
      </c>
      <c r="I46" s="170" t="e">
        <f>H46/C46</f>
        <v>#DIV/0!</v>
      </c>
      <c r="J46" s="169">
        <v>0</v>
      </c>
      <c r="K46" s="169">
        <v>0</v>
      </c>
      <c r="L46" s="170" t="e">
        <f>K46/J46</f>
        <v>#DIV/0!</v>
      </c>
      <c r="M46" s="169">
        <v>0</v>
      </c>
      <c r="N46" s="170" t="e">
        <f>M46/J46</f>
        <v>#DIV/0!</v>
      </c>
      <c r="O46" s="169">
        <v>0</v>
      </c>
      <c r="P46" s="170" t="e">
        <f>O46/J46</f>
        <v>#DIV/0!</v>
      </c>
      <c r="Q46" s="169">
        <v>0</v>
      </c>
      <c r="R46" s="169">
        <v>0</v>
      </c>
      <c r="S46" s="170" t="e">
        <f>R46/Q46</f>
        <v>#DIV/0!</v>
      </c>
      <c r="T46" s="169">
        <v>0</v>
      </c>
      <c r="U46" s="170" t="e">
        <f>T46/Q46</f>
        <v>#DIV/0!</v>
      </c>
      <c r="V46" s="169">
        <v>0</v>
      </c>
      <c r="W46" s="170" t="e">
        <f>V46/Q46</f>
        <v>#DIV/0!</v>
      </c>
    </row>
    <row r="47" spans="1:23" customFormat="1" ht="16.5">
      <c r="A47" s="171">
        <v>2</v>
      </c>
      <c r="B47" s="172" t="s">
        <v>22</v>
      </c>
      <c r="C47" s="173">
        <v>64</v>
      </c>
      <c r="D47" s="173">
        <v>64</v>
      </c>
      <c r="E47" s="174">
        <f>D47/C47</f>
        <v>1</v>
      </c>
      <c r="F47" s="173">
        <v>64</v>
      </c>
      <c r="G47" s="174">
        <f t="shared" ref="G47:G58" si="13">F47/C47</f>
        <v>1</v>
      </c>
      <c r="H47" s="173">
        <v>63</v>
      </c>
      <c r="I47" s="184">
        <f t="shared" ref="I47:I58" si="14">H47/C47</f>
        <v>0.984375</v>
      </c>
      <c r="J47" s="173">
        <v>65</v>
      </c>
      <c r="K47" s="173">
        <v>65</v>
      </c>
      <c r="L47" s="174">
        <f>K47/J47</f>
        <v>1</v>
      </c>
      <c r="M47" s="173">
        <v>65</v>
      </c>
      <c r="N47" s="174">
        <f t="shared" ref="N47:N58" si="15">M47/J47</f>
        <v>1</v>
      </c>
      <c r="O47" s="173">
        <v>64</v>
      </c>
      <c r="P47" s="184">
        <f t="shared" ref="P47:P58" si="16">O47/J47</f>
        <v>0.98461538461538467</v>
      </c>
      <c r="Q47" s="173">
        <v>65</v>
      </c>
      <c r="R47" s="173">
        <v>65</v>
      </c>
      <c r="S47" s="174">
        <f>R47/Q47</f>
        <v>1</v>
      </c>
      <c r="T47" s="173">
        <v>65</v>
      </c>
      <c r="U47" s="174">
        <f t="shared" ref="U47:U58" si="17">T47/Q47</f>
        <v>1</v>
      </c>
      <c r="V47" s="173">
        <v>64</v>
      </c>
      <c r="W47" s="184">
        <f t="shared" ref="W47:W58" si="18">V47/Q47</f>
        <v>0.98461538461538467</v>
      </c>
    </row>
    <row r="48" spans="1:23" s="151" customFormat="1" ht="16.5">
      <c r="A48" s="175"/>
      <c r="B48" s="176" t="s">
        <v>29</v>
      </c>
      <c r="C48" s="177">
        <v>39</v>
      </c>
      <c r="D48" s="177">
        <v>39</v>
      </c>
      <c r="E48" s="178">
        <f t="shared" ref="E48:E58" si="19">D48/C48</f>
        <v>1</v>
      </c>
      <c r="F48" s="177">
        <v>39</v>
      </c>
      <c r="G48" s="178">
        <f t="shared" si="13"/>
        <v>1</v>
      </c>
      <c r="H48" s="177">
        <v>39</v>
      </c>
      <c r="I48" s="178">
        <f t="shared" si="14"/>
        <v>1</v>
      </c>
      <c r="J48" s="177">
        <v>40</v>
      </c>
      <c r="K48" s="177">
        <v>40</v>
      </c>
      <c r="L48" s="178">
        <f t="shared" ref="L48:L58" si="20">K48/J48</f>
        <v>1</v>
      </c>
      <c r="M48" s="177">
        <v>40</v>
      </c>
      <c r="N48" s="178">
        <f t="shared" si="15"/>
        <v>1</v>
      </c>
      <c r="O48" s="177">
        <v>40</v>
      </c>
      <c r="P48" s="178">
        <f t="shared" si="16"/>
        <v>1</v>
      </c>
      <c r="Q48" s="177">
        <v>40</v>
      </c>
      <c r="R48" s="177">
        <v>40</v>
      </c>
      <c r="S48" s="178">
        <f t="shared" ref="S48:S58" si="21">R48/Q48</f>
        <v>1</v>
      </c>
      <c r="T48" s="177">
        <v>40</v>
      </c>
      <c r="U48" s="178">
        <f t="shared" si="17"/>
        <v>1</v>
      </c>
      <c r="V48" s="177">
        <v>40</v>
      </c>
      <c r="W48" s="178">
        <f t="shared" si="18"/>
        <v>1</v>
      </c>
    </row>
    <row r="49" spans="1:23" s="151" customFormat="1" ht="16.5">
      <c r="A49" s="175"/>
      <c r="B49" s="176" t="s">
        <v>30</v>
      </c>
      <c r="C49" s="177">
        <v>24</v>
      </c>
      <c r="D49" s="177">
        <v>24</v>
      </c>
      <c r="E49" s="179">
        <f t="shared" si="19"/>
        <v>1</v>
      </c>
      <c r="F49" s="177">
        <v>24</v>
      </c>
      <c r="G49" s="179">
        <f t="shared" si="13"/>
        <v>1</v>
      </c>
      <c r="H49" s="177">
        <v>23</v>
      </c>
      <c r="I49" s="178">
        <f t="shared" si="14"/>
        <v>0.95833333333333337</v>
      </c>
      <c r="J49" s="177">
        <v>24</v>
      </c>
      <c r="K49" s="177">
        <v>24</v>
      </c>
      <c r="L49" s="179">
        <f t="shared" si="20"/>
        <v>1</v>
      </c>
      <c r="M49" s="177">
        <v>24</v>
      </c>
      <c r="N49" s="179">
        <f t="shared" si="15"/>
        <v>1</v>
      </c>
      <c r="O49" s="177">
        <v>23</v>
      </c>
      <c r="P49" s="178">
        <f t="shared" si="16"/>
        <v>0.95833333333333337</v>
      </c>
      <c r="Q49" s="177">
        <v>24</v>
      </c>
      <c r="R49" s="177">
        <v>24</v>
      </c>
      <c r="S49" s="179">
        <f t="shared" si="21"/>
        <v>1</v>
      </c>
      <c r="T49" s="177">
        <v>24</v>
      </c>
      <c r="U49" s="179">
        <f t="shared" si="17"/>
        <v>1</v>
      </c>
      <c r="V49" s="177">
        <v>23</v>
      </c>
      <c r="W49" s="178">
        <f t="shared" si="18"/>
        <v>0.95833333333333337</v>
      </c>
    </row>
    <row r="50" spans="1:23" s="151" customFormat="1" ht="16.5">
      <c r="A50" s="180"/>
      <c r="B50" s="181" t="s">
        <v>31</v>
      </c>
      <c r="C50" s="182">
        <v>1</v>
      </c>
      <c r="D50" s="182">
        <v>1</v>
      </c>
      <c r="E50" s="183">
        <f t="shared" si="19"/>
        <v>1</v>
      </c>
      <c r="F50" s="182">
        <v>1</v>
      </c>
      <c r="G50" s="183">
        <f t="shared" si="13"/>
        <v>1</v>
      </c>
      <c r="H50" s="182">
        <v>1</v>
      </c>
      <c r="I50" s="183">
        <f t="shared" si="14"/>
        <v>1</v>
      </c>
      <c r="J50" s="182">
        <v>1</v>
      </c>
      <c r="K50" s="182">
        <v>1</v>
      </c>
      <c r="L50" s="183">
        <f t="shared" si="20"/>
        <v>1</v>
      </c>
      <c r="M50" s="182">
        <v>1</v>
      </c>
      <c r="N50" s="183">
        <f t="shared" si="15"/>
        <v>1</v>
      </c>
      <c r="O50" s="182">
        <v>1</v>
      </c>
      <c r="P50" s="183">
        <f t="shared" si="16"/>
        <v>1</v>
      </c>
      <c r="Q50" s="182">
        <v>1</v>
      </c>
      <c r="R50" s="182">
        <v>1</v>
      </c>
      <c r="S50" s="183">
        <f t="shared" si="21"/>
        <v>1</v>
      </c>
      <c r="T50" s="182">
        <v>1</v>
      </c>
      <c r="U50" s="183">
        <f t="shared" si="17"/>
        <v>1</v>
      </c>
      <c r="V50" s="182">
        <v>1</v>
      </c>
      <c r="W50" s="183">
        <f t="shared" si="18"/>
        <v>1</v>
      </c>
    </row>
    <row r="51" spans="1:23" customFormat="1" ht="16.5">
      <c r="A51" s="169">
        <v>3</v>
      </c>
      <c r="B51" s="156" t="s">
        <v>23</v>
      </c>
      <c r="C51" s="169">
        <v>5</v>
      </c>
      <c r="D51" s="169">
        <v>5</v>
      </c>
      <c r="E51" s="170">
        <f t="shared" si="19"/>
        <v>1</v>
      </c>
      <c r="F51" s="169">
        <v>5</v>
      </c>
      <c r="G51" s="170">
        <f t="shared" si="13"/>
        <v>1</v>
      </c>
      <c r="H51" s="169">
        <v>5</v>
      </c>
      <c r="I51" s="170">
        <f t="shared" si="14"/>
        <v>1</v>
      </c>
      <c r="J51" s="169">
        <v>5</v>
      </c>
      <c r="K51" s="169">
        <v>5</v>
      </c>
      <c r="L51" s="170">
        <f t="shared" si="20"/>
        <v>1</v>
      </c>
      <c r="M51" s="169">
        <v>5</v>
      </c>
      <c r="N51" s="170">
        <f t="shared" si="15"/>
        <v>1</v>
      </c>
      <c r="O51" s="169">
        <v>5</v>
      </c>
      <c r="P51" s="170">
        <f t="shared" si="16"/>
        <v>1</v>
      </c>
      <c r="Q51" s="169">
        <v>5</v>
      </c>
      <c r="R51" s="169">
        <v>5</v>
      </c>
      <c r="S51" s="170">
        <f t="shared" si="21"/>
        <v>1</v>
      </c>
      <c r="T51" s="169">
        <v>5</v>
      </c>
      <c r="U51" s="170">
        <f t="shared" si="17"/>
        <v>1</v>
      </c>
      <c r="V51" s="169">
        <v>5</v>
      </c>
      <c r="W51" s="170">
        <f t="shared" si="18"/>
        <v>1</v>
      </c>
    </row>
    <row r="52" spans="1:23" customFormat="1" ht="16.5">
      <c r="A52" s="169">
        <v>7</v>
      </c>
      <c r="B52" s="156" t="s">
        <v>24</v>
      </c>
      <c r="C52" s="169">
        <v>3</v>
      </c>
      <c r="D52" s="169">
        <v>3</v>
      </c>
      <c r="E52" s="170">
        <f t="shared" si="19"/>
        <v>1</v>
      </c>
      <c r="F52" s="169">
        <v>3</v>
      </c>
      <c r="G52" s="170">
        <f t="shared" si="13"/>
        <v>1</v>
      </c>
      <c r="H52" s="169">
        <v>3</v>
      </c>
      <c r="I52" s="170">
        <f t="shared" si="14"/>
        <v>1</v>
      </c>
      <c r="J52" s="169">
        <v>3</v>
      </c>
      <c r="K52" s="169">
        <v>3</v>
      </c>
      <c r="L52" s="170">
        <f t="shared" si="20"/>
        <v>1</v>
      </c>
      <c r="M52" s="169">
        <v>3</v>
      </c>
      <c r="N52" s="170">
        <f t="shared" si="15"/>
        <v>1</v>
      </c>
      <c r="O52" s="169">
        <v>3</v>
      </c>
      <c r="P52" s="170">
        <f t="shared" si="16"/>
        <v>1</v>
      </c>
      <c r="Q52" s="169">
        <v>3</v>
      </c>
      <c r="R52" s="169">
        <v>3</v>
      </c>
      <c r="S52" s="170">
        <f t="shared" si="21"/>
        <v>1</v>
      </c>
      <c r="T52" s="169">
        <v>3</v>
      </c>
      <c r="U52" s="170">
        <f t="shared" si="17"/>
        <v>1</v>
      </c>
      <c r="V52" s="169">
        <v>3</v>
      </c>
      <c r="W52" s="170">
        <f t="shared" si="18"/>
        <v>1</v>
      </c>
    </row>
    <row r="53" spans="1:23" customFormat="1" ht="16.5">
      <c r="A53" s="171">
        <v>4</v>
      </c>
      <c r="B53" s="172" t="s">
        <v>25</v>
      </c>
      <c r="C53" s="173">
        <v>106</v>
      </c>
      <c r="D53" s="173">
        <v>106</v>
      </c>
      <c r="E53" s="184">
        <f t="shared" si="19"/>
        <v>1</v>
      </c>
      <c r="F53" s="173">
        <v>106</v>
      </c>
      <c r="G53" s="184">
        <f t="shared" si="13"/>
        <v>1</v>
      </c>
      <c r="H53" s="173">
        <v>99</v>
      </c>
      <c r="I53" s="184">
        <f t="shared" si="14"/>
        <v>0.93396226415094341</v>
      </c>
      <c r="J53" s="173">
        <v>107</v>
      </c>
      <c r="K53" s="173">
        <v>107</v>
      </c>
      <c r="L53" s="184">
        <f t="shared" si="20"/>
        <v>1</v>
      </c>
      <c r="M53" s="173">
        <v>107</v>
      </c>
      <c r="N53" s="184">
        <f t="shared" si="15"/>
        <v>1</v>
      </c>
      <c r="O53" s="173">
        <v>100</v>
      </c>
      <c r="P53" s="184">
        <f t="shared" si="16"/>
        <v>0.93457943925233644</v>
      </c>
      <c r="Q53" s="173">
        <v>107</v>
      </c>
      <c r="R53" s="173">
        <v>107</v>
      </c>
      <c r="S53" s="184">
        <f t="shared" si="21"/>
        <v>1</v>
      </c>
      <c r="T53" s="173">
        <v>107</v>
      </c>
      <c r="U53" s="184">
        <f t="shared" si="17"/>
        <v>1</v>
      </c>
      <c r="V53" s="173">
        <v>100</v>
      </c>
      <c r="W53" s="184">
        <f t="shared" si="18"/>
        <v>0.93457943925233644</v>
      </c>
    </row>
    <row r="54" spans="1:23" s="151" customFormat="1" ht="16.5">
      <c r="A54" s="175"/>
      <c r="B54" s="176" t="s">
        <v>32</v>
      </c>
      <c r="C54" s="177">
        <v>35</v>
      </c>
      <c r="D54" s="177">
        <v>35</v>
      </c>
      <c r="E54" s="178">
        <f t="shared" si="19"/>
        <v>1</v>
      </c>
      <c r="F54" s="177">
        <v>35</v>
      </c>
      <c r="G54" s="178">
        <f t="shared" si="13"/>
        <v>1</v>
      </c>
      <c r="H54" s="177">
        <v>30</v>
      </c>
      <c r="I54" s="178">
        <f t="shared" si="14"/>
        <v>0.8571428571428571</v>
      </c>
      <c r="J54" s="177">
        <v>35</v>
      </c>
      <c r="K54" s="177">
        <v>35</v>
      </c>
      <c r="L54" s="178">
        <f t="shared" si="20"/>
        <v>1</v>
      </c>
      <c r="M54" s="177">
        <v>35</v>
      </c>
      <c r="N54" s="178">
        <f t="shared" si="15"/>
        <v>1</v>
      </c>
      <c r="O54" s="177">
        <v>30</v>
      </c>
      <c r="P54" s="178">
        <f t="shared" si="16"/>
        <v>0.8571428571428571</v>
      </c>
      <c r="Q54" s="177">
        <v>35</v>
      </c>
      <c r="R54" s="177">
        <v>35</v>
      </c>
      <c r="S54" s="178">
        <f t="shared" si="21"/>
        <v>1</v>
      </c>
      <c r="T54" s="177">
        <v>35</v>
      </c>
      <c r="U54" s="178">
        <f t="shared" si="17"/>
        <v>1</v>
      </c>
      <c r="V54" s="177">
        <v>30</v>
      </c>
      <c r="W54" s="178">
        <f t="shared" si="18"/>
        <v>0.8571428571428571</v>
      </c>
    </row>
    <row r="55" spans="1:23" s="151" customFormat="1" ht="16.5">
      <c r="A55" s="175"/>
      <c r="B55" s="176" t="s">
        <v>33</v>
      </c>
      <c r="C55" s="177">
        <v>62</v>
      </c>
      <c r="D55" s="177">
        <v>62</v>
      </c>
      <c r="E55" s="178">
        <f t="shared" si="19"/>
        <v>1</v>
      </c>
      <c r="F55" s="177">
        <v>62</v>
      </c>
      <c r="G55" s="178">
        <f t="shared" si="13"/>
        <v>1</v>
      </c>
      <c r="H55" s="177">
        <v>60</v>
      </c>
      <c r="I55" s="178">
        <f t="shared" si="14"/>
        <v>0.967741935483871</v>
      </c>
      <c r="J55" s="177">
        <v>63</v>
      </c>
      <c r="K55" s="177">
        <v>63</v>
      </c>
      <c r="L55" s="178">
        <f t="shared" si="20"/>
        <v>1</v>
      </c>
      <c r="M55" s="177">
        <v>63</v>
      </c>
      <c r="N55" s="178">
        <f t="shared" si="15"/>
        <v>1</v>
      </c>
      <c r="O55" s="177">
        <v>61</v>
      </c>
      <c r="P55" s="178">
        <f t="shared" si="16"/>
        <v>0.96825396825396826</v>
      </c>
      <c r="Q55" s="177">
        <v>63</v>
      </c>
      <c r="R55" s="177">
        <v>63</v>
      </c>
      <c r="S55" s="178">
        <f t="shared" si="21"/>
        <v>1</v>
      </c>
      <c r="T55" s="177">
        <v>63</v>
      </c>
      <c r="U55" s="178">
        <f t="shared" si="17"/>
        <v>1</v>
      </c>
      <c r="V55" s="177">
        <v>61</v>
      </c>
      <c r="W55" s="178">
        <f t="shared" si="18"/>
        <v>0.96825396825396826</v>
      </c>
    </row>
    <row r="56" spans="1:23" s="152" customFormat="1" ht="16.5">
      <c r="A56" s="185"/>
      <c r="B56" s="186" t="s">
        <v>34</v>
      </c>
      <c r="C56" s="187">
        <v>9</v>
      </c>
      <c r="D56" s="187">
        <v>9</v>
      </c>
      <c r="E56" s="188">
        <f t="shared" si="19"/>
        <v>1</v>
      </c>
      <c r="F56" s="187">
        <v>9</v>
      </c>
      <c r="G56" s="188">
        <f t="shared" si="13"/>
        <v>1</v>
      </c>
      <c r="H56" s="187">
        <v>9</v>
      </c>
      <c r="I56" s="188">
        <f t="shared" si="14"/>
        <v>1</v>
      </c>
      <c r="J56" s="187">
        <v>9</v>
      </c>
      <c r="K56" s="187">
        <v>9</v>
      </c>
      <c r="L56" s="188">
        <f t="shared" si="20"/>
        <v>1</v>
      </c>
      <c r="M56" s="187">
        <v>9</v>
      </c>
      <c r="N56" s="188">
        <f t="shared" si="15"/>
        <v>1</v>
      </c>
      <c r="O56" s="187">
        <v>9</v>
      </c>
      <c r="P56" s="188">
        <f t="shared" si="16"/>
        <v>1</v>
      </c>
      <c r="Q56" s="187">
        <v>9</v>
      </c>
      <c r="R56" s="187">
        <v>9</v>
      </c>
      <c r="S56" s="188">
        <f t="shared" si="21"/>
        <v>1</v>
      </c>
      <c r="T56" s="187">
        <v>9</v>
      </c>
      <c r="U56" s="188">
        <f t="shared" si="17"/>
        <v>1</v>
      </c>
      <c r="V56" s="187">
        <v>9</v>
      </c>
      <c r="W56" s="188">
        <f t="shared" si="18"/>
        <v>1</v>
      </c>
    </row>
    <row r="57" spans="1:23" customFormat="1" ht="16.5">
      <c r="A57" s="169">
        <v>6</v>
      </c>
      <c r="B57" s="156" t="s">
        <v>26</v>
      </c>
      <c r="C57" s="169">
        <v>63</v>
      </c>
      <c r="D57" s="169">
        <v>63</v>
      </c>
      <c r="E57" s="170">
        <f t="shared" si="19"/>
        <v>1</v>
      </c>
      <c r="F57" s="169">
        <v>63</v>
      </c>
      <c r="G57" s="170">
        <f t="shared" si="13"/>
        <v>1</v>
      </c>
      <c r="H57" s="169">
        <v>54</v>
      </c>
      <c r="I57" s="170">
        <f t="shared" si="14"/>
        <v>0.8571428571428571</v>
      </c>
      <c r="J57" s="169">
        <v>66</v>
      </c>
      <c r="K57" s="169">
        <v>66</v>
      </c>
      <c r="L57" s="170">
        <f t="shared" si="20"/>
        <v>1</v>
      </c>
      <c r="M57" s="169">
        <v>66</v>
      </c>
      <c r="N57" s="170">
        <f t="shared" si="15"/>
        <v>1</v>
      </c>
      <c r="O57" s="169">
        <v>57</v>
      </c>
      <c r="P57" s="170">
        <f t="shared" si="16"/>
        <v>0.86363636363636365</v>
      </c>
      <c r="Q57" s="169">
        <v>66</v>
      </c>
      <c r="R57" s="169">
        <v>66</v>
      </c>
      <c r="S57" s="170">
        <f t="shared" si="21"/>
        <v>1</v>
      </c>
      <c r="T57" s="169">
        <v>66</v>
      </c>
      <c r="U57" s="170">
        <f t="shared" si="17"/>
        <v>1</v>
      </c>
      <c r="V57" s="169">
        <v>57</v>
      </c>
      <c r="W57" s="170">
        <f t="shared" si="18"/>
        <v>0.86363636363636365</v>
      </c>
    </row>
    <row r="58" spans="1:23" customFormat="1">
      <c r="A58" s="189"/>
      <c r="B58" s="190" t="s">
        <v>16</v>
      </c>
      <c r="C58" s="191">
        <f>C46+C47+C51+C52+C53+C57</f>
        <v>241</v>
      </c>
      <c r="D58" s="191">
        <f>D46+D47+D51+D52+D53+D57</f>
        <v>241</v>
      </c>
      <c r="E58" s="192">
        <f t="shared" si="19"/>
        <v>1</v>
      </c>
      <c r="F58" s="191">
        <f>F46+F47+F51+F52+F53+F57</f>
        <v>241</v>
      </c>
      <c r="G58" s="192">
        <f t="shared" si="13"/>
        <v>1</v>
      </c>
      <c r="H58" s="191">
        <f>H46+H47+H51+H52+H53+H57</f>
        <v>224</v>
      </c>
      <c r="I58" s="192">
        <f t="shared" si="14"/>
        <v>0.9294605809128631</v>
      </c>
      <c r="J58" s="191">
        <f>J46+J47+J51+J52+J53+J57</f>
        <v>246</v>
      </c>
      <c r="K58" s="191">
        <f>K46+K47+K51+K52+K53+K57</f>
        <v>246</v>
      </c>
      <c r="L58" s="192">
        <f t="shared" si="20"/>
        <v>1</v>
      </c>
      <c r="M58" s="191">
        <f>M46+M47+M51+M52+M53+M57</f>
        <v>246</v>
      </c>
      <c r="N58" s="192">
        <f t="shared" si="15"/>
        <v>1</v>
      </c>
      <c r="O58" s="191">
        <f>O46+O47+O51+O52+O53+O57</f>
        <v>229</v>
      </c>
      <c r="P58" s="192">
        <f t="shared" si="16"/>
        <v>0.93089430894308944</v>
      </c>
      <c r="Q58" s="191">
        <f>Q46+Q47+Q51+Q52+Q53+Q57</f>
        <v>246</v>
      </c>
      <c r="R58" s="191">
        <f>R46+R47+R51+R52+R53+R57</f>
        <v>246</v>
      </c>
      <c r="S58" s="192">
        <f t="shared" si="21"/>
        <v>1</v>
      </c>
      <c r="T58" s="191">
        <f>T46+T47+T51+T52+T53+T57</f>
        <v>246</v>
      </c>
      <c r="U58" s="192">
        <f t="shared" si="17"/>
        <v>1</v>
      </c>
      <c r="V58" s="191">
        <f>V46+V47+V51+V52+V53+V57</f>
        <v>229</v>
      </c>
      <c r="W58" s="192">
        <f t="shared" si="18"/>
        <v>0.93089430894308944</v>
      </c>
    </row>
    <row r="59" spans="1:23" customFormat="1">
      <c r="A59" s="193"/>
      <c r="B59" s="194"/>
      <c r="C59" s="195"/>
      <c r="D59" s="195"/>
      <c r="E59" s="196"/>
      <c r="F59" s="195"/>
      <c r="G59" s="196"/>
      <c r="H59" s="195"/>
      <c r="I59" s="196"/>
      <c r="J59" s="195"/>
      <c r="K59" s="195"/>
      <c r="L59" s="196"/>
      <c r="M59" s="195"/>
      <c r="N59" s="196"/>
      <c r="O59" s="195"/>
      <c r="P59" s="196"/>
      <c r="Q59" s="195"/>
      <c r="R59" s="195"/>
      <c r="S59" s="196"/>
      <c r="T59" s="195"/>
      <c r="U59" s="196"/>
      <c r="V59" s="195"/>
      <c r="W59" s="196"/>
    </row>
    <row r="60" spans="1:23" customFormat="1" ht="16.5">
      <c r="A60" s="169">
        <v>5</v>
      </c>
      <c r="B60" s="156" t="s">
        <v>27</v>
      </c>
      <c r="C60" s="169">
        <v>13</v>
      </c>
      <c r="D60" s="169">
        <v>13</v>
      </c>
      <c r="E60" s="170">
        <f>D60/C60</f>
        <v>1</v>
      </c>
      <c r="F60" s="169">
        <v>13</v>
      </c>
      <c r="G60" s="170">
        <f>F60/C60</f>
        <v>1</v>
      </c>
      <c r="H60" s="169">
        <v>13</v>
      </c>
      <c r="I60" s="170">
        <f>H60/C60</f>
        <v>1</v>
      </c>
      <c r="J60" s="169">
        <v>13</v>
      </c>
      <c r="K60" s="169">
        <v>13</v>
      </c>
      <c r="L60" s="170">
        <f>K60/J60</f>
        <v>1</v>
      </c>
      <c r="M60" s="169">
        <v>13</v>
      </c>
      <c r="N60" s="170">
        <f>M60/J60</f>
        <v>1</v>
      </c>
      <c r="O60" s="169">
        <v>13</v>
      </c>
      <c r="P60" s="170">
        <f>O60/J60</f>
        <v>1</v>
      </c>
      <c r="Q60" s="169">
        <v>13</v>
      </c>
      <c r="R60" s="169">
        <v>13</v>
      </c>
      <c r="S60" s="170">
        <f>R60/Q60</f>
        <v>1</v>
      </c>
      <c r="T60" s="169">
        <v>13</v>
      </c>
      <c r="U60" s="170">
        <f>T60/Q60</f>
        <v>1</v>
      </c>
      <c r="V60" s="169">
        <v>13</v>
      </c>
      <c r="W60" s="170">
        <f>V60/Q60</f>
        <v>1</v>
      </c>
    </row>
    <row r="61" spans="1:23" customFormat="1" ht="16.5">
      <c r="A61" s="169">
        <v>8</v>
      </c>
      <c r="B61" s="165" t="s">
        <v>28</v>
      </c>
      <c r="C61" s="169">
        <v>26</v>
      </c>
      <c r="D61" s="169">
        <v>26</v>
      </c>
      <c r="E61" s="170">
        <f>D61/C61</f>
        <v>1</v>
      </c>
      <c r="F61" s="169">
        <v>26</v>
      </c>
      <c r="G61" s="170">
        <f>F61/C61</f>
        <v>1</v>
      </c>
      <c r="H61" s="169">
        <v>26</v>
      </c>
      <c r="I61" s="170">
        <f>H61/C61</f>
        <v>1</v>
      </c>
      <c r="J61" s="169">
        <v>26</v>
      </c>
      <c r="K61" s="169">
        <v>26</v>
      </c>
      <c r="L61" s="170">
        <f>K61/J61</f>
        <v>1</v>
      </c>
      <c r="M61" s="169">
        <v>26</v>
      </c>
      <c r="N61" s="170">
        <f>M61/J61</f>
        <v>1</v>
      </c>
      <c r="O61" s="169">
        <v>26</v>
      </c>
      <c r="P61" s="170">
        <f>O61/J61</f>
        <v>1</v>
      </c>
      <c r="Q61" s="169">
        <v>26</v>
      </c>
      <c r="R61" s="169">
        <v>26</v>
      </c>
      <c r="S61" s="170">
        <f>R61/Q61</f>
        <v>1</v>
      </c>
      <c r="T61" s="169">
        <v>26</v>
      </c>
      <c r="U61" s="170">
        <f>T61/Q61</f>
        <v>1</v>
      </c>
      <c r="V61" s="169">
        <v>26</v>
      </c>
      <c r="W61" s="170">
        <f>V61/Q61</f>
        <v>1</v>
      </c>
    </row>
    <row r="62" spans="1:23" customFormat="1">
      <c r="A62" s="197"/>
      <c r="B62" s="190" t="s">
        <v>16</v>
      </c>
      <c r="C62" s="191">
        <f>SUM(C60:C61)+C58</f>
        <v>280</v>
      </c>
      <c r="D62" s="191">
        <f>SUM(D60:D61)+D58</f>
        <v>280</v>
      </c>
      <c r="E62" s="198">
        <f>D62/C62</f>
        <v>1</v>
      </c>
      <c r="F62" s="191">
        <f>SUM(F60:F61)+F58</f>
        <v>280</v>
      </c>
      <c r="G62" s="192">
        <f>F62/C62</f>
        <v>1</v>
      </c>
      <c r="H62" s="191">
        <f>SUM(H60:H61)+H58</f>
        <v>263</v>
      </c>
      <c r="I62" s="192">
        <f>H62/C62</f>
        <v>0.93928571428571428</v>
      </c>
      <c r="J62" s="191">
        <f>SUM(J60:J61)+J58</f>
        <v>285</v>
      </c>
      <c r="K62" s="191">
        <f>SUM(K60:K61)+K58</f>
        <v>285</v>
      </c>
      <c r="L62" s="198">
        <f>K62/J62</f>
        <v>1</v>
      </c>
      <c r="M62" s="191">
        <f>SUM(M60:M61)+M58</f>
        <v>285</v>
      </c>
      <c r="N62" s="192">
        <f>M62/J62</f>
        <v>1</v>
      </c>
      <c r="O62" s="191">
        <f>SUM(O60:O61)+O58</f>
        <v>268</v>
      </c>
      <c r="P62" s="192">
        <f>O62/J62</f>
        <v>0.94035087719298249</v>
      </c>
      <c r="Q62" s="191">
        <f>SUM(Q60:Q61)+Q58</f>
        <v>285</v>
      </c>
      <c r="R62" s="191">
        <f>SUM(R60:R61)+R58</f>
        <v>285</v>
      </c>
      <c r="S62" s="198">
        <f>R62/Q62</f>
        <v>1</v>
      </c>
      <c r="T62" s="191">
        <f>SUM(T60:T61)+T58</f>
        <v>285</v>
      </c>
      <c r="U62" s="192">
        <f>T62/Q62</f>
        <v>1</v>
      </c>
      <c r="V62" s="191">
        <f>SUM(V60:V61)+V58</f>
        <v>268</v>
      </c>
      <c r="W62" s="192">
        <f>V62/Q62</f>
        <v>0.94035087719298249</v>
      </c>
    </row>
    <row r="63" spans="1:23" customFormat="1">
      <c r="A63" s="200"/>
      <c r="B63" s="201"/>
      <c r="C63" s="202"/>
      <c r="D63" s="202"/>
      <c r="E63" s="203"/>
      <c r="F63" s="202"/>
      <c r="G63" s="203"/>
      <c r="H63" s="202"/>
      <c r="I63" s="203"/>
      <c r="J63" s="202"/>
      <c r="K63" s="202"/>
      <c r="L63" s="203"/>
      <c r="M63" s="202"/>
      <c r="N63" s="203"/>
      <c r="O63" s="202"/>
      <c r="P63" s="203"/>
      <c r="Q63" s="202"/>
      <c r="R63" s="202"/>
      <c r="S63" s="203"/>
      <c r="T63" s="202"/>
      <c r="U63" s="203"/>
      <c r="V63" s="202"/>
      <c r="W63" s="203"/>
    </row>
    <row r="64" spans="1:23" customFormat="1">
      <c r="A64" s="204"/>
      <c r="B64" s="205"/>
      <c r="C64" s="206"/>
      <c r="D64" s="206"/>
      <c r="E64" s="207"/>
      <c r="F64" s="206"/>
      <c r="G64" s="207"/>
      <c r="H64" s="206"/>
      <c r="I64" s="207"/>
      <c r="J64" s="206"/>
      <c r="K64" s="206"/>
      <c r="L64" s="207"/>
      <c r="M64" s="206"/>
      <c r="N64" s="207"/>
      <c r="O64" s="206"/>
      <c r="P64" s="207"/>
      <c r="Q64" s="206"/>
      <c r="R64" s="206"/>
      <c r="S64" s="207"/>
      <c r="T64" s="206"/>
      <c r="U64" s="207"/>
      <c r="V64" s="206"/>
      <c r="W64" s="207"/>
    </row>
    <row r="65" spans="1:23">
      <c r="A65" s="339" t="s">
        <v>1</v>
      </c>
      <c r="B65" s="339" t="s">
        <v>2</v>
      </c>
      <c r="C65" s="329">
        <v>44197</v>
      </c>
      <c r="D65" s="329"/>
      <c r="E65" s="329"/>
      <c r="F65" s="329"/>
      <c r="G65" s="329"/>
      <c r="H65" s="329"/>
      <c r="I65" s="329"/>
      <c r="J65" s="329">
        <v>44228</v>
      </c>
      <c r="K65" s="329"/>
      <c r="L65" s="329"/>
      <c r="M65" s="329"/>
      <c r="N65" s="329"/>
      <c r="O65" s="329"/>
      <c r="P65" s="329"/>
      <c r="Q65" s="329">
        <v>44256</v>
      </c>
      <c r="R65" s="329"/>
      <c r="S65" s="329"/>
      <c r="T65" s="329"/>
      <c r="U65" s="329"/>
      <c r="V65" s="329"/>
      <c r="W65" s="329"/>
    </row>
    <row r="66" spans="1:23">
      <c r="A66" s="339"/>
      <c r="B66" s="339"/>
      <c r="C66" s="333" t="s">
        <v>4</v>
      </c>
      <c r="D66" s="330" t="s">
        <v>5</v>
      </c>
      <c r="E66" s="331"/>
      <c r="F66" s="330" t="s">
        <v>6</v>
      </c>
      <c r="G66" s="331"/>
      <c r="H66" s="330" t="s">
        <v>7</v>
      </c>
      <c r="I66" s="331"/>
      <c r="J66" s="333" t="s">
        <v>4</v>
      </c>
      <c r="K66" s="330" t="s">
        <v>5</v>
      </c>
      <c r="L66" s="331"/>
      <c r="M66" s="330" t="s">
        <v>6</v>
      </c>
      <c r="N66" s="331"/>
      <c r="O66" s="330" t="s">
        <v>7</v>
      </c>
      <c r="P66" s="331"/>
      <c r="Q66" s="333" t="s">
        <v>4</v>
      </c>
      <c r="R66" s="330" t="s">
        <v>5</v>
      </c>
      <c r="S66" s="331"/>
      <c r="T66" s="330" t="s">
        <v>6</v>
      </c>
      <c r="U66" s="331"/>
      <c r="V66" s="330" t="s">
        <v>7</v>
      </c>
      <c r="W66" s="331"/>
    </row>
    <row r="67" spans="1:23">
      <c r="A67" s="339"/>
      <c r="B67" s="339"/>
      <c r="C67" s="334"/>
      <c r="D67" s="154" t="s">
        <v>8</v>
      </c>
      <c r="E67" s="154" t="s">
        <v>9</v>
      </c>
      <c r="F67" s="154" t="s">
        <v>8</v>
      </c>
      <c r="G67" s="154" t="s">
        <v>9</v>
      </c>
      <c r="H67" s="154" t="s">
        <v>8</v>
      </c>
      <c r="I67" s="154" t="s">
        <v>9</v>
      </c>
      <c r="J67" s="334"/>
      <c r="K67" s="154" t="s">
        <v>8</v>
      </c>
      <c r="L67" s="154" t="s">
        <v>9</v>
      </c>
      <c r="M67" s="154" t="s">
        <v>8</v>
      </c>
      <c r="N67" s="154" t="s">
        <v>9</v>
      </c>
      <c r="O67" s="154" t="s">
        <v>8</v>
      </c>
      <c r="P67" s="154" t="s">
        <v>9</v>
      </c>
      <c r="Q67" s="334"/>
      <c r="R67" s="154" t="s">
        <v>8</v>
      </c>
      <c r="S67" s="154" t="s">
        <v>9</v>
      </c>
      <c r="T67" s="154" t="s">
        <v>8</v>
      </c>
      <c r="U67" s="154" t="s">
        <v>9</v>
      </c>
      <c r="V67" s="154" t="s">
        <v>8</v>
      </c>
      <c r="W67" s="154" t="s">
        <v>9</v>
      </c>
    </row>
    <row r="68" spans="1:23" ht="16.5">
      <c r="A68" s="208">
        <v>1</v>
      </c>
      <c r="B68" s="156" t="s">
        <v>21</v>
      </c>
      <c r="C68" s="169">
        <v>0</v>
      </c>
      <c r="D68" s="169">
        <v>0</v>
      </c>
      <c r="E68" s="170" t="e">
        <f>D68/C68</f>
        <v>#DIV/0!</v>
      </c>
      <c r="F68" s="169">
        <v>0</v>
      </c>
      <c r="G68" s="170" t="e">
        <f>F68/C68</f>
        <v>#DIV/0!</v>
      </c>
      <c r="H68" s="169">
        <v>0</v>
      </c>
      <c r="I68" s="170" t="e">
        <f>H68/C68</f>
        <v>#DIV/0!</v>
      </c>
      <c r="J68" s="169">
        <v>0</v>
      </c>
      <c r="K68" s="169">
        <v>0</v>
      </c>
      <c r="L68" s="170" t="e">
        <f>K68/J68</f>
        <v>#DIV/0!</v>
      </c>
      <c r="M68" s="169">
        <v>0</v>
      </c>
      <c r="N68" s="170" t="e">
        <f>M68/J68</f>
        <v>#DIV/0!</v>
      </c>
      <c r="O68" s="169">
        <v>0</v>
      </c>
      <c r="P68" s="170" t="e">
        <f>O68/J68</f>
        <v>#DIV/0!</v>
      </c>
      <c r="Q68" s="169">
        <v>0</v>
      </c>
      <c r="R68" s="169">
        <v>0</v>
      </c>
      <c r="S68" s="170" t="e">
        <f>R68/Q68</f>
        <v>#DIV/0!</v>
      </c>
      <c r="T68" s="169">
        <v>0</v>
      </c>
      <c r="U68" s="170" t="e">
        <f>T68/Q68</f>
        <v>#DIV/0!</v>
      </c>
      <c r="V68" s="169">
        <v>0</v>
      </c>
      <c r="W68" s="170" t="e">
        <f>V68/Q68</f>
        <v>#DIV/0!</v>
      </c>
    </row>
    <row r="69" spans="1:23" ht="16.5">
      <c r="A69" s="208">
        <v>2</v>
      </c>
      <c r="B69" s="156" t="s">
        <v>22</v>
      </c>
      <c r="C69" s="173">
        <v>66</v>
      </c>
      <c r="D69" s="173">
        <v>66</v>
      </c>
      <c r="E69" s="174">
        <f>D69/C69</f>
        <v>1</v>
      </c>
      <c r="F69" s="173">
        <v>66</v>
      </c>
      <c r="G69" s="174">
        <f t="shared" ref="G69:G80" si="22">F69/C69</f>
        <v>1</v>
      </c>
      <c r="H69" s="173">
        <v>65</v>
      </c>
      <c r="I69" s="184">
        <f t="shared" ref="I69:I80" si="23">H69/C69</f>
        <v>0.98484848484848486</v>
      </c>
      <c r="J69" s="173">
        <v>66</v>
      </c>
      <c r="K69" s="173">
        <v>66</v>
      </c>
      <c r="L69" s="174">
        <f>K69/J69</f>
        <v>1</v>
      </c>
      <c r="M69" s="173">
        <v>66</v>
      </c>
      <c r="N69" s="174">
        <f t="shared" ref="N69:N80" si="24">M69/J69</f>
        <v>1</v>
      </c>
      <c r="O69" s="173">
        <v>66</v>
      </c>
      <c r="P69" s="184">
        <f t="shared" ref="P69:P80" si="25">O69/J69</f>
        <v>1</v>
      </c>
      <c r="Q69" s="173">
        <v>70</v>
      </c>
      <c r="R69" s="173">
        <v>70</v>
      </c>
      <c r="S69" s="174">
        <f>R69/Q69</f>
        <v>1</v>
      </c>
      <c r="T69" s="173">
        <v>70</v>
      </c>
      <c r="U69" s="174">
        <f t="shared" ref="U69:U80" si="26">T69/Q69</f>
        <v>1</v>
      </c>
      <c r="V69" s="173">
        <v>70</v>
      </c>
      <c r="W69" s="184">
        <f t="shared" ref="W69:W80" si="27">V69/Q69</f>
        <v>1</v>
      </c>
    </row>
    <row r="70" spans="1:23" ht="16.5">
      <c r="A70" s="208"/>
      <c r="B70" s="176" t="s">
        <v>29</v>
      </c>
      <c r="C70" s="177">
        <v>41</v>
      </c>
      <c r="D70" s="177">
        <v>41</v>
      </c>
      <c r="E70" s="178">
        <f t="shared" ref="E70:E80" si="28">D70/C70</f>
        <v>1</v>
      </c>
      <c r="F70" s="177">
        <v>41</v>
      </c>
      <c r="G70" s="178">
        <f t="shared" si="22"/>
        <v>1</v>
      </c>
      <c r="H70" s="177">
        <v>41</v>
      </c>
      <c r="I70" s="178">
        <f t="shared" si="23"/>
        <v>1</v>
      </c>
      <c r="J70" s="177">
        <v>41</v>
      </c>
      <c r="K70" s="177">
        <v>41</v>
      </c>
      <c r="L70" s="178">
        <f t="shared" ref="L70:L80" si="29">K70/J70</f>
        <v>1</v>
      </c>
      <c r="M70" s="177">
        <v>41</v>
      </c>
      <c r="N70" s="178">
        <f t="shared" si="24"/>
        <v>1</v>
      </c>
      <c r="O70" s="177">
        <v>41</v>
      </c>
      <c r="P70" s="178">
        <f t="shared" si="25"/>
        <v>1</v>
      </c>
      <c r="Q70" s="177">
        <v>44</v>
      </c>
      <c r="R70" s="177">
        <v>44</v>
      </c>
      <c r="S70" s="178">
        <f t="shared" ref="S70:S80" si="30">R70/Q70</f>
        <v>1</v>
      </c>
      <c r="T70" s="177">
        <v>44</v>
      </c>
      <c r="U70" s="178">
        <f t="shared" si="26"/>
        <v>1</v>
      </c>
      <c r="V70" s="177">
        <v>44</v>
      </c>
      <c r="W70" s="178">
        <f t="shared" si="27"/>
        <v>1</v>
      </c>
    </row>
    <row r="71" spans="1:23" ht="16.5">
      <c r="A71" s="208"/>
      <c r="B71" s="176" t="s">
        <v>30</v>
      </c>
      <c r="C71" s="177">
        <v>24</v>
      </c>
      <c r="D71" s="177">
        <v>24</v>
      </c>
      <c r="E71" s="179">
        <f t="shared" si="28"/>
        <v>1</v>
      </c>
      <c r="F71" s="177">
        <v>24</v>
      </c>
      <c r="G71" s="179">
        <f t="shared" si="22"/>
        <v>1</v>
      </c>
      <c r="H71" s="177">
        <v>23</v>
      </c>
      <c r="I71" s="178">
        <f t="shared" si="23"/>
        <v>0.95833333333333337</v>
      </c>
      <c r="J71" s="177">
        <v>24</v>
      </c>
      <c r="K71" s="177">
        <v>24</v>
      </c>
      <c r="L71" s="179">
        <f t="shared" si="29"/>
        <v>1</v>
      </c>
      <c r="M71" s="177">
        <v>24</v>
      </c>
      <c r="N71" s="179">
        <f t="shared" si="24"/>
        <v>1</v>
      </c>
      <c r="O71" s="177">
        <v>24</v>
      </c>
      <c r="P71" s="178">
        <f t="shared" si="25"/>
        <v>1</v>
      </c>
      <c r="Q71" s="177">
        <v>25</v>
      </c>
      <c r="R71" s="177">
        <v>25</v>
      </c>
      <c r="S71" s="179">
        <f t="shared" si="30"/>
        <v>1</v>
      </c>
      <c r="T71" s="177">
        <v>25</v>
      </c>
      <c r="U71" s="179">
        <f t="shared" si="26"/>
        <v>1</v>
      </c>
      <c r="V71" s="177">
        <v>25</v>
      </c>
      <c r="W71" s="178">
        <f t="shared" si="27"/>
        <v>1</v>
      </c>
    </row>
    <row r="72" spans="1:23" ht="16.5">
      <c r="A72" s="208"/>
      <c r="B72" s="181" t="s">
        <v>31</v>
      </c>
      <c r="C72" s="182">
        <v>1</v>
      </c>
      <c r="D72" s="182">
        <v>1</v>
      </c>
      <c r="E72" s="183">
        <f t="shared" si="28"/>
        <v>1</v>
      </c>
      <c r="F72" s="182">
        <v>1</v>
      </c>
      <c r="G72" s="183">
        <f t="shared" si="22"/>
        <v>1</v>
      </c>
      <c r="H72" s="182">
        <v>1</v>
      </c>
      <c r="I72" s="183">
        <f t="shared" si="23"/>
        <v>1</v>
      </c>
      <c r="J72" s="182">
        <v>1</v>
      </c>
      <c r="K72" s="182">
        <v>1</v>
      </c>
      <c r="L72" s="183">
        <f t="shared" si="29"/>
        <v>1</v>
      </c>
      <c r="M72" s="182">
        <v>1</v>
      </c>
      <c r="N72" s="183">
        <f t="shared" si="24"/>
        <v>1</v>
      </c>
      <c r="O72" s="182">
        <v>1</v>
      </c>
      <c r="P72" s="183">
        <f t="shared" si="25"/>
        <v>1</v>
      </c>
      <c r="Q72" s="182">
        <v>1</v>
      </c>
      <c r="R72" s="182">
        <v>1</v>
      </c>
      <c r="S72" s="183">
        <f t="shared" si="30"/>
        <v>1</v>
      </c>
      <c r="T72" s="182">
        <v>1</v>
      </c>
      <c r="U72" s="183">
        <f t="shared" si="26"/>
        <v>1</v>
      </c>
      <c r="V72" s="182">
        <v>1</v>
      </c>
      <c r="W72" s="183">
        <f t="shared" si="27"/>
        <v>1</v>
      </c>
    </row>
    <row r="73" spans="1:23" ht="16.5">
      <c r="A73" s="208">
        <v>3</v>
      </c>
      <c r="B73" s="156" t="s">
        <v>23</v>
      </c>
      <c r="C73" s="169">
        <v>5</v>
      </c>
      <c r="D73" s="169">
        <v>5</v>
      </c>
      <c r="E73" s="170">
        <f t="shared" si="28"/>
        <v>1</v>
      </c>
      <c r="F73" s="169">
        <v>5</v>
      </c>
      <c r="G73" s="170">
        <f t="shared" si="22"/>
        <v>1</v>
      </c>
      <c r="H73" s="169">
        <v>5</v>
      </c>
      <c r="I73" s="170">
        <f t="shared" si="23"/>
        <v>1</v>
      </c>
      <c r="J73" s="169">
        <v>5</v>
      </c>
      <c r="K73" s="169">
        <v>5</v>
      </c>
      <c r="L73" s="170">
        <f t="shared" si="29"/>
        <v>1</v>
      </c>
      <c r="M73" s="169">
        <v>5</v>
      </c>
      <c r="N73" s="170">
        <f t="shared" si="24"/>
        <v>1</v>
      </c>
      <c r="O73" s="169">
        <v>5</v>
      </c>
      <c r="P73" s="170">
        <f t="shared" si="25"/>
        <v>1</v>
      </c>
      <c r="Q73" s="169">
        <v>5</v>
      </c>
      <c r="R73" s="169">
        <v>5</v>
      </c>
      <c r="S73" s="170">
        <f t="shared" si="30"/>
        <v>1</v>
      </c>
      <c r="T73" s="169">
        <v>5</v>
      </c>
      <c r="U73" s="170">
        <f t="shared" si="26"/>
        <v>1</v>
      </c>
      <c r="V73" s="169">
        <v>5</v>
      </c>
      <c r="W73" s="170">
        <f t="shared" si="27"/>
        <v>1</v>
      </c>
    </row>
    <row r="74" spans="1:23" ht="16.5">
      <c r="A74" s="208">
        <v>4</v>
      </c>
      <c r="B74" s="156" t="s">
        <v>24</v>
      </c>
      <c r="C74" s="169">
        <v>3</v>
      </c>
      <c r="D74" s="169">
        <v>3</v>
      </c>
      <c r="E74" s="170">
        <f t="shared" si="28"/>
        <v>1</v>
      </c>
      <c r="F74" s="169">
        <v>3</v>
      </c>
      <c r="G74" s="170">
        <f t="shared" si="22"/>
        <v>1</v>
      </c>
      <c r="H74" s="169">
        <v>3</v>
      </c>
      <c r="I74" s="170">
        <f t="shared" si="23"/>
        <v>1</v>
      </c>
      <c r="J74" s="169">
        <v>3</v>
      </c>
      <c r="K74" s="169">
        <v>3</v>
      </c>
      <c r="L74" s="170">
        <f t="shared" si="29"/>
        <v>1</v>
      </c>
      <c r="M74" s="169">
        <v>3</v>
      </c>
      <c r="N74" s="170">
        <f t="shared" si="24"/>
        <v>1</v>
      </c>
      <c r="O74" s="169">
        <v>3</v>
      </c>
      <c r="P74" s="170">
        <f t="shared" si="25"/>
        <v>1</v>
      </c>
      <c r="Q74" s="169">
        <v>4</v>
      </c>
      <c r="R74" s="169">
        <v>4</v>
      </c>
      <c r="S74" s="170">
        <f t="shared" si="30"/>
        <v>1</v>
      </c>
      <c r="T74" s="169">
        <v>4</v>
      </c>
      <c r="U74" s="170">
        <f t="shared" si="26"/>
        <v>1</v>
      </c>
      <c r="V74" s="169">
        <v>4</v>
      </c>
      <c r="W74" s="170">
        <f t="shared" si="27"/>
        <v>1</v>
      </c>
    </row>
    <row r="75" spans="1:23" ht="16.5">
      <c r="A75" s="208">
        <v>7</v>
      </c>
      <c r="B75" s="156" t="s">
        <v>25</v>
      </c>
      <c r="C75" s="173">
        <v>107</v>
      </c>
      <c r="D75" s="173">
        <v>107</v>
      </c>
      <c r="E75" s="184">
        <f t="shared" si="28"/>
        <v>1</v>
      </c>
      <c r="F75" s="173">
        <v>107</v>
      </c>
      <c r="G75" s="184">
        <f t="shared" si="22"/>
        <v>1</v>
      </c>
      <c r="H75" s="173">
        <v>100</v>
      </c>
      <c r="I75" s="184">
        <f t="shared" si="23"/>
        <v>0.93457943925233644</v>
      </c>
      <c r="J75" s="173">
        <v>107</v>
      </c>
      <c r="K75" s="173">
        <v>107</v>
      </c>
      <c r="L75" s="184">
        <f t="shared" si="29"/>
        <v>1</v>
      </c>
      <c r="M75" s="173">
        <v>107</v>
      </c>
      <c r="N75" s="184">
        <f t="shared" si="24"/>
        <v>1</v>
      </c>
      <c r="O75" s="173">
        <v>100</v>
      </c>
      <c r="P75" s="184">
        <f t="shared" si="25"/>
        <v>0.93457943925233644</v>
      </c>
      <c r="Q75" s="173">
        <v>105</v>
      </c>
      <c r="R75" s="173">
        <v>105</v>
      </c>
      <c r="S75" s="184">
        <f t="shared" si="30"/>
        <v>1</v>
      </c>
      <c r="T75" s="173">
        <v>105</v>
      </c>
      <c r="U75" s="184">
        <f t="shared" si="26"/>
        <v>1</v>
      </c>
      <c r="V75" s="173">
        <v>98</v>
      </c>
      <c r="W75" s="184">
        <f t="shared" si="27"/>
        <v>0.93333333333333335</v>
      </c>
    </row>
    <row r="76" spans="1:23" ht="16.5">
      <c r="A76" s="208"/>
      <c r="B76" s="176" t="s">
        <v>32</v>
      </c>
      <c r="C76" s="177">
        <v>35</v>
      </c>
      <c r="D76" s="177">
        <v>35</v>
      </c>
      <c r="E76" s="178">
        <f t="shared" si="28"/>
        <v>1</v>
      </c>
      <c r="F76" s="177">
        <v>35</v>
      </c>
      <c r="G76" s="178">
        <f t="shared" si="22"/>
        <v>1</v>
      </c>
      <c r="H76" s="177">
        <v>30</v>
      </c>
      <c r="I76" s="178">
        <f t="shared" si="23"/>
        <v>0.8571428571428571</v>
      </c>
      <c r="J76" s="177">
        <v>35</v>
      </c>
      <c r="K76" s="177">
        <v>35</v>
      </c>
      <c r="L76" s="178">
        <f t="shared" si="29"/>
        <v>1</v>
      </c>
      <c r="M76" s="177">
        <v>35</v>
      </c>
      <c r="N76" s="178">
        <f t="shared" si="24"/>
        <v>1</v>
      </c>
      <c r="O76" s="177">
        <v>30</v>
      </c>
      <c r="P76" s="178">
        <f t="shared" si="25"/>
        <v>0.8571428571428571</v>
      </c>
      <c r="Q76" s="177">
        <v>35</v>
      </c>
      <c r="R76" s="177">
        <v>35</v>
      </c>
      <c r="S76" s="178">
        <f t="shared" si="30"/>
        <v>1</v>
      </c>
      <c r="T76" s="177">
        <v>35</v>
      </c>
      <c r="U76" s="178">
        <f t="shared" si="26"/>
        <v>1</v>
      </c>
      <c r="V76" s="177">
        <v>30</v>
      </c>
      <c r="W76" s="178">
        <f t="shared" si="27"/>
        <v>0.8571428571428571</v>
      </c>
    </row>
    <row r="77" spans="1:23" ht="16.5">
      <c r="A77" s="208"/>
      <c r="B77" s="176" t="s">
        <v>33</v>
      </c>
      <c r="C77" s="177">
        <v>63</v>
      </c>
      <c r="D77" s="177">
        <v>63</v>
      </c>
      <c r="E77" s="178">
        <f t="shared" si="28"/>
        <v>1</v>
      </c>
      <c r="F77" s="177">
        <v>63</v>
      </c>
      <c r="G77" s="178">
        <f t="shared" si="22"/>
        <v>1</v>
      </c>
      <c r="H77" s="177">
        <v>61</v>
      </c>
      <c r="I77" s="178">
        <f t="shared" si="23"/>
        <v>0.96825396825396826</v>
      </c>
      <c r="J77" s="177">
        <v>63</v>
      </c>
      <c r="K77" s="177">
        <v>63</v>
      </c>
      <c r="L77" s="178">
        <f t="shared" si="29"/>
        <v>1</v>
      </c>
      <c r="M77" s="177">
        <v>63</v>
      </c>
      <c r="N77" s="178">
        <f t="shared" si="24"/>
        <v>1</v>
      </c>
      <c r="O77" s="177">
        <v>61</v>
      </c>
      <c r="P77" s="178">
        <f t="shared" si="25"/>
        <v>0.96825396825396826</v>
      </c>
      <c r="Q77" s="177">
        <v>61</v>
      </c>
      <c r="R77" s="177">
        <v>61</v>
      </c>
      <c r="S77" s="178">
        <f t="shared" si="30"/>
        <v>1</v>
      </c>
      <c r="T77" s="177">
        <v>61</v>
      </c>
      <c r="U77" s="178">
        <f t="shared" si="26"/>
        <v>1</v>
      </c>
      <c r="V77" s="177">
        <v>59</v>
      </c>
      <c r="W77" s="178">
        <f t="shared" si="27"/>
        <v>0.96721311475409832</v>
      </c>
    </row>
    <row r="78" spans="1:23" ht="16.5">
      <c r="A78" s="208"/>
      <c r="B78" s="186" t="s">
        <v>34</v>
      </c>
      <c r="C78" s="187">
        <v>9</v>
      </c>
      <c r="D78" s="187">
        <v>9</v>
      </c>
      <c r="E78" s="188">
        <f t="shared" si="28"/>
        <v>1</v>
      </c>
      <c r="F78" s="187">
        <v>9</v>
      </c>
      <c r="G78" s="188">
        <f t="shared" si="22"/>
        <v>1</v>
      </c>
      <c r="H78" s="187">
        <v>9</v>
      </c>
      <c r="I78" s="188">
        <f t="shared" si="23"/>
        <v>1</v>
      </c>
      <c r="J78" s="187">
        <v>9</v>
      </c>
      <c r="K78" s="187">
        <v>9</v>
      </c>
      <c r="L78" s="188">
        <f t="shared" si="29"/>
        <v>1</v>
      </c>
      <c r="M78" s="187">
        <v>9</v>
      </c>
      <c r="N78" s="188">
        <f t="shared" si="24"/>
        <v>1</v>
      </c>
      <c r="O78" s="187">
        <v>9</v>
      </c>
      <c r="P78" s="188">
        <f t="shared" si="25"/>
        <v>1</v>
      </c>
      <c r="Q78" s="187">
        <v>9</v>
      </c>
      <c r="R78" s="187">
        <v>9</v>
      </c>
      <c r="S78" s="188">
        <f t="shared" si="30"/>
        <v>1</v>
      </c>
      <c r="T78" s="187">
        <v>9</v>
      </c>
      <c r="U78" s="188">
        <f t="shared" si="26"/>
        <v>1</v>
      </c>
      <c r="V78" s="187">
        <v>9</v>
      </c>
      <c r="W78" s="188">
        <f t="shared" si="27"/>
        <v>1</v>
      </c>
    </row>
    <row r="79" spans="1:23" ht="16.5">
      <c r="A79" s="208">
        <v>6</v>
      </c>
      <c r="B79" s="156" t="s">
        <v>26</v>
      </c>
      <c r="C79" s="169">
        <v>67</v>
      </c>
      <c r="D79" s="169">
        <v>67</v>
      </c>
      <c r="E79" s="170">
        <f t="shared" si="28"/>
        <v>1</v>
      </c>
      <c r="F79" s="169">
        <v>67</v>
      </c>
      <c r="G79" s="170">
        <f t="shared" si="22"/>
        <v>1</v>
      </c>
      <c r="H79" s="169">
        <v>58</v>
      </c>
      <c r="I79" s="170">
        <f t="shared" si="23"/>
        <v>0.86567164179104472</v>
      </c>
      <c r="J79" s="169">
        <v>69</v>
      </c>
      <c r="K79" s="169">
        <v>69</v>
      </c>
      <c r="L79" s="170">
        <f t="shared" si="29"/>
        <v>1</v>
      </c>
      <c r="M79" s="169">
        <v>69</v>
      </c>
      <c r="N79" s="170">
        <f t="shared" si="24"/>
        <v>1</v>
      </c>
      <c r="O79" s="169">
        <v>60</v>
      </c>
      <c r="P79" s="170">
        <f t="shared" si="25"/>
        <v>0.86956521739130432</v>
      </c>
      <c r="Q79" s="169">
        <v>77</v>
      </c>
      <c r="R79" s="169">
        <v>77</v>
      </c>
      <c r="S79" s="170">
        <f t="shared" si="30"/>
        <v>1</v>
      </c>
      <c r="T79" s="169">
        <v>77</v>
      </c>
      <c r="U79" s="170">
        <f t="shared" si="26"/>
        <v>1</v>
      </c>
      <c r="V79" s="169">
        <v>65</v>
      </c>
      <c r="W79" s="170">
        <f t="shared" si="27"/>
        <v>0.8441558441558441</v>
      </c>
    </row>
    <row r="80" spans="1:23" ht="16.5">
      <c r="A80" s="209"/>
      <c r="B80" s="210" t="s">
        <v>16</v>
      </c>
      <c r="C80" s="191">
        <f>C68+C69+C73+C74+C75+C79</f>
        <v>248</v>
      </c>
      <c r="D80" s="191">
        <f>D68+D69+D73+D74+D75+D79</f>
        <v>248</v>
      </c>
      <c r="E80" s="192">
        <f t="shared" si="28"/>
        <v>1</v>
      </c>
      <c r="F80" s="191">
        <f>F68+F69+F73+F74+F75+F79</f>
        <v>248</v>
      </c>
      <c r="G80" s="192">
        <f t="shared" si="22"/>
        <v>1</v>
      </c>
      <c r="H80" s="191">
        <f>H68+H69+H73+H74+H75+H79</f>
        <v>231</v>
      </c>
      <c r="I80" s="192">
        <f t="shared" si="23"/>
        <v>0.93145161290322576</v>
      </c>
      <c r="J80" s="191">
        <f>J68+J69+J73+J74+J75+J79</f>
        <v>250</v>
      </c>
      <c r="K80" s="191">
        <f>K68+K69+K73+K74+K75+K79</f>
        <v>250</v>
      </c>
      <c r="L80" s="192">
        <f t="shared" si="29"/>
        <v>1</v>
      </c>
      <c r="M80" s="191">
        <f>M68+M69+M73+M74+M75+M79</f>
        <v>250</v>
      </c>
      <c r="N80" s="192">
        <f t="shared" si="24"/>
        <v>1</v>
      </c>
      <c r="O80" s="191">
        <f>O68+O69+O73+O74+O75+O79</f>
        <v>234</v>
      </c>
      <c r="P80" s="192">
        <f t="shared" si="25"/>
        <v>0.93600000000000005</v>
      </c>
      <c r="Q80" s="191">
        <f>Q68+Q69+Q73+Q74+Q75+Q79</f>
        <v>261</v>
      </c>
      <c r="R80" s="191">
        <f>R68+R69+R73+R74+R75+R79</f>
        <v>261</v>
      </c>
      <c r="S80" s="192">
        <f t="shared" si="30"/>
        <v>1</v>
      </c>
      <c r="T80" s="191">
        <f>T68+T69+T73+T74+T75+T79</f>
        <v>261</v>
      </c>
      <c r="U80" s="192">
        <f t="shared" si="26"/>
        <v>1</v>
      </c>
      <c r="V80" s="191">
        <f>V68+V69+V73+V74+V75+V79</f>
        <v>242</v>
      </c>
      <c r="W80" s="192">
        <f t="shared" si="27"/>
        <v>0.92720306513409967</v>
      </c>
    </row>
    <row r="81" spans="1:23" ht="16.5">
      <c r="A81" s="211"/>
      <c r="B81" s="212"/>
      <c r="C81" s="195"/>
      <c r="D81" s="195"/>
      <c r="E81" s="196"/>
      <c r="F81" s="195"/>
      <c r="G81" s="196"/>
      <c r="H81" s="195"/>
      <c r="I81" s="196"/>
      <c r="J81" s="195"/>
      <c r="K81" s="195"/>
      <c r="L81" s="196"/>
      <c r="M81" s="195"/>
      <c r="N81" s="196"/>
      <c r="O81" s="195"/>
      <c r="P81" s="196"/>
      <c r="Q81" s="195"/>
      <c r="R81" s="195"/>
      <c r="S81" s="196"/>
      <c r="T81" s="195"/>
      <c r="U81" s="196"/>
      <c r="V81" s="195"/>
      <c r="W81" s="196"/>
    </row>
    <row r="82" spans="1:23" ht="16.5">
      <c r="A82" s="208">
        <v>5</v>
      </c>
      <c r="B82" s="156" t="s">
        <v>27</v>
      </c>
      <c r="C82" s="169">
        <v>13</v>
      </c>
      <c r="D82" s="169">
        <v>13</v>
      </c>
      <c r="E82" s="170">
        <f>D82/C82</f>
        <v>1</v>
      </c>
      <c r="F82" s="169">
        <v>13</v>
      </c>
      <c r="G82" s="170">
        <f>F82/C82</f>
        <v>1</v>
      </c>
      <c r="H82" s="169">
        <v>13</v>
      </c>
      <c r="I82" s="170">
        <f>H82/C82</f>
        <v>1</v>
      </c>
      <c r="J82" s="169">
        <v>13</v>
      </c>
      <c r="K82" s="169">
        <v>13</v>
      </c>
      <c r="L82" s="170">
        <f>K82/J82</f>
        <v>1</v>
      </c>
      <c r="M82" s="169">
        <v>13</v>
      </c>
      <c r="N82" s="170">
        <f>M82/J82</f>
        <v>1</v>
      </c>
      <c r="O82" s="169">
        <v>13</v>
      </c>
      <c r="P82" s="170">
        <f>O82/J82</f>
        <v>1</v>
      </c>
      <c r="Q82" s="169">
        <v>13</v>
      </c>
      <c r="R82" s="169">
        <v>13</v>
      </c>
      <c r="S82" s="170">
        <f>R82/Q82</f>
        <v>1</v>
      </c>
      <c r="T82" s="169">
        <v>13</v>
      </c>
      <c r="U82" s="170">
        <f>T82/Q82</f>
        <v>1</v>
      </c>
      <c r="V82" s="169">
        <v>13</v>
      </c>
      <c r="W82" s="170">
        <f>V82/Q82</f>
        <v>1</v>
      </c>
    </row>
    <row r="83" spans="1:23" ht="16.5">
      <c r="A83" s="208">
        <v>8</v>
      </c>
      <c r="B83" s="165" t="s">
        <v>28</v>
      </c>
      <c r="C83" s="169">
        <v>27</v>
      </c>
      <c r="D83" s="169">
        <v>27</v>
      </c>
      <c r="E83" s="170">
        <f>D83/C83</f>
        <v>1</v>
      </c>
      <c r="F83" s="169">
        <v>27</v>
      </c>
      <c r="G83" s="170">
        <f>F83/C83</f>
        <v>1</v>
      </c>
      <c r="H83" s="169">
        <v>27</v>
      </c>
      <c r="I83" s="170">
        <f>H83/C83</f>
        <v>1</v>
      </c>
      <c r="J83" s="169">
        <v>27</v>
      </c>
      <c r="K83" s="169">
        <v>27</v>
      </c>
      <c r="L83" s="170">
        <f>K83/J83</f>
        <v>1</v>
      </c>
      <c r="M83" s="169">
        <v>27</v>
      </c>
      <c r="N83" s="170">
        <f>M83/J83</f>
        <v>1</v>
      </c>
      <c r="O83" s="169">
        <v>27</v>
      </c>
      <c r="P83" s="170">
        <f>O83/J83</f>
        <v>1</v>
      </c>
      <c r="Q83" s="169">
        <v>29</v>
      </c>
      <c r="R83" s="169">
        <v>29</v>
      </c>
      <c r="S83" s="170">
        <f>R83/Q83</f>
        <v>1</v>
      </c>
      <c r="T83" s="169">
        <v>29</v>
      </c>
      <c r="U83" s="170">
        <f>T83/Q83</f>
        <v>1</v>
      </c>
      <c r="V83" s="169">
        <v>29</v>
      </c>
      <c r="W83" s="170">
        <f>V83/Q83</f>
        <v>1</v>
      </c>
    </row>
    <row r="84" spans="1:23" ht="16.5">
      <c r="A84" s="209"/>
      <c r="B84" s="210" t="s">
        <v>16</v>
      </c>
      <c r="C84" s="191">
        <f>SUM(C82:C83)+C80</f>
        <v>288</v>
      </c>
      <c r="D84" s="191">
        <f>SUM(D82:D83)+D80</f>
        <v>288</v>
      </c>
      <c r="E84" s="198">
        <f>D84/C84</f>
        <v>1</v>
      </c>
      <c r="F84" s="191">
        <f>SUM(F82:F83)+F80</f>
        <v>288</v>
      </c>
      <c r="G84" s="192">
        <f>F84/C84</f>
        <v>1</v>
      </c>
      <c r="H84" s="191">
        <f>SUM(H82:H83)+H80</f>
        <v>271</v>
      </c>
      <c r="I84" s="192">
        <f>H84/C84</f>
        <v>0.94097222222222221</v>
      </c>
      <c r="J84" s="191">
        <f>SUM(J82:J83)+J80</f>
        <v>290</v>
      </c>
      <c r="K84" s="191">
        <f>SUM(K82:K83)+K80</f>
        <v>290</v>
      </c>
      <c r="L84" s="198">
        <f>K84/J84</f>
        <v>1</v>
      </c>
      <c r="M84" s="191">
        <f>SUM(M82:M83)+M80</f>
        <v>290</v>
      </c>
      <c r="N84" s="192">
        <f>M84/J84</f>
        <v>1</v>
      </c>
      <c r="O84" s="191">
        <f>SUM(O82:O83)+O80</f>
        <v>274</v>
      </c>
      <c r="P84" s="192">
        <f>O84/J84</f>
        <v>0.94482758620689655</v>
      </c>
      <c r="Q84" s="191">
        <f>SUM(Q82:Q83)+Q80</f>
        <v>303</v>
      </c>
      <c r="R84" s="191">
        <f>SUM(R82:R83)+R80</f>
        <v>303</v>
      </c>
      <c r="S84" s="198">
        <f>R84/Q84</f>
        <v>1</v>
      </c>
      <c r="T84" s="191">
        <f>SUM(T82:T83)+T80</f>
        <v>303</v>
      </c>
      <c r="U84" s="192">
        <f>T84/Q84</f>
        <v>1</v>
      </c>
      <c r="V84" s="191">
        <f>SUM(V82:V83)+V80</f>
        <v>284</v>
      </c>
      <c r="W84" s="192">
        <f>V84/Q84</f>
        <v>0.93729372937293731</v>
      </c>
    </row>
    <row r="87" spans="1:23">
      <c r="A87" s="339" t="s">
        <v>1</v>
      </c>
      <c r="B87" s="339" t="s">
        <v>2</v>
      </c>
      <c r="C87" s="329">
        <v>44287</v>
      </c>
      <c r="D87" s="329"/>
      <c r="E87" s="329"/>
      <c r="F87" s="329"/>
      <c r="G87" s="329"/>
      <c r="H87" s="329"/>
      <c r="I87" s="329"/>
      <c r="J87" s="329">
        <v>44317</v>
      </c>
      <c r="K87" s="329"/>
      <c r="L87" s="329"/>
      <c r="M87" s="329"/>
      <c r="N87" s="329"/>
      <c r="O87" s="329"/>
      <c r="P87" s="329"/>
      <c r="Q87" s="329">
        <v>44348</v>
      </c>
      <c r="R87" s="329"/>
      <c r="S87" s="329"/>
      <c r="T87" s="329"/>
      <c r="U87" s="329"/>
      <c r="V87" s="329"/>
      <c r="W87" s="329"/>
    </row>
    <row r="88" spans="1:23">
      <c r="A88" s="339"/>
      <c r="B88" s="339"/>
      <c r="C88" s="333" t="s">
        <v>4</v>
      </c>
      <c r="D88" s="330" t="s">
        <v>5</v>
      </c>
      <c r="E88" s="331"/>
      <c r="F88" s="330" t="s">
        <v>6</v>
      </c>
      <c r="G88" s="331"/>
      <c r="H88" s="330" t="s">
        <v>7</v>
      </c>
      <c r="I88" s="331"/>
      <c r="J88" s="333" t="s">
        <v>4</v>
      </c>
      <c r="K88" s="330" t="s">
        <v>5</v>
      </c>
      <c r="L88" s="331"/>
      <c r="M88" s="330" t="s">
        <v>6</v>
      </c>
      <c r="N88" s="331"/>
      <c r="O88" s="330" t="s">
        <v>7</v>
      </c>
      <c r="P88" s="331"/>
      <c r="Q88" s="333" t="s">
        <v>4</v>
      </c>
      <c r="R88" s="330" t="s">
        <v>5</v>
      </c>
      <c r="S88" s="331"/>
      <c r="T88" s="330" t="s">
        <v>6</v>
      </c>
      <c r="U88" s="331"/>
      <c r="V88" s="330" t="s">
        <v>7</v>
      </c>
      <c r="W88" s="331"/>
    </row>
    <row r="89" spans="1:23">
      <c r="A89" s="339"/>
      <c r="B89" s="339"/>
      <c r="C89" s="334"/>
      <c r="D89" s="154" t="s">
        <v>8</v>
      </c>
      <c r="E89" s="154" t="s">
        <v>9</v>
      </c>
      <c r="F89" s="154" t="s">
        <v>8</v>
      </c>
      <c r="G89" s="154" t="s">
        <v>9</v>
      </c>
      <c r="H89" s="154" t="s">
        <v>8</v>
      </c>
      <c r="I89" s="154" t="s">
        <v>9</v>
      </c>
      <c r="J89" s="334"/>
      <c r="K89" s="154" t="s">
        <v>8</v>
      </c>
      <c r="L89" s="154" t="s">
        <v>9</v>
      </c>
      <c r="M89" s="154" t="s">
        <v>8</v>
      </c>
      <c r="N89" s="154" t="s">
        <v>9</v>
      </c>
      <c r="O89" s="154" t="s">
        <v>8</v>
      </c>
      <c r="P89" s="154" t="s">
        <v>9</v>
      </c>
      <c r="Q89" s="334"/>
      <c r="R89" s="154" t="s">
        <v>8</v>
      </c>
      <c r="S89" s="154" t="s">
        <v>9</v>
      </c>
      <c r="T89" s="154" t="s">
        <v>8</v>
      </c>
      <c r="U89" s="154" t="s">
        <v>9</v>
      </c>
      <c r="V89" s="154" t="s">
        <v>8</v>
      </c>
      <c r="W89" s="154" t="s">
        <v>9</v>
      </c>
    </row>
    <row r="90" spans="1:23" ht="16.5">
      <c r="A90" s="208">
        <v>1</v>
      </c>
      <c r="B90" s="156" t="s">
        <v>21</v>
      </c>
      <c r="C90" s="169">
        <v>0</v>
      </c>
      <c r="D90" s="169">
        <v>0</v>
      </c>
      <c r="E90" s="170" t="e">
        <f>D90/C90</f>
        <v>#DIV/0!</v>
      </c>
      <c r="F90" s="169">
        <v>0</v>
      </c>
      <c r="G90" s="170" t="e">
        <f>F90/C90</f>
        <v>#DIV/0!</v>
      </c>
      <c r="H90" s="169">
        <v>0</v>
      </c>
      <c r="I90" s="170" t="e">
        <f>H90/C90</f>
        <v>#DIV/0!</v>
      </c>
      <c r="J90" s="169">
        <v>0</v>
      </c>
      <c r="K90" s="169">
        <v>0</v>
      </c>
      <c r="L90" s="170" t="e">
        <f>K90/J90</f>
        <v>#DIV/0!</v>
      </c>
      <c r="M90" s="169">
        <v>0</v>
      </c>
      <c r="N90" s="170" t="e">
        <f>M90/J90</f>
        <v>#DIV/0!</v>
      </c>
      <c r="O90" s="169">
        <v>0</v>
      </c>
      <c r="P90" s="170" t="e">
        <f>O90/J90</f>
        <v>#DIV/0!</v>
      </c>
      <c r="Q90" s="169">
        <v>0</v>
      </c>
      <c r="R90" s="169">
        <v>0</v>
      </c>
      <c r="S90" s="170" t="e">
        <f>R90/Q90</f>
        <v>#DIV/0!</v>
      </c>
      <c r="T90" s="169">
        <v>0</v>
      </c>
      <c r="U90" s="170" t="e">
        <f>T90/Q90</f>
        <v>#DIV/0!</v>
      </c>
      <c r="V90" s="169">
        <v>0</v>
      </c>
      <c r="W90" s="170" t="e">
        <f>V90/Q90</f>
        <v>#DIV/0!</v>
      </c>
    </row>
    <row r="91" spans="1:23" ht="16.5">
      <c r="A91" s="208">
        <v>2</v>
      </c>
      <c r="B91" s="156" t="s">
        <v>22</v>
      </c>
      <c r="C91" s="173">
        <v>76</v>
      </c>
      <c r="D91" s="173">
        <v>76</v>
      </c>
      <c r="E91" s="174">
        <f>D91/C91</f>
        <v>1</v>
      </c>
      <c r="F91" s="173">
        <v>76</v>
      </c>
      <c r="G91" s="174">
        <f t="shared" ref="G91:G102" si="31">F91/C91</f>
        <v>1</v>
      </c>
      <c r="H91" s="173">
        <v>76</v>
      </c>
      <c r="I91" s="184">
        <f t="shared" ref="I91:I102" si="32">H91/C91</f>
        <v>1</v>
      </c>
      <c r="J91" s="173">
        <v>77</v>
      </c>
      <c r="K91" s="173">
        <v>77</v>
      </c>
      <c r="L91" s="174">
        <f>K91/J91</f>
        <v>1</v>
      </c>
      <c r="M91" s="173">
        <v>77</v>
      </c>
      <c r="N91" s="174">
        <f t="shared" ref="N91:N102" si="33">M91/J91</f>
        <v>1</v>
      </c>
      <c r="O91" s="173">
        <v>77</v>
      </c>
      <c r="P91" s="184">
        <f t="shared" ref="P91:P102" si="34">O91/J91</f>
        <v>1</v>
      </c>
      <c r="Q91" s="173">
        <v>81</v>
      </c>
      <c r="R91" s="173">
        <v>81</v>
      </c>
      <c r="S91" s="174">
        <f>R91/Q91</f>
        <v>1</v>
      </c>
      <c r="T91" s="173">
        <v>81</v>
      </c>
      <c r="U91" s="174">
        <f t="shared" ref="U91:U102" si="35">T91/Q91</f>
        <v>1</v>
      </c>
      <c r="V91" s="173">
        <v>81</v>
      </c>
      <c r="W91" s="184">
        <f t="shared" ref="W91:W102" si="36">V91/Q91</f>
        <v>1</v>
      </c>
    </row>
    <row r="92" spans="1:23" ht="16.5">
      <c r="A92" s="208"/>
      <c r="B92" s="176" t="s">
        <v>29</v>
      </c>
      <c r="C92" s="177">
        <v>49</v>
      </c>
      <c r="D92" s="177">
        <v>49</v>
      </c>
      <c r="E92" s="178">
        <f t="shared" ref="E92:E102" si="37">D92/C92</f>
        <v>1</v>
      </c>
      <c r="F92" s="177">
        <v>49</v>
      </c>
      <c r="G92" s="178">
        <f t="shared" si="31"/>
        <v>1</v>
      </c>
      <c r="H92" s="177">
        <v>49</v>
      </c>
      <c r="I92" s="178">
        <f t="shared" si="32"/>
        <v>1</v>
      </c>
      <c r="J92" s="177">
        <v>49</v>
      </c>
      <c r="K92" s="177">
        <v>49</v>
      </c>
      <c r="L92" s="178">
        <f t="shared" ref="L92:L102" si="38">K92/J92</f>
        <v>1</v>
      </c>
      <c r="M92" s="177">
        <v>49</v>
      </c>
      <c r="N92" s="178">
        <f t="shared" si="33"/>
        <v>1</v>
      </c>
      <c r="O92" s="177">
        <v>49</v>
      </c>
      <c r="P92" s="178">
        <f t="shared" si="34"/>
        <v>1</v>
      </c>
      <c r="Q92" s="177">
        <v>53</v>
      </c>
      <c r="R92" s="177">
        <v>53</v>
      </c>
      <c r="S92" s="178">
        <f t="shared" ref="S92:S102" si="39">R92/Q92</f>
        <v>1</v>
      </c>
      <c r="T92" s="177">
        <v>53</v>
      </c>
      <c r="U92" s="178">
        <f t="shared" si="35"/>
        <v>1</v>
      </c>
      <c r="V92" s="177">
        <v>53</v>
      </c>
      <c r="W92" s="178">
        <f t="shared" si="36"/>
        <v>1</v>
      </c>
    </row>
    <row r="93" spans="1:23" ht="16.5">
      <c r="A93" s="208"/>
      <c r="B93" s="176" t="s">
        <v>30</v>
      </c>
      <c r="C93" s="177">
        <v>26</v>
      </c>
      <c r="D93" s="177">
        <v>26</v>
      </c>
      <c r="E93" s="179">
        <f t="shared" si="37"/>
        <v>1</v>
      </c>
      <c r="F93" s="177">
        <v>26</v>
      </c>
      <c r="G93" s="179">
        <f t="shared" si="31"/>
        <v>1</v>
      </c>
      <c r="H93" s="177">
        <v>26</v>
      </c>
      <c r="I93" s="178">
        <f t="shared" si="32"/>
        <v>1</v>
      </c>
      <c r="J93" s="177">
        <v>27</v>
      </c>
      <c r="K93" s="177">
        <v>27</v>
      </c>
      <c r="L93" s="179">
        <f t="shared" si="38"/>
        <v>1</v>
      </c>
      <c r="M93" s="177">
        <v>27</v>
      </c>
      <c r="N93" s="179">
        <f t="shared" si="33"/>
        <v>1</v>
      </c>
      <c r="O93" s="177">
        <v>27</v>
      </c>
      <c r="P93" s="178">
        <f t="shared" si="34"/>
        <v>1</v>
      </c>
      <c r="Q93" s="177">
        <v>27</v>
      </c>
      <c r="R93" s="177">
        <v>27</v>
      </c>
      <c r="S93" s="179">
        <f t="shared" si="39"/>
        <v>1</v>
      </c>
      <c r="T93" s="177">
        <v>27</v>
      </c>
      <c r="U93" s="179">
        <f t="shared" si="35"/>
        <v>1</v>
      </c>
      <c r="V93" s="177">
        <v>27</v>
      </c>
      <c r="W93" s="178">
        <f t="shared" si="36"/>
        <v>1</v>
      </c>
    </row>
    <row r="94" spans="1:23" ht="16.5">
      <c r="A94" s="208"/>
      <c r="B94" s="181" t="s">
        <v>31</v>
      </c>
      <c r="C94" s="182">
        <v>1</v>
      </c>
      <c r="D94" s="182">
        <v>1</v>
      </c>
      <c r="E94" s="183">
        <f t="shared" si="37"/>
        <v>1</v>
      </c>
      <c r="F94" s="182">
        <v>1</v>
      </c>
      <c r="G94" s="183">
        <f t="shared" si="31"/>
        <v>1</v>
      </c>
      <c r="H94" s="182">
        <v>1</v>
      </c>
      <c r="I94" s="183">
        <f t="shared" si="32"/>
        <v>1</v>
      </c>
      <c r="J94" s="182">
        <v>1</v>
      </c>
      <c r="K94" s="182">
        <v>1</v>
      </c>
      <c r="L94" s="183">
        <f t="shared" si="38"/>
        <v>1</v>
      </c>
      <c r="M94" s="182">
        <v>1</v>
      </c>
      <c r="N94" s="183">
        <f t="shared" si="33"/>
        <v>1</v>
      </c>
      <c r="O94" s="182">
        <v>1</v>
      </c>
      <c r="P94" s="183">
        <f t="shared" si="34"/>
        <v>1</v>
      </c>
      <c r="Q94" s="182">
        <v>1</v>
      </c>
      <c r="R94" s="182">
        <v>1</v>
      </c>
      <c r="S94" s="183">
        <f t="shared" si="39"/>
        <v>1</v>
      </c>
      <c r="T94" s="182">
        <v>1</v>
      </c>
      <c r="U94" s="183">
        <f t="shared" si="35"/>
        <v>1</v>
      </c>
      <c r="V94" s="182">
        <v>1</v>
      </c>
      <c r="W94" s="183">
        <f t="shared" si="36"/>
        <v>1</v>
      </c>
    </row>
    <row r="95" spans="1:23" ht="16.5">
      <c r="A95" s="208">
        <v>3</v>
      </c>
      <c r="B95" s="156" t="s">
        <v>23</v>
      </c>
      <c r="C95" s="169">
        <v>5</v>
      </c>
      <c r="D95" s="169">
        <v>5</v>
      </c>
      <c r="E95" s="170">
        <f t="shared" si="37"/>
        <v>1</v>
      </c>
      <c r="F95" s="169">
        <v>5</v>
      </c>
      <c r="G95" s="170">
        <f t="shared" si="31"/>
        <v>1</v>
      </c>
      <c r="H95" s="169">
        <v>5</v>
      </c>
      <c r="I95" s="170">
        <f t="shared" si="32"/>
        <v>1</v>
      </c>
      <c r="J95" s="169">
        <v>5</v>
      </c>
      <c r="K95" s="169">
        <v>5</v>
      </c>
      <c r="L95" s="170">
        <f t="shared" si="38"/>
        <v>1</v>
      </c>
      <c r="M95" s="169">
        <v>5</v>
      </c>
      <c r="N95" s="170">
        <f t="shared" si="33"/>
        <v>1</v>
      </c>
      <c r="O95" s="169">
        <v>5</v>
      </c>
      <c r="P95" s="170">
        <f t="shared" si="34"/>
        <v>1</v>
      </c>
      <c r="Q95" s="169">
        <v>5</v>
      </c>
      <c r="R95" s="169">
        <v>5</v>
      </c>
      <c r="S95" s="170">
        <f t="shared" si="39"/>
        <v>1</v>
      </c>
      <c r="T95" s="169">
        <v>5</v>
      </c>
      <c r="U95" s="170">
        <f t="shared" si="35"/>
        <v>1</v>
      </c>
      <c r="V95" s="169">
        <v>5</v>
      </c>
      <c r="W95" s="170">
        <f t="shared" si="36"/>
        <v>1</v>
      </c>
    </row>
    <row r="96" spans="1:23" ht="16.5">
      <c r="A96" s="208">
        <v>4</v>
      </c>
      <c r="B96" s="156" t="s">
        <v>24</v>
      </c>
      <c r="C96" s="169">
        <v>4</v>
      </c>
      <c r="D96" s="169">
        <v>4</v>
      </c>
      <c r="E96" s="170">
        <f t="shared" si="37"/>
        <v>1</v>
      </c>
      <c r="F96" s="169">
        <v>4</v>
      </c>
      <c r="G96" s="170">
        <f t="shared" si="31"/>
        <v>1</v>
      </c>
      <c r="H96" s="169">
        <v>4</v>
      </c>
      <c r="I96" s="170">
        <f t="shared" si="32"/>
        <v>1</v>
      </c>
      <c r="J96" s="169">
        <v>4</v>
      </c>
      <c r="K96" s="169">
        <v>4</v>
      </c>
      <c r="L96" s="170">
        <f t="shared" si="38"/>
        <v>1</v>
      </c>
      <c r="M96" s="169">
        <v>4</v>
      </c>
      <c r="N96" s="170">
        <f t="shared" si="33"/>
        <v>1</v>
      </c>
      <c r="O96" s="169">
        <v>4</v>
      </c>
      <c r="P96" s="170">
        <f t="shared" si="34"/>
        <v>1</v>
      </c>
      <c r="Q96" s="169">
        <v>4</v>
      </c>
      <c r="R96" s="169">
        <v>4</v>
      </c>
      <c r="S96" s="170">
        <f t="shared" si="39"/>
        <v>1</v>
      </c>
      <c r="T96" s="169">
        <v>4</v>
      </c>
      <c r="U96" s="170">
        <f t="shared" si="35"/>
        <v>1</v>
      </c>
      <c r="V96" s="169">
        <v>4</v>
      </c>
      <c r="W96" s="170">
        <f t="shared" si="36"/>
        <v>1</v>
      </c>
    </row>
    <row r="97" spans="1:23" ht="16.5">
      <c r="A97" s="208">
        <v>7</v>
      </c>
      <c r="B97" s="156" t="s">
        <v>25</v>
      </c>
      <c r="C97" s="173">
        <v>105</v>
      </c>
      <c r="D97" s="173">
        <v>105</v>
      </c>
      <c r="E97" s="184">
        <f t="shared" si="37"/>
        <v>1</v>
      </c>
      <c r="F97" s="173">
        <v>105</v>
      </c>
      <c r="G97" s="184">
        <f t="shared" si="31"/>
        <v>1</v>
      </c>
      <c r="H97" s="173">
        <v>98</v>
      </c>
      <c r="I97" s="184">
        <f t="shared" si="32"/>
        <v>0.93333333333333335</v>
      </c>
      <c r="J97" s="173">
        <v>105</v>
      </c>
      <c r="K97" s="173">
        <v>105</v>
      </c>
      <c r="L97" s="184">
        <f t="shared" si="38"/>
        <v>1</v>
      </c>
      <c r="M97" s="173">
        <v>105</v>
      </c>
      <c r="N97" s="184">
        <f t="shared" si="33"/>
        <v>1</v>
      </c>
      <c r="O97" s="173">
        <v>98</v>
      </c>
      <c r="P97" s="184">
        <f t="shared" si="34"/>
        <v>0.93333333333333335</v>
      </c>
      <c r="Q97" s="173">
        <v>102</v>
      </c>
      <c r="R97" s="173">
        <v>102</v>
      </c>
      <c r="S97" s="184">
        <f t="shared" si="39"/>
        <v>1</v>
      </c>
      <c r="T97" s="173">
        <v>102</v>
      </c>
      <c r="U97" s="184">
        <f t="shared" si="35"/>
        <v>1</v>
      </c>
      <c r="V97" s="173">
        <v>98</v>
      </c>
      <c r="W97" s="184">
        <f t="shared" si="36"/>
        <v>0.96078431372549022</v>
      </c>
    </row>
    <row r="98" spans="1:23" ht="16.5">
      <c r="A98" s="208"/>
      <c r="B98" s="176" t="s">
        <v>32</v>
      </c>
      <c r="C98" s="177">
        <v>35</v>
      </c>
      <c r="D98" s="177">
        <v>35</v>
      </c>
      <c r="E98" s="178">
        <f t="shared" si="37"/>
        <v>1</v>
      </c>
      <c r="F98" s="177">
        <v>35</v>
      </c>
      <c r="G98" s="178">
        <f t="shared" si="31"/>
        <v>1</v>
      </c>
      <c r="H98" s="177">
        <v>30</v>
      </c>
      <c r="I98" s="178">
        <f t="shared" si="32"/>
        <v>0.8571428571428571</v>
      </c>
      <c r="J98" s="177">
        <v>35</v>
      </c>
      <c r="K98" s="177">
        <v>35</v>
      </c>
      <c r="L98" s="178">
        <f t="shared" si="38"/>
        <v>1</v>
      </c>
      <c r="M98" s="177">
        <v>35</v>
      </c>
      <c r="N98" s="178">
        <f t="shared" si="33"/>
        <v>1</v>
      </c>
      <c r="O98" s="177">
        <v>30</v>
      </c>
      <c r="P98" s="178">
        <f t="shared" si="34"/>
        <v>0.8571428571428571</v>
      </c>
      <c r="Q98" s="177">
        <v>35</v>
      </c>
      <c r="R98" s="177">
        <v>35</v>
      </c>
      <c r="S98" s="178">
        <f t="shared" si="39"/>
        <v>1</v>
      </c>
      <c r="T98" s="177">
        <v>35</v>
      </c>
      <c r="U98" s="178">
        <f t="shared" si="35"/>
        <v>1</v>
      </c>
      <c r="V98" s="177">
        <v>32</v>
      </c>
      <c r="W98" s="178">
        <f t="shared" si="36"/>
        <v>0.91428571428571426</v>
      </c>
    </row>
    <row r="99" spans="1:23" ht="16.5">
      <c r="A99" s="208"/>
      <c r="B99" s="176" t="s">
        <v>33</v>
      </c>
      <c r="C99" s="177">
        <v>61</v>
      </c>
      <c r="D99" s="177">
        <v>61</v>
      </c>
      <c r="E99" s="178">
        <f t="shared" si="37"/>
        <v>1</v>
      </c>
      <c r="F99" s="177">
        <v>61</v>
      </c>
      <c r="G99" s="178">
        <f t="shared" si="31"/>
        <v>1</v>
      </c>
      <c r="H99" s="177">
        <v>59</v>
      </c>
      <c r="I99" s="178">
        <f t="shared" si="32"/>
        <v>0.96721311475409832</v>
      </c>
      <c r="J99" s="177">
        <v>61</v>
      </c>
      <c r="K99" s="177">
        <v>61</v>
      </c>
      <c r="L99" s="178">
        <f t="shared" si="38"/>
        <v>1</v>
      </c>
      <c r="M99" s="177">
        <v>61</v>
      </c>
      <c r="N99" s="178">
        <f t="shared" si="33"/>
        <v>1</v>
      </c>
      <c r="O99" s="177">
        <v>59</v>
      </c>
      <c r="P99" s="178">
        <f t="shared" si="34"/>
        <v>0.96721311475409832</v>
      </c>
      <c r="Q99" s="177">
        <v>58</v>
      </c>
      <c r="R99" s="177">
        <v>58</v>
      </c>
      <c r="S99" s="178">
        <f t="shared" si="39"/>
        <v>1</v>
      </c>
      <c r="T99" s="177">
        <v>58</v>
      </c>
      <c r="U99" s="178">
        <f t="shared" si="35"/>
        <v>1</v>
      </c>
      <c r="V99" s="177">
        <v>57</v>
      </c>
      <c r="W99" s="178">
        <f t="shared" si="36"/>
        <v>0.98275862068965514</v>
      </c>
    </row>
    <row r="100" spans="1:23" ht="16.5">
      <c r="A100" s="208"/>
      <c r="B100" s="186" t="s">
        <v>34</v>
      </c>
      <c r="C100" s="187">
        <v>9</v>
      </c>
      <c r="D100" s="187">
        <v>9</v>
      </c>
      <c r="E100" s="188">
        <f t="shared" si="37"/>
        <v>1</v>
      </c>
      <c r="F100" s="187">
        <v>9</v>
      </c>
      <c r="G100" s="188">
        <f t="shared" si="31"/>
        <v>1</v>
      </c>
      <c r="H100" s="187">
        <v>9</v>
      </c>
      <c r="I100" s="188">
        <f t="shared" si="32"/>
        <v>1</v>
      </c>
      <c r="J100" s="187">
        <v>9</v>
      </c>
      <c r="K100" s="187">
        <v>9</v>
      </c>
      <c r="L100" s="188">
        <f t="shared" si="38"/>
        <v>1</v>
      </c>
      <c r="M100" s="187">
        <v>9</v>
      </c>
      <c r="N100" s="188">
        <f t="shared" si="33"/>
        <v>1</v>
      </c>
      <c r="O100" s="187">
        <v>9</v>
      </c>
      <c r="P100" s="188">
        <f t="shared" si="34"/>
        <v>1</v>
      </c>
      <c r="Q100" s="187">
        <v>9</v>
      </c>
      <c r="R100" s="187">
        <v>9</v>
      </c>
      <c r="S100" s="188">
        <f t="shared" si="39"/>
        <v>1</v>
      </c>
      <c r="T100" s="187">
        <v>9</v>
      </c>
      <c r="U100" s="188">
        <f t="shared" si="35"/>
        <v>1</v>
      </c>
      <c r="V100" s="187">
        <v>9</v>
      </c>
      <c r="W100" s="188">
        <f t="shared" si="36"/>
        <v>1</v>
      </c>
    </row>
    <row r="101" spans="1:23" ht="16.5">
      <c r="A101" s="208">
        <v>6</v>
      </c>
      <c r="B101" s="156" t="s">
        <v>26</v>
      </c>
      <c r="C101" s="169">
        <v>80</v>
      </c>
      <c r="D101" s="169">
        <v>80</v>
      </c>
      <c r="E101" s="170">
        <f t="shared" si="37"/>
        <v>1</v>
      </c>
      <c r="F101" s="169">
        <v>80</v>
      </c>
      <c r="G101" s="170">
        <f t="shared" si="31"/>
        <v>1</v>
      </c>
      <c r="H101" s="169">
        <v>68</v>
      </c>
      <c r="I101" s="170">
        <f t="shared" si="32"/>
        <v>0.85</v>
      </c>
      <c r="J101" s="169">
        <v>80</v>
      </c>
      <c r="K101" s="169">
        <v>80</v>
      </c>
      <c r="L101" s="170">
        <f t="shared" si="38"/>
        <v>1</v>
      </c>
      <c r="M101" s="169">
        <v>80</v>
      </c>
      <c r="N101" s="170">
        <f t="shared" si="33"/>
        <v>1</v>
      </c>
      <c r="O101" s="169">
        <v>68</v>
      </c>
      <c r="P101" s="170">
        <f t="shared" si="34"/>
        <v>0.85</v>
      </c>
      <c r="Q101" s="169">
        <v>78</v>
      </c>
      <c r="R101" s="169">
        <v>78</v>
      </c>
      <c r="S101" s="170">
        <f t="shared" si="39"/>
        <v>1</v>
      </c>
      <c r="T101" s="169">
        <v>78</v>
      </c>
      <c r="U101" s="170">
        <f t="shared" si="35"/>
        <v>1</v>
      </c>
      <c r="V101" s="169">
        <v>69</v>
      </c>
      <c r="W101" s="170">
        <f t="shared" si="36"/>
        <v>0.88461538461538458</v>
      </c>
    </row>
    <row r="102" spans="1:23" ht="16.5">
      <c r="A102" s="209"/>
      <c r="B102" s="210" t="s">
        <v>16</v>
      </c>
      <c r="C102" s="191">
        <f>C90+C91+C95+C96+C97+C101</f>
        <v>270</v>
      </c>
      <c r="D102" s="191">
        <f>D90+D91+D95+D96+D97+D101</f>
        <v>270</v>
      </c>
      <c r="E102" s="192">
        <f t="shared" si="37"/>
        <v>1</v>
      </c>
      <c r="F102" s="191">
        <f>F90+F91+F95+F96+F97+F101</f>
        <v>270</v>
      </c>
      <c r="G102" s="192">
        <f t="shared" si="31"/>
        <v>1</v>
      </c>
      <c r="H102" s="191">
        <f>H90+H91+H95+H96+H97+H101</f>
        <v>251</v>
      </c>
      <c r="I102" s="192">
        <f t="shared" si="32"/>
        <v>0.92962962962962958</v>
      </c>
      <c r="J102" s="191">
        <f>J90+J91+J95+J96+J97+J101</f>
        <v>271</v>
      </c>
      <c r="K102" s="191">
        <f>K90+K91+K95+K96+K97+K101</f>
        <v>271</v>
      </c>
      <c r="L102" s="192">
        <f t="shared" si="38"/>
        <v>1</v>
      </c>
      <c r="M102" s="191">
        <f>M90+M91+M95+M96+M97+M101</f>
        <v>271</v>
      </c>
      <c r="N102" s="192">
        <f t="shared" si="33"/>
        <v>1</v>
      </c>
      <c r="O102" s="191">
        <f>O90+O91+O95+O96+O97+O101</f>
        <v>252</v>
      </c>
      <c r="P102" s="192">
        <f t="shared" si="34"/>
        <v>0.92988929889298888</v>
      </c>
      <c r="Q102" s="191">
        <f>Q90+Q91+Q95+Q96+Q97+Q101</f>
        <v>270</v>
      </c>
      <c r="R102" s="191">
        <f>R90+R91+R95+R96+R97+R101</f>
        <v>270</v>
      </c>
      <c r="S102" s="192">
        <f t="shared" si="39"/>
        <v>1</v>
      </c>
      <c r="T102" s="191">
        <f>T90+T91+T95+T96+T97+T101</f>
        <v>270</v>
      </c>
      <c r="U102" s="192">
        <f t="shared" si="35"/>
        <v>1</v>
      </c>
      <c r="V102" s="191">
        <f>V90+V91+V95+V96+V97+V101</f>
        <v>257</v>
      </c>
      <c r="W102" s="192">
        <f t="shared" si="36"/>
        <v>0.95185185185185184</v>
      </c>
    </row>
    <row r="103" spans="1:23" ht="16.5">
      <c r="A103" s="211"/>
      <c r="B103" s="212"/>
      <c r="C103" s="195"/>
      <c r="D103" s="195"/>
      <c r="E103" s="196"/>
      <c r="F103" s="195"/>
      <c r="G103" s="196"/>
      <c r="H103" s="195"/>
      <c r="I103" s="196"/>
      <c r="J103" s="195"/>
      <c r="K103" s="195"/>
      <c r="L103" s="196"/>
      <c r="M103" s="195"/>
      <c r="N103" s="196"/>
      <c r="O103" s="195"/>
      <c r="P103" s="196"/>
      <c r="Q103" s="195"/>
      <c r="R103" s="195"/>
      <c r="S103" s="196"/>
      <c r="T103" s="195"/>
      <c r="U103" s="196"/>
      <c r="V103" s="195"/>
      <c r="W103" s="196"/>
    </row>
    <row r="104" spans="1:23" ht="16.5">
      <c r="A104" s="208">
        <v>5</v>
      </c>
      <c r="B104" s="156" t="s">
        <v>27</v>
      </c>
      <c r="C104" s="169">
        <v>13</v>
      </c>
      <c r="D104" s="169">
        <v>13</v>
      </c>
      <c r="E104" s="170">
        <f>D104/C104</f>
        <v>1</v>
      </c>
      <c r="F104" s="169">
        <v>13</v>
      </c>
      <c r="G104" s="170">
        <f>F104/C104</f>
        <v>1</v>
      </c>
      <c r="H104" s="169">
        <v>13</v>
      </c>
      <c r="I104" s="170">
        <f>H104/C104</f>
        <v>1</v>
      </c>
      <c r="J104" s="169">
        <v>13</v>
      </c>
      <c r="K104" s="169">
        <v>13</v>
      </c>
      <c r="L104" s="170">
        <f>K104/J104</f>
        <v>1</v>
      </c>
      <c r="M104" s="169">
        <v>13</v>
      </c>
      <c r="N104" s="170">
        <f>M104/J104</f>
        <v>1</v>
      </c>
      <c r="O104" s="169">
        <v>13</v>
      </c>
      <c r="P104" s="170">
        <f>O104/J104</f>
        <v>1</v>
      </c>
      <c r="Q104" s="169">
        <v>14</v>
      </c>
      <c r="R104" s="169">
        <v>14</v>
      </c>
      <c r="S104" s="170">
        <f>R104/Q104</f>
        <v>1</v>
      </c>
      <c r="T104" s="169">
        <v>14</v>
      </c>
      <c r="U104" s="170">
        <f>T104/Q104</f>
        <v>1</v>
      </c>
      <c r="V104" s="169">
        <v>14</v>
      </c>
      <c r="W104" s="170">
        <f>V104/Q104</f>
        <v>1</v>
      </c>
    </row>
    <row r="105" spans="1:23" ht="16.5">
      <c r="A105" s="208">
        <v>8</v>
      </c>
      <c r="B105" s="165" t="s">
        <v>28</v>
      </c>
      <c r="C105" s="169">
        <v>31</v>
      </c>
      <c r="D105" s="169">
        <v>31</v>
      </c>
      <c r="E105" s="170">
        <f>D105/C105</f>
        <v>1</v>
      </c>
      <c r="F105" s="169">
        <v>31</v>
      </c>
      <c r="G105" s="170">
        <f>F105/C105</f>
        <v>1</v>
      </c>
      <c r="H105" s="169">
        <v>31</v>
      </c>
      <c r="I105" s="170">
        <f>H105/C105</f>
        <v>1</v>
      </c>
      <c r="J105" s="169">
        <v>31</v>
      </c>
      <c r="K105" s="169">
        <v>31</v>
      </c>
      <c r="L105" s="170">
        <f>K105/J105</f>
        <v>1</v>
      </c>
      <c r="M105" s="169">
        <v>31</v>
      </c>
      <c r="N105" s="170">
        <f>M105/J105</f>
        <v>1</v>
      </c>
      <c r="O105" s="169">
        <v>31</v>
      </c>
      <c r="P105" s="170">
        <f>O105/J105</f>
        <v>1</v>
      </c>
      <c r="Q105" s="169">
        <v>32</v>
      </c>
      <c r="R105" s="169">
        <v>32</v>
      </c>
      <c r="S105" s="170">
        <f>R105/Q105</f>
        <v>1</v>
      </c>
      <c r="T105" s="169">
        <v>32</v>
      </c>
      <c r="U105" s="170">
        <f>T105/Q105</f>
        <v>1</v>
      </c>
      <c r="V105" s="169">
        <v>32</v>
      </c>
      <c r="W105" s="170">
        <f>V105/Q105</f>
        <v>1</v>
      </c>
    </row>
    <row r="106" spans="1:23" ht="16.5">
      <c r="A106" s="209"/>
      <c r="B106" s="210" t="s">
        <v>16</v>
      </c>
      <c r="C106" s="191">
        <f>SUM(C104:C105)+C102</f>
        <v>314</v>
      </c>
      <c r="D106" s="191">
        <f>SUM(D104:D105)+D102</f>
        <v>314</v>
      </c>
      <c r="E106" s="198">
        <f>D106/C106</f>
        <v>1</v>
      </c>
      <c r="F106" s="191">
        <f>SUM(F104:F105)+F102</f>
        <v>314</v>
      </c>
      <c r="G106" s="192">
        <f>F106/C106</f>
        <v>1</v>
      </c>
      <c r="H106" s="191">
        <f>SUM(H104:H105)+H102</f>
        <v>295</v>
      </c>
      <c r="I106" s="192">
        <f>H106/C106</f>
        <v>0.93949044585987262</v>
      </c>
      <c r="J106" s="191">
        <f>SUM(J104:J105)+J102</f>
        <v>315</v>
      </c>
      <c r="K106" s="191">
        <f>SUM(K104:K105)+K102</f>
        <v>315</v>
      </c>
      <c r="L106" s="198">
        <f>K106/J106</f>
        <v>1</v>
      </c>
      <c r="M106" s="191">
        <f>SUM(M104:M105)+M102</f>
        <v>315</v>
      </c>
      <c r="N106" s="192">
        <f>M106/J106</f>
        <v>1</v>
      </c>
      <c r="O106" s="191">
        <f>SUM(O104:O105)+O102</f>
        <v>296</v>
      </c>
      <c r="P106" s="192">
        <f>O106/J106</f>
        <v>0.93968253968253967</v>
      </c>
      <c r="Q106" s="191">
        <f>SUM(Q104:Q105)+Q102</f>
        <v>316</v>
      </c>
      <c r="R106" s="191">
        <f>SUM(R104:R105)+R102</f>
        <v>316</v>
      </c>
      <c r="S106" s="198">
        <f>R106/Q106</f>
        <v>1</v>
      </c>
      <c r="T106" s="191">
        <f>SUM(T104:T105)+T102</f>
        <v>316</v>
      </c>
      <c r="U106" s="192">
        <f>T106/Q106</f>
        <v>1</v>
      </c>
      <c r="V106" s="191">
        <f>SUM(V104:V105)+V102</f>
        <v>303</v>
      </c>
      <c r="W106" s="192">
        <f>V106/Q106</f>
        <v>0.95886075949367089</v>
      </c>
    </row>
  </sheetData>
  <mergeCells count="75">
    <mergeCell ref="C22:C23"/>
    <mergeCell ref="C44:C45"/>
    <mergeCell ref="C66:C67"/>
    <mergeCell ref="C88:C89"/>
    <mergeCell ref="J22:J23"/>
    <mergeCell ref="J44:J45"/>
    <mergeCell ref="J66:J67"/>
    <mergeCell ref="J88:J89"/>
    <mergeCell ref="C87:I87"/>
    <mergeCell ref="J87:P87"/>
    <mergeCell ref="C65:I65"/>
    <mergeCell ref="J65:P65"/>
    <mergeCell ref="C43:I43"/>
    <mergeCell ref="J43:P43"/>
    <mergeCell ref="B4:B6"/>
    <mergeCell ref="B21:B23"/>
    <mergeCell ref="B43:B45"/>
    <mergeCell ref="B65:B67"/>
    <mergeCell ref="B87:B89"/>
    <mergeCell ref="A4:A6"/>
    <mergeCell ref="A21:A23"/>
    <mergeCell ref="A43:A45"/>
    <mergeCell ref="A65:A67"/>
    <mergeCell ref="A87:A89"/>
    <mergeCell ref="Q87:W87"/>
    <mergeCell ref="D88:E88"/>
    <mergeCell ref="F88:G88"/>
    <mergeCell ref="H88:I88"/>
    <mergeCell ref="K88:L88"/>
    <mergeCell ref="M88:N88"/>
    <mergeCell ref="O88:P88"/>
    <mergeCell ref="R88:S88"/>
    <mergeCell ref="T88:U88"/>
    <mergeCell ref="V88:W88"/>
    <mergeCell ref="Q88:Q89"/>
    <mergeCell ref="Q65:W65"/>
    <mergeCell ref="D66:E66"/>
    <mergeCell ref="F66:G66"/>
    <mergeCell ref="H66:I66"/>
    <mergeCell ref="K66:L66"/>
    <mergeCell ref="M66:N66"/>
    <mergeCell ref="O66:P66"/>
    <mergeCell ref="R66:S66"/>
    <mergeCell ref="T66:U66"/>
    <mergeCell ref="V66:W66"/>
    <mergeCell ref="Q66:Q67"/>
    <mergeCell ref="Q43:W43"/>
    <mergeCell ref="D44:E44"/>
    <mergeCell ref="F44:G44"/>
    <mergeCell ref="H44:I44"/>
    <mergeCell ref="K44:L44"/>
    <mergeCell ref="M44:N44"/>
    <mergeCell ref="O44:P44"/>
    <mergeCell ref="R44:S44"/>
    <mergeCell ref="T44:U44"/>
    <mergeCell ref="V44:W44"/>
    <mergeCell ref="Q44:Q45"/>
    <mergeCell ref="J21:P21"/>
    <mergeCell ref="Q21:W21"/>
    <mergeCell ref="D22:E22"/>
    <mergeCell ref="F22:G22"/>
    <mergeCell ref="H22:I22"/>
    <mergeCell ref="K22:L22"/>
    <mergeCell ref="M22:N22"/>
    <mergeCell ref="O22:P22"/>
    <mergeCell ref="R22:S22"/>
    <mergeCell ref="T22:U22"/>
    <mergeCell ref="V22:W22"/>
    <mergeCell ref="Q22:Q23"/>
    <mergeCell ref="C4:I4"/>
    <mergeCell ref="D5:E5"/>
    <mergeCell ref="F5:G5"/>
    <mergeCell ref="H5:I5"/>
    <mergeCell ref="C21:I21"/>
    <mergeCell ref="C5:C6"/>
  </mergeCells>
  <printOptions horizontalCentered="1"/>
  <pageMargins left="0" right="0" top="0.94488188976377996" bottom="0" header="0.31496062992126" footer="0.31496062992126"/>
  <pageSetup paperSize="9"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2:AB106"/>
  <sheetViews>
    <sheetView topLeftCell="A55" zoomScale="85" zoomScaleNormal="85" workbookViewId="0">
      <selection activeCell="I110" sqref="I110"/>
    </sheetView>
  </sheetViews>
  <sheetFormatPr defaultColWidth="9.140625" defaultRowHeight="15"/>
  <cols>
    <col min="1" max="1" width="4.85546875" style="153" customWidth="1"/>
    <col min="2" max="2" width="44.42578125" style="153" customWidth="1"/>
    <col min="3" max="3" width="10.28515625" style="153" customWidth="1"/>
    <col min="4" max="4" width="6.7109375" style="153" customWidth="1"/>
    <col min="5" max="5" width="7.5703125" style="153" customWidth="1"/>
    <col min="6" max="6" width="6.7109375" style="153" customWidth="1"/>
    <col min="7" max="7" width="8.7109375" style="153" customWidth="1"/>
    <col min="8" max="8" width="6.7109375" style="153" customWidth="1"/>
    <col min="9" max="9" width="9.4257812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18" width="6.7109375" style="153" customWidth="1"/>
    <col min="19" max="19" width="8.42578125" style="153" customWidth="1"/>
    <col min="20" max="20" width="6.7109375" style="153" customWidth="1"/>
    <col min="21" max="21" width="8.42578125" style="153" customWidth="1"/>
    <col min="22" max="22" width="6.7109375" style="153" customWidth="1"/>
    <col min="23" max="23" width="8.42578125" style="153" customWidth="1"/>
    <col min="24"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ht="16.5">
      <c r="A7" s="155">
        <v>1</v>
      </c>
      <c r="B7" s="156" t="s">
        <v>21</v>
      </c>
      <c r="C7" s="155">
        <f>'Detail COMPLIANCE FIELD'!G15</f>
        <v>0</v>
      </c>
      <c r="D7" s="155">
        <f t="shared" ref="D7:D12" si="0">C7</f>
        <v>0</v>
      </c>
      <c r="E7" s="157">
        <v>1</v>
      </c>
      <c r="F7" s="155">
        <f>'Detail COMPLIANCE FIELD'!I15</f>
        <v>0</v>
      </c>
      <c r="G7" s="157">
        <v>1</v>
      </c>
      <c r="H7" s="155">
        <f>'Detail COMPLIANCE FIELD'!K15</f>
        <v>0</v>
      </c>
      <c r="I7" s="157">
        <v>1</v>
      </c>
    </row>
    <row r="8" spans="1:9" ht="16.5">
      <c r="A8" s="155">
        <v>2</v>
      </c>
      <c r="B8" s="156" t="s">
        <v>22</v>
      </c>
      <c r="C8" s="155">
        <f>'Detail COMPLIANCE FIELD'!G16</f>
        <v>99</v>
      </c>
      <c r="D8" s="155">
        <f t="shared" si="0"/>
        <v>99</v>
      </c>
      <c r="E8" s="157">
        <f t="shared" ref="E8:E13" si="1">D8/C8</f>
        <v>1</v>
      </c>
      <c r="F8" s="155">
        <f>'Detail COMPLIANCE FIELD'!I16</f>
        <v>99</v>
      </c>
      <c r="G8" s="157">
        <f t="shared" ref="G8:G13" si="2">F8/C8</f>
        <v>1</v>
      </c>
      <c r="H8" s="155">
        <f>'Detail COMPLIANCE FIELD'!K16</f>
        <v>98</v>
      </c>
      <c r="I8" s="157">
        <f t="shared" ref="I8:I13" si="3">H8/C8</f>
        <v>0.98989898989898994</v>
      </c>
    </row>
    <row r="9" spans="1:9" ht="16.5">
      <c r="A9" s="155">
        <v>3</v>
      </c>
      <c r="B9" s="156" t="s">
        <v>23</v>
      </c>
      <c r="C9" s="155">
        <f>'Detail COMPLIANCE FIELD'!G17</f>
        <v>126</v>
      </c>
      <c r="D9" s="155">
        <f t="shared" si="0"/>
        <v>126</v>
      </c>
      <c r="E9" s="157">
        <f t="shared" si="1"/>
        <v>1</v>
      </c>
      <c r="F9" s="155">
        <f>'Detail COMPLIANCE FIELD'!I17</f>
        <v>126</v>
      </c>
      <c r="G9" s="157">
        <f t="shared" si="2"/>
        <v>1</v>
      </c>
      <c r="H9" s="155">
        <f>'Detail COMPLIANCE FIELD'!K17</f>
        <v>122</v>
      </c>
      <c r="I9" s="157">
        <f t="shared" si="3"/>
        <v>0.96825396825396826</v>
      </c>
    </row>
    <row r="10" spans="1:9" ht="16.5">
      <c r="A10" s="155">
        <v>4</v>
      </c>
      <c r="B10" s="156" t="s">
        <v>24</v>
      </c>
      <c r="C10" s="155">
        <f>'Detail COMPLIANCE FIELD'!G18</f>
        <v>7</v>
      </c>
      <c r="D10" s="155">
        <f t="shared" si="0"/>
        <v>7</v>
      </c>
      <c r="E10" s="157">
        <f t="shared" si="1"/>
        <v>1</v>
      </c>
      <c r="F10" s="155">
        <f>'Detail COMPLIANCE FIELD'!I18</f>
        <v>7</v>
      </c>
      <c r="G10" s="157">
        <f t="shared" si="2"/>
        <v>1</v>
      </c>
      <c r="H10" s="155">
        <f>'Detail COMPLIANCE FIELD'!K18</f>
        <v>7</v>
      </c>
      <c r="I10" s="157">
        <f t="shared" si="3"/>
        <v>1</v>
      </c>
    </row>
    <row r="11" spans="1:9" ht="16.5">
      <c r="A11" s="155">
        <v>5</v>
      </c>
      <c r="B11" s="156" t="s">
        <v>25</v>
      </c>
      <c r="C11" s="155">
        <f>'Detail COMPLIANCE FIELD'!G19</f>
        <v>6</v>
      </c>
      <c r="D11" s="155">
        <f t="shared" si="0"/>
        <v>6</v>
      </c>
      <c r="E11" s="157">
        <f t="shared" si="1"/>
        <v>1</v>
      </c>
      <c r="F11" s="155">
        <f>'Detail COMPLIANCE FIELD'!I19</f>
        <v>6</v>
      </c>
      <c r="G11" s="157">
        <f t="shared" si="2"/>
        <v>1</v>
      </c>
      <c r="H11" s="155">
        <f>'Detail COMPLIANCE FIELD'!K19</f>
        <v>6</v>
      </c>
      <c r="I11" s="157">
        <f t="shared" si="3"/>
        <v>1</v>
      </c>
    </row>
    <row r="12" spans="1:9" ht="16.5">
      <c r="A12" s="155">
        <v>6</v>
      </c>
      <c r="B12" s="156" t="s">
        <v>26</v>
      </c>
      <c r="C12" s="155">
        <f>'Detail COMPLIANCE FIELD'!G20</f>
        <v>37</v>
      </c>
      <c r="D12" s="155">
        <f t="shared" si="0"/>
        <v>37</v>
      </c>
      <c r="E12" s="157">
        <f t="shared" si="1"/>
        <v>1</v>
      </c>
      <c r="F12" s="155">
        <f>'Detail COMPLIANCE FIELD'!I20</f>
        <v>37</v>
      </c>
      <c r="G12" s="157">
        <f t="shared" si="2"/>
        <v>1</v>
      </c>
      <c r="H12" s="155">
        <f>'Detail COMPLIANCE FIELD'!K20</f>
        <v>37</v>
      </c>
      <c r="I12" s="157">
        <f t="shared" si="3"/>
        <v>1</v>
      </c>
    </row>
    <row r="13" spans="1:9">
      <c r="A13" s="158"/>
      <c r="B13" s="159" t="s">
        <v>16</v>
      </c>
      <c r="C13" s="160">
        <f>SUM(C7:C12)</f>
        <v>275</v>
      </c>
      <c r="D13" s="160">
        <f>SUM(D7:D12)</f>
        <v>275</v>
      </c>
      <c r="E13" s="161">
        <f t="shared" si="1"/>
        <v>1</v>
      </c>
      <c r="F13" s="160">
        <f>SUM(F7:F12)</f>
        <v>275</v>
      </c>
      <c r="G13" s="161">
        <f t="shared" si="2"/>
        <v>1</v>
      </c>
      <c r="H13" s="160">
        <f>SUM(H7:H12)</f>
        <v>270</v>
      </c>
      <c r="I13" s="161">
        <f t="shared" si="3"/>
        <v>0.98181818181818181</v>
      </c>
    </row>
    <row r="14" spans="1:9">
      <c r="A14" s="162"/>
      <c r="B14" s="163"/>
      <c r="C14" s="162"/>
      <c r="D14" s="162"/>
      <c r="E14" s="164"/>
      <c r="F14" s="162"/>
      <c r="G14" s="164"/>
      <c r="H14" s="162"/>
      <c r="I14" s="164"/>
    </row>
    <row r="15" spans="1:9" ht="16.5">
      <c r="A15" s="155">
        <v>7</v>
      </c>
      <c r="B15" s="156" t="s">
        <v>27</v>
      </c>
      <c r="C15" s="155">
        <f>'Detail COMPLIANCE FIELD'!G21</f>
        <v>56</v>
      </c>
      <c r="D15" s="155">
        <f>C15</f>
        <v>56</v>
      </c>
      <c r="E15" s="157">
        <f>D15/C15</f>
        <v>1</v>
      </c>
      <c r="F15" s="155">
        <f>'Detail COMPLIANCE FIELD'!I21</f>
        <v>56</v>
      </c>
      <c r="G15" s="157">
        <f>F15/C15</f>
        <v>1</v>
      </c>
      <c r="H15" s="155">
        <f>'Detail COMPLIANCE FIELD'!K21</f>
        <v>56</v>
      </c>
      <c r="I15" s="157">
        <f>H15/C15</f>
        <v>1</v>
      </c>
    </row>
    <row r="16" spans="1:9" ht="16.5">
      <c r="A16" s="155">
        <v>8</v>
      </c>
      <c r="B16" s="165" t="s">
        <v>28</v>
      </c>
      <c r="C16" s="155">
        <f>'Detail COMPLIANCE FIELD'!G22</f>
        <v>123</v>
      </c>
      <c r="D16" s="155">
        <f>C16</f>
        <v>123</v>
      </c>
      <c r="E16" s="157">
        <f>D16/C16</f>
        <v>1</v>
      </c>
      <c r="F16" s="155">
        <f>'Detail COMPLIANCE FIELD'!I22</f>
        <v>123</v>
      </c>
      <c r="G16" s="157">
        <f>F16/C16</f>
        <v>1</v>
      </c>
      <c r="H16" s="155">
        <f>'Detail COMPLIANCE FIELD'!K22</f>
        <v>116</v>
      </c>
      <c r="I16" s="157">
        <f>H16/C16</f>
        <v>0.94308943089430897</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1" spans="1:23" customFormat="1">
      <c r="A21" s="340" t="s">
        <v>1</v>
      </c>
      <c r="B21" s="340" t="s">
        <v>2</v>
      </c>
      <c r="C21" s="332">
        <v>44378</v>
      </c>
      <c r="D21" s="332"/>
      <c r="E21" s="332"/>
      <c r="F21" s="332"/>
      <c r="G21" s="332"/>
      <c r="H21" s="332"/>
      <c r="I21" s="332"/>
      <c r="J21" s="332">
        <v>44409</v>
      </c>
      <c r="K21" s="332"/>
      <c r="L21" s="332"/>
      <c r="M21" s="332"/>
      <c r="N21" s="332"/>
      <c r="O21" s="332"/>
      <c r="P21" s="332"/>
      <c r="Q21" s="332">
        <v>44440</v>
      </c>
      <c r="R21" s="332"/>
      <c r="S21" s="332"/>
      <c r="T21" s="332"/>
      <c r="U21" s="332"/>
      <c r="V21" s="332"/>
      <c r="W21" s="332"/>
    </row>
    <row r="22" spans="1:23" customFormat="1">
      <c r="A22" s="340"/>
      <c r="B22" s="340"/>
      <c r="C22" s="337" t="s">
        <v>4</v>
      </c>
      <c r="D22" s="335" t="s">
        <v>5</v>
      </c>
      <c r="E22" s="336"/>
      <c r="F22" s="335" t="s">
        <v>6</v>
      </c>
      <c r="G22" s="336"/>
      <c r="H22" s="335" t="s">
        <v>7</v>
      </c>
      <c r="I22" s="336"/>
      <c r="J22" s="337" t="s">
        <v>4</v>
      </c>
      <c r="K22" s="335" t="s">
        <v>5</v>
      </c>
      <c r="L22" s="336"/>
      <c r="M22" s="335" t="s">
        <v>6</v>
      </c>
      <c r="N22" s="336"/>
      <c r="O22" s="335" t="s">
        <v>7</v>
      </c>
      <c r="P22" s="336"/>
      <c r="Q22" s="337" t="s">
        <v>4</v>
      </c>
      <c r="R22" s="335" t="s">
        <v>5</v>
      </c>
      <c r="S22" s="336"/>
      <c r="T22" s="335" t="s">
        <v>6</v>
      </c>
      <c r="U22" s="336"/>
      <c r="V22" s="335" t="s">
        <v>7</v>
      </c>
      <c r="W22" s="336"/>
    </row>
    <row r="23" spans="1:23" customFormat="1">
      <c r="A23" s="340"/>
      <c r="B23" s="340"/>
      <c r="C23" s="338"/>
      <c r="D23" s="168" t="s">
        <v>8</v>
      </c>
      <c r="E23" s="168" t="s">
        <v>9</v>
      </c>
      <c r="F23" s="168" t="s">
        <v>8</v>
      </c>
      <c r="G23" s="168" t="s">
        <v>9</v>
      </c>
      <c r="H23" s="168" t="s">
        <v>8</v>
      </c>
      <c r="I23" s="168" t="s">
        <v>9</v>
      </c>
      <c r="J23" s="338"/>
      <c r="K23" s="168" t="s">
        <v>8</v>
      </c>
      <c r="L23" s="168" t="s">
        <v>9</v>
      </c>
      <c r="M23" s="168" t="s">
        <v>8</v>
      </c>
      <c r="N23" s="168" t="s">
        <v>9</v>
      </c>
      <c r="O23" s="168" t="s">
        <v>8</v>
      </c>
      <c r="P23" s="168" t="s">
        <v>9</v>
      </c>
      <c r="Q23" s="338"/>
      <c r="R23" s="168" t="s">
        <v>8</v>
      </c>
      <c r="S23" s="168" t="s">
        <v>9</v>
      </c>
      <c r="T23" s="168" t="s">
        <v>8</v>
      </c>
      <c r="U23" s="168" t="s">
        <v>9</v>
      </c>
      <c r="V23" s="168" t="s">
        <v>8</v>
      </c>
      <c r="W23" s="168" t="s">
        <v>9</v>
      </c>
    </row>
    <row r="24" spans="1:23" customFormat="1" ht="16.5" customHeight="1">
      <c r="A24" s="169">
        <v>1</v>
      </c>
      <c r="B24" s="156" t="s">
        <v>21</v>
      </c>
      <c r="C24" s="169">
        <v>0</v>
      </c>
      <c r="D24" s="169">
        <v>0</v>
      </c>
      <c r="E24" s="170" t="e">
        <f>D24/C24</f>
        <v>#DIV/0!</v>
      </c>
      <c r="F24" s="169">
        <v>0</v>
      </c>
      <c r="G24" s="170" t="e">
        <f>F24/C24</f>
        <v>#DIV/0!</v>
      </c>
      <c r="H24" s="169">
        <v>0</v>
      </c>
      <c r="I24" s="170" t="e">
        <f>H24/C24</f>
        <v>#DIV/0!</v>
      </c>
      <c r="J24" s="169">
        <v>0</v>
      </c>
      <c r="K24" s="169">
        <v>0</v>
      </c>
      <c r="L24" s="170" t="e">
        <f>K24/J24</f>
        <v>#DIV/0!</v>
      </c>
      <c r="M24" s="169">
        <v>0</v>
      </c>
      <c r="N24" s="170" t="e">
        <f>M24/J24</f>
        <v>#DIV/0!</v>
      </c>
      <c r="O24" s="169">
        <v>0</v>
      </c>
      <c r="P24" s="170" t="e">
        <f>O24/J24</f>
        <v>#DIV/0!</v>
      </c>
      <c r="Q24" s="169">
        <v>0</v>
      </c>
      <c r="R24" s="169">
        <v>0</v>
      </c>
      <c r="S24" s="170" t="e">
        <f>R24/Q24</f>
        <v>#DIV/0!</v>
      </c>
      <c r="T24" s="169">
        <v>0</v>
      </c>
      <c r="U24" s="170" t="e">
        <f>T24/Q24</f>
        <v>#DIV/0!</v>
      </c>
      <c r="V24" s="169">
        <v>0</v>
      </c>
      <c r="W24" s="170" t="e">
        <f>V24/Q24</f>
        <v>#DIV/0!</v>
      </c>
    </row>
    <row r="25" spans="1:23" customFormat="1" ht="16.5" customHeight="1">
      <c r="A25" s="171">
        <v>2</v>
      </c>
      <c r="B25" s="172" t="s">
        <v>22</v>
      </c>
      <c r="C25" s="173">
        <v>81</v>
      </c>
      <c r="D25" s="173">
        <v>81</v>
      </c>
      <c r="E25" s="174">
        <f>D25/C25</f>
        <v>1</v>
      </c>
      <c r="F25" s="173">
        <v>81</v>
      </c>
      <c r="G25" s="174">
        <f t="shared" ref="G25:G40" si="4">F25/C25</f>
        <v>1</v>
      </c>
      <c r="H25" s="173">
        <v>81</v>
      </c>
      <c r="I25" s="184">
        <f t="shared" ref="I25:I40" si="5">H25/C25</f>
        <v>1</v>
      </c>
      <c r="J25" s="173">
        <v>82</v>
      </c>
      <c r="K25" s="173">
        <v>82</v>
      </c>
      <c r="L25" s="174">
        <f>K25/J25</f>
        <v>1</v>
      </c>
      <c r="M25" s="173">
        <v>82</v>
      </c>
      <c r="N25" s="174">
        <f t="shared" ref="N25:N36" si="6">M25/J25</f>
        <v>1</v>
      </c>
      <c r="O25" s="173">
        <v>82</v>
      </c>
      <c r="P25" s="184">
        <f t="shared" ref="P25:P36" si="7">O25/J25</f>
        <v>1</v>
      </c>
      <c r="Q25" s="173">
        <v>82</v>
      </c>
      <c r="R25" s="173">
        <v>82</v>
      </c>
      <c r="S25" s="174">
        <f>R25/Q25</f>
        <v>1</v>
      </c>
      <c r="T25" s="173">
        <v>82</v>
      </c>
      <c r="U25" s="174">
        <f t="shared" ref="U25:U35" si="8">T25/Q25</f>
        <v>1</v>
      </c>
      <c r="V25" s="173">
        <v>82</v>
      </c>
      <c r="W25" s="184">
        <f t="shared" ref="W25:W35" si="9">V25/Q25</f>
        <v>1</v>
      </c>
    </row>
    <row r="26" spans="1:23" s="151" customFormat="1" ht="16.5" customHeight="1">
      <c r="A26" s="175"/>
      <c r="B26" s="176" t="s">
        <v>29</v>
      </c>
      <c r="C26" s="177">
        <v>53</v>
      </c>
      <c r="D26" s="177">
        <v>53</v>
      </c>
      <c r="E26" s="178">
        <f t="shared" ref="E26:E36" si="10">D26/C26</f>
        <v>1</v>
      </c>
      <c r="F26" s="177">
        <v>53</v>
      </c>
      <c r="G26" s="178">
        <f t="shared" si="4"/>
        <v>1</v>
      </c>
      <c r="H26" s="177">
        <v>53</v>
      </c>
      <c r="I26" s="178">
        <f t="shared" si="5"/>
        <v>1</v>
      </c>
      <c r="J26" s="177">
        <v>54</v>
      </c>
      <c r="K26" s="177">
        <v>54</v>
      </c>
      <c r="L26" s="178">
        <f t="shared" ref="L26:L36" si="11">K26/J26</f>
        <v>1</v>
      </c>
      <c r="M26" s="177">
        <v>54</v>
      </c>
      <c r="N26" s="178">
        <f t="shared" si="6"/>
        <v>1</v>
      </c>
      <c r="O26" s="177">
        <v>54</v>
      </c>
      <c r="P26" s="178">
        <f t="shared" si="7"/>
        <v>1</v>
      </c>
      <c r="Q26" s="177">
        <v>54</v>
      </c>
      <c r="R26" s="177">
        <v>54</v>
      </c>
      <c r="S26" s="178">
        <f t="shared" ref="S26:S35" si="12">R26/Q26</f>
        <v>1</v>
      </c>
      <c r="T26" s="177">
        <v>54</v>
      </c>
      <c r="U26" s="178">
        <f t="shared" si="8"/>
        <v>1</v>
      </c>
      <c r="V26" s="177">
        <v>54</v>
      </c>
      <c r="W26" s="178">
        <f t="shared" si="9"/>
        <v>1</v>
      </c>
    </row>
    <row r="27" spans="1:23" s="151" customFormat="1" ht="16.5" customHeight="1">
      <c r="A27" s="175"/>
      <c r="B27" s="176" t="s">
        <v>30</v>
      </c>
      <c r="C27" s="177">
        <v>27</v>
      </c>
      <c r="D27" s="177">
        <v>27</v>
      </c>
      <c r="E27" s="179">
        <f t="shared" si="10"/>
        <v>1</v>
      </c>
      <c r="F27" s="177">
        <v>27</v>
      </c>
      <c r="G27" s="179">
        <f t="shared" si="4"/>
        <v>1</v>
      </c>
      <c r="H27" s="177">
        <v>27</v>
      </c>
      <c r="I27" s="178">
        <f t="shared" si="5"/>
        <v>1</v>
      </c>
      <c r="J27" s="177">
        <v>27</v>
      </c>
      <c r="K27" s="177">
        <v>27</v>
      </c>
      <c r="L27" s="179">
        <f t="shared" si="11"/>
        <v>1</v>
      </c>
      <c r="M27" s="177">
        <v>27</v>
      </c>
      <c r="N27" s="179">
        <f t="shared" si="6"/>
        <v>1</v>
      </c>
      <c r="O27" s="177">
        <v>27</v>
      </c>
      <c r="P27" s="178">
        <f t="shared" si="7"/>
        <v>1</v>
      </c>
      <c r="Q27" s="177">
        <v>27</v>
      </c>
      <c r="R27" s="177">
        <v>27</v>
      </c>
      <c r="S27" s="179">
        <f t="shared" si="12"/>
        <v>1</v>
      </c>
      <c r="T27" s="177">
        <v>27</v>
      </c>
      <c r="U27" s="179">
        <f t="shared" si="8"/>
        <v>1</v>
      </c>
      <c r="V27" s="177">
        <v>27</v>
      </c>
      <c r="W27" s="178">
        <f t="shared" si="9"/>
        <v>1</v>
      </c>
    </row>
    <row r="28" spans="1:23" s="151" customFormat="1" ht="16.5" customHeight="1">
      <c r="A28" s="180"/>
      <c r="B28" s="181" t="s">
        <v>31</v>
      </c>
      <c r="C28" s="182">
        <v>1</v>
      </c>
      <c r="D28" s="182">
        <v>1</v>
      </c>
      <c r="E28" s="183">
        <f t="shared" si="10"/>
        <v>1</v>
      </c>
      <c r="F28" s="182">
        <v>1</v>
      </c>
      <c r="G28" s="183">
        <f t="shared" si="4"/>
        <v>1</v>
      </c>
      <c r="H28" s="182">
        <v>1</v>
      </c>
      <c r="I28" s="183">
        <f t="shared" si="5"/>
        <v>1</v>
      </c>
      <c r="J28" s="182">
        <v>1</v>
      </c>
      <c r="K28" s="182">
        <v>1</v>
      </c>
      <c r="L28" s="183">
        <f t="shared" si="11"/>
        <v>1</v>
      </c>
      <c r="M28" s="182">
        <v>1</v>
      </c>
      <c r="N28" s="183">
        <f t="shared" si="6"/>
        <v>1</v>
      </c>
      <c r="O28" s="182">
        <v>1</v>
      </c>
      <c r="P28" s="183">
        <f t="shared" si="7"/>
        <v>1</v>
      </c>
      <c r="Q28" s="182">
        <v>1</v>
      </c>
      <c r="R28" s="182">
        <v>1</v>
      </c>
      <c r="S28" s="183">
        <f t="shared" si="12"/>
        <v>1</v>
      </c>
      <c r="T28" s="182">
        <v>1</v>
      </c>
      <c r="U28" s="183">
        <f t="shared" si="8"/>
        <v>1</v>
      </c>
      <c r="V28" s="182">
        <v>1</v>
      </c>
      <c r="W28" s="183">
        <f t="shared" si="9"/>
        <v>1</v>
      </c>
    </row>
    <row r="29" spans="1:23" customFormat="1" ht="16.5" customHeight="1">
      <c r="A29" s="169">
        <v>3</v>
      </c>
      <c r="B29" s="156" t="s">
        <v>23</v>
      </c>
      <c r="C29" s="169">
        <v>5</v>
      </c>
      <c r="D29" s="169">
        <v>5</v>
      </c>
      <c r="E29" s="170">
        <f t="shared" si="10"/>
        <v>1</v>
      </c>
      <c r="F29" s="169">
        <v>5</v>
      </c>
      <c r="G29" s="170">
        <f t="shared" si="4"/>
        <v>1</v>
      </c>
      <c r="H29" s="169">
        <v>5</v>
      </c>
      <c r="I29" s="170">
        <f t="shared" si="5"/>
        <v>1</v>
      </c>
      <c r="J29" s="169">
        <v>5</v>
      </c>
      <c r="K29" s="169">
        <v>5</v>
      </c>
      <c r="L29" s="170">
        <f t="shared" si="11"/>
        <v>1</v>
      </c>
      <c r="M29" s="169">
        <v>5</v>
      </c>
      <c r="N29" s="170">
        <f t="shared" si="6"/>
        <v>1</v>
      </c>
      <c r="O29" s="169">
        <v>5</v>
      </c>
      <c r="P29" s="170">
        <f t="shared" si="7"/>
        <v>1</v>
      </c>
      <c r="Q29" s="169">
        <v>5</v>
      </c>
      <c r="R29" s="169">
        <v>5</v>
      </c>
      <c r="S29" s="170">
        <f t="shared" si="12"/>
        <v>1</v>
      </c>
      <c r="T29" s="169">
        <v>5</v>
      </c>
      <c r="U29" s="170">
        <f t="shared" si="8"/>
        <v>1</v>
      </c>
      <c r="V29" s="169">
        <v>5</v>
      </c>
      <c r="W29" s="170">
        <f t="shared" si="9"/>
        <v>1</v>
      </c>
    </row>
    <row r="30" spans="1:23" customFormat="1" ht="16.5" customHeight="1">
      <c r="A30" s="169">
        <v>4</v>
      </c>
      <c r="B30" s="156" t="s">
        <v>24</v>
      </c>
      <c r="C30" s="169">
        <v>5</v>
      </c>
      <c r="D30" s="169">
        <v>5</v>
      </c>
      <c r="E30" s="170">
        <f t="shared" si="10"/>
        <v>1</v>
      </c>
      <c r="F30" s="169">
        <v>5</v>
      </c>
      <c r="G30" s="170">
        <f t="shared" si="4"/>
        <v>1</v>
      </c>
      <c r="H30" s="169">
        <v>5</v>
      </c>
      <c r="I30" s="170">
        <f t="shared" si="5"/>
        <v>1</v>
      </c>
      <c r="J30" s="169">
        <v>5</v>
      </c>
      <c r="K30" s="169">
        <v>5</v>
      </c>
      <c r="L30" s="170">
        <f t="shared" si="11"/>
        <v>1</v>
      </c>
      <c r="M30" s="169">
        <v>5</v>
      </c>
      <c r="N30" s="170">
        <f t="shared" si="6"/>
        <v>1</v>
      </c>
      <c r="O30" s="169">
        <v>5</v>
      </c>
      <c r="P30" s="170">
        <f t="shared" si="7"/>
        <v>1</v>
      </c>
      <c r="Q30" s="169">
        <v>5</v>
      </c>
      <c r="R30" s="169">
        <v>5</v>
      </c>
      <c r="S30" s="170">
        <f t="shared" si="12"/>
        <v>1</v>
      </c>
      <c r="T30" s="169">
        <v>5</v>
      </c>
      <c r="U30" s="170">
        <f t="shared" si="8"/>
        <v>1</v>
      </c>
      <c r="V30" s="169">
        <v>5</v>
      </c>
      <c r="W30" s="170">
        <f t="shared" si="9"/>
        <v>1</v>
      </c>
    </row>
    <row r="31" spans="1:23" customFormat="1" ht="16.5" customHeight="1">
      <c r="A31" s="171">
        <v>6</v>
      </c>
      <c r="B31" s="172" t="s">
        <v>25</v>
      </c>
      <c r="C31" s="173">
        <v>104</v>
      </c>
      <c r="D31" s="173">
        <v>104</v>
      </c>
      <c r="E31" s="184">
        <f t="shared" si="10"/>
        <v>1</v>
      </c>
      <c r="F31" s="173">
        <v>104</v>
      </c>
      <c r="G31" s="184">
        <f t="shared" si="4"/>
        <v>1</v>
      </c>
      <c r="H31" s="173">
        <v>99</v>
      </c>
      <c r="I31" s="184">
        <f t="shared" si="5"/>
        <v>0.95192307692307687</v>
      </c>
      <c r="J31" s="173">
        <v>104</v>
      </c>
      <c r="K31" s="173">
        <v>104</v>
      </c>
      <c r="L31" s="184">
        <f t="shared" si="11"/>
        <v>1</v>
      </c>
      <c r="M31" s="173">
        <v>104</v>
      </c>
      <c r="N31" s="184">
        <f t="shared" si="6"/>
        <v>1</v>
      </c>
      <c r="O31" s="173">
        <v>100</v>
      </c>
      <c r="P31" s="184">
        <f t="shared" si="7"/>
        <v>0.96153846153846156</v>
      </c>
      <c r="Q31" s="173">
        <v>104</v>
      </c>
      <c r="R31" s="173">
        <v>104</v>
      </c>
      <c r="S31" s="184">
        <f t="shared" si="12"/>
        <v>1</v>
      </c>
      <c r="T31" s="173">
        <v>104</v>
      </c>
      <c r="U31" s="184">
        <f t="shared" si="8"/>
        <v>1</v>
      </c>
      <c r="V31" s="173">
        <v>98</v>
      </c>
      <c r="W31" s="184">
        <f t="shared" si="9"/>
        <v>0.94230769230769229</v>
      </c>
    </row>
    <row r="32" spans="1:23" s="151" customFormat="1" ht="16.5" customHeight="1">
      <c r="A32" s="175"/>
      <c r="B32" s="176" t="s">
        <v>32</v>
      </c>
      <c r="C32" s="177">
        <v>35</v>
      </c>
      <c r="D32" s="177">
        <v>35</v>
      </c>
      <c r="E32" s="178">
        <f t="shared" si="10"/>
        <v>1</v>
      </c>
      <c r="F32" s="177">
        <v>35</v>
      </c>
      <c r="G32" s="178">
        <f t="shared" si="4"/>
        <v>1</v>
      </c>
      <c r="H32" s="177">
        <v>32</v>
      </c>
      <c r="I32" s="178">
        <f t="shared" si="5"/>
        <v>0.91428571428571426</v>
      </c>
      <c r="J32" s="177">
        <v>35</v>
      </c>
      <c r="K32" s="177">
        <v>35</v>
      </c>
      <c r="L32" s="178">
        <f t="shared" si="11"/>
        <v>1</v>
      </c>
      <c r="M32" s="177">
        <v>35</v>
      </c>
      <c r="N32" s="178">
        <f t="shared" si="6"/>
        <v>1</v>
      </c>
      <c r="O32" s="177">
        <v>32</v>
      </c>
      <c r="P32" s="178">
        <f t="shared" si="7"/>
        <v>0.91428571428571426</v>
      </c>
      <c r="Q32" s="177">
        <v>35</v>
      </c>
      <c r="R32" s="177">
        <v>35</v>
      </c>
      <c r="S32" s="178">
        <f t="shared" si="12"/>
        <v>1</v>
      </c>
      <c r="T32" s="177">
        <v>35</v>
      </c>
      <c r="U32" s="178">
        <f t="shared" si="8"/>
        <v>1</v>
      </c>
      <c r="V32" s="177">
        <v>30</v>
      </c>
      <c r="W32" s="178">
        <f t="shared" si="9"/>
        <v>0.8571428571428571</v>
      </c>
    </row>
    <row r="33" spans="1:28" s="151" customFormat="1" ht="16.5" customHeight="1">
      <c r="A33" s="175"/>
      <c r="B33" s="176" t="s">
        <v>33</v>
      </c>
      <c r="C33" s="177">
        <v>60</v>
      </c>
      <c r="D33" s="177">
        <v>60</v>
      </c>
      <c r="E33" s="178">
        <f t="shared" si="10"/>
        <v>1</v>
      </c>
      <c r="F33" s="177">
        <v>60</v>
      </c>
      <c r="G33" s="178">
        <f t="shared" si="4"/>
        <v>1</v>
      </c>
      <c r="H33" s="177">
        <v>58</v>
      </c>
      <c r="I33" s="178">
        <f t="shared" si="5"/>
        <v>0.96666666666666667</v>
      </c>
      <c r="J33" s="177">
        <v>60</v>
      </c>
      <c r="K33" s="177">
        <v>60</v>
      </c>
      <c r="L33" s="178">
        <f t="shared" si="11"/>
        <v>1</v>
      </c>
      <c r="M33" s="177">
        <v>60</v>
      </c>
      <c r="N33" s="178">
        <f t="shared" si="6"/>
        <v>1</v>
      </c>
      <c r="O33" s="177">
        <v>59</v>
      </c>
      <c r="P33" s="178">
        <f t="shared" si="7"/>
        <v>0.98333333333333328</v>
      </c>
      <c r="Q33" s="177">
        <v>60</v>
      </c>
      <c r="R33" s="177">
        <v>60</v>
      </c>
      <c r="S33" s="178">
        <f t="shared" si="12"/>
        <v>1</v>
      </c>
      <c r="T33" s="177">
        <v>60</v>
      </c>
      <c r="U33" s="178">
        <f t="shared" si="8"/>
        <v>1</v>
      </c>
      <c r="V33" s="177">
        <v>59</v>
      </c>
      <c r="W33" s="178">
        <f t="shared" si="9"/>
        <v>0.98333333333333328</v>
      </c>
    </row>
    <row r="34" spans="1:28" s="152" customFormat="1" ht="16.5" customHeight="1">
      <c r="A34" s="185"/>
      <c r="B34" s="186" t="s">
        <v>34</v>
      </c>
      <c r="C34" s="187">
        <v>9</v>
      </c>
      <c r="D34" s="187">
        <v>9</v>
      </c>
      <c r="E34" s="188">
        <f t="shared" si="10"/>
        <v>1</v>
      </c>
      <c r="F34" s="187">
        <v>9</v>
      </c>
      <c r="G34" s="188">
        <f t="shared" si="4"/>
        <v>1</v>
      </c>
      <c r="H34" s="187">
        <v>9</v>
      </c>
      <c r="I34" s="188">
        <f t="shared" si="5"/>
        <v>1</v>
      </c>
      <c r="J34" s="187">
        <v>9</v>
      </c>
      <c r="K34" s="187">
        <v>9</v>
      </c>
      <c r="L34" s="188">
        <f t="shared" si="11"/>
        <v>1</v>
      </c>
      <c r="M34" s="187">
        <v>9</v>
      </c>
      <c r="N34" s="188">
        <f t="shared" si="6"/>
        <v>1</v>
      </c>
      <c r="O34" s="187">
        <v>9</v>
      </c>
      <c r="P34" s="188">
        <f t="shared" si="7"/>
        <v>1</v>
      </c>
      <c r="Q34" s="187">
        <v>9</v>
      </c>
      <c r="R34" s="187">
        <v>9</v>
      </c>
      <c r="S34" s="188">
        <f t="shared" si="12"/>
        <v>1</v>
      </c>
      <c r="T34" s="187">
        <v>9</v>
      </c>
      <c r="U34" s="188">
        <f t="shared" si="8"/>
        <v>1</v>
      </c>
      <c r="V34" s="187">
        <v>9</v>
      </c>
      <c r="W34" s="188">
        <f t="shared" si="9"/>
        <v>1</v>
      </c>
    </row>
    <row r="35" spans="1:28" customFormat="1" ht="16.5" customHeight="1">
      <c r="A35" s="169">
        <v>7</v>
      </c>
      <c r="B35" s="156" t="s">
        <v>26</v>
      </c>
      <c r="C35" s="169">
        <v>79</v>
      </c>
      <c r="D35" s="169">
        <v>79</v>
      </c>
      <c r="E35" s="170">
        <f t="shared" si="10"/>
        <v>1</v>
      </c>
      <c r="F35" s="169">
        <v>79</v>
      </c>
      <c r="G35" s="170">
        <f t="shared" si="4"/>
        <v>1</v>
      </c>
      <c r="H35" s="169">
        <v>70</v>
      </c>
      <c r="I35" s="170">
        <f t="shared" si="5"/>
        <v>0.88607594936708856</v>
      </c>
      <c r="J35" s="169">
        <v>81</v>
      </c>
      <c r="K35" s="169">
        <v>81</v>
      </c>
      <c r="L35" s="170">
        <f t="shared" si="11"/>
        <v>1</v>
      </c>
      <c r="M35" s="169">
        <v>81</v>
      </c>
      <c r="N35" s="170">
        <f t="shared" si="6"/>
        <v>1</v>
      </c>
      <c r="O35" s="169">
        <v>72</v>
      </c>
      <c r="P35" s="170">
        <f t="shared" si="7"/>
        <v>0.88888888888888884</v>
      </c>
      <c r="Q35" s="169">
        <v>81</v>
      </c>
      <c r="R35" s="169">
        <v>81</v>
      </c>
      <c r="S35" s="170">
        <f t="shared" si="12"/>
        <v>1</v>
      </c>
      <c r="T35" s="169">
        <v>81</v>
      </c>
      <c r="U35" s="170">
        <f t="shared" si="8"/>
        <v>1</v>
      </c>
      <c r="V35" s="169">
        <v>72</v>
      </c>
      <c r="W35" s="170">
        <f t="shared" si="9"/>
        <v>0.88888888888888884</v>
      </c>
    </row>
    <row r="36" spans="1:28" customFormat="1" ht="16.5" customHeight="1">
      <c r="A36" s="189"/>
      <c r="B36" s="190" t="s">
        <v>16</v>
      </c>
      <c r="C36" s="191">
        <f>C24+C25+C29+C30+C31+C35</f>
        <v>274</v>
      </c>
      <c r="D36" s="191">
        <f>D24+D25+D29+D30+D31+D35</f>
        <v>274</v>
      </c>
      <c r="E36" s="192">
        <f t="shared" si="10"/>
        <v>1</v>
      </c>
      <c r="F36" s="191">
        <f>F24+F25+F29+F30+F31+F35</f>
        <v>274</v>
      </c>
      <c r="G36" s="192">
        <f t="shared" si="4"/>
        <v>1</v>
      </c>
      <c r="H36" s="191">
        <f>H24+H25+H29+H30+H31+H35</f>
        <v>260</v>
      </c>
      <c r="I36" s="192">
        <f t="shared" si="5"/>
        <v>0.94890510948905105</v>
      </c>
      <c r="J36" s="191">
        <f>J24+J25+J29+J30+J31+J35</f>
        <v>277</v>
      </c>
      <c r="K36" s="191">
        <f>K24+K25+K29+K30+K31+K35</f>
        <v>277</v>
      </c>
      <c r="L36" s="192">
        <f t="shared" si="11"/>
        <v>1</v>
      </c>
      <c r="M36" s="191">
        <f>M24+M25+M29+M30+M31+M35</f>
        <v>277</v>
      </c>
      <c r="N36" s="192">
        <f t="shared" si="6"/>
        <v>1</v>
      </c>
      <c r="O36" s="191">
        <f>O24+O25+O29+O30+O31+O35</f>
        <v>264</v>
      </c>
      <c r="P36" s="192">
        <f t="shared" si="7"/>
        <v>0.95306859205776173</v>
      </c>
      <c r="Q36" s="191">
        <f>Q24+Q25+Q29+Q30+Q31+Q35</f>
        <v>277</v>
      </c>
      <c r="R36" s="191">
        <f>R24+R25+R29+R30+R31+R35</f>
        <v>277</v>
      </c>
      <c r="S36" s="192">
        <f>R36/Q36</f>
        <v>1</v>
      </c>
      <c r="T36" s="191">
        <f>T24+T25+T29+T30+T31+T35</f>
        <v>277</v>
      </c>
      <c r="U36" s="192">
        <f>T36/Q36</f>
        <v>1</v>
      </c>
      <c r="V36" s="191">
        <f>V24+V25+V29+V30+V31+V35</f>
        <v>262</v>
      </c>
      <c r="W36" s="192">
        <f>V36/Q36</f>
        <v>0.94584837545126355</v>
      </c>
    </row>
    <row r="37" spans="1:28" customFormat="1" ht="16.5" customHeight="1">
      <c r="A37" s="193"/>
      <c r="B37" s="194"/>
      <c r="C37" s="195"/>
      <c r="D37" s="195"/>
      <c r="E37" s="196"/>
      <c r="F37" s="195"/>
      <c r="G37" s="196"/>
      <c r="H37" s="195"/>
      <c r="I37" s="196"/>
      <c r="J37" s="195"/>
      <c r="K37" s="195"/>
      <c r="L37" s="196"/>
      <c r="M37" s="195"/>
      <c r="N37" s="196"/>
      <c r="O37" s="195"/>
      <c r="P37" s="196"/>
      <c r="Q37" s="195"/>
      <c r="R37" s="195"/>
      <c r="S37" s="196"/>
      <c r="T37" s="195"/>
      <c r="U37" s="196"/>
      <c r="V37" s="195"/>
      <c r="W37" s="196"/>
    </row>
    <row r="38" spans="1:28" customFormat="1" ht="16.5" customHeight="1">
      <c r="A38" s="169">
        <v>5</v>
      </c>
      <c r="B38" s="156" t="s">
        <v>27</v>
      </c>
      <c r="C38" s="169">
        <v>15</v>
      </c>
      <c r="D38" s="169">
        <v>15</v>
      </c>
      <c r="E38" s="170">
        <f>D38/C38</f>
        <v>1</v>
      </c>
      <c r="F38" s="169">
        <v>15</v>
      </c>
      <c r="G38" s="170">
        <f>F38/C38</f>
        <v>1</v>
      </c>
      <c r="H38" s="169">
        <v>15</v>
      </c>
      <c r="I38" s="170">
        <f>H38/C38</f>
        <v>1</v>
      </c>
      <c r="J38" s="169">
        <v>16</v>
      </c>
      <c r="K38" s="169">
        <v>16</v>
      </c>
      <c r="L38" s="170">
        <f>K38/J38</f>
        <v>1</v>
      </c>
      <c r="M38" s="169">
        <v>16</v>
      </c>
      <c r="N38" s="170">
        <f>M38/J38</f>
        <v>1</v>
      </c>
      <c r="O38" s="169">
        <v>16</v>
      </c>
      <c r="P38" s="170">
        <f>O38/J38</f>
        <v>1</v>
      </c>
      <c r="Q38" s="169">
        <v>16</v>
      </c>
      <c r="R38" s="169">
        <v>16</v>
      </c>
      <c r="S38" s="170">
        <f>R38/Q38</f>
        <v>1</v>
      </c>
      <c r="T38" s="169">
        <v>16</v>
      </c>
      <c r="U38" s="170">
        <f>T38/Q38</f>
        <v>1</v>
      </c>
      <c r="V38" s="169">
        <v>16</v>
      </c>
      <c r="W38" s="170">
        <f>V38/Q38</f>
        <v>1</v>
      </c>
    </row>
    <row r="39" spans="1:28" customFormat="1" ht="16.5" customHeight="1">
      <c r="A39" s="169">
        <v>8</v>
      </c>
      <c r="B39" s="165" t="s">
        <v>28</v>
      </c>
      <c r="C39" s="169">
        <v>33</v>
      </c>
      <c r="D39" s="169">
        <v>33</v>
      </c>
      <c r="E39" s="170">
        <f>D39/C39</f>
        <v>1</v>
      </c>
      <c r="F39" s="169">
        <v>33</v>
      </c>
      <c r="G39" s="170">
        <f>F39/C39</f>
        <v>1</v>
      </c>
      <c r="H39" s="169">
        <v>33</v>
      </c>
      <c r="I39" s="170">
        <f>H39/C39</f>
        <v>1</v>
      </c>
      <c r="J39" s="169">
        <v>33</v>
      </c>
      <c r="K39" s="169">
        <v>33</v>
      </c>
      <c r="L39" s="170">
        <f>K39/J39</f>
        <v>1</v>
      </c>
      <c r="M39" s="169">
        <v>33</v>
      </c>
      <c r="N39" s="170">
        <f>M39/J39</f>
        <v>1</v>
      </c>
      <c r="O39" s="169">
        <v>33</v>
      </c>
      <c r="P39" s="170">
        <f>O39/J39</f>
        <v>1</v>
      </c>
      <c r="Q39" s="169">
        <v>33</v>
      </c>
      <c r="R39" s="169">
        <v>33</v>
      </c>
      <c r="S39" s="170">
        <f>R39/Q39</f>
        <v>1</v>
      </c>
      <c r="T39" s="169">
        <v>33</v>
      </c>
      <c r="U39" s="170">
        <f>T39/Q39</f>
        <v>1</v>
      </c>
      <c r="V39" s="169">
        <v>33</v>
      </c>
      <c r="W39" s="170">
        <f>V39/Q39</f>
        <v>1</v>
      </c>
    </row>
    <row r="40" spans="1:28" customFormat="1">
      <c r="A40" s="197"/>
      <c r="B40" s="190" t="s">
        <v>16</v>
      </c>
      <c r="C40" s="191">
        <f>SUM(C38:C39)+C36</f>
        <v>322</v>
      </c>
      <c r="D40" s="191">
        <f>SUM(D38:D39)+D36</f>
        <v>322</v>
      </c>
      <c r="E40" s="198">
        <f>D40/C40</f>
        <v>1</v>
      </c>
      <c r="F40" s="191">
        <f>SUM(F38:F39)+F36</f>
        <v>322</v>
      </c>
      <c r="G40" s="192">
        <f t="shared" si="4"/>
        <v>1</v>
      </c>
      <c r="H40" s="191">
        <f>SUM(H38:H39)+H36</f>
        <v>308</v>
      </c>
      <c r="I40" s="192">
        <f t="shared" si="5"/>
        <v>0.95652173913043481</v>
      </c>
      <c r="J40" s="191">
        <f>SUM(J38:J39)+J36</f>
        <v>326</v>
      </c>
      <c r="K40" s="191">
        <f>SUM(K38:K39)+K36</f>
        <v>326</v>
      </c>
      <c r="L40" s="198">
        <f>K40/J40</f>
        <v>1</v>
      </c>
      <c r="M40" s="191">
        <f>SUM(M38:M39)+M36</f>
        <v>326</v>
      </c>
      <c r="N40" s="192">
        <f>M40/J40</f>
        <v>1</v>
      </c>
      <c r="O40" s="191">
        <f>SUM(O38:O39)+O36</f>
        <v>313</v>
      </c>
      <c r="P40" s="192">
        <f>O40/J40</f>
        <v>0.96012269938650308</v>
      </c>
      <c r="Q40" s="191">
        <f>SUM(Q38:Q39)+Q36</f>
        <v>326</v>
      </c>
      <c r="R40" s="191">
        <f>SUM(R38:R39)+R36</f>
        <v>326</v>
      </c>
      <c r="S40" s="198">
        <f>R40/Q40</f>
        <v>1</v>
      </c>
      <c r="T40" s="191">
        <f>SUM(T38:T39)+T36</f>
        <v>326</v>
      </c>
      <c r="U40" s="192">
        <f>T40/Q40</f>
        <v>1</v>
      </c>
      <c r="V40" s="191">
        <f>SUM(V38:V39)+V36</f>
        <v>311</v>
      </c>
      <c r="W40" s="192">
        <f>V40/Q40</f>
        <v>0.95398773006134974</v>
      </c>
    </row>
    <row r="41" spans="1:28" customFormat="1">
      <c r="B41" s="199"/>
    </row>
    <row r="42" spans="1:28" customFormat="1">
      <c r="B42" s="199"/>
    </row>
    <row r="43" spans="1:28" customFormat="1">
      <c r="A43" s="340" t="s">
        <v>1</v>
      </c>
      <c r="B43" s="340" t="s">
        <v>2</v>
      </c>
      <c r="C43" s="332">
        <v>44470</v>
      </c>
      <c r="D43" s="332"/>
      <c r="E43" s="332"/>
      <c r="F43" s="332"/>
      <c r="G43" s="332"/>
      <c r="H43" s="332"/>
      <c r="I43" s="332"/>
      <c r="J43" s="332">
        <v>44501</v>
      </c>
      <c r="K43" s="332"/>
      <c r="L43" s="332"/>
      <c r="M43" s="332"/>
      <c r="N43" s="332"/>
      <c r="O43" s="332"/>
      <c r="P43" s="332"/>
      <c r="Q43" s="332">
        <v>44531</v>
      </c>
      <c r="R43" s="332"/>
      <c r="S43" s="332"/>
      <c r="T43" s="332"/>
      <c r="U43" s="332"/>
      <c r="V43" s="332"/>
      <c r="W43" s="332"/>
    </row>
    <row r="44" spans="1:28" customFormat="1">
      <c r="A44" s="340"/>
      <c r="B44" s="340"/>
      <c r="C44" s="337" t="s">
        <v>4</v>
      </c>
      <c r="D44" s="335" t="s">
        <v>5</v>
      </c>
      <c r="E44" s="336"/>
      <c r="F44" s="335" t="s">
        <v>6</v>
      </c>
      <c r="G44" s="336"/>
      <c r="H44" s="335" t="s">
        <v>7</v>
      </c>
      <c r="I44" s="336"/>
      <c r="J44" s="337" t="s">
        <v>4</v>
      </c>
      <c r="K44" s="335" t="s">
        <v>5</v>
      </c>
      <c r="L44" s="336"/>
      <c r="M44" s="335" t="s">
        <v>6</v>
      </c>
      <c r="N44" s="336"/>
      <c r="O44" s="335" t="s">
        <v>7</v>
      </c>
      <c r="P44" s="336"/>
      <c r="Q44" s="337" t="s">
        <v>4</v>
      </c>
      <c r="R44" s="335" t="s">
        <v>5</v>
      </c>
      <c r="S44" s="336"/>
      <c r="T44" s="335" t="s">
        <v>6</v>
      </c>
      <c r="U44" s="336"/>
      <c r="V44" s="335" t="s">
        <v>7</v>
      </c>
      <c r="W44" s="336"/>
    </row>
    <row r="45" spans="1:28" customFormat="1">
      <c r="A45" s="340"/>
      <c r="B45" s="340"/>
      <c r="C45" s="338"/>
      <c r="D45" s="168" t="s">
        <v>8</v>
      </c>
      <c r="E45" s="168" t="s">
        <v>9</v>
      </c>
      <c r="F45" s="168" t="s">
        <v>8</v>
      </c>
      <c r="G45" s="168" t="s">
        <v>9</v>
      </c>
      <c r="H45" s="168" t="s">
        <v>8</v>
      </c>
      <c r="I45" s="168" t="s">
        <v>9</v>
      </c>
      <c r="J45" s="338"/>
      <c r="K45" s="168" t="s">
        <v>8</v>
      </c>
      <c r="L45" s="168" t="s">
        <v>9</v>
      </c>
      <c r="M45" s="168" t="s">
        <v>8</v>
      </c>
      <c r="N45" s="168" t="s">
        <v>9</v>
      </c>
      <c r="O45" s="168" t="s">
        <v>8</v>
      </c>
      <c r="P45" s="168" t="s">
        <v>9</v>
      </c>
      <c r="Q45" s="338"/>
      <c r="R45" s="168" t="s">
        <v>8</v>
      </c>
      <c r="S45" s="168" t="s">
        <v>9</v>
      </c>
      <c r="T45" s="168" t="s">
        <v>8</v>
      </c>
      <c r="U45" s="168" t="s">
        <v>9</v>
      </c>
      <c r="V45" s="168" t="s">
        <v>8</v>
      </c>
      <c r="W45" s="168" t="s">
        <v>9</v>
      </c>
    </row>
    <row r="46" spans="1:28" customFormat="1" ht="16.5">
      <c r="A46" s="169">
        <v>1</v>
      </c>
      <c r="B46" s="156" t="s">
        <v>21</v>
      </c>
      <c r="C46" s="169">
        <v>0</v>
      </c>
      <c r="D46" s="169">
        <v>0</v>
      </c>
      <c r="E46" s="170" t="e">
        <f>D46/C46</f>
        <v>#DIV/0!</v>
      </c>
      <c r="F46" s="169">
        <v>0</v>
      </c>
      <c r="G46" s="170" t="e">
        <f>F46/C46</f>
        <v>#DIV/0!</v>
      </c>
      <c r="H46" s="169">
        <v>0</v>
      </c>
      <c r="I46" s="170" t="e">
        <f>H46/C46</f>
        <v>#DIV/0!</v>
      </c>
      <c r="J46" s="169"/>
      <c r="K46" s="169"/>
      <c r="L46" s="170" t="e">
        <f>K46/J46</f>
        <v>#DIV/0!</v>
      </c>
      <c r="M46" s="169"/>
      <c r="N46" s="170" t="e">
        <f>M46/J46</f>
        <v>#DIV/0!</v>
      </c>
      <c r="O46" s="169"/>
      <c r="P46" s="170" t="e">
        <f>O46/J46</f>
        <v>#DIV/0!</v>
      </c>
      <c r="Q46" s="169">
        <v>0</v>
      </c>
      <c r="R46" s="169">
        <v>0</v>
      </c>
      <c r="S46" s="170" t="e">
        <f>R46/Q46</f>
        <v>#DIV/0!</v>
      </c>
      <c r="T46" s="169">
        <v>0</v>
      </c>
      <c r="U46" s="170" t="e">
        <f>T46/Q46</f>
        <v>#DIV/0!</v>
      </c>
      <c r="V46" s="169">
        <v>0</v>
      </c>
      <c r="W46" s="170" t="e">
        <f>V46/Q46</f>
        <v>#DIV/0!</v>
      </c>
    </row>
    <row r="47" spans="1:28" customFormat="1" ht="16.5">
      <c r="A47" s="171">
        <v>2</v>
      </c>
      <c r="B47" s="172" t="s">
        <v>22</v>
      </c>
      <c r="C47" s="173">
        <v>87</v>
      </c>
      <c r="D47" s="173">
        <v>87</v>
      </c>
      <c r="E47" s="174">
        <f>D47/C47</f>
        <v>1</v>
      </c>
      <c r="F47" s="173">
        <v>87</v>
      </c>
      <c r="G47" s="174">
        <f t="shared" ref="G47:G58" si="13">F47/C47</f>
        <v>1</v>
      </c>
      <c r="H47" s="173">
        <v>87</v>
      </c>
      <c r="I47" s="184">
        <f t="shared" ref="I47:I58" si="14">H47/C47</f>
        <v>1</v>
      </c>
      <c r="J47" s="173"/>
      <c r="K47" s="173"/>
      <c r="L47" s="174" t="e">
        <f>K47/J47</f>
        <v>#DIV/0!</v>
      </c>
      <c r="M47" s="173"/>
      <c r="N47" s="174" t="e">
        <f t="shared" ref="N47:N58" si="15">M47/J47</f>
        <v>#DIV/0!</v>
      </c>
      <c r="O47" s="173"/>
      <c r="P47" s="184" t="e">
        <f t="shared" ref="P47:P58" si="16">O47/J47</f>
        <v>#DIV/0!</v>
      </c>
      <c r="Q47" s="173">
        <v>90</v>
      </c>
      <c r="R47" s="173">
        <v>90</v>
      </c>
      <c r="S47" s="174">
        <f>R47/Q47</f>
        <v>1</v>
      </c>
      <c r="T47" s="173">
        <v>87</v>
      </c>
      <c r="U47" s="174">
        <f t="shared" ref="U47:U58" si="17">T47/Q47</f>
        <v>0.96666666666666667</v>
      </c>
      <c r="V47" s="173">
        <v>87</v>
      </c>
      <c r="W47" s="184">
        <f t="shared" ref="W47:W58" si="18">V47/Q47</f>
        <v>0.96666666666666667</v>
      </c>
    </row>
    <row r="48" spans="1:28" s="151" customFormat="1" ht="16.5">
      <c r="A48" s="175"/>
      <c r="B48" s="176" t="s">
        <v>29</v>
      </c>
      <c r="C48" s="177">
        <v>55</v>
      </c>
      <c r="D48" s="177">
        <v>55</v>
      </c>
      <c r="E48" s="178">
        <f t="shared" ref="E48:E58" si="19">D48/C48</f>
        <v>1</v>
      </c>
      <c r="F48" s="177">
        <v>55</v>
      </c>
      <c r="G48" s="178">
        <f t="shared" si="13"/>
        <v>1</v>
      </c>
      <c r="H48" s="177">
        <v>55</v>
      </c>
      <c r="I48" s="178">
        <f t="shared" si="14"/>
        <v>1</v>
      </c>
      <c r="J48" s="177"/>
      <c r="K48" s="177"/>
      <c r="L48" s="178" t="e">
        <f t="shared" ref="L48:L58" si="20">K48/J48</f>
        <v>#DIV/0!</v>
      </c>
      <c r="M48" s="177"/>
      <c r="N48" s="178" t="e">
        <f t="shared" si="15"/>
        <v>#DIV/0!</v>
      </c>
      <c r="O48" s="177"/>
      <c r="P48" s="178" t="e">
        <f t="shared" si="16"/>
        <v>#DIV/0!</v>
      </c>
      <c r="Q48" s="177">
        <v>58</v>
      </c>
      <c r="R48" s="177">
        <v>58</v>
      </c>
      <c r="S48" s="178">
        <f t="shared" ref="S48:S58" si="21">R48/Q48</f>
        <v>1</v>
      </c>
      <c r="T48" s="177">
        <v>55</v>
      </c>
      <c r="U48" s="178">
        <f t="shared" si="17"/>
        <v>0.94827586206896552</v>
      </c>
      <c r="V48" s="177">
        <v>55</v>
      </c>
      <c r="W48" s="178">
        <f t="shared" si="18"/>
        <v>0.94827586206896552</v>
      </c>
      <c r="Y48"/>
      <c r="Z48"/>
      <c r="AB48"/>
    </row>
    <row r="49" spans="1:28" s="151" customFormat="1" ht="16.5">
      <c r="A49" s="175"/>
      <c r="B49" s="176" t="s">
        <v>30</v>
      </c>
      <c r="C49" s="177">
        <v>31</v>
      </c>
      <c r="D49" s="177">
        <v>31</v>
      </c>
      <c r="E49" s="179">
        <f t="shared" si="19"/>
        <v>1</v>
      </c>
      <c r="F49" s="177">
        <v>31</v>
      </c>
      <c r="G49" s="179">
        <f t="shared" si="13"/>
        <v>1</v>
      </c>
      <c r="H49" s="177">
        <v>31</v>
      </c>
      <c r="I49" s="178">
        <f t="shared" si="14"/>
        <v>1</v>
      </c>
      <c r="J49" s="177"/>
      <c r="K49" s="177"/>
      <c r="L49" s="179" t="e">
        <f t="shared" si="20"/>
        <v>#DIV/0!</v>
      </c>
      <c r="M49" s="177"/>
      <c r="N49" s="179" t="e">
        <f t="shared" si="15"/>
        <v>#DIV/0!</v>
      </c>
      <c r="O49" s="177"/>
      <c r="P49" s="178" t="e">
        <f t="shared" si="16"/>
        <v>#DIV/0!</v>
      </c>
      <c r="Q49" s="177">
        <v>31</v>
      </c>
      <c r="R49" s="177">
        <v>31</v>
      </c>
      <c r="S49" s="179">
        <f t="shared" si="21"/>
        <v>1</v>
      </c>
      <c r="T49" s="177">
        <v>31</v>
      </c>
      <c r="U49" s="179">
        <f t="shared" si="17"/>
        <v>1</v>
      </c>
      <c r="V49" s="177">
        <v>31</v>
      </c>
      <c r="W49" s="178">
        <f t="shared" si="18"/>
        <v>1</v>
      </c>
      <c r="Y49"/>
      <c r="Z49"/>
      <c r="AB49"/>
    </row>
    <row r="50" spans="1:28" s="151" customFormat="1" ht="16.5">
      <c r="A50" s="180"/>
      <c r="B50" s="181" t="s">
        <v>31</v>
      </c>
      <c r="C50" s="182">
        <v>1</v>
      </c>
      <c r="D50" s="182">
        <v>1</v>
      </c>
      <c r="E50" s="183">
        <f t="shared" si="19"/>
        <v>1</v>
      </c>
      <c r="F50" s="182">
        <v>1</v>
      </c>
      <c r="G50" s="183">
        <f t="shared" si="13"/>
        <v>1</v>
      </c>
      <c r="H50" s="182">
        <v>1</v>
      </c>
      <c r="I50" s="183">
        <f t="shared" si="14"/>
        <v>1</v>
      </c>
      <c r="J50" s="182"/>
      <c r="K50" s="182"/>
      <c r="L50" s="183" t="e">
        <f t="shared" si="20"/>
        <v>#DIV/0!</v>
      </c>
      <c r="M50" s="182"/>
      <c r="N50" s="183" t="e">
        <f t="shared" si="15"/>
        <v>#DIV/0!</v>
      </c>
      <c r="O50" s="182"/>
      <c r="P50" s="183" t="e">
        <f t="shared" si="16"/>
        <v>#DIV/0!</v>
      </c>
      <c r="Q50" s="182">
        <v>1</v>
      </c>
      <c r="R50" s="182">
        <v>1</v>
      </c>
      <c r="S50" s="183">
        <f t="shared" si="21"/>
        <v>1</v>
      </c>
      <c r="T50" s="182">
        <v>1</v>
      </c>
      <c r="U50" s="183">
        <f t="shared" si="17"/>
        <v>1</v>
      </c>
      <c r="V50" s="182">
        <v>1</v>
      </c>
      <c r="W50" s="183">
        <f t="shared" si="18"/>
        <v>1</v>
      </c>
      <c r="Y50"/>
      <c r="Z50"/>
      <c r="AB50"/>
    </row>
    <row r="51" spans="1:28" customFormat="1" ht="16.5">
      <c r="A51" s="169">
        <v>3</v>
      </c>
      <c r="B51" s="156" t="s">
        <v>23</v>
      </c>
      <c r="C51" s="169">
        <v>5</v>
      </c>
      <c r="D51" s="169">
        <v>5</v>
      </c>
      <c r="E51" s="170">
        <f t="shared" si="19"/>
        <v>1</v>
      </c>
      <c r="F51" s="169">
        <v>5</v>
      </c>
      <c r="G51" s="170">
        <f t="shared" si="13"/>
        <v>1</v>
      </c>
      <c r="H51" s="169">
        <v>5</v>
      </c>
      <c r="I51" s="170">
        <f t="shared" si="14"/>
        <v>1</v>
      </c>
      <c r="J51" s="169"/>
      <c r="K51" s="169"/>
      <c r="L51" s="170" t="e">
        <f t="shared" si="20"/>
        <v>#DIV/0!</v>
      </c>
      <c r="M51" s="169"/>
      <c r="N51" s="170" t="e">
        <f t="shared" si="15"/>
        <v>#DIV/0!</v>
      </c>
      <c r="O51" s="169"/>
      <c r="P51" s="170" t="e">
        <f t="shared" si="16"/>
        <v>#DIV/0!</v>
      </c>
      <c r="Q51" s="169">
        <v>5</v>
      </c>
      <c r="R51" s="169">
        <v>5</v>
      </c>
      <c r="S51" s="170">
        <f t="shared" si="21"/>
        <v>1</v>
      </c>
      <c r="T51" s="169">
        <v>5</v>
      </c>
      <c r="U51" s="170">
        <f t="shared" si="17"/>
        <v>1</v>
      </c>
      <c r="V51" s="169">
        <v>5</v>
      </c>
      <c r="W51" s="170">
        <f t="shared" si="18"/>
        <v>1</v>
      </c>
    </row>
    <row r="52" spans="1:28" customFormat="1" ht="16.5">
      <c r="A52" s="169">
        <v>7</v>
      </c>
      <c r="B52" s="156" t="s">
        <v>24</v>
      </c>
      <c r="C52" s="169">
        <v>5</v>
      </c>
      <c r="D52" s="169">
        <v>5</v>
      </c>
      <c r="E52" s="170">
        <f t="shared" si="19"/>
        <v>1</v>
      </c>
      <c r="F52" s="169">
        <v>5</v>
      </c>
      <c r="G52" s="170">
        <f t="shared" si="13"/>
        <v>1</v>
      </c>
      <c r="H52" s="169">
        <v>5</v>
      </c>
      <c r="I52" s="170">
        <f t="shared" si="14"/>
        <v>1</v>
      </c>
      <c r="J52" s="169"/>
      <c r="K52" s="169"/>
      <c r="L52" s="170" t="e">
        <f t="shared" si="20"/>
        <v>#DIV/0!</v>
      </c>
      <c r="M52" s="169"/>
      <c r="N52" s="170" t="e">
        <f t="shared" si="15"/>
        <v>#DIV/0!</v>
      </c>
      <c r="O52" s="169"/>
      <c r="P52" s="170" t="e">
        <f t="shared" si="16"/>
        <v>#DIV/0!</v>
      </c>
      <c r="Q52" s="169">
        <v>5</v>
      </c>
      <c r="R52" s="169">
        <v>5</v>
      </c>
      <c r="S52" s="170">
        <f t="shared" si="21"/>
        <v>1</v>
      </c>
      <c r="T52" s="169">
        <v>5</v>
      </c>
      <c r="U52" s="170">
        <f t="shared" si="17"/>
        <v>1</v>
      </c>
      <c r="V52" s="169">
        <v>5</v>
      </c>
      <c r="W52" s="170">
        <f t="shared" si="18"/>
        <v>1</v>
      </c>
    </row>
    <row r="53" spans="1:28" customFormat="1" ht="16.5">
      <c r="A53" s="171">
        <v>4</v>
      </c>
      <c r="B53" s="172" t="s">
        <v>25</v>
      </c>
      <c r="C53" s="173">
        <v>104</v>
      </c>
      <c r="D53" s="173">
        <v>104</v>
      </c>
      <c r="E53" s="184">
        <f t="shared" si="19"/>
        <v>1</v>
      </c>
      <c r="F53" s="173">
        <v>104</v>
      </c>
      <c r="G53" s="184">
        <f t="shared" si="13"/>
        <v>1</v>
      </c>
      <c r="H53" s="173">
        <v>98</v>
      </c>
      <c r="I53" s="184">
        <f t="shared" si="14"/>
        <v>0.94230769230769229</v>
      </c>
      <c r="J53" s="173"/>
      <c r="K53" s="173"/>
      <c r="L53" s="184" t="e">
        <f t="shared" si="20"/>
        <v>#DIV/0!</v>
      </c>
      <c r="M53" s="173"/>
      <c r="N53" s="184" t="e">
        <f t="shared" si="15"/>
        <v>#DIV/0!</v>
      </c>
      <c r="O53" s="173"/>
      <c r="P53" s="184" t="e">
        <f t="shared" si="16"/>
        <v>#DIV/0!</v>
      </c>
      <c r="Q53" s="173">
        <v>106</v>
      </c>
      <c r="R53" s="173">
        <v>106</v>
      </c>
      <c r="S53" s="184">
        <f t="shared" si="21"/>
        <v>1</v>
      </c>
      <c r="T53" s="173">
        <v>106</v>
      </c>
      <c r="U53" s="184">
        <f t="shared" si="17"/>
        <v>1</v>
      </c>
      <c r="V53" s="173">
        <v>101</v>
      </c>
      <c r="W53" s="184">
        <f t="shared" si="18"/>
        <v>0.95283018867924529</v>
      </c>
    </row>
    <row r="54" spans="1:28" s="151" customFormat="1" ht="16.5">
      <c r="A54" s="175"/>
      <c r="B54" s="176" t="s">
        <v>32</v>
      </c>
      <c r="C54" s="177">
        <v>35</v>
      </c>
      <c r="D54" s="177">
        <v>35</v>
      </c>
      <c r="E54" s="178">
        <f t="shared" si="19"/>
        <v>1</v>
      </c>
      <c r="F54" s="177">
        <v>35</v>
      </c>
      <c r="G54" s="178">
        <f t="shared" si="13"/>
        <v>1</v>
      </c>
      <c r="H54" s="177">
        <v>30</v>
      </c>
      <c r="I54" s="178">
        <f t="shared" si="14"/>
        <v>0.8571428571428571</v>
      </c>
      <c r="J54" s="177"/>
      <c r="K54" s="177"/>
      <c r="L54" s="178" t="e">
        <f t="shared" si="20"/>
        <v>#DIV/0!</v>
      </c>
      <c r="M54" s="177"/>
      <c r="N54" s="178" t="e">
        <f t="shared" si="15"/>
        <v>#DIV/0!</v>
      </c>
      <c r="O54" s="177"/>
      <c r="P54" s="178" t="e">
        <f t="shared" si="16"/>
        <v>#DIV/0!</v>
      </c>
      <c r="Q54" s="177">
        <v>37</v>
      </c>
      <c r="R54" s="177">
        <v>37</v>
      </c>
      <c r="S54" s="178">
        <f t="shared" si="21"/>
        <v>1</v>
      </c>
      <c r="T54" s="177">
        <v>37</v>
      </c>
      <c r="U54" s="178">
        <f t="shared" si="17"/>
        <v>1</v>
      </c>
      <c r="V54" s="177">
        <v>33</v>
      </c>
      <c r="W54" s="178">
        <f t="shared" si="18"/>
        <v>0.89189189189189189</v>
      </c>
      <c r="Y54"/>
      <c r="Z54"/>
      <c r="AB54"/>
    </row>
    <row r="55" spans="1:28" s="151" customFormat="1" ht="16.5">
      <c r="A55" s="175"/>
      <c r="B55" s="176" t="s">
        <v>33</v>
      </c>
      <c r="C55" s="177">
        <v>60</v>
      </c>
      <c r="D55" s="177">
        <v>60</v>
      </c>
      <c r="E55" s="178">
        <f t="shared" si="19"/>
        <v>1</v>
      </c>
      <c r="F55" s="177">
        <v>60</v>
      </c>
      <c r="G55" s="178">
        <f t="shared" si="13"/>
        <v>1</v>
      </c>
      <c r="H55" s="177">
        <v>59</v>
      </c>
      <c r="I55" s="178">
        <f t="shared" si="14"/>
        <v>0.98333333333333328</v>
      </c>
      <c r="J55" s="177"/>
      <c r="K55" s="177"/>
      <c r="L55" s="178" t="e">
        <f t="shared" si="20"/>
        <v>#DIV/0!</v>
      </c>
      <c r="M55" s="177"/>
      <c r="N55" s="178" t="e">
        <f t="shared" si="15"/>
        <v>#DIV/0!</v>
      </c>
      <c r="O55" s="177"/>
      <c r="P55" s="178" t="e">
        <f t="shared" si="16"/>
        <v>#DIV/0!</v>
      </c>
      <c r="Q55" s="177">
        <v>59</v>
      </c>
      <c r="R55" s="177">
        <v>59</v>
      </c>
      <c r="S55" s="178">
        <f t="shared" si="21"/>
        <v>1</v>
      </c>
      <c r="T55" s="177">
        <v>59</v>
      </c>
      <c r="U55" s="178">
        <f t="shared" si="17"/>
        <v>1</v>
      </c>
      <c r="V55" s="177">
        <v>58</v>
      </c>
      <c r="W55" s="178">
        <f t="shared" si="18"/>
        <v>0.98305084745762716</v>
      </c>
      <c r="Y55"/>
      <c r="Z55"/>
      <c r="AB55"/>
    </row>
    <row r="56" spans="1:28" s="152" customFormat="1" ht="16.5">
      <c r="A56" s="185"/>
      <c r="B56" s="186" t="s">
        <v>34</v>
      </c>
      <c r="C56" s="187">
        <v>9</v>
      </c>
      <c r="D56" s="187">
        <v>9</v>
      </c>
      <c r="E56" s="188">
        <f t="shared" si="19"/>
        <v>1</v>
      </c>
      <c r="F56" s="187">
        <v>9</v>
      </c>
      <c r="G56" s="188">
        <f t="shared" si="13"/>
        <v>1</v>
      </c>
      <c r="H56" s="187">
        <v>9</v>
      </c>
      <c r="I56" s="188">
        <f t="shared" si="14"/>
        <v>1</v>
      </c>
      <c r="J56" s="187"/>
      <c r="K56" s="187"/>
      <c r="L56" s="188" t="e">
        <f t="shared" si="20"/>
        <v>#DIV/0!</v>
      </c>
      <c r="M56" s="187"/>
      <c r="N56" s="188" t="e">
        <f t="shared" si="15"/>
        <v>#DIV/0!</v>
      </c>
      <c r="O56" s="187"/>
      <c r="P56" s="188" t="e">
        <f t="shared" si="16"/>
        <v>#DIV/0!</v>
      </c>
      <c r="Q56" s="187">
        <v>10</v>
      </c>
      <c r="R56" s="187">
        <v>10</v>
      </c>
      <c r="S56" s="188">
        <f t="shared" si="21"/>
        <v>1</v>
      </c>
      <c r="T56" s="187">
        <v>10</v>
      </c>
      <c r="U56" s="188">
        <f t="shared" si="17"/>
        <v>1</v>
      </c>
      <c r="V56" s="187">
        <v>10</v>
      </c>
      <c r="W56" s="188">
        <f t="shared" si="18"/>
        <v>1</v>
      </c>
      <c r="Y56"/>
      <c r="Z56"/>
      <c r="AB56"/>
    </row>
    <row r="57" spans="1:28" customFormat="1" ht="16.5">
      <c r="A57" s="169">
        <v>6</v>
      </c>
      <c r="B57" s="156" t="s">
        <v>26</v>
      </c>
      <c r="C57" s="169">
        <v>81</v>
      </c>
      <c r="D57" s="169">
        <v>81</v>
      </c>
      <c r="E57" s="170">
        <f t="shared" si="19"/>
        <v>1</v>
      </c>
      <c r="F57" s="169">
        <v>81</v>
      </c>
      <c r="G57" s="170">
        <f t="shared" si="13"/>
        <v>1</v>
      </c>
      <c r="H57" s="169">
        <v>72</v>
      </c>
      <c r="I57" s="170">
        <f t="shared" si="14"/>
        <v>0.88888888888888884</v>
      </c>
      <c r="J57" s="169"/>
      <c r="K57" s="169"/>
      <c r="L57" s="170" t="e">
        <f t="shared" si="20"/>
        <v>#DIV/0!</v>
      </c>
      <c r="M57" s="169"/>
      <c r="N57" s="170" t="e">
        <f t="shared" si="15"/>
        <v>#DIV/0!</v>
      </c>
      <c r="O57" s="169"/>
      <c r="P57" s="170" t="e">
        <f t="shared" si="16"/>
        <v>#DIV/0!</v>
      </c>
      <c r="Q57" s="169">
        <v>83</v>
      </c>
      <c r="R57" s="169">
        <v>83</v>
      </c>
      <c r="S57" s="170">
        <f t="shared" si="21"/>
        <v>1</v>
      </c>
      <c r="T57" s="169">
        <v>81</v>
      </c>
      <c r="U57" s="170">
        <f t="shared" si="17"/>
        <v>0.97590361445783136</v>
      </c>
      <c r="V57" s="169">
        <v>72</v>
      </c>
      <c r="W57" s="170">
        <f t="shared" si="18"/>
        <v>0.86746987951807231</v>
      </c>
    </row>
    <row r="58" spans="1:28" customFormat="1">
      <c r="A58" s="189"/>
      <c r="B58" s="190" t="s">
        <v>16</v>
      </c>
      <c r="C58" s="191">
        <f>C46+C47+C51+C52+C53+C57</f>
        <v>282</v>
      </c>
      <c r="D58" s="191">
        <f>D46+D47+D51+D52+D53+D57</f>
        <v>282</v>
      </c>
      <c r="E58" s="192">
        <f t="shared" si="19"/>
        <v>1</v>
      </c>
      <c r="F58" s="191">
        <f>F46+F47+F51+F52+F53+F57</f>
        <v>282</v>
      </c>
      <c r="G58" s="192">
        <f t="shared" si="13"/>
        <v>1</v>
      </c>
      <c r="H58" s="191">
        <f>H46+H47+H51+H52+H53+H57</f>
        <v>267</v>
      </c>
      <c r="I58" s="192">
        <f t="shared" si="14"/>
        <v>0.94680851063829785</v>
      </c>
      <c r="J58" s="191">
        <f>J46+J47+J51+J52+J53+J57</f>
        <v>0</v>
      </c>
      <c r="K58" s="191">
        <f>K46+K47+K51+K52+K53+K57</f>
        <v>0</v>
      </c>
      <c r="L58" s="192" t="e">
        <f t="shared" si="20"/>
        <v>#DIV/0!</v>
      </c>
      <c r="M58" s="191">
        <f>M46+M47+M51+M52+M53+M57</f>
        <v>0</v>
      </c>
      <c r="N58" s="192" t="e">
        <f t="shared" si="15"/>
        <v>#DIV/0!</v>
      </c>
      <c r="O58" s="191">
        <f>O46+O47+O51+O52+O53+O57</f>
        <v>0</v>
      </c>
      <c r="P58" s="192" t="e">
        <f t="shared" si="16"/>
        <v>#DIV/0!</v>
      </c>
      <c r="Q58" s="191">
        <f>Q46+Q47+Q51+Q52+Q53+Q57</f>
        <v>289</v>
      </c>
      <c r="R58" s="191">
        <f>R46+R47+R51+R52+R53+R57</f>
        <v>289</v>
      </c>
      <c r="S58" s="192">
        <f t="shared" si="21"/>
        <v>1</v>
      </c>
      <c r="T58" s="191">
        <f>T46+T47+T51+T52+T53+T57</f>
        <v>284</v>
      </c>
      <c r="U58" s="192">
        <f t="shared" si="17"/>
        <v>0.98269896193771622</v>
      </c>
      <c r="V58" s="191">
        <f>V46+V47+V51+V52+V53+V57</f>
        <v>270</v>
      </c>
      <c r="W58" s="192">
        <f t="shared" si="18"/>
        <v>0.93425605536332179</v>
      </c>
    </row>
    <row r="59" spans="1:28" customFormat="1">
      <c r="A59" s="193"/>
      <c r="B59" s="194"/>
      <c r="C59" s="195"/>
      <c r="D59" s="195"/>
      <c r="E59" s="196"/>
      <c r="F59" s="195"/>
      <c r="G59" s="196"/>
      <c r="H59" s="195"/>
      <c r="I59" s="196"/>
      <c r="J59" s="195"/>
      <c r="K59" s="195"/>
      <c r="L59" s="196"/>
      <c r="M59" s="195"/>
      <c r="N59" s="196"/>
      <c r="O59" s="195"/>
      <c r="P59" s="196"/>
      <c r="Q59" s="195"/>
      <c r="R59" s="195"/>
      <c r="S59" s="196"/>
      <c r="T59" s="195"/>
      <c r="U59" s="196"/>
      <c r="V59" s="195"/>
      <c r="W59" s="196"/>
    </row>
    <row r="60" spans="1:28" customFormat="1" ht="16.5">
      <c r="A60" s="169">
        <v>5</v>
      </c>
      <c r="B60" s="156" t="s">
        <v>27</v>
      </c>
      <c r="C60" s="169">
        <v>16</v>
      </c>
      <c r="D60" s="169">
        <v>16</v>
      </c>
      <c r="E60" s="170">
        <f>D60/C60</f>
        <v>1</v>
      </c>
      <c r="F60" s="169">
        <v>16</v>
      </c>
      <c r="G60" s="170">
        <f>F60/C60</f>
        <v>1</v>
      </c>
      <c r="H60" s="169">
        <v>16</v>
      </c>
      <c r="I60" s="170">
        <f>H60/C60</f>
        <v>1</v>
      </c>
      <c r="J60" s="169"/>
      <c r="K60" s="169"/>
      <c r="L60" s="170" t="e">
        <f>K60/J60</f>
        <v>#DIV/0!</v>
      </c>
      <c r="M60" s="169"/>
      <c r="N60" s="170" t="e">
        <f>M60/J60</f>
        <v>#DIV/0!</v>
      </c>
      <c r="O60" s="169"/>
      <c r="P60" s="170" t="e">
        <f>O60/J60</f>
        <v>#DIV/0!</v>
      </c>
      <c r="Q60" s="169">
        <v>18</v>
      </c>
      <c r="R60" s="169">
        <v>18</v>
      </c>
      <c r="S60" s="170">
        <f>R60/Q60</f>
        <v>1</v>
      </c>
      <c r="T60" s="169">
        <v>16</v>
      </c>
      <c r="U60" s="170">
        <f>T60/Q60</f>
        <v>0.88888888888888884</v>
      </c>
      <c r="V60" s="169">
        <v>16</v>
      </c>
      <c r="W60" s="170">
        <f>V60/Q60</f>
        <v>0.88888888888888884</v>
      </c>
    </row>
    <row r="61" spans="1:28" customFormat="1" ht="16.5">
      <c r="A61" s="169">
        <v>8</v>
      </c>
      <c r="B61" s="165" t="s">
        <v>28</v>
      </c>
      <c r="C61" s="169">
        <v>33</v>
      </c>
      <c r="D61" s="169">
        <v>33</v>
      </c>
      <c r="E61" s="170">
        <f>D61/C61</f>
        <v>1</v>
      </c>
      <c r="F61" s="169">
        <v>33</v>
      </c>
      <c r="G61" s="170">
        <f>F61/C61</f>
        <v>1</v>
      </c>
      <c r="H61" s="169">
        <v>33</v>
      </c>
      <c r="I61" s="170">
        <f>H61/C61</f>
        <v>1</v>
      </c>
      <c r="J61" s="169"/>
      <c r="K61" s="169"/>
      <c r="L61" s="170" t="e">
        <f>K61/J61</f>
        <v>#DIV/0!</v>
      </c>
      <c r="M61" s="169"/>
      <c r="N61" s="170" t="e">
        <f>M61/J61</f>
        <v>#DIV/0!</v>
      </c>
      <c r="O61" s="169"/>
      <c r="P61" s="170" t="e">
        <f>O61/J61</f>
        <v>#DIV/0!</v>
      </c>
      <c r="Q61" s="169">
        <v>35</v>
      </c>
      <c r="R61" s="169">
        <v>35</v>
      </c>
      <c r="S61" s="170">
        <f>R61/Q61</f>
        <v>1</v>
      </c>
      <c r="T61" s="169">
        <v>34</v>
      </c>
      <c r="U61" s="170">
        <f>T61/Q61</f>
        <v>0.97142857142857142</v>
      </c>
      <c r="V61" s="169">
        <v>34</v>
      </c>
      <c r="W61" s="170">
        <f>V61/Q61</f>
        <v>0.97142857142857142</v>
      </c>
    </row>
    <row r="62" spans="1:28" customFormat="1">
      <c r="A62" s="197"/>
      <c r="B62" s="190" t="s">
        <v>16</v>
      </c>
      <c r="C62" s="191">
        <f>SUM(C60:C61)+C58</f>
        <v>331</v>
      </c>
      <c r="D62" s="191">
        <f>SUM(D60:D61)+D58</f>
        <v>331</v>
      </c>
      <c r="E62" s="198">
        <f>D62/C62</f>
        <v>1</v>
      </c>
      <c r="F62" s="191">
        <f>SUM(F60:F61)+F58</f>
        <v>331</v>
      </c>
      <c r="G62" s="192">
        <f>F62/C62</f>
        <v>1</v>
      </c>
      <c r="H62" s="191">
        <f>SUM(H60:H61)+H58</f>
        <v>316</v>
      </c>
      <c r="I62" s="192">
        <f>H62/C62</f>
        <v>0.9546827794561934</v>
      </c>
      <c r="J62" s="191">
        <f>SUM(J60:J61)+J58</f>
        <v>0</v>
      </c>
      <c r="K62" s="191">
        <f>SUM(K60:K61)+K58</f>
        <v>0</v>
      </c>
      <c r="L62" s="198" t="e">
        <f>K62/J62</f>
        <v>#DIV/0!</v>
      </c>
      <c r="M62" s="191">
        <f>SUM(M60:M61)+M58</f>
        <v>0</v>
      </c>
      <c r="N62" s="192" t="e">
        <f>M62/J62</f>
        <v>#DIV/0!</v>
      </c>
      <c r="O62" s="191">
        <f>SUM(O60:O61)+O58</f>
        <v>0</v>
      </c>
      <c r="P62" s="192" t="e">
        <f>O62/J62</f>
        <v>#DIV/0!</v>
      </c>
      <c r="Q62" s="191">
        <f>SUM(Q60:Q61)+Q58</f>
        <v>342</v>
      </c>
      <c r="R62" s="191">
        <f>SUM(R60:R61)+R58</f>
        <v>342</v>
      </c>
      <c r="S62" s="198">
        <f>R62/Q62</f>
        <v>1</v>
      </c>
      <c r="T62" s="191">
        <f>SUM(T60:T61)+T58</f>
        <v>334</v>
      </c>
      <c r="U62" s="192">
        <f>T62/Q62</f>
        <v>0.97660818713450293</v>
      </c>
      <c r="V62" s="191">
        <f>SUM(V60:V61)+V58</f>
        <v>320</v>
      </c>
      <c r="W62" s="192">
        <f>V62/Q62</f>
        <v>0.93567251461988299</v>
      </c>
    </row>
    <row r="63" spans="1:28" customFormat="1">
      <c r="A63" s="200"/>
      <c r="B63" s="201"/>
      <c r="C63" s="202"/>
      <c r="D63" s="202"/>
      <c r="E63" s="203"/>
      <c r="F63" s="202"/>
      <c r="G63" s="203"/>
      <c r="H63" s="202"/>
      <c r="I63" s="203"/>
      <c r="J63" s="202"/>
      <c r="K63" s="202"/>
      <c r="L63" s="203"/>
      <c r="M63" s="202"/>
      <c r="N63" s="203"/>
      <c r="O63" s="202"/>
      <c r="P63" s="203"/>
      <c r="Q63" s="202"/>
      <c r="R63" s="202"/>
      <c r="S63" s="203"/>
      <c r="T63" s="202"/>
      <c r="U63" s="203"/>
      <c r="V63" s="202"/>
      <c r="W63" s="203"/>
    </row>
    <row r="64" spans="1:28" customFormat="1">
      <c r="A64" s="204"/>
      <c r="B64" s="205"/>
      <c r="C64" s="206"/>
      <c r="D64" s="206"/>
      <c r="E64" s="207"/>
      <c r="F64" s="206"/>
      <c r="G64" s="207"/>
      <c r="H64" s="206"/>
      <c r="I64" s="207"/>
      <c r="J64" s="206"/>
      <c r="K64" s="206"/>
      <c r="L64" s="207"/>
      <c r="M64" s="206"/>
      <c r="N64" s="207"/>
      <c r="O64" s="206"/>
      <c r="P64" s="207"/>
      <c r="Q64" s="206"/>
      <c r="R64" s="206"/>
      <c r="S64" s="207"/>
      <c r="T64" s="206"/>
      <c r="U64" s="207"/>
      <c r="V64" s="206"/>
      <c r="W64" s="207"/>
    </row>
    <row r="65" spans="1:28">
      <c r="A65" s="339" t="s">
        <v>1</v>
      </c>
      <c r="B65" s="339" t="s">
        <v>2</v>
      </c>
      <c r="C65" s="341">
        <v>44562</v>
      </c>
      <c r="D65" s="341"/>
      <c r="E65" s="341"/>
      <c r="F65" s="341"/>
      <c r="G65" s="341"/>
      <c r="H65" s="341"/>
      <c r="I65" s="341"/>
      <c r="J65" s="329">
        <v>44593</v>
      </c>
      <c r="K65" s="329"/>
      <c r="L65" s="329"/>
      <c r="M65" s="329"/>
      <c r="N65" s="329"/>
      <c r="O65" s="329"/>
      <c r="P65" s="329"/>
      <c r="Q65" s="329">
        <v>44621</v>
      </c>
      <c r="R65" s="329"/>
      <c r="S65" s="329"/>
      <c r="T65" s="329"/>
      <c r="U65" s="329"/>
      <c r="V65" s="329"/>
      <c r="W65" s="329"/>
      <c r="AB65"/>
    </row>
    <row r="66" spans="1:28">
      <c r="A66" s="339"/>
      <c r="B66" s="339"/>
      <c r="C66" s="333" t="s">
        <v>4</v>
      </c>
      <c r="D66" s="342" t="s">
        <v>5</v>
      </c>
      <c r="E66" s="343"/>
      <c r="F66" s="342" t="s">
        <v>6</v>
      </c>
      <c r="G66" s="343"/>
      <c r="H66" s="342" t="s">
        <v>7</v>
      </c>
      <c r="I66" s="343"/>
      <c r="J66" s="333" t="s">
        <v>4</v>
      </c>
      <c r="K66" s="330" t="s">
        <v>5</v>
      </c>
      <c r="L66" s="331"/>
      <c r="M66" s="330" t="s">
        <v>6</v>
      </c>
      <c r="N66" s="331"/>
      <c r="O66" s="330" t="s">
        <v>7</v>
      </c>
      <c r="P66" s="331"/>
      <c r="Q66" s="333" t="s">
        <v>4</v>
      </c>
      <c r="R66" s="330" t="s">
        <v>5</v>
      </c>
      <c r="S66" s="331"/>
      <c r="T66" s="330" t="s">
        <v>6</v>
      </c>
      <c r="U66" s="331"/>
      <c r="V66" s="330" t="s">
        <v>7</v>
      </c>
      <c r="W66" s="331"/>
      <c r="AB66"/>
    </row>
    <row r="67" spans="1:28">
      <c r="A67" s="339"/>
      <c r="B67" s="339"/>
      <c r="C67" s="334"/>
      <c r="D67" s="154" t="s">
        <v>8</v>
      </c>
      <c r="E67" s="154" t="s">
        <v>9</v>
      </c>
      <c r="F67" s="154" t="s">
        <v>8</v>
      </c>
      <c r="G67" s="154" t="s">
        <v>9</v>
      </c>
      <c r="H67" s="154" t="s">
        <v>8</v>
      </c>
      <c r="I67" s="154" t="s">
        <v>9</v>
      </c>
      <c r="J67" s="334"/>
      <c r="K67" s="154" t="s">
        <v>8</v>
      </c>
      <c r="L67" s="154" t="s">
        <v>9</v>
      </c>
      <c r="M67" s="154" t="s">
        <v>8</v>
      </c>
      <c r="N67" s="154" t="s">
        <v>9</v>
      </c>
      <c r="O67" s="154" t="s">
        <v>8</v>
      </c>
      <c r="P67" s="154" t="s">
        <v>9</v>
      </c>
      <c r="Q67" s="334"/>
      <c r="R67" s="154" t="s">
        <v>8</v>
      </c>
      <c r="S67" s="154" t="s">
        <v>9</v>
      </c>
      <c r="T67" s="154" t="s">
        <v>8</v>
      </c>
      <c r="U67" s="154" t="s">
        <v>9</v>
      </c>
      <c r="V67" s="154" t="s">
        <v>8</v>
      </c>
      <c r="W67" s="154" t="s">
        <v>9</v>
      </c>
    </row>
    <row r="68" spans="1:28" ht="16.5">
      <c r="A68" s="208">
        <v>1</v>
      </c>
      <c r="B68" s="156" t="s">
        <v>21</v>
      </c>
      <c r="C68" s="245">
        <v>0</v>
      </c>
      <c r="D68" s="245">
        <v>0</v>
      </c>
      <c r="E68" s="246" t="e">
        <f>D68/C68</f>
        <v>#DIV/0!</v>
      </c>
      <c r="F68" s="245">
        <v>0</v>
      </c>
      <c r="G68" s="246" t="e">
        <f>F68/C68</f>
        <v>#DIV/0!</v>
      </c>
      <c r="H68" s="245">
        <v>0</v>
      </c>
      <c r="I68" s="246" t="e">
        <f>H68/C68</f>
        <v>#DIV/0!</v>
      </c>
      <c r="J68" s="245">
        <v>0</v>
      </c>
      <c r="K68" s="245">
        <v>0</v>
      </c>
      <c r="L68" s="246" t="e">
        <f>K68/J68</f>
        <v>#DIV/0!</v>
      </c>
      <c r="M68" s="245">
        <v>0</v>
      </c>
      <c r="N68" s="246" t="e">
        <f>M68/J68</f>
        <v>#DIV/0!</v>
      </c>
      <c r="O68" s="245">
        <v>0</v>
      </c>
      <c r="P68" s="246" t="e">
        <f>O68/J68</f>
        <v>#DIV/0!</v>
      </c>
      <c r="Q68" s="245">
        <v>0</v>
      </c>
      <c r="R68" s="245">
        <v>0</v>
      </c>
      <c r="S68" s="246" t="e">
        <f>R68/Q68</f>
        <v>#DIV/0!</v>
      </c>
      <c r="T68" s="245">
        <v>0</v>
      </c>
      <c r="U68" s="246" t="e">
        <f>T68/Q68</f>
        <v>#DIV/0!</v>
      </c>
      <c r="V68" s="245">
        <v>0</v>
      </c>
      <c r="W68" s="246" t="e">
        <f>V68/Q68</f>
        <v>#DIV/0!</v>
      </c>
    </row>
    <row r="69" spans="1:28" ht="16.5">
      <c r="A69" s="208">
        <v>2</v>
      </c>
      <c r="B69" s="156" t="s">
        <v>22</v>
      </c>
      <c r="C69" s="247">
        <v>91</v>
      </c>
      <c r="D69" s="247">
        <v>91</v>
      </c>
      <c r="E69" s="248">
        <f>D69/C69</f>
        <v>1</v>
      </c>
      <c r="F69" s="247">
        <v>90</v>
      </c>
      <c r="G69" s="248">
        <f t="shared" ref="G69:G80" si="22">F69/C69</f>
        <v>0.98901098901098905</v>
      </c>
      <c r="H69" s="247">
        <v>89</v>
      </c>
      <c r="I69" s="249">
        <f t="shared" ref="I69:I80" si="23">H69/C69</f>
        <v>0.97802197802197799</v>
      </c>
      <c r="J69" s="173">
        <v>79</v>
      </c>
      <c r="K69" s="173">
        <v>79</v>
      </c>
      <c r="L69" s="174">
        <f>K69/J69</f>
        <v>1</v>
      </c>
      <c r="M69" s="173">
        <v>78</v>
      </c>
      <c r="N69" s="174">
        <f t="shared" ref="N69:N80" si="24">M69/J69</f>
        <v>0.98734177215189878</v>
      </c>
      <c r="O69" s="173">
        <v>76</v>
      </c>
      <c r="P69" s="184">
        <f t="shared" ref="P69:P80" si="25">O69/J69</f>
        <v>0.96202531645569622</v>
      </c>
      <c r="Q69" s="173">
        <v>79</v>
      </c>
      <c r="R69" s="173">
        <v>79</v>
      </c>
      <c r="S69" s="174">
        <f>R69/Q69</f>
        <v>1</v>
      </c>
      <c r="T69" s="173">
        <v>79</v>
      </c>
      <c r="U69" s="174">
        <f t="shared" ref="U69:U80" si="26">T69/Q69</f>
        <v>1</v>
      </c>
      <c r="V69" s="173">
        <v>78</v>
      </c>
      <c r="W69" s="184">
        <f t="shared" ref="W69:W80" si="27">V69/Q69</f>
        <v>0.98734177215189878</v>
      </c>
    </row>
    <row r="70" spans="1:28" ht="16.5">
      <c r="A70" s="208"/>
      <c r="B70" s="176" t="s">
        <v>29</v>
      </c>
      <c r="C70" s="250">
        <v>59</v>
      </c>
      <c r="D70" s="250">
        <v>59</v>
      </c>
      <c r="E70" s="251">
        <f t="shared" ref="E70:E80" si="28">D70/C70</f>
        <v>1</v>
      </c>
      <c r="F70" s="250">
        <v>58</v>
      </c>
      <c r="G70" s="251">
        <f t="shared" si="22"/>
        <v>0.98305084745762716</v>
      </c>
      <c r="H70" s="250">
        <v>57</v>
      </c>
      <c r="I70" s="251">
        <f t="shared" si="23"/>
        <v>0.96610169491525422</v>
      </c>
      <c r="J70" s="177">
        <v>47</v>
      </c>
      <c r="K70" s="177">
        <v>47</v>
      </c>
      <c r="L70" s="178">
        <f t="shared" ref="L70:L80" si="29">K70/J70</f>
        <v>1</v>
      </c>
      <c r="M70" s="177">
        <v>46</v>
      </c>
      <c r="N70" s="178">
        <f t="shared" si="24"/>
        <v>0.97872340425531912</v>
      </c>
      <c r="O70" s="177">
        <v>44</v>
      </c>
      <c r="P70" s="178">
        <f t="shared" si="25"/>
        <v>0.93617021276595747</v>
      </c>
      <c r="Q70" s="177">
        <v>47</v>
      </c>
      <c r="R70" s="177">
        <v>47</v>
      </c>
      <c r="S70" s="178">
        <f t="shared" ref="S70:S80" si="30">R70/Q70</f>
        <v>1</v>
      </c>
      <c r="T70" s="177">
        <v>47</v>
      </c>
      <c r="U70" s="178">
        <f t="shared" si="26"/>
        <v>1</v>
      </c>
      <c r="V70" s="177">
        <v>46</v>
      </c>
      <c r="W70" s="178">
        <f t="shared" si="27"/>
        <v>0.97872340425531912</v>
      </c>
    </row>
    <row r="71" spans="1:28" ht="16.5">
      <c r="A71" s="208"/>
      <c r="B71" s="176" t="s">
        <v>30</v>
      </c>
      <c r="C71" s="250">
        <v>31</v>
      </c>
      <c r="D71" s="250">
        <v>31</v>
      </c>
      <c r="E71" s="179">
        <f t="shared" si="28"/>
        <v>1</v>
      </c>
      <c r="F71" s="250">
        <v>31</v>
      </c>
      <c r="G71" s="179">
        <f t="shared" si="22"/>
        <v>1</v>
      </c>
      <c r="H71" s="250">
        <v>31</v>
      </c>
      <c r="I71" s="251">
        <f t="shared" si="23"/>
        <v>1</v>
      </c>
      <c r="J71" s="177">
        <v>31</v>
      </c>
      <c r="K71" s="177">
        <v>31</v>
      </c>
      <c r="L71" s="179">
        <f t="shared" si="29"/>
        <v>1</v>
      </c>
      <c r="M71" s="177">
        <v>31</v>
      </c>
      <c r="N71" s="179">
        <f t="shared" si="24"/>
        <v>1</v>
      </c>
      <c r="O71" s="177">
        <v>31</v>
      </c>
      <c r="P71" s="178">
        <f t="shared" si="25"/>
        <v>1</v>
      </c>
      <c r="Q71" s="177">
        <v>31</v>
      </c>
      <c r="R71" s="177">
        <v>31</v>
      </c>
      <c r="S71" s="179">
        <f t="shared" si="30"/>
        <v>1</v>
      </c>
      <c r="T71" s="177">
        <v>31</v>
      </c>
      <c r="U71" s="179">
        <f t="shared" si="26"/>
        <v>1</v>
      </c>
      <c r="V71" s="177">
        <v>31</v>
      </c>
      <c r="W71" s="178">
        <f t="shared" si="27"/>
        <v>1</v>
      </c>
    </row>
    <row r="72" spans="1:28" ht="16.5">
      <c r="A72" s="208"/>
      <c r="B72" s="181" t="s">
        <v>31</v>
      </c>
      <c r="C72" s="252">
        <v>1</v>
      </c>
      <c r="D72" s="252">
        <v>1</v>
      </c>
      <c r="E72" s="253">
        <f t="shared" si="28"/>
        <v>1</v>
      </c>
      <c r="F72" s="252">
        <v>1</v>
      </c>
      <c r="G72" s="253">
        <f t="shared" si="22"/>
        <v>1</v>
      </c>
      <c r="H72" s="252">
        <v>1</v>
      </c>
      <c r="I72" s="253">
        <f t="shared" si="23"/>
        <v>1</v>
      </c>
      <c r="J72" s="182">
        <v>1</v>
      </c>
      <c r="K72" s="182">
        <v>1</v>
      </c>
      <c r="L72" s="183">
        <f t="shared" si="29"/>
        <v>1</v>
      </c>
      <c r="M72" s="182">
        <v>1</v>
      </c>
      <c r="N72" s="183">
        <f t="shared" si="24"/>
        <v>1</v>
      </c>
      <c r="O72" s="182">
        <v>1</v>
      </c>
      <c r="P72" s="183">
        <f t="shared" si="25"/>
        <v>1</v>
      </c>
      <c r="Q72" s="182">
        <v>1</v>
      </c>
      <c r="R72" s="182">
        <v>1</v>
      </c>
      <c r="S72" s="183">
        <f t="shared" si="30"/>
        <v>1</v>
      </c>
      <c r="T72" s="182">
        <v>1</v>
      </c>
      <c r="U72" s="183">
        <f t="shared" si="26"/>
        <v>1</v>
      </c>
      <c r="V72" s="182">
        <v>1</v>
      </c>
      <c r="W72" s="183">
        <f t="shared" si="27"/>
        <v>1</v>
      </c>
    </row>
    <row r="73" spans="1:28" ht="16.5">
      <c r="A73" s="208">
        <v>3</v>
      </c>
      <c r="B73" s="156" t="s">
        <v>23</v>
      </c>
      <c r="C73" s="245">
        <v>5</v>
      </c>
      <c r="D73" s="245">
        <v>5</v>
      </c>
      <c r="E73" s="246">
        <f t="shared" si="28"/>
        <v>1</v>
      </c>
      <c r="F73" s="245">
        <v>5</v>
      </c>
      <c r="G73" s="246">
        <f t="shared" si="22"/>
        <v>1</v>
      </c>
      <c r="H73" s="245">
        <v>5</v>
      </c>
      <c r="I73" s="246">
        <f t="shared" si="23"/>
        <v>1</v>
      </c>
      <c r="J73" s="245">
        <v>5</v>
      </c>
      <c r="K73" s="245">
        <v>5</v>
      </c>
      <c r="L73" s="246">
        <f t="shared" si="29"/>
        <v>1</v>
      </c>
      <c r="M73" s="245">
        <v>5</v>
      </c>
      <c r="N73" s="246">
        <f t="shared" si="24"/>
        <v>1</v>
      </c>
      <c r="O73" s="245">
        <v>5</v>
      </c>
      <c r="P73" s="246">
        <f t="shared" si="25"/>
        <v>1</v>
      </c>
      <c r="Q73" s="245">
        <v>5</v>
      </c>
      <c r="R73" s="245">
        <v>5</v>
      </c>
      <c r="S73" s="246">
        <f t="shared" si="30"/>
        <v>1</v>
      </c>
      <c r="T73" s="245">
        <v>5</v>
      </c>
      <c r="U73" s="246">
        <f t="shared" si="26"/>
        <v>1</v>
      </c>
      <c r="V73" s="245">
        <v>5</v>
      </c>
      <c r="W73" s="246">
        <f t="shared" si="27"/>
        <v>1</v>
      </c>
    </row>
    <row r="74" spans="1:28" ht="16.5">
      <c r="A74" s="208">
        <v>4</v>
      </c>
      <c r="B74" s="156" t="s">
        <v>24</v>
      </c>
      <c r="C74" s="245">
        <v>5</v>
      </c>
      <c r="D74" s="245">
        <v>5</v>
      </c>
      <c r="E74" s="246">
        <f t="shared" si="28"/>
        <v>1</v>
      </c>
      <c r="F74" s="245">
        <v>5</v>
      </c>
      <c r="G74" s="246">
        <f t="shared" si="22"/>
        <v>1</v>
      </c>
      <c r="H74" s="245">
        <v>5</v>
      </c>
      <c r="I74" s="246">
        <f t="shared" si="23"/>
        <v>1</v>
      </c>
      <c r="J74" s="245">
        <v>5</v>
      </c>
      <c r="K74" s="245">
        <v>5</v>
      </c>
      <c r="L74" s="246">
        <f t="shared" si="29"/>
        <v>1</v>
      </c>
      <c r="M74" s="245">
        <v>5</v>
      </c>
      <c r="N74" s="246">
        <f t="shared" si="24"/>
        <v>1</v>
      </c>
      <c r="O74" s="245">
        <v>5</v>
      </c>
      <c r="P74" s="246">
        <f t="shared" si="25"/>
        <v>1</v>
      </c>
      <c r="Q74" s="245">
        <v>5</v>
      </c>
      <c r="R74" s="245">
        <v>5</v>
      </c>
      <c r="S74" s="246">
        <f t="shared" si="30"/>
        <v>1</v>
      </c>
      <c r="T74" s="245">
        <v>5</v>
      </c>
      <c r="U74" s="246">
        <f t="shared" si="26"/>
        <v>1</v>
      </c>
      <c r="V74" s="245">
        <v>5</v>
      </c>
      <c r="W74" s="246">
        <f t="shared" si="27"/>
        <v>1</v>
      </c>
    </row>
    <row r="75" spans="1:28" ht="16.5">
      <c r="A75" s="208">
        <v>7</v>
      </c>
      <c r="B75" s="156" t="s">
        <v>25</v>
      </c>
      <c r="C75" s="247">
        <v>106</v>
      </c>
      <c r="D75" s="247">
        <v>106</v>
      </c>
      <c r="E75" s="249">
        <f t="shared" si="28"/>
        <v>1</v>
      </c>
      <c r="F75" s="247">
        <v>106</v>
      </c>
      <c r="G75" s="249">
        <f t="shared" si="22"/>
        <v>1</v>
      </c>
      <c r="H75" s="247">
        <v>101</v>
      </c>
      <c r="I75" s="249">
        <f t="shared" si="23"/>
        <v>0.95283018867924529</v>
      </c>
      <c r="J75" s="173">
        <v>106</v>
      </c>
      <c r="K75" s="173">
        <v>106</v>
      </c>
      <c r="L75" s="184">
        <f t="shared" si="29"/>
        <v>1</v>
      </c>
      <c r="M75" s="173">
        <v>106</v>
      </c>
      <c r="N75" s="184">
        <f t="shared" si="24"/>
        <v>1</v>
      </c>
      <c r="O75" s="173">
        <v>96</v>
      </c>
      <c r="P75" s="184">
        <f t="shared" si="25"/>
        <v>0.90566037735849059</v>
      </c>
      <c r="Q75" s="173">
        <v>106</v>
      </c>
      <c r="R75" s="173">
        <v>106</v>
      </c>
      <c r="S75" s="184">
        <f t="shared" si="30"/>
        <v>1</v>
      </c>
      <c r="T75" s="173">
        <v>106</v>
      </c>
      <c r="U75" s="184">
        <f t="shared" si="26"/>
        <v>1</v>
      </c>
      <c r="V75" s="173">
        <v>96</v>
      </c>
      <c r="W75" s="184">
        <f t="shared" si="27"/>
        <v>0.90566037735849059</v>
      </c>
    </row>
    <row r="76" spans="1:28" ht="16.5">
      <c r="A76" s="208"/>
      <c r="B76" s="176" t="s">
        <v>32</v>
      </c>
      <c r="C76" s="250">
        <v>37</v>
      </c>
      <c r="D76" s="250">
        <v>37</v>
      </c>
      <c r="E76" s="251">
        <f t="shared" si="28"/>
        <v>1</v>
      </c>
      <c r="F76" s="250">
        <v>37</v>
      </c>
      <c r="G76" s="251">
        <f t="shared" si="22"/>
        <v>1</v>
      </c>
      <c r="H76" s="250">
        <v>33</v>
      </c>
      <c r="I76" s="251">
        <f t="shared" si="23"/>
        <v>0.89189189189189189</v>
      </c>
      <c r="J76" s="177">
        <v>37</v>
      </c>
      <c r="K76" s="177">
        <v>37</v>
      </c>
      <c r="L76" s="178">
        <f t="shared" si="29"/>
        <v>1</v>
      </c>
      <c r="M76" s="177">
        <v>37</v>
      </c>
      <c r="N76" s="178">
        <f t="shared" si="24"/>
        <v>1</v>
      </c>
      <c r="O76" s="177">
        <v>32</v>
      </c>
      <c r="P76" s="178">
        <f t="shared" si="25"/>
        <v>0.86486486486486491</v>
      </c>
      <c r="Q76" s="177">
        <v>37</v>
      </c>
      <c r="R76" s="177">
        <v>37</v>
      </c>
      <c r="S76" s="178">
        <f t="shared" si="30"/>
        <v>1</v>
      </c>
      <c r="T76" s="177">
        <v>37</v>
      </c>
      <c r="U76" s="178">
        <f t="shared" si="26"/>
        <v>1</v>
      </c>
      <c r="V76" s="177">
        <v>32</v>
      </c>
      <c r="W76" s="178">
        <f t="shared" si="27"/>
        <v>0.86486486486486491</v>
      </c>
    </row>
    <row r="77" spans="1:28" ht="16.5">
      <c r="A77" s="208"/>
      <c r="B77" s="176" t="s">
        <v>33</v>
      </c>
      <c r="C77" s="250">
        <v>59</v>
      </c>
      <c r="D77" s="250">
        <v>59</v>
      </c>
      <c r="E77" s="251">
        <f t="shared" si="28"/>
        <v>1</v>
      </c>
      <c r="F77" s="250">
        <v>59</v>
      </c>
      <c r="G77" s="251">
        <f t="shared" si="22"/>
        <v>1</v>
      </c>
      <c r="H77" s="250">
        <v>58</v>
      </c>
      <c r="I77" s="251">
        <f t="shared" si="23"/>
        <v>0.98305084745762716</v>
      </c>
      <c r="J77" s="177">
        <v>59</v>
      </c>
      <c r="K77" s="177">
        <v>59</v>
      </c>
      <c r="L77" s="178">
        <f t="shared" si="29"/>
        <v>1</v>
      </c>
      <c r="M77" s="177">
        <v>59</v>
      </c>
      <c r="N77" s="178">
        <f t="shared" si="24"/>
        <v>1</v>
      </c>
      <c r="O77" s="177">
        <v>54</v>
      </c>
      <c r="P77" s="178">
        <f t="shared" si="25"/>
        <v>0.9152542372881356</v>
      </c>
      <c r="Q77" s="177">
        <v>59</v>
      </c>
      <c r="R77" s="177">
        <v>59</v>
      </c>
      <c r="S77" s="178">
        <f t="shared" si="30"/>
        <v>1</v>
      </c>
      <c r="T77" s="177">
        <v>59</v>
      </c>
      <c r="U77" s="178">
        <f t="shared" si="26"/>
        <v>1</v>
      </c>
      <c r="V77" s="177">
        <v>54</v>
      </c>
      <c r="W77" s="178">
        <f t="shared" si="27"/>
        <v>0.9152542372881356</v>
      </c>
    </row>
    <row r="78" spans="1:28" ht="16.5">
      <c r="A78" s="208"/>
      <c r="B78" s="186" t="s">
        <v>34</v>
      </c>
      <c r="C78" s="254">
        <v>10</v>
      </c>
      <c r="D78" s="254">
        <v>10</v>
      </c>
      <c r="E78" s="255">
        <f t="shared" si="28"/>
        <v>1</v>
      </c>
      <c r="F78" s="254">
        <v>10</v>
      </c>
      <c r="G78" s="255">
        <f t="shared" si="22"/>
        <v>1</v>
      </c>
      <c r="H78" s="254">
        <v>10</v>
      </c>
      <c r="I78" s="255">
        <f t="shared" si="23"/>
        <v>1</v>
      </c>
      <c r="J78" s="254">
        <v>10</v>
      </c>
      <c r="K78" s="254">
        <v>10</v>
      </c>
      <c r="L78" s="255">
        <f t="shared" si="29"/>
        <v>1</v>
      </c>
      <c r="M78" s="254">
        <v>10</v>
      </c>
      <c r="N78" s="255">
        <f t="shared" si="24"/>
        <v>1</v>
      </c>
      <c r="O78" s="254">
        <v>10</v>
      </c>
      <c r="P78" s="255">
        <f t="shared" si="25"/>
        <v>1</v>
      </c>
      <c r="Q78" s="254">
        <v>10</v>
      </c>
      <c r="R78" s="254">
        <v>10</v>
      </c>
      <c r="S78" s="255">
        <f t="shared" si="30"/>
        <v>1</v>
      </c>
      <c r="T78" s="254">
        <v>10</v>
      </c>
      <c r="U78" s="255">
        <f t="shared" si="26"/>
        <v>1</v>
      </c>
      <c r="V78" s="254">
        <v>10</v>
      </c>
      <c r="W78" s="255">
        <f t="shared" si="27"/>
        <v>1</v>
      </c>
    </row>
    <row r="79" spans="1:28" ht="16.5">
      <c r="A79" s="208">
        <v>6</v>
      </c>
      <c r="B79" s="156" t="s">
        <v>26</v>
      </c>
      <c r="C79" s="245">
        <v>83</v>
      </c>
      <c r="D79" s="245">
        <v>83</v>
      </c>
      <c r="E79" s="246">
        <f t="shared" si="28"/>
        <v>1</v>
      </c>
      <c r="F79" s="245">
        <v>82</v>
      </c>
      <c r="G79" s="246">
        <f t="shared" si="22"/>
        <v>0.98795180722891562</v>
      </c>
      <c r="H79" s="245">
        <v>72</v>
      </c>
      <c r="I79" s="246">
        <f t="shared" si="23"/>
        <v>0.86746987951807231</v>
      </c>
      <c r="J79" s="169">
        <v>79</v>
      </c>
      <c r="K79" s="169">
        <v>79</v>
      </c>
      <c r="L79" s="170">
        <f t="shared" si="29"/>
        <v>1</v>
      </c>
      <c r="M79" s="169">
        <v>79</v>
      </c>
      <c r="N79" s="170">
        <f t="shared" si="24"/>
        <v>1</v>
      </c>
      <c r="O79" s="169">
        <v>69</v>
      </c>
      <c r="P79" s="170">
        <f t="shared" si="25"/>
        <v>0.87341772151898733</v>
      </c>
      <c r="Q79" s="169">
        <v>80</v>
      </c>
      <c r="R79" s="169">
        <v>80</v>
      </c>
      <c r="S79" s="170">
        <f t="shared" si="30"/>
        <v>1</v>
      </c>
      <c r="T79" s="169">
        <v>80</v>
      </c>
      <c r="U79" s="170">
        <f t="shared" si="26"/>
        <v>1</v>
      </c>
      <c r="V79" s="169">
        <v>72</v>
      </c>
      <c r="W79" s="170">
        <f t="shared" si="27"/>
        <v>0.9</v>
      </c>
    </row>
    <row r="80" spans="1:28" ht="16.5">
      <c r="A80" s="209"/>
      <c r="B80" s="210" t="s">
        <v>16</v>
      </c>
      <c r="C80" s="256">
        <f>C68+C69+C73+C74+C75+C79</f>
        <v>290</v>
      </c>
      <c r="D80" s="256">
        <f>D68+D69+D73+D74+D75+D79</f>
        <v>290</v>
      </c>
      <c r="E80" s="257">
        <f t="shared" si="28"/>
        <v>1</v>
      </c>
      <c r="F80" s="256">
        <f>F68+F69+F73+F74+F75+F79</f>
        <v>288</v>
      </c>
      <c r="G80" s="257">
        <f t="shared" si="22"/>
        <v>0.99310344827586206</v>
      </c>
      <c r="H80" s="256">
        <f>H68+H69+H73+H74+H75+H79</f>
        <v>272</v>
      </c>
      <c r="I80" s="257">
        <f t="shared" si="23"/>
        <v>0.93793103448275861</v>
      </c>
      <c r="J80" s="191">
        <f>J68+J69+J73+J74+J75+J79</f>
        <v>274</v>
      </c>
      <c r="K80" s="191">
        <f>K68+K69+K73+K74+K75+K79</f>
        <v>274</v>
      </c>
      <c r="L80" s="192">
        <f t="shared" si="29"/>
        <v>1</v>
      </c>
      <c r="M80" s="191">
        <f>M68+M69+M73+M74+M75+M79</f>
        <v>273</v>
      </c>
      <c r="N80" s="192">
        <f t="shared" si="24"/>
        <v>0.9963503649635036</v>
      </c>
      <c r="O80" s="191">
        <f>O68+O69+O73+O74+O75+O79</f>
        <v>251</v>
      </c>
      <c r="P80" s="192">
        <f t="shared" si="25"/>
        <v>0.91605839416058399</v>
      </c>
      <c r="Q80" s="191">
        <f>Q68+Q69+Q73+Q74+Q75+Q79</f>
        <v>275</v>
      </c>
      <c r="R80" s="191">
        <f>R68+R69+R73+R74+R75+R79</f>
        <v>275</v>
      </c>
      <c r="S80" s="192">
        <f t="shared" si="30"/>
        <v>1</v>
      </c>
      <c r="T80" s="191">
        <f>T68+T69+T73+T74+T75+T79</f>
        <v>275</v>
      </c>
      <c r="U80" s="192">
        <f t="shared" si="26"/>
        <v>1</v>
      </c>
      <c r="V80" s="191">
        <f>V68+V69+V73+V74+V75+V79</f>
        <v>256</v>
      </c>
      <c r="W80" s="192">
        <f t="shared" si="27"/>
        <v>0.93090909090909091</v>
      </c>
    </row>
    <row r="81" spans="1:23" ht="16.5">
      <c r="A81" s="211"/>
      <c r="B81" s="212"/>
      <c r="C81" s="258"/>
      <c r="D81" s="258"/>
      <c r="E81" s="259"/>
      <c r="F81" s="258"/>
      <c r="G81" s="259"/>
      <c r="H81" s="258"/>
      <c r="I81" s="259"/>
      <c r="J81" s="195"/>
      <c r="K81" s="195"/>
      <c r="L81" s="196"/>
      <c r="M81" s="195"/>
      <c r="N81" s="196"/>
      <c r="O81" s="195"/>
      <c r="P81" s="196"/>
      <c r="Q81" s="195"/>
      <c r="R81" s="195"/>
      <c r="S81" s="196"/>
      <c r="T81" s="195"/>
      <c r="U81" s="196"/>
      <c r="V81" s="195"/>
      <c r="W81" s="196"/>
    </row>
    <row r="82" spans="1:23" ht="16.5">
      <c r="A82" s="208">
        <v>5</v>
      </c>
      <c r="B82" s="156" t="s">
        <v>27</v>
      </c>
      <c r="C82" s="245">
        <v>18</v>
      </c>
      <c r="D82" s="245">
        <v>18</v>
      </c>
      <c r="E82" s="246">
        <f>D82/C82</f>
        <v>1</v>
      </c>
      <c r="F82" s="245">
        <v>16</v>
      </c>
      <c r="G82" s="246">
        <f>F82/C82</f>
        <v>0.88888888888888884</v>
      </c>
      <c r="H82" s="245">
        <v>16</v>
      </c>
      <c r="I82" s="246">
        <f>H82/C82</f>
        <v>0.88888888888888884</v>
      </c>
      <c r="J82" s="169">
        <v>17</v>
      </c>
      <c r="K82" s="169">
        <v>17</v>
      </c>
      <c r="L82" s="170">
        <f>K82/J82</f>
        <v>1</v>
      </c>
      <c r="M82" s="267">
        <v>16</v>
      </c>
      <c r="N82" s="170">
        <f>M82/J82</f>
        <v>0.94117647058823528</v>
      </c>
      <c r="O82" s="169">
        <v>15</v>
      </c>
      <c r="P82" s="170">
        <f>O82/J82</f>
        <v>0.88235294117647056</v>
      </c>
      <c r="Q82" s="169">
        <v>16</v>
      </c>
      <c r="R82" s="169">
        <v>16</v>
      </c>
      <c r="S82" s="170">
        <f>R82/Q82</f>
        <v>1</v>
      </c>
      <c r="T82" s="169">
        <v>16</v>
      </c>
      <c r="U82" s="170">
        <f>T82/Q82</f>
        <v>1</v>
      </c>
      <c r="V82" s="169">
        <v>15</v>
      </c>
      <c r="W82" s="170">
        <f>V82/Q82</f>
        <v>0.9375</v>
      </c>
    </row>
    <row r="83" spans="1:23" ht="16.5">
      <c r="A83" s="208">
        <v>8</v>
      </c>
      <c r="B83" s="165" t="s">
        <v>28</v>
      </c>
      <c r="C83" s="245">
        <v>41</v>
      </c>
      <c r="D83" s="245">
        <v>41</v>
      </c>
      <c r="E83" s="246">
        <f>D83/C83</f>
        <v>1</v>
      </c>
      <c r="F83" s="245">
        <v>34</v>
      </c>
      <c r="G83" s="246">
        <f>F83/C83</f>
        <v>0.82926829268292679</v>
      </c>
      <c r="H83" s="245">
        <v>34</v>
      </c>
      <c r="I83" s="246">
        <f>H83/C83</f>
        <v>0.82926829268292679</v>
      </c>
      <c r="J83" s="169">
        <v>34</v>
      </c>
      <c r="K83" s="169">
        <v>34</v>
      </c>
      <c r="L83" s="170">
        <f>K83/J83</f>
        <v>1</v>
      </c>
      <c r="M83" s="169">
        <v>34</v>
      </c>
      <c r="N83" s="170">
        <f>M83/J83</f>
        <v>1</v>
      </c>
      <c r="O83" s="169">
        <v>34</v>
      </c>
      <c r="P83" s="170">
        <f>O83/J83</f>
        <v>1</v>
      </c>
      <c r="Q83" s="169">
        <v>34</v>
      </c>
      <c r="R83" s="169">
        <v>34</v>
      </c>
      <c r="S83" s="170">
        <f>R83/Q83</f>
        <v>1</v>
      </c>
      <c r="T83" s="169">
        <v>34</v>
      </c>
      <c r="U83" s="170">
        <f>T83/Q83</f>
        <v>1</v>
      </c>
      <c r="V83" s="169">
        <v>34</v>
      </c>
      <c r="W83" s="170">
        <f>V83/Q83</f>
        <v>1</v>
      </c>
    </row>
    <row r="84" spans="1:23" ht="16.5">
      <c r="A84" s="209"/>
      <c r="B84" s="210" t="s">
        <v>16</v>
      </c>
      <c r="C84" s="256">
        <f>SUM(C82:C83)+C80</f>
        <v>349</v>
      </c>
      <c r="D84" s="256">
        <f>SUM(D82:D83)+D80</f>
        <v>349</v>
      </c>
      <c r="E84" s="260">
        <f>D84/C84</f>
        <v>1</v>
      </c>
      <c r="F84" s="256">
        <f>SUM(F82:F83)+F80</f>
        <v>338</v>
      </c>
      <c r="G84" s="257">
        <f>F84/C84</f>
        <v>0.96848137535816614</v>
      </c>
      <c r="H84" s="256">
        <f>SUM(H82:H83)+H80</f>
        <v>322</v>
      </c>
      <c r="I84" s="257">
        <f>H84/C84</f>
        <v>0.92263610315186251</v>
      </c>
      <c r="J84" s="191">
        <f>SUM(J82:J83)+J80</f>
        <v>325</v>
      </c>
      <c r="K84" s="191">
        <f>SUM(K82:K83)+K80</f>
        <v>325</v>
      </c>
      <c r="L84" s="198">
        <f>K84/J84</f>
        <v>1</v>
      </c>
      <c r="M84" s="191">
        <f>SUM(M82:M83)+M80</f>
        <v>323</v>
      </c>
      <c r="N84" s="192">
        <f>M84/J84</f>
        <v>0.99384615384615382</v>
      </c>
      <c r="O84" s="191">
        <f>SUM(O82:O83)+O80</f>
        <v>300</v>
      </c>
      <c r="P84" s="192">
        <f>O84/J84</f>
        <v>0.92307692307692313</v>
      </c>
      <c r="Q84" s="191">
        <f>SUM(Q82:Q83)+Q80</f>
        <v>325</v>
      </c>
      <c r="R84" s="191">
        <f>SUM(R82:R83)+R80</f>
        <v>325</v>
      </c>
      <c r="S84" s="198">
        <f>R84/Q84</f>
        <v>1</v>
      </c>
      <c r="T84" s="191">
        <f>SUM(T82:T83)+T80</f>
        <v>325</v>
      </c>
      <c r="U84" s="192">
        <f>T84/Q84</f>
        <v>1</v>
      </c>
      <c r="V84" s="191">
        <f>SUM(V82:V83)+V80</f>
        <v>305</v>
      </c>
      <c r="W84" s="192">
        <f>V84/Q84</f>
        <v>0.93846153846153846</v>
      </c>
    </row>
    <row r="87" spans="1:23">
      <c r="A87" s="339" t="s">
        <v>1</v>
      </c>
      <c r="B87" s="339" t="s">
        <v>2</v>
      </c>
      <c r="C87" s="329">
        <v>44652</v>
      </c>
      <c r="D87" s="329"/>
      <c r="E87" s="329"/>
      <c r="F87" s="329"/>
      <c r="G87" s="329"/>
      <c r="H87" s="329"/>
      <c r="I87" s="329"/>
      <c r="J87" s="329">
        <v>44682</v>
      </c>
      <c r="K87" s="329"/>
      <c r="L87" s="329"/>
      <c r="M87" s="329"/>
      <c r="N87" s="329"/>
      <c r="O87" s="329"/>
      <c r="P87" s="329"/>
      <c r="Q87" s="329">
        <v>44713</v>
      </c>
      <c r="R87" s="329"/>
      <c r="S87" s="329"/>
      <c r="T87" s="329"/>
      <c r="U87" s="329"/>
      <c r="V87" s="329"/>
      <c r="W87" s="329"/>
    </row>
    <row r="88" spans="1:23">
      <c r="A88" s="339"/>
      <c r="B88" s="339"/>
      <c r="C88" s="333" t="s">
        <v>4</v>
      </c>
      <c r="D88" s="330" t="s">
        <v>5</v>
      </c>
      <c r="E88" s="331"/>
      <c r="F88" s="330" t="s">
        <v>6</v>
      </c>
      <c r="G88" s="331"/>
      <c r="H88" s="330" t="s">
        <v>7</v>
      </c>
      <c r="I88" s="331"/>
      <c r="J88" s="333" t="s">
        <v>4</v>
      </c>
      <c r="K88" s="330" t="s">
        <v>5</v>
      </c>
      <c r="L88" s="331"/>
      <c r="M88" s="330" t="s">
        <v>6</v>
      </c>
      <c r="N88" s="331"/>
      <c r="O88" s="330" t="s">
        <v>7</v>
      </c>
      <c r="P88" s="331"/>
      <c r="Q88" s="333" t="s">
        <v>4</v>
      </c>
      <c r="R88" s="330" t="s">
        <v>5</v>
      </c>
      <c r="S88" s="331"/>
      <c r="T88" s="330" t="s">
        <v>6</v>
      </c>
      <c r="U88" s="331"/>
      <c r="V88" s="330" t="s">
        <v>7</v>
      </c>
      <c r="W88" s="331"/>
    </row>
    <row r="89" spans="1:23">
      <c r="A89" s="339"/>
      <c r="B89" s="339"/>
      <c r="C89" s="334"/>
      <c r="D89" s="154" t="s">
        <v>8</v>
      </c>
      <c r="E89" s="154" t="s">
        <v>9</v>
      </c>
      <c r="F89" s="154" t="s">
        <v>8</v>
      </c>
      <c r="G89" s="154" t="s">
        <v>9</v>
      </c>
      <c r="H89" s="154" t="s">
        <v>8</v>
      </c>
      <c r="I89" s="154" t="s">
        <v>9</v>
      </c>
      <c r="J89" s="334"/>
      <c r="K89" s="154" t="s">
        <v>8</v>
      </c>
      <c r="L89" s="154" t="s">
        <v>9</v>
      </c>
      <c r="M89" s="154" t="s">
        <v>8</v>
      </c>
      <c r="N89" s="154" t="s">
        <v>9</v>
      </c>
      <c r="O89" s="154" t="s">
        <v>8</v>
      </c>
      <c r="P89" s="154" t="s">
        <v>9</v>
      </c>
      <c r="Q89" s="334"/>
      <c r="R89" s="154" t="s">
        <v>8</v>
      </c>
      <c r="S89" s="154" t="s">
        <v>9</v>
      </c>
      <c r="T89" s="154" t="s">
        <v>8</v>
      </c>
      <c r="U89" s="154" t="s">
        <v>9</v>
      </c>
      <c r="V89" s="154" t="s">
        <v>8</v>
      </c>
      <c r="W89" s="154" t="s">
        <v>9</v>
      </c>
    </row>
    <row r="90" spans="1:23" ht="16.5">
      <c r="A90" s="208">
        <v>1</v>
      </c>
      <c r="B90" s="156" t="s">
        <v>21</v>
      </c>
      <c r="C90" s="169">
        <v>0</v>
      </c>
      <c r="D90" s="169">
        <v>0</v>
      </c>
      <c r="E90" s="170" t="e">
        <f>D90/C90</f>
        <v>#DIV/0!</v>
      </c>
      <c r="F90" s="169">
        <v>0</v>
      </c>
      <c r="G90" s="170" t="e">
        <f>F90/C90</f>
        <v>#DIV/0!</v>
      </c>
      <c r="H90" s="169">
        <v>0</v>
      </c>
      <c r="I90" s="170" t="e">
        <f>H90/C90</f>
        <v>#DIV/0!</v>
      </c>
      <c r="J90" s="169">
        <v>0</v>
      </c>
      <c r="K90" s="169">
        <v>0</v>
      </c>
      <c r="L90" s="170" t="e">
        <f>K90/J90</f>
        <v>#DIV/0!</v>
      </c>
      <c r="M90" s="169">
        <v>0</v>
      </c>
      <c r="N90" s="170" t="e">
        <f>M90/J90</f>
        <v>#DIV/0!</v>
      </c>
      <c r="O90" s="169">
        <v>0</v>
      </c>
      <c r="P90" s="170" t="e">
        <f>O90/J90</f>
        <v>#DIV/0!</v>
      </c>
      <c r="Q90" s="169">
        <v>0</v>
      </c>
      <c r="R90" s="169">
        <v>0</v>
      </c>
      <c r="S90" s="170" t="e">
        <f>R90/Q90</f>
        <v>#DIV/0!</v>
      </c>
      <c r="T90" s="169">
        <v>0</v>
      </c>
      <c r="U90" s="170" t="e">
        <f>T90/Q90</f>
        <v>#DIV/0!</v>
      </c>
      <c r="V90" s="169">
        <v>0</v>
      </c>
      <c r="W90" s="170" t="e">
        <f>V90/Q90</f>
        <v>#DIV/0!</v>
      </c>
    </row>
    <row r="91" spans="1:23" ht="16.5">
      <c r="A91" s="208">
        <v>2</v>
      </c>
      <c r="B91" s="156" t="s">
        <v>22</v>
      </c>
      <c r="C91" s="173">
        <v>82</v>
      </c>
      <c r="D91" s="173">
        <v>82</v>
      </c>
      <c r="E91" s="174">
        <f>D91/C91</f>
        <v>1</v>
      </c>
      <c r="F91" s="173">
        <v>82</v>
      </c>
      <c r="G91" s="174">
        <f t="shared" ref="G91:G102" si="31">F91/C91</f>
        <v>1</v>
      </c>
      <c r="H91" s="173">
        <v>81</v>
      </c>
      <c r="I91" s="184">
        <f t="shared" ref="I91:I102" si="32">H91/C91</f>
        <v>0.98780487804878048</v>
      </c>
      <c r="J91" s="173">
        <v>83</v>
      </c>
      <c r="K91" s="173">
        <v>83</v>
      </c>
      <c r="L91" s="174">
        <f>K91/J91</f>
        <v>1</v>
      </c>
      <c r="M91" s="173">
        <v>82</v>
      </c>
      <c r="N91" s="174">
        <f t="shared" ref="N91:N102" si="33">M91/J91</f>
        <v>0.98795180722891562</v>
      </c>
      <c r="O91" s="173">
        <v>75</v>
      </c>
      <c r="P91" s="184">
        <f t="shared" ref="P91:P102" si="34">O91/J91</f>
        <v>0.90361445783132532</v>
      </c>
      <c r="Q91" s="173">
        <v>82</v>
      </c>
      <c r="R91" s="173">
        <v>82</v>
      </c>
      <c r="S91" s="174">
        <f>R91/Q91</f>
        <v>1</v>
      </c>
      <c r="T91" s="173">
        <v>82</v>
      </c>
      <c r="U91" s="174">
        <f t="shared" ref="U91:U102" si="35">T91/Q91</f>
        <v>1</v>
      </c>
      <c r="V91" s="173">
        <v>75</v>
      </c>
      <c r="W91" s="184">
        <f t="shared" ref="W91:W102" si="36">V91/Q91</f>
        <v>0.91463414634146345</v>
      </c>
    </row>
    <row r="92" spans="1:23" ht="16.5">
      <c r="A92" s="208"/>
      <c r="B92" s="176" t="s">
        <v>29</v>
      </c>
      <c r="C92" s="177">
        <v>50</v>
      </c>
      <c r="D92" s="177">
        <v>50</v>
      </c>
      <c r="E92" s="178">
        <f t="shared" ref="E92:E102" si="37">D92/C92</f>
        <v>1</v>
      </c>
      <c r="F92" s="177">
        <v>50</v>
      </c>
      <c r="G92" s="178">
        <f t="shared" si="31"/>
        <v>1</v>
      </c>
      <c r="H92" s="177">
        <v>49</v>
      </c>
      <c r="I92" s="178">
        <f t="shared" si="32"/>
        <v>0.98</v>
      </c>
      <c r="J92" s="177">
        <v>50</v>
      </c>
      <c r="K92" s="177">
        <v>50</v>
      </c>
      <c r="L92" s="178">
        <f t="shared" ref="L92:L102" si="38">K92/J92</f>
        <v>1</v>
      </c>
      <c r="M92" s="177">
        <v>50</v>
      </c>
      <c r="N92" s="178">
        <f t="shared" si="33"/>
        <v>1</v>
      </c>
      <c r="O92" s="177">
        <v>47</v>
      </c>
      <c r="P92" s="178">
        <f t="shared" si="34"/>
        <v>0.94</v>
      </c>
      <c r="Q92" s="177">
        <v>50</v>
      </c>
      <c r="R92" s="177">
        <v>50</v>
      </c>
      <c r="S92" s="178">
        <f t="shared" ref="S92:S102" si="39">R92/Q92</f>
        <v>1</v>
      </c>
      <c r="T92" s="177">
        <v>50</v>
      </c>
      <c r="U92" s="178">
        <f t="shared" si="35"/>
        <v>1</v>
      </c>
      <c r="V92" s="177">
        <v>47</v>
      </c>
      <c r="W92" s="178">
        <f t="shared" si="36"/>
        <v>0.94</v>
      </c>
    </row>
    <row r="93" spans="1:23" ht="16.5">
      <c r="A93" s="208"/>
      <c r="B93" s="176" t="s">
        <v>30</v>
      </c>
      <c r="C93" s="177">
        <v>31</v>
      </c>
      <c r="D93" s="177">
        <v>31</v>
      </c>
      <c r="E93" s="179">
        <f t="shared" si="37"/>
        <v>1</v>
      </c>
      <c r="F93" s="177">
        <v>31</v>
      </c>
      <c r="G93" s="179">
        <f t="shared" si="31"/>
        <v>1</v>
      </c>
      <c r="H93" s="177">
        <v>31</v>
      </c>
      <c r="I93" s="178">
        <f t="shared" si="32"/>
        <v>1</v>
      </c>
      <c r="J93" s="177">
        <v>32</v>
      </c>
      <c r="K93" s="177">
        <v>32</v>
      </c>
      <c r="L93" s="179">
        <f t="shared" si="38"/>
        <v>1</v>
      </c>
      <c r="M93" s="177">
        <v>31</v>
      </c>
      <c r="N93" s="179">
        <f t="shared" si="33"/>
        <v>0.96875</v>
      </c>
      <c r="O93" s="177">
        <v>27</v>
      </c>
      <c r="P93" s="178">
        <f t="shared" si="34"/>
        <v>0.84375</v>
      </c>
      <c r="Q93" s="177">
        <v>31</v>
      </c>
      <c r="R93" s="177">
        <v>31</v>
      </c>
      <c r="S93" s="179">
        <f t="shared" si="39"/>
        <v>1</v>
      </c>
      <c r="T93" s="177">
        <v>31</v>
      </c>
      <c r="U93" s="179">
        <f t="shared" si="35"/>
        <v>1</v>
      </c>
      <c r="V93" s="177">
        <v>27</v>
      </c>
      <c r="W93" s="178">
        <f t="shared" si="36"/>
        <v>0.87096774193548387</v>
      </c>
    </row>
    <row r="94" spans="1:23" ht="16.5">
      <c r="A94" s="208"/>
      <c r="B94" s="181" t="s">
        <v>31</v>
      </c>
      <c r="C94" s="182">
        <v>1</v>
      </c>
      <c r="D94" s="182">
        <v>1</v>
      </c>
      <c r="E94" s="183">
        <f t="shared" si="37"/>
        <v>1</v>
      </c>
      <c r="F94" s="182">
        <v>1</v>
      </c>
      <c r="G94" s="183">
        <f t="shared" si="31"/>
        <v>1</v>
      </c>
      <c r="H94" s="182">
        <v>1</v>
      </c>
      <c r="I94" s="183">
        <f t="shared" si="32"/>
        <v>1</v>
      </c>
      <c r="J94" s="182">
        <v>1</v>
      </c>
      <c r="K94" s="182">
        <v>1</v>
      </c>
      <c r="L94" s="183">
        <f t="shared" si="38"/>
        <v>1</v>
      </c>
      <c r="M94" s="182">
        <v>1</v>
      </c>
      <c r="N94" s="183">
        <f t="shared" si="33"/>
        <v>1</v>
      </c>
      <c r="O94" s="182">
        <v>1</v>
      </c>
      <c r="P94" s="183">
        <f t="shared" si="34"/>
        <v>1</v>
      </c>
      <c r="Q94" s="182">
        <v>1</v>
      </c>
      <c r="R94" s="182">
        <v>1</v>
      </c>
      <c r="S94" s="183">
        <f t="shared" si="39"/>
        <v>1</v>
      </c>
      <c r="T94" s="182">
        <v>1</v>
      </c>
      <c r="U94" s="183">
        <f t="shared" si="35"/>
        <v>1</v>
      </c>
      <c r="V94" s="182">
        <v>1</v>
      </c>
      <c r="W94" s="183">
        <f t="shared" si="36"/>
        <v>1</v>
      </c>
    </row>
    <row r="95" spans="1:23" ht="16.5">
      <c r="A95" s="208">
        <v>3</v>
      </c>
      <c r="B95" s="156" t="s">
        <v>23</v>
      </c>
      <c r="C95" s="169">
        <v>5</v>
      </c>
      <c r="D95" s="169">
        <v>5</v>
      </c>
      <c r="E95" s="170">
        <f t="shared" si="37"/>
        <v>1</v>
      </c>
      <c r="F95" s="169">
        <v>5</v>
      </c>
      <c r="G95" s="170">
        <f t="shared" si="31"/>
        <v>1</v>
      </c>
      <c r="H95" s="169">
        <v>5</v>
      </c>
      <c r="I95" s="170">
        <f t="shared" si="32"/>
        <v>1</v>
      </c>
      <c r="J95" s="169">
        <v>5</v>
      </c>
      <c r="K95" s="169">
        <v>5</v>
      </c>
      <c r="L95" s="170">
        <f t="shared" si="38"/>
        <v>1</v>
      </c>
      <c r="M95" s="169">
        <v>5</v>
      </c>
      <c r="N95" s="170">
        <f t="shared" si="33"/>
        <v>1</v>
      </c>
      <c r="O95" s="169">
        <v>5</v>
      </c>
      <c r="P95" s="170">
        <f t="shared" si="34"/>
        <v>1</v>
      </c>
      <c r="Q95" s="169">
        <v>5</v>
      </c>
      <c r="R95" s="169">
        <v>5</v>
      </c>
      <c r="S95" s="170">
        <f t="shared" si="39"/>
        <v>1</v>
      </c>
      <c r="T95" s="169">
        <v>5</v>
      </c>
      <c r="U95" s="170">
        <f t="shared" si="35"/>
        <v>1</v>
      </c>
      <c r="V95" s="169">
        <v>5</v>
      </c>
      <c r="W95" s="170">
        <f t="shared" si="36"/>
        <v>1</v>
      </c>
    </row>
    <row r="96" spans="1:23" ht="16.5">
      <c r="A96" s="208">
        <v>4</v>
      </c>
      <c r="B96" s="156" t="s">
        <v>24</v>
      </c>
      <c r="C96" s="169">
        <v>6</v>
      </c>
      <c r="D96" s="169">
        <v>6</v>
      </c>
      <c r="E96" s="170">
        <f t="shared" si="37"/>
        <v>1</v>
      </c>
      <c r="F96" s="169">
        <v>6</v>
      </c>
      <c r="G96" s="170">
        <f t="shared" si="31"/>
        <v>1</v>
      </c>
      <c r="H96" s="169">
        <v>5</v>
      </c>
      <c r="I96" s="170">
        <f t="shared" si="32"/>
        <v>0.83333333333333337</v>
      </c>
      <c r="J96" s="169">
        <v>6</v>
      </c>
      <c r="K96" s="169">
        <v>6</v>
      </c>
      <c r="L96" s="170">
        <f t="shared" si="38"/>
        <v>1</v>
      </c>
      <c r="M96" s="169">
        <v>6</v>
      </c>
      <c r="N96" s="170">
        <f t="shared" si="33"/>
        <v>1</v>
      </c>
      <c r="O96" s="169">
        <v>5</v>
      </c>
      <c r="P96" s="170">
        <f>O96/J96</f>
        <v>0.83333333333333337</v>
      </c>
      <c r="Q96" s="169">
        <v>6</v>
      </c>
      <c r="R96" s="169">
        <v>6</v>
      </c>
      <c r="S96" s="170">
        <f t="shared" si="39"/>
        <v>1</v>
      </c>
      <c r="T96" s="169">
        <v>6</v>
      </c>
      <c r="U96" s="170">
        <f t="shared" si="35"/>
        <v>1</v>
      </c>
      <c r="V96" s="169">
        <v>6</v>
      </c>
      <c r="W96" s="170">
        <f>V96/Q96</f>
        <v>1</v>
      </c>
    </row>
    <row r="97" spans="1:23" ht="16.5">
      <c r="A97" s="208">
        <v>7</v>
      </c>
      <c r="B97" s="156" t="s">
        <v>25</v>
      </c>
      <c r="C97" s="173">
        <v>106</v>
      </c>
      <c r="D97" s="173">
        <v>106</v>
      </c>
      <c r="E97" s="184">
        <f t="shared" si="37"/>
        <v>1</v>
      </c>
      <c r="F97" s="173">
        <v>106</v>
      </c>
      <c r="G97" s="184">
        <f t="shared" si="31"/>
        <v>1</v>
      </c>
      <c r="H97" s="173">
        <v>96</v>
      </c>
      <c r="I97" s="184">
        <f t="shared" si="32"/>
        <v>0.90566037735849059</v>
      </c>
      <c r="J97" s="173">
        <v>106</v>
      </c>
      <c r="K97" s="173">
        <v>106</v>
      </c>
      <c r="L97" s="184">
        <f t="shared" si="38"/>
        <v>1</v>
      </c>
      <c r="M97" s="173">
        <v>106</v>
      </c>
      <c r="N97" s="184">
        <f t="shared" si="33"/>
        <v>1</v>
      </c>
      <c r="O97" s="173">
        <v>96</v>
      </c>
      <c r="P97" s="184">
        <f>O97/J97</f>
        <v>0.90566037735849059</v>
      </c>
      <c r="Q97" s="173">
        <v>104</v>
      </c>
      <c r="R97" s="173">
        <v>104</v>
      </c>
      <c r="S97" s="184">
        <f t="shared" si="39"/>
        <v>1</v>
      </c>
      <c r="T97" s="173">
        <v>104</v>
      </c>
      <c r="U97" s="184">
        <f t="shared" si="35"/>
        <v>1</v>
      </c>
      <c r="V97" s="173">
        <v>95</v>
      </c>
      <c r="W97" s="184">
        <f t="shared" si="36"/>
        <v>0.91346153846153844</v>
      </c>
    </row>
    <row r="98" spans="1:23" ht="16.5">
      <c r="A98" s="208"/>
      <c r="B98" s="176" t="s">
        <v>32</v>
      </c>
      <c r="C98" s="177">
        <v>37</v>
      </c>
      <c r="D98" s="177">
        <v>37</v>
      </c>
      <c r="E98" s="178">
        <f t="shared" si="37"/>
        <v>1</v>
      </c>
      <c r="F98" s="177">
        <v>37</v>
      </c>
      <c r="G98" s="178">
        <f t="shared" si="31"/>
        <v>1</v>
      </c>
      <c r="H98" s="177">
        <v>32</v>
      </c>
      <c r="I98" s="178">
        <f t="shared" si="32"/>
        <v>0.86486486486486491</v>
      </c>
      <c r="J98" s="177">
        <v>37</v>
      </c>
      <c r="K98" s="177">
        <v>37</v>
      </c>
      <c r="L98" s="178">
        <f t="shared" si="38"/>
        <v>1</v>
      </c>
      <c r="M98" s="177">
        <v>37</v>
      </c>
      <c r="N98" s="178">
        <f t="shared" si="33"/>
        <v>1</v>
      </c>
      <c r="O98" s="177">
        <v>32</v>
      </c>
      <c r="P98" s="178">
        <f>O98/J98</f>
        <v>0.86486486486486491</v>
      </c>
      <c r="Q98" s="177">
        <v>37</v>
      </c>
      <c r="R98" s="177">
        <v>37</v>
      </c>
      <c r="S98" s="178">
        <f t="shared" si="39"/>
        <v>1</v>
      </c>
      <c r="T98" s="177">
        <v>37</v>
      </c>
      <c r="U98" s="178">
        <f t="shared" si="35"/>
        <v>1</v>
      </c>
      <c r="V98" s="177">
        <v>32</v>
      </c>
      <c r="W98" s="178">
        <f t="shared" si="36"/>
        <v>0.86486486486486491</v>
      </c>
    </row>
    <row r="99" spans="1:23" ht="16.5">
      <c r="A99" s="208"/>
      <c r="B99" s="176" t="s">
        <v>33</v>
      </c>
      <c r="C99" s="177">
        <v>59</v>
      </c>
      <c r="D99" s="177">
        <v>59</v>
      </c>
      <c r="E99" s="178">
        <f t="shared" si="37"/>
        <v>1</v>
      </c>
      <c r="F99" s="177">
        <v>59</v>
      </c>
      <c r="G99" s="178">
        <f t="shared" si="31"/>
        <v>1</v>
      </c>
      <c r="H99" s="177">
        <v>54</v>
      </c>
      <c r="I99" s="178">
        <f t="shared" si="32"/>
        <v>0.9152542372881356</v>
      </c>
      <c r="J99" s="177">
        <v>59</v>
      </c>
      <c r="K99" s="177">
        <v>59</v>
      </c>
      <c r="L99" s="178">
        <f t="shared" si="38"/>
        <v>1</v>
      </c>
      <c r="M99" s="177">
        <v>59</v>
      </c>
      <c r="N99" s="178">
        <f t="shared" si="33"/>
        <v>1</v>
      </c>
      <c r="O99" s="177">
        <v>54</v>
      </c>
      <c r="P99" s="178">
        <f>O99/J99</f>
        <v>0.9152542372881356</v>
      </c>
      <c r="Q99" s="177">
        <v>57</v>
      </c>
      <c r="R99" s="177">
        <v>57</v>
      </c>
      <c r="S99" s="178">
        <f t="shared" si="39"/>
        <v>1</v>
      </c>
      <c r="T99" s="177">
        <v>57</v>
      </c>
      <c r="U99" s="178">
        <f t="shared" si="35"/>
        <v>1</v>
      </c>
      <c r="V99" s="177">
        <v>53</v>
      </c>
      <c r="W99" s="178">
        <f t="shared" si="36"/>
        <v>0.92982456140350878</v>
      </c>
    </row>
    <row r="100" spans="1:23" ht="16.5">
      <c r="A100" s="208"/>
      <c r="B100" s="186" t="s">
        <v>34</v>
      </c>
      <c r="C100" s="254">
        <v>10</v>
      </c>
      <c r="D100" s="254">
        <v>10</v>
      </c>
      <c r="E100" s="255">
        <f t="shared" si="37"/>
        <v>1</v>
      </c>
      <c r="F100" s="254">
        <v>10</v>
      </c>
      <c r="G100" s="255">
        <f t="shared" si="31"/>
        <v>1</v>
      </c>
      <c r="H100" s="254">
        <v>10</v>
      </c>
      <c r="I100" s="255">
        <f t="shared" si="32"/>
        <v>1</v>
      </c>
      <c r="J100" s="254">
        <v>10</v>
      </c>
      <c r="K100" s="254">
        <v>10</v>
      </c>
      <c r="L100" s="255">
        <f t="shared" si="38"/>
        <v>1</v>
      </c>
      <c r="M100" s="254">
        <v>10</v>
      </c>
      <c r="N100" s="255">
        <f t="shared" si="33"/>
        <v>1</v>
      </c>
      <c r="O100" s="254">
        <v>10</v>
      </c>
      <c r="P100" s="255">
        <f>O100/J100</f>
        <v>1</v>
      </c>
      <c r="Q100" s="254">
        <v>10</v>
      </c>
      <c r="R100" s="254">
        <v>10</v>
      </c>
      <c r="S100" s="255">
        <f t="shared" si="39"/>
        <v>1</v>
      </c>
      <c r="T100" s="254">
        <v>10</v>
      </c>
      <c r="U100" s="255">
        <f t="shared" si="35"/>
        <v>1</v>
      </c>
      <c r="V100" s="254">
        <v>10</v>
      </c>
      <c r="W100" s="255">
        <f t="shared" si="36"/>
        <v>1</v>
      </c>
    </row>
    <row r="101" spans="1:23" ht="16.5">
      <c r="A101" s="208">
        <v>6</v>
      </c>
      <c r="B101" s="156" t="s">
        <v>26</v>
      </c>
      <c r="C101" s="169">
        <v>80</v>
      </c>
      <c r="D101" s="169">
        <v>80</v>
      </c>
      <c r="E101" s="170">
        <f t="shared" si="37"/>
        <v>1</v>
      </c>
      <c r="F101" s="169">
        <v>80</v>
      </c>
      <c r="G101" s="170">
        <f t="shared" si="31"/>
        <v>1</v>
      </c>
      <c r="H101" s="169">
        <v>72</v>
      </c>
      <c r="I101" s="170">
        <f t="shared" si="32"/>
        <v>0.9</v>
      </c>
      <c r="J101" s="169">
        <v>81</v>
      </c>
      <c r="K101" s="169">
        <v>81</v>
      </c>
      <c r="L101" s="170">
        <f t="shared" si="38"/>
        <v>1</v>
      </c>
      <c r="M101" s="169">
        <v>80</v>
      </c>
      <c r="N101" s="170">
        <f t="shared" si="33"/>
        <v>0.98765432098765427</v>
      </c>
      <c r="O101" s="169">
        <v>72</v>
      </c>
      <c r="P101" s="170">
        <f t="shared" si="34"/>
        <v>0.88888888888888884</v>
      </c>
      <c r="Q101" s="169">
        <v>79</v>
      </c>
      <c r="R101" s="169">
        <v>79</v>
      </c>
      <c r="S101" s="170">
        <f t="shared" si="39"/>
        <v>1</v>
      </c>
      <c r="T101" s="169">
        <v>79</v>
      </c>
      <c r="U101" s="170">
        <f t="shared" si="35"/>
        <v>1</v>
      </c>
      <c r="V101" s="169">
        <v>71</v>
      </c>
      <c r="W101" s="170">
        <f t="shared" si="36"/>
        <v>0.89873417721518989</v>
      </c>
    </row>
    <row r="102" spans="1:23" ht="16.5">
      <c r="A102" s="209"/>
      <c r="B102" s="210" t="s">
        <v>16</v>
      </c>
      <c r="C102" s="191">
        <f>C90+C91+C95+C96+C97+C101</f>
        <v>279</v>
      </c>
      <c r="D102" s="191">
        <f>D90+D91+D95+D96+D97+D101</f>
        <v>279</v>
      </c>
      <c r="E102" s="192">
        <f t="shared" si="37"/>
        <v>1</v>
      </c>
      <c r="F102" s="191">
        <f>F90+F91+F95+F96+F97+F101</f>
        <v>279</v>
      </c>
      <c r="G102" s="192">
        <f t="shared" si="31"/>
        <v>1</v>
      </c>
      <c r="H102" s="191">
        <f>H90+H91+H95+H96+H97+H101</f>
        <v>259</v>
      </c>
      <c r="I102" s="192">
        <f t="shared" si="32"/>
        <v>0.92831541218637992</v>
      </c>
      <c r="J102" s="191">
        <f>J90+J91+J95+J96+J97+J101</f>
        <v>281</v>
      </c>
      <c r="K102" s="191">
        <f>K90+K91+K95+K96+K97+K101</f>
        <v>281</v>
      </c>
      <c r="L102" s="192">
        <f t="shared" si="38"/>
        <v>1</v>
      </c>
      <c r="M102" s="191">
        <f>M90+M91+M95+M96+M97+M101</f>
        <v>279</v>
      </c>
      <c r="N102" s="192">
        <f t="shared" si="33"/>
        <v>0.99288256227758009</v>
      </c>
      <c r="O102" s="191">
        <f>O90+O91+O95+O96+O97+O101</f>
        <v>253</v>
      </c>
      <c r="P102" s="192">
        <f t="shared" si="34"/>
        <v>0.90035587188612098</v>
      </c>
      <c r="Q102" s="191">
        <f>Q90+Q91+Q95+Q96+Q97+Q101</f>
        <v>276</v>
      </c>
      <c r="R102" s="191">
        <f>R90+R91+R95+R96+R97+R101</f>
        <v>276</v>
      </c>
      <c r="S102" s="192">
        <f t="shared" si="39"/>
        <v>1</v>
      </c>
      <c r="T102" s="191">
        <f>T90+T91+T95+T96+T97+T101</f>
        <v>276</v>
      </c>
      <c r="U102" s="192">
        <f t="shared" si="35"/>
        <v>1</v>
      </c>
      <c r="V102" s="191">
        <f>V90+V91+V95+V96+V97+V101</f>
        <v>252</v>
      </c>
      <c r="W102" s="192">
        <f t="shared" si="36"/>
        <v>0.91304347826086951</v>
      </c>
    </row>
    <row r="103" spans="1:23" ht="16.5">
      <c r="A103" s="211"/>
      <c r="B103" s="212"/>
      <c r="C103" s="195"/>
      <c r="D103" s="195"/>
      <c r="E103" s="196"/>
      <c r="F103" s="195"/>
      <c r="G103" s="196"/>
      <c r="H103" s="195"/>
      <c r="I103" s="196"/>
      <c r="J103" s="195"/>
      <c r="K103" s="195"/>
      <c r="L103" s="196"/>
      <c r="M103" s="195"/>
      <c r="N103" s="196"/>
      <c r="O103" s="195"/>
      <c r="P103" s="196"/>
      <c r="Q103" s="195"/>
      <c r="R103" s="195"/>
      <c r="S103" s="196"/>
      <c r="T103" s="195"/>
      <c r="U103" s="196"/>
      <c r="V103" s="195"/>
      <c r="W103" s="196"/>
    </row>
    <row r="104" spans="1:23" ht="16.5">
      <c r="A104" s="208">
        <v>5</v>
      </c>
      <c r="B104" s="156" t="s">
        <v>27</v>
      </c>
      <c r="C104" s="169">
        <v>18</v>
      </c>
      <c r="D104" s="169">
        <v>18</v>
      </c>
      <c r="E104" s="170">
        <f>D104/C104</f>
        <v>1</v>
      </c>
      <c r="F104" s="169">
        <v>18</v>
      </c>
      <c r="G104" s="170">
        <f>F104/C104</f>
        <v>1</v>
      </c>
      <c r="H104" s="169">
        <v>17</v>
      </c>
      <c r="I104" s="170">
        <f>H104/C104</f>
        <v>0.94444444444444442</v>
      </c>
      <c r="J104" s="169">
        <v>19</v>
      </c>
      <c r="K104" s="169">
        <v>19</v>
      </c>
      <c r="L104" s="170">
        <f>K104/J104</f>
        <v>1</v>
      </c>
      <c r="M104" s="169">
        <v>18</v>
      </c>
      <c r="N104" s="170">
        <f>M104/J104</f>
        <v>0.94736842105263153</v>
      </c>
      <c r="O104" s="169">
        <v>17</v>
      </c>
      <c r="P104" s="170">
        <f>O104/J104</f>
        <v>0.89473684210526316</v>
      </c>
      <c r="Q104" s="169">
        <v>18</v>
      </c>
      <c r="R104" s="169">
        <v>18</v>
      </c>
      <c r="S104" s="170">
        <f>R104/Q104</f>
        <v>1</v>
      </c>
      <c r="T104" s="169">
        <v>18</v>
      </c>
      <c r="U104" s="170">
        <f>T104/Q104</f>
        <v>1</v>
      </c>
      <c r="V104" s="169">
        <v>18</v>
      </c>
      <c r="W104" s="170">
        <f>V104/Q104</f>
        <v>1</v>
      </c>
    </row>
    <row r="105" spans="1:23" ht="16.5">
      <c r="A105" s="208">
        <v>8</v>
      </c>
      <c r="B105" s="165" t="s">
        <v>28</v>
      </c>
      <c r="C105" s="169">
        <v>34</v>
      </c>
      <c r="D105" s="169">
        <v>34</v>
      </c>
      <c r="E105" s="170">
        <f>D105/C105</f>
        <v>1</v>
      </c>
      <c r="F105" s="169">
        <v>34</v>
      </c>
      <c r="G105" s="170">
        <f>F105/C105</f>
        <v>1</v>
      </c>
      <c r="H105" s="169">
        <v>34</v>
      </c>
      <c r="I105" s="170">
        <f>H105/C105</f>
        <v>1</v>
      </c>
      <c r="J105" s="169">
        <v>35</v>
      </c>
      <c r="K105" s="169">
        <v>35</v>
      </c>
      <c r="L105" s="170">
        <f>K105/J105</f>
        <v>1</v>
      </c>
      <c r="M105" s="169">
        <v>34</v>
      </c>
      <c r="N105" s="170">
        <f>M105/J105</f>
        <v>0.97142857142857142</v>
      </c>
      <c r="O105" s="169">
        <v>34</v>
      </c>
      <c r="P105" s="170">
        <f>O105/J105</f>
        <v>0.97142857142857142</v>
      </c>
      <c r="Q105" s="169">
        <v>35</v>
      </c>
      <c r="R105" s="169">
        <v>35</v>
      </c>
      <c r="S105" s="170">
        <f>R105/Q105</f>
        <v>1</v>
      </c>
      <c r="T105" s="169">
        <v>35</v>
      </c>
      <c r="U105" s="170">
        <f>T105/Q105</f>
        <v>1</v>
      </c>
      <c r="V105" s="169">
        <v>35</v>
      </c>
      <c r="W105" s="170">
        <f>V105/Q105</f>
        <v>1</v>
      </c>
    </row>
    <row r="106" spans="1:23" ht="16.5">
      <c r="A106" s="209"/>
      <c r="B106" s="210" t="s">
        <v>16</v>
      </c>
      <c r="C106" s="191">
        <f>SUM(C104:C105)+C102</f>
        <v>331</v>
      </c>
      <c r="D106" s="191">
        <f>SUM(D104:D105)+D102</f>
        <v>331</v>
      </c>
      <c r="E106" s="198">
        <f>D106/C106</f>
        <v>1</v>
      </c>
      <c r="F106" s="191">
        <f>SUM(F104:F105)+F102</f>
        <v>331</v>
      </c>
      <c r="G106" s="192">
        <f>F106/C106</f>
        <v>1</v>
      </c>
      <c r="H106" s="191">
        <f>SUM(H104:H105)+H102</f>
        <v>310</v>
      </c>
      <c r="I106" s="192">
        <f>H106/C106</f>
        <v>0.93655589123867067</v>
      </c>
      <c r="J106" s="191">
        <f>SUM(J104:J105)+J102</f>
        <v>335</v>
      </c>
      <c r="K106" s="191">
        <f>SUM(K104:K105)+K102</f>
        <v>335</v>
      </c>
      <c r="L106" s="198">
        <f>K106/J106</f>
        <v>1</v>
      </c>
      <c r="M106" s="191">
        <f>SUM(M104:M105)+M102</f>
        <v>331</v>
      </c>
      <c r="N106" s="192">
        <f>M106/J106</f>
        <v>0.9880597014925373</v>
      </c>
      <c r="O106" s="191">
        <f>SUM(O104:O105)+O102</f>
        <v>304</v>
      </c>
      <c r="P106" s="192">
        <f>O106/J106</f>
        <v>0.90746268656716422</v>
      </c>
      <c r="Q106" s="191">
        <f>SUM(Q104:Q105)+Q102</f>
        <v>329</v>
      </c>
      <c r="R106" s="191">
        <f>SUM(R104:R105)+R102</f>
        <v>329</v>
      </c>
      <c r="S106" s="198">
        <f>R106/Q106</f>
        <v>1</v>
      </c>
      <c r="T106" s="191">
        <f>SUM(T104:T105)+T102</f>
        <v>329</v>
      </c>
      <c r="U106" s="192">
        <f>T106/Q106</f>
        <v>1</v>
      </c>
      <c r="V106" s="191">
        <f>SUM(V104:V105)+V102</f>
        <v>305</v>
      </c>
      <c r="W106" s="192">
        <f>V106/Q106</f>
        <v>0.92705167173252279</v>
      </c>
    </row>
  </sheetData>
  <mergeCells count="75">
    <mergeCell ref="Q88:Q89"/>
    <mergeCell ref="R88:S88"/>
    <mergeCell ref="T88:U88"/>
    <mergeCell ref="V88:W88"/>
    <mergeCell ref="F88:G88"/>
    <mergeCell ref="H88:I88"/>
    <mergeCell ref="J88:J89"/>
    <mergeCell ref="K88:L88"/>
    <mergeCell ref="M88:N88"/>
    <mergeCell ref="O88:P88"/>
    <mergeCell ref="R66:S66"/>
    <mergeCell ref="T66:U66"/>
    <mergeCell ref="V66:W66"/>
    <mergeCell ref="A87:A89"/>
    <mergeCell ref="B87:B89"/>
    <mergeCell ref="C87:I87"/>
    <mergeCell ref="J87:P87"/>
    <mergeCell ref="Q87:W87"/>
    <mergeCell ref="C88:C89"/>
    <mergeCell ref="D88:E88"/>
    <mergeCell ref="H66:I66"/>
    <mergeCell ref="J66:J67"/>
    <mergeCell ref="K66:L66"/>
    <mergeCell ref="M66:N66"/>
    <mergeCell ref="O66:P66"/>
    <mergeCell ref="Q66:Q67"/>
    <mergeCell ref="T22:U22"/>
    <mergeCell ref="T44:U44"/>
    <mergeCell ref="V44:W44"/>
    <mergeCell ref="A65:A67"/>
    <mergeCell ref="B65:B67"/>
    <mergeCell ref="C65:I65"/>
    <mergeCell ref="J65:P65"/>
    <mergeCell ref="Q65:W65"/>
    <mergeCell ref="C66:C67"/>
    <mergeCell ref="D66:E66"/>
    <mergeCell ref="F66:G66"/>
    <mergeCell ref="J44:J45"/>
    <mergeCell ref="K44:L44"/>
    <mergeCell ref="M44:N44"/>
    <mergeCell ref="O44:P44"/>
    <mergeCell ref="Q44:Q45"/>
    <mergeCell ref="A43:A45"/>
    <mergeCell ref="B43:B45"/>
    <mergeCell ref="C43:I43"/>
    <mergeCell ref="J43:P43"/>
    <mergeCell ref="Q43:W43"/>
    <mergeCell ref="C44:C45"/>
    <mergeCell ref="D44:E44"/>
    <mergeCell ref="F44:G44"/>
    <mergeCell ref="H44:I44"/>
    <mergeCell ref="R44:S44"/>
    <mergeCell ref="A21:A23"/>
    <mergeCell ref="B21:B23"/>
    <mergeCell ref="C21:I21"/>
    <mergeCell ref="J21:P21"/>
    <mergeCell ref="Q21:W21"/>
    <mergeCell ref="C22:C23"/>
    <mergeCell ref="D22:E22"/>
    <mergeCell ref="F22:G22"/>
    <mergeCell ref="H22:I22"/>
    <mergeCell ref="J22:J23"/>
    <mergeCell ref="V22:W22"/>
    <mergeCell ref="K22:L22"/>
    <mergeCell ref="M22:N22"/>
    <mergeCell ref="O22:P22"/>
    <mergeCell ref="Q22:Q23"/>
    <mergeCell ref="R22:S22"/>
    <mergeCell ref="A4:A6"/>
    <mergeCell ref="B4:B6"/>
    <mergeCell ref="C4:I4"/>
    <mergeCell ref="C5:C6"/>
    <mergeCell ref="D5:E5"/>
    <mergeCell ref="F5:G5"/>
    <mergeCell ref="H5:I5"/>
  </mergeCells>
  <printOptions horizontalCentered="1"/>
  <pageMargins left="0" right="0" top="0.94488188976377996" bottom="0" header="0.31496062992126" footer="0.31496062992126"/>
  <pageSetup paperSize="9"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9D79-2977-4D77-B039-C3BBF58ABAF0}">
  <sheetPr>
    <pageSetUpPr fitToPage="1"/>
  </sheetPr>
  <dimension ref="A2:AB106"/>
  <sheetViews>
    <sheetView zoomScale="85" zoomScaleNormal="85" workbookViewId="0">
      <selection activeCell="C68" sqref="C68"/>
    </sheetView>
  </sheetViews>
  <sheetFormatPr defaultColWidth="9.140625" defaultRowHeight="15"/>
  <cols>
    <col min="1" max="1" width="4.85546875" style="153" customWidth="1"/>
    <col min="2" max="2" width="44.42578125" style="153" customWidth="1"/>
    <col min="3" max="3" width="10.28515625" style="153" customWidth="1"/>
    <col min="4" max="4" width="6.7109375" style="153" customWidth="1"/>
    <col min="5" max="5" width="7.5703125" style="153" customWidth="1"/>
    <col min="6" max="6" width="6.7109375" style="153" customWidth="1"/>
    <col min="7" max="7" width="8.7109375" style="153" customWidth="1"/>
    <col min="8" max="8" width="6.7109375" style="153" customWidth="1"/>
    <col min="9" max="9" width="9.4257812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18" width="6.7109375" style="153" customWidth="1"/>
    <col min="19" max="19" width="8.42578125" style="153" customWidth="1"/>
    <col min="20" max="20" width="6.7109375" style="153" customWidth="1"/>
    <col min="21" max="21" width="8.42578125" style="153" customWidth="1"/>
    <col min="22" max="22" width="6.7109375" style="153" customWidth="1"/>
    <col min="23" max="23" width="8.42578125" style="153" customWidth="1"/>
    <col min="24"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ht="16.5">
      <c r="A7" s="155">
        <v>1</v>
      </c>
      <c r="B7" s="156" t="s">
        <v>21</v>
      </c>
      <c r="C7" s="155">
        <f>'Detail COMPLIANCE FIELD'!G15</f>
        <v>0</v>
      </c>
      <c r="D7" s="155">
        <f t="shared" ref="D7:D12" si="0">C7</f>
        <v>0</v>
      </c>
      <c r="E7" s="157">
        <v>1</v>
      </c>
      <c r="F7" s="155">
        <f>'Detail COMPLIANCE FIELD'!I15</f>
        <v>0</v>
      </c>
      <c r="G7" s="157">
        <v>1</v>
      </c>
      <c r="H7" s="155">
        <f>'Detail COMPLIANCE FIELD'!K15</f>
        <v>0</v>
      </c>
      <c r="I7" s="157">
        <v>1</v>
      </c>
    </row>
    <row r="8" spans="1:9" ht="16.5">
      <c r="A8" s="155">
        <v>2</v>
      </c>
      <c r="B8" s="156" t="s">
        <v>22</v>
      </c>
      <c r="C8" s="155">
        <f>'Detail COMPLIANCE FIELD'!G17</f>
        <v>126</v>
      </c>
      <c r="D8" s="155">
        <f t="shared" si="0"/>
        <v>126</v>
      </c>
      <c r="E8" s="157">
        <f t="shared" ref="E8:E13" si="1">D8/C8</f>
        <v>1</v>
      </c>
      <c r="F8" s="155">
        <f>'Detail COMPLIANCE FIELD'!I17</f>
        <v>126</v>
      </c>
      <c r="G8" s="157">
        <f t="shared" ref="G8:G13" si="2">F8/C8</f>
        <v>1</v>
      </c>
      <c r="H8" s="155">
        <f>'Detail COMPLIANCE FIELD'!K17</f>
        <v>122</v>
      </c>
      <c r="I8" s="157">
        <f t="shared" ref="I8:I13" si="3">H8/C8</f>
        <v>0.96825396825396826</v>
      </c>
    </row>
    <row r="9" spans="1:9" ht="16.5">
      <c r="A9" s="155">
        <v>3</v>
      </c>
      <c r="B9" s="156" t="s">
        <v>23</v>
      </c>
      <c r="C9" s="155">
        <f>'Detail COMPLIANCE FIELD'!G18</f>
        <v>7</v>
      </c>
      <c r="D9" s="155">
        <f t="shared" si="0"/>
        <v>7</v>
      </c>
      <c r="E9" s="157">
        <f t="shared" si="1"/>
        <v>1</v>
      </c>
      <c r="F9" s="155">
        <f>'Detail COMPLIANCE FIELD'!I18</f>
        <v>7</v>
      </c>
      <c r="G9" s="157">
        <f t="shared" si="2"/>
        <v>1</v>
      </c>
      <c r="H9" s="155">
        <f>'Detail COMPLIANCE FIELD'!K18</f>
        <v>7</v>
      </c>
      <c r="I9" s="157">
        <f t="shared" si="3"/>
        <v>1</v>
      </c>
    </row>
    <row r="10" spans="1:9" ht="16.5">
      <c r="A10" s="155">
        <v>4</v>
      </c>
      <c r="B10" s="156" t="s">
        <v>24</v>
      </c>
      <c r="C10" s="155">
        <f>'Detail COMPLIANCE FIELD'!G19</f>
        <v>6</v>
      </c>
      <c r="D10" s="155">
        <f t="shared" si="0"/>
        <v>6</v>
      </c>
      <c r="E10" s="157">
        <f t="shared" si="1"/>
        <v>1</v>
      </c>
      <c r="F10" s="155">
        <f>'Detail COMPLIANCE FIELD'!I19</f>
        <v>6</v>
      </c>
      <c r="G10" s="157">
        <f t="shared" si="2"/>
        <v>1</v>
      </c>
      <c r="H10" s="155">
        <f>'Detail COMPLIANCE FIELD'!K19</f>
        <v>6</v>
      </c>
      <c r="I10" s="157">
        <f t="shared" si="3"/>
        <v>1</v>
      </c>
    </row>
    <row r="11" spans="1:9" ht="16.5">
      <c r="A11" s="155">
        <v>5</v>
      </c>
      <c r="B11" s="156" t="s">
        <v>25</v>
      </c>
      <c r="C11" s="155">
        <f>'Detail COMPLIANCE FIELD'!G22</f>
        <v>123</v>
      </c>
      <c r="D11" s="155">
        <f>C11</f>
        <v>123</v>
      </c>
      <c r="E11" s="157">
        <f t="shared" si="1"/>
        <v>1</v>
      </c>
      <c r="F11" s="155">
        <f>'Detail COMPLIANCE FIELD'!I22</f>
        <v>123</v>
      </c>
      <c r="G11" s="157">
        <f t="shared" si="2"/>
        <v>1</v>
      </c>
      <c r="H11" s="155">
        <f>'Detail COMPLIANCE FIELD'!K22</f>
        <v>116</v>
      </c>
      <c r="I11" s="157">
        <f t="shared" si="3"/>
        <v>0.94308943089430897</v>
      </c>
    </row>
    <row r="12" spans="1:9" ht="16.5">
      <c r="A12" s="155">
        <v>6</v>
      </c>
      <c r="B12" s="156" t="s">
        <v>26</v>
      </c>
      <c r="C12" s="155">
        <f>'Detail COMPLIANCE FIELD'!G16</f>
        <v>99</v>
      </c>
      <c r="D12" s="155">
        <f t="shared" si="0"/>
        <v>99</v>
      </c>
      <c r="E12" s="157">
        <f t="shared" si="1"/>
        <v>1</v>
      </c>
      <c r="F12" s="155">
        <f>'Detail COMPLIANCE FIELD'!I16</f>
        <v>99</v>
      </c>
      <c r="G12" s="157">
        <f t="shared" si="2"/>
        <v>1</v>
      </c>
      <c r="H12" s="155">
        <f>'Detail COMPLIANCE FIELD'!K16</f>
        <v>98</v>
      </c>
      <c r="I12" s="157">
        <f t="shared" si="3"/>
        <v>0.98989898989898994</v>
      </c>
    </row>
    <row r="13" spans="1:9">
      <c r="A13" s="158"/>
      <c r="B13" s="159" t="s">
        <v>16</v>
      </c>
      <c r="C13" s="160">
        <f>SUM(C7:C12)</f>
        <v>361</v>
      </c>
      <c r="D13" s="160">
        <f>SUM(D7:D12)</f>
        <v>361</v>
      </c>
      <c r="E13" s="161">
        <f t="shared" si="1"/>
        <v>1</v>
      </c>
      <c r="F13" s="160">
        <f>SUM(F7:F12)</f>
        <v>361</v>
      </c>
      <c r="G13" s="161">
        <f t="shared" si="2"/>
        <v>1</v>
      </c>
      <c r="H13" s="160">
        <f>SUM(H7:H12)</f>
        <v>349</v>
      </c>
      <c r="I13" s="161">
        <f t="shared" si="3"/>
        <v>0.96675900277008309</v>
      </c>
    </row>
    <row r="14" spans="1:9">
      <c r="A14" s="162"/>
      <c r="B14" s="163"/>
      <c r="C14" s="162"/>
      <c r="D14" s="162"/>
      <c r="E14" s="164"/>
      <c r="F14" s="162"/>
      <c r="G14" s="164"/>
      <c r="H14" s="162"/>
      <c r="I14" s="164"/>
    </row>
    <row r="15" spans="1:9" ht="16.5">
      <c r="A15" s="155">
        <v>7</v>
      </c>
      <c r="B15" s="156" t="s">
        <v>27</v>
      </c>
      <c r="C15" s="155">
        <f>'Detail COMPLIANCE FIELD'!G20</f>
        <v>37</v>
      </c>
      <c r="D15" s="155">
        <f>C15</f>
        <v>37</v>
      </c>
      <c r="E15" s="157">
        <f>D15/C15</f>
        <v>1</v>
      </c>
      <c r="F15" s="155">
        <f>'Detail COMPLIANCE FIELD'!I20</f>
        <v>37</v>
      </c>
      <c r="G15" s="157">
        <f>F15/C15</f>
        <v>1</v>
      </c>
      <c r="H15" s="155">
        <f>'Detail COMPLIANCE FIELD'!K20</f>
        <v>37</v>
      </c>
      <c r="I15" s="157">
        <f>H15/C15</f>
        <v>1</v>
      </c>
    </row>
    <row r="16" spans="1:9" ht="16.5">
      <c r="A16" s="155">
        <v>8</v>
      </c>
      <c r="B16" s="165" t="s">
        <v>28</v>
      </c>
      <c r="C16" s="155">
        <f>'Detail COMPLIANCE FIELD'!G21</f>
        <v>56</v>
      </c>
      <c r="D16" s="155">
        <f>C16</f>
        <v>56</v>
      </c>
      <c r="E16" s="157">
        <f>D16/C16</f>
        <v>1</v>
      </c>
      <c r="F16" s="155">
        <f>'Detail COMPLIANCE FIELD'!I21</f>
        <v>56</v>
      </c>
      <c r="G16" s="157">
        <f>F16/C16</f>
        <v>1</v>
      </c>
      <c r="H16" s="155">
        <f>'Detail COMPLIANCE FIELD'!K21</f>
        <v>56</v>
      </c>
      <c r="I16" s="157">
        <f>H16/C16</f>
        <v>1</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1" spans="1:23" customFormat="1">
      <c r="A21" s="340" t="s">
        <v>1</v>
      </c>
      <c r="B21" s="340" t="s">
        <v>2</v>
      </c>
      <c r="C21" s="332">
        <v>44743</v>
      </c>
      <c r="D21" s="332"/>
      <c r="E21" s="332"/>
      <c r="F21" s="332"/>
      <c r="G21" s="332"/>
      <c r="H21" s="332"/>
      <c r="I21" s="332"/>
      <c r="J21" s="332">
        <v>44774</v>
      </c>
      <c r="K21" s="332"/>
      <c r="L21" s="332"/>
      <c r="M21" s="332"/>
      <c r="N21" s="332"/>
      <c r="O21" s="332"/>
      <c r="P21" s="332"/>
      <c r="Q21" s="332">
        <v>44805</v>
      </c>
      <c r="R21" s="332"/>
      <c r="S21" s="332"/>
      <c r="T21" s="332"/>
      <c r="U21" s="332"/>
      <c r="V21" s="332"/>
      <c r="W21" s="332"/>
    </row>
    <row r="22" spans="1:23" customFormat="1">
      <c r="A22" s="340"/>
      <c r="B22" s="340"/>
      <c r="C22" s="337" t="s">
        <v>4</v>
      </c>
      <c r="D22" s="335" t="s">
        <v>5</v>
      </c>
      <c r="E22" s="336"/>
      <c r="F22" s="335" t="s">
        <v>6</v>
      </c>
      <c r="G22" s="336"/>
      <c r="H22" s="335" t="s">
        <v>7</v>
      </c>
      <c r="I22" s="336"/>
      <c r="J22" s="337" t="s">
        <v>4</v>
      </c>
      <c r="K22" s="335" t="s">
        <v>5</v>
      </c>
      <c r="L22" s="336"/>
      <c r="M22" s="335" t="s">
        <v>6</v>
      </c>
      <c r="N22" s="336"/>
      <c r="O22" s="335" t="s">
        <v>7</v>
      </c>
      <c r="P22" s="336"/>
      <c r="Q22" s="337" t="s">
        <v>4</v>
      </c>
      <c r="R22" s="335" t="s">
        <v>5</v>
      </c>
      <c r="S22" s="336"/>
      <c r="T22" s="335" t="s">
        <v>6</v>
      </c>
      <c r="U22" s="336"/>
      <c r="V22" s="335" t="s">
        <v>7</v>
      </c>
      <c r="W22" s="336"/>
    </row>
    <row r="23" spans="1:23" customFormat="1">
      <c r="A23" s="340"/>
      <c r="B23" s="340"/>
      <c r="C23" s="338"/>
      <c r="D23" s="168" t="s">
        <v>8</v>
      </c>
      <c r="E23" s="168" t="s">
        <v>9</v>
      </c>
      <c r="F23" s="168" t="s">
        <v>8</v>
      </c>
      <c r="G23" s="168" t="s">
        <v>9</v>
      </c>
      <c r="H23" s="168" t="s">
        <v>8</v>
      </c>
      <c r="I23" s="168" t="s">
        <v>9</v>
      </c>
      <c r="J23" s="338"/>
      <c r="K23" s="168" t="s">
        <v>8</v>
      </c>
      <c r="L23" s="168" t="s">
        <v>9</v>
      </c>
      <c r="M23" s="168" t="s">
        <v>8</v>
      </c>
      <c r="N23" s="168" t="s">
        <v>9</v>
      </c>
      <c r="O23" s="168" t="s">
        <v>8</v>
      </c>
      <c r="P23" s="168" t="s">
        <v>9</v>
      </c>
      <c r="Q23" s="338"/>
      <c r="R23" s="168" t="s">
        <v>8</v>
      </c>
      <c r="S23" s="168" t="s">
        <v>9</v>
      </c>
      <c r="T23" s="168" t="s">
        <v>8</v>
      </c>
      <c r="U23" s="168" t="s">
        <v>9</v>
      </c>
      <c r="V23" s="168" t="s">
        <v>8</v>
      </c>
      <c r="W23" s="168" t="s">
        <v>9</v>
      </c>
    </row>
    <row r="24" spans="1:23" customFormat="1" ht="16.5" customHeight="1">
      <c r="A24" s="169">
        <v>1</v>
      </c>
      <c r="B24" s="156" t="s">
        <v>21</v>
      </c>
      <c r="C24" s="169">
        <v>0</v>
      </c>
      <c r="D24" s="169">
        <v>0</v>
      </c>
      <c r="E24" s="170" t="e">
        <v>#DIV/0!</v>
      </c>
      <c r="F24" s="169">
        <v>0</v>
      </c>
      <c r="G24" s="170" t="e">
        <v>#DIV/0!</v>
      </c>
      <c r="H24" s="169">
        <v>0</v>
      </c>
      <c r="I24" s="170" t="e">
        <v>#DIV/0!</v>
      </c>
      <c r="J24" s="169">
        <v>0</v>
      </c>
      <c r="K24" s="169">
        <v>0</v>
      </c>
      <c r="L24" s="170" t="e">
        <f>K24/J24</f>
        <v>#DIV/0!</v>
      </c>
      <c r="M24" s="169">
        <v>0</v>
      </c>
      <c r="N24" s="170" t="e">
        <f>M24/J24</f>
        <v>#DIV/0!</v>
      </c>
      <c r="O24" s="169">
        <v>0</v>
      </c>
      <c r="P24" s="170" t="e">
        <f>O24/J24</f>
        <v>#DIV/0!</v>
      </c>
      <c r="Q24" s="169">
        <v>0</v>
      </c>
      <c r="R24" s="169">
        <v>0</v>
      </c>
      <c r="S24" s="170" t="e">
        <f>R24/Q24</f>
        <v>#DIV/0!</v>
      </c>
      <c r="T24" s="169">
        <v>0</v>
      </c>
      <c r="U24" s="170" t="e">
        <f>T24/Q24</f>
        <v>#DIV/0!</v>
      </c>
      <c r="V24" s="169">
        <v>0</v>
      </c>
      <c r="W24" s="170" t="e">
        <f>V24/Q24</f>
        <v>#DIV/0!</v>
      </c>
    </row>
    <row r="25" spans="1:23" customFormat="1" ht="16.5" customHeight="1">
      <c r="A25" s="171">
        <v>2</v>
      </c>
      <c r="B25" s="172" t="s">
        <v>22</v>
      </c>
      <c r="C25" s="321">
        <v>82</v>
      </c>
      <c r="D25" s="321">
        <v>82</v>
      </c>
      <c r="E25" s="322">
        <v>1</v>
      </c>
      <c r="F25" s="321">
        <v>82</v>
      </c>
      <c r="G25" s="322">
        <v>1</v>
      </c>
      <c r="H25" s="321">
        <v>75</v>
      </c>
      <c r="I25" s="322">
        <v>0.91463414634146345</v>
      </c>
      <c r="J25" s="321">
        <v>82</v>
      </c>
      <c r="K25" s="321">
        <v>82</v>
      </c>
      <c r="L25" s="322">
        <v>1</v>
      </c>
      <c r="M25" s="321">
        <v>82</v>
      </c>
      <c r="N25" s="322">
        <v>1</v>
      </c>
      <c r="O25" s="321">
        <v>75</v>
      </c>
      <c r="P25" s="322">
        <v>0.91463414634146345</v>
      </c>
      <c r="Q25" s="247">
        <v>85</v>
      </c>
      <c r="R25" s="247">
        <v>85</v>
      </c>
      <c r="S25" s="249">
        <f>R25/Q25</f>
        <v>1</v>
      </c>
      <c r="T25" s="247">
        <v>85</v>
      </c>
      <c r="U25" s="249">
        <f t="shared" ref="U25:U36" si="4">T25/Q25</f>
        <v>1</v>
      </c>
      <c r="V25" s="247">
        <v>79</v>
      </c>
      <c r="W25" s="249">
        <f t="shared" ref="W25:W36" si="5">V25/Q25</f>
        <v>0.92941176470588238</v>
      </c>
    </row>
    <row r="26" spans="1:23" s="151" customFormat="1" ht="16.5" customHeight="1">
      <c r="A26" s="175"/>
      <c r="B26" s="176" t="s">
        <v>29</v>
      </c>
      <c r="C26" s="320">
        <v>50</v>
      </c>
      <c r="D26" s="320">
        <v>50</v>
      </c>
      <c r="E26" s="179">
        <v>1</v>
      </c>
      <c r="F26" s="320">
        <v>50</v>
      </c>
      <c r="G26" s="179">
        <v>1</v>
      </c>
      <c r="H26" s="320">
        <v>47</v>
      </c>
      <c r="I26" s="179">
        <v>0.94</v>
      </c>
      <c r="J26" s="320">
        <v>50</v>
      </c>
      <c r="K26" s="320">
        <v>50</v>
      </c>
      <c r="L26" s="179">
        <v>1</v>
      </c>
      <c r="M26" s="320">
        <v>50</v>
      </c>
      <c r="N26" s="179">
        <v>1</v>
      </c>
      <c r="O26" s="320">
        <v>47</v>
      </c>
      <c r="P26" s="179">
        <v>0.94</v>
      </c>
      <c r="Q26" s="320">
        <v>52</v>
      </c>
      <c r="R26" s="320">
        <v>52</v>
      </c>
      <c r="S26" s="179">
        <f t="shared" ref="S26:S36" si="6">R26/Q26</f>
        <v>1</v>
      </c>
      <c r="T26" s="320">
        <v>52</v>
      </c>
      <c r="U26" s="179">
        <f t="shared" si="4"/>
        <v>1</v>
      </c>
      <c r="V26" s="320">
        <v>50</v>
      </c>
      <c r="W26" s="179">
        <f t="shared" si="5"/>
        <v>0.96153846153846156</v>
      </c>
    </row>
    <row r="27" spans="1:23" s="151" customFormat="1" ht="16.5" customHeight="1">
      <c r="A27" s="175"/>
      <c r="B27" s="176" t="s">
        <v>30</v>
      </c>
      <c r="C27" s="177">
        <v>31</v>
      </c>
      <c r="D27" s="177">
        <v>31</v>
      </c>
      <c r="E27" s="179">
        <v>1</v>
      </c>
      <c r="F27" s="177">
        <v>31</v>
      </c>
      <c r="G27" s="179">
        <v>1</v>
      </c>
      <c r="H27" s="177">
        <v>27</v>
      </c>
      <c r="I27" s="178">
        <v>0.87096774193548387</v>
      </c>
      <c r="J27" s="177">
        <v>31</v>
      </c>
      <c r="K27" s="177">
        <v>31</v>
      </c>
      <c r="L27" s="179">
        <v>1</v>
      </c>
      <c r="M27" s="177">
        <v>31</v>
      </c>
      <c r="N27" s="179">
        <v>1</v>
      </c>
      <c r="O27" s="177">
        <v>27</v>
      </c>
      <c r="P27" s="178">
        <v>0.87096774193548387</v>
      </c>
      <c r="Q27" s="177">
        <v>32</v>
      </c>
      <c r="R27" s="177">
        <v>32</v>
      </c>
      <c r="S27" s="179">
        <f t="shared" si="6"/>
        <v>1</v>
      </c>
      <c r="T27" s="177">
        <v>32</v>
      </c>
      <c r="U27" s="179">
        <f t="shared" si="4"/>
        <v>1</v>
      </c>
      <c r="V27" s="177">
        <v>28</v>
      </c>
      <c r="W27" s="178">
        <f t="shared" si="5"/>
        <v>0.875</v>
      </c>
    </row>
    <row r="28" spans="1:23" s="151" customFormat="1" ht="16.5" customHeight="1">
      <c r="A28" s="180"/>
      <c r="B28" s="181" t="s">
        <v>31</v>
      </c>
      <c r="C28" s="182">
        <v>1</v>
      </c>
      <c r="D28" s="182">
        <v>1</v>
      </c>
      <c r="E28" s="183">
        <v>1</v>
      </c>
      <c r="F28" s="182">
        <v>1</v>
      </c>
      <c r="G28" s="183">
        <v>1</v>
      </c>
      <c r="H28" s="182">
        <v>1</v>
      </c>
      <c r="I28" s="183">
        <v>1</v>
      </c>
      <c r="J28" s="182">
        <v>1</v>
      </c>
      <c r="K28" s="182">
        <v>1</v>
      </c>
      <c r="L28" s="183">
        <v>1</v>
      </c>
      <c r="M28" s="182">
        <v>1</v>
      </c>
      <c r="N28" s="183">
        <v>1</v>
      </c>
      <c r="O28" s="182">
        <v>1</v>
      </c>
      <c r="P28" s="183">
        <v>1</v>
      </c>
      <c r="Q28" s="182">
        <v>1</v>
      </c>
      <c r="R28" s="182">
        <v>1</v>
      </c>
      <c r="S28" s="183">
        <f t="shared" si="6"/>
        <v>1</v>
      </c>
      <c r="T28" s="182">
        <v>1</v>
      </c>
      <c r="U28" s="183">
        <f t="shared" si="4"/>
        <v>1</v>
      </c>
      <c r="V28" s="182">
        <v>1</v>
      </c>
      <c r="W28" s="183">
        <f t="shared" si="5"/>
        <v>1</v>
      </c>
    </row>
    <row r="29" spans="1:23" customFormat="1" ht="16.5" customHeight="1">
      <c r="A29" s="169">
        <v>3</v>
      </c>
      <c r="B29" s="156" t="s">
        <v>23</v>
      </c>
      <c r="C29" s="169">
        <v>5</v>
      </c>
      <c r="D29" s="169">
        <v>5</v>
      </c>
      <c r="E29" s="170">
        <v>1</v>
      </c>
      <c r="F29" s="169">
        <v>5</v>
      </c>
      <c r="G29" s="170">
        <v>1</v>
      </c>
      <c r="H29" s="169">
        <v>5</v>
      </c>
      <c r="I29" s="170">
        <v>1</v>
      </c>
      <c r="J29" s="169">
        <v>5</v>
      </c>
      <c r="K29" s="169">
        <v>5</v>
      </c>
      <c r="L29" s="170">
        <f>K29/J29</f>
        <v>1</v>
      </c>
      <c r="M29" s="169">
        <v>5</v>
      </c>
      <c r="N29" s="170">
        <f>M29/J29</f>
        <v>1</v>
      </c>
      <c r="O29" s="169">
        <v>5</v>
      </c>
      <c r="P29" s="170">
        <f>O29/J29</f>
        <v>1</v>
      </c>
      <c r="Q29" s="169">
        <v>5</v>
      </c>
      <c r="R29" s="169">
        <v>5</v>
      </c>
      <c r="S29" s="170">
        <f t="shared" si="6"/>
        <v>1</v>
      </c>
      <c r="T29" s="169">
        <v>5</v>
      </c>
      <c r="U29" s="170">
        <f t="shared" si="4"/>
        <v>1</v>
      </c>
      <c r="V29" s="169">
        <v>5</v>
      </c>
      <c r="W29" s="170">
        <f t="shared" si="5"/>
        <v>1</v>
      </c>
    </row>
    <row r="30" spans="1:23" customFormat="1" ht="16.5" customHeight="1">
      <c r="A30" s="169">
        <v>4</v>
      </c>
      <c r="B30" s="156" t="s">
        <v>24</v>
      </c>
      <c r="C30" s="169">
        <v>6</v>
      </c>
      <c r="D30" s="169">
        <v>6</v>
      </c>
      <c r="E30" s="170">
        <v>1</v>
      </c>
      <c r="F30" s="169">
        <v>6</v>
      </c>
      <c r="G30" s="170">
        <v>1</v>
      </c>
      <c r="H30" s="169">
        <v>6</v>
      </c>
      <c r="I30" s="170">
        <v>1</v>
      </c>
      <c r="J30" s="169">
        <v>6</v>
      </c>
      <c r="K30" s="169">
        <v>6</v>
      </c>
      <c r="L30" s="170">
        <f>K30/J30</f>
        <v>1</v>
      </c>
      <c r="M30" s="169">
        <v>6</v>
      </c>
      <c r="N30" s="170">
        <f>M30/J30</f>
        <v>1</v>
      </c>
      <c r="O30" s="169">
        <v>6</v>
      </c>
      <c r="P30" s="170">
        <f>O30/J30</f>
        <v>1</v>
      </c>
      <c r="Q30" s="169">
        <v>6</v>
      </c>
      <c r="R30" s="169">
        <v>6</v>
      </c>
      <c r="S30" s="170">
        <f t="shared" si="6"/>
        <v>1</v>
      </c>
      <c r="T30" s="169">
        <v>6</v>
      </c>
      <c r="U30" s="170">
        <f t="shared" si="4"/>
        <v>1</v>
      </c>
      <c r="V30" s="169">
        <v>6</v>
      </c>
      <c r="W30" s="170">
        <f t="shared" si="5"/>
        <v>1</v>
      </c>
    </row>
    <row r="31" spans="1:23" customFormat="1" ht="16.5" customHeight="1">
      <c r="A31" s="171">
        <v>6</v>
      </c>
      <c r="B31" s="172" t="s">
        <v>25</v>
      </c>
      <c r="C31" s="173">
        <v>104</v>
      </c>
      <c r="D31" s="173">
        <v>104</v>
      </c>
      <c r="E31" s="184">
        <v>1</v>
      </c>
      <c r="F31" s="173">
        <v>104</v>
      </c>
      <c r="G31" s="184">
        <v>1</v>
      </c>
      <c r="H31" s="173">
        <v>95</v>
      </c>
      <c r="I31" s="184">
        <v>0.91346153846153844</v>
      </c>
      <c r="J31" s="173">
        <v>104</v>
      </c>
      <c r="K31" s="173">
        <v>104</v>
      </c>
      <c r="L31" s="184">
        <v>1</v>
      </c>
      <c r="M31" s="173">
        <v>104</v>
      </c>
      <c r="N31" s="184">
        <v>1</v>
      </c>
      <c r="O31" s="173">
        <v>95</v>
      </c>
      <c r="P31" s="184">
        <v>0.91346153846153844</v>
      </c>
      <c r="Q31" s="173">
        <v>104</v>
      </c>
      <c r="R31" s="173">
        <v>104</v>
      </c>
      <c r="S31" s="184">
        <v>1</v>
      </c>
      <c r="T31" s="173">
        <v>104</v>
      </c>
      <c r="U31" s="184">
        <v>1</v>
      </c>
      <c r="V31" s="173">
        <v>95</v>
      </c>
      <c r="W31" s="184">
        <v>0.91346153846153844</v>
      </c>
    </row>
    <row r="32" spans="1:23" s="151" customFormat="1" ht="16.5" customHeight="1">
      <c r="A32" s="175"/>
      <c r="B32" s="176" t="s">
        <v>32</v>
      </c>
      <c r="C32" s="177">
        <v>37</v>
      </c>
      <c r="D32" s="177">
        <v>37</v>
      </c>
      <c r="E32" s="178">
        <v>1</v>
      </c>
      <c r="F32" s="177">
        <v>37</v>
      </c>
      <c r="G32" s="178">
        <v>1</v>
      </c>
      <c r="H32" s="177">
        <v>32</v>
      </c>
      <c r="I32" s="178">
        <v>0.86486486486486491</v>
      </c>
      <c r="J32" s="177">
        <v>37</v>
      </c>
      <c r="K32" s="177">
        <v>37</v>
      </c>
      <c r="L32" s="178">
        <v>1</v>
      </c>
      <c r="M32" s="177">
        <v>37</v>
      </c>
      <c r="N32" s="178">
        <v>1</v>
      </c>
      <c r="O32" s="177">
        <v>32</v>
      </c>
      <c r="P32" s="178">
        <v>0.86486486486486491</v>
      </c>
      <c r="Q32" s="177">
        <v>37</v>
      </c>
      <c r="R32" s="177">
        <v>37</v>
      </c>
      <c r="S32" s="178">
        <v>1</v>
      </c>
      <c r="T32" s="177">
        <v>37</v>
      </c>
      <c r="U32" s="178">
        <v>1</v>
      </c>
      <c r="V32" s="177">
        <v>32</v>
      </c>
      <c r="W32" s="178">
        <v>0.86486486486486491</v>
      </c>
    </row>
    <row r="33" spans="1:28" s="151" customFormat="1" ht="16.5" customHeight="1">
      <c r="A33" s="175"/>
      <c r="B33" s="176" t="s">
        <v>33</v>
      </c>
      <c r="C33" s="177">
        <v>57</v>
      </c>
      <c r="D33" s="177">
        <v>57</v>
      </c>
      <c r="E33" s="178">
        <v>1</v>
      </c>
      <c r="F33" s="177">
        <v>57</v>
      </c>
      <c r="G33" s="178">
        <v>1</v>
      </c>
      <c r="H33" s="177">
        <v>53</v>
      </c>
      <c r="I33" s="178">
        <v>0.92982456140350878</v>
      </c>
      <c r="J33" s="177">
        <v>57</v>
      </c>
      <c r="K33" s="177">
        <v>57</v>
      </c>
      <c r="L33" s="178">
        <v>1</v>
      </c>
      <c r="M33" s="177">
        <v>57</v>
      </c>
      <c r="N33" s="178">
        <v>1</v>
      </c>
      <c r="O33" s="177">
        <v>53</v>
      </c>
      <c r="P33" s="178">
        <v>0.92982456140350878</v>
      </c>
      <c r="Q33" s="177">
        <v>57</v>
      </c>
      <c r="R33" s="177">
        <v>57</v>
      </c>
      <c r="S33" s="178">
        <v>1</v>
      </c>
      <c r="T33" s="177">
        <v>57</v>
      </c>
      <c r="U33" s="178">
        <v>1</v>
      </c>
      <c r="V33" s="177">
        <v>53</v>
      </c>
      <c r="W33" s="178">
        <v>0.92982456140350878</v>
      </c>
    </row>
    <row r="34" spans="1:28" s="152" customFormat="1" ht="16.5" customHeight="1">
      <c r="A34" s="185"/>
      <c r="B34" s="186" t="s">
        <v>34</v>
      </c>
      <c r="C34" s="187">
        <v>10</v>
      </c>
      <c r="D34" s="187">
        <v>10</v>
      </c>
      <c r="E34" s="188">
        <v>1</v>
      </c>
      <c r="F34" s="187">
        <v>10</v>
      </c>
      <c r="G34" s="188">
        <v>1</v>
      </c>
      <c r="H34" s="187">
        <v>10</v>
      </c>
      <c r="I34" s="188">
        <v>1</v>
      </c>
      <c r="J34" s="187">
        <v>10</v>
      </c>
      <c r="K34" s="187">
        <v>10</v>
      </c>
      <c r="L34" s="188">
        <v>1</v>
      </c>
      <c r="M34" s="187">
        <v>10</v>
      </c>
      <c r="N34" s="188">
        <v>1</v>
      </c>
      <c r="O34" s="187">
        <v>10</v>
      </c>
      <c r="P34" s="188">
        <v>1</v>
      </c>
      <c r="Q34" s="187">
        <v>10</v>
      </c>
      <c r="R34" s="187">
        <v>10</v>
      </c>
      <c r="S34" s="188">
        <v>1</v>
      </c>
      <c r="T34" s="187">
        <v>10</v>
      </c>
      <c r="U34" s="188">
        <v>1</v>
      </c>
      <c r="V34" s="187">
        <v>10</v>
      </c>
      <c r="W34" s="188">
        <v>1</v>
      </c>
    </row>
    <row r="35" spans="1:28" customFormat="1" ht="16.5" customHeight="1">
      <c r="A35" s="169">
        <v>7</v>
      </c>
      <c r="B35" s="156" t="s">
        <v>26</v>
      </c>
      <c r="C35" s="169">
        <v>79</v>
      </c>
      <c r="D35" s="169">
        <v>79</v>
      </c>
      <c r="E35" s="170">
        <v>1</v>
      </c>
      <c r="F35" s="169">
        <v>79</v>
      </c>
      <c r="G35" s="170">
        <v>1</v>
      </c>
      <c r="H35" s="169">
        <v>71</v>
      </c>
      <c r="I35" s="170">
        <v>0.89873417721518989</v>
      </c>
      <c r="J35" s="169">
        <v>79</v>
      </c>
      <c r="K35" s="169">
        <v>79</v>
      </c>
      <c r="L35" s="170">
        <v>1</v>
      </c>
      <c r="M35" s="169">
        <v>79</v>
      </c>
      <c r="N35" s="170">
        <v>1</v>
      </c>
      <c r="O35" s="169">
        <v>71</v>
      </c>
      <c r="P35" s="170">
        <v>0.89873417721518989</v>
      </c>
      <c r="Q35" s="169">
        <v>80</v>
      </c>
      <c r="R35" s="169">
        <v>80</v>
      </c>
      <c r="S35" s="170">
        <f t="shared" si="6"/>
        <v>1</v>
      </c>
      <c r="T35" s="169">
        <v>79</v>
      </c>
      <c r="U35" s="170">
        <f t="shared" si="4"/>
        <v>0.98750000000000004</v>
      </c>
      <c r="V35" s="169">
        <v>71</v>
      </c>
      <c r="W35" s="170">
        <f t="shared" si="5"/>
        <v>0.88749999999999996</v>
      </c>
    </row>
    <row r="36" spans="1:28" customFormat="1" ht="16.5" customHeight="1">
      <c r="A36" s="189"/>
      <c r="B36" s="190" t="s">
        <v>16</v>
      </c>
      <c r="C36" s="191">
        <v>276</v>
      </c>
      <c r="D36" s="191">
        <v>276</v>
      </c>
      <c r="E36" s="192">
        <v>1</v>
      </c>
      <c r="F36" s="191">
        <v>276</v>
      </c>
      <c r="G36" s="192">
        <v>1</v>
      </c>
      <c r="H36" s="191">
        <v>252</v>
      </c>
      <c r="I36" s="192">
        <v>0.91304347826086951</v>
      </c>
      <c r="J36" s="191">
        <f>J24+J25+J29+J30+J31+J35</f>
        <v>276</v>
      </c>
      <c r="K36" s="191">
        <f>K24+K25+K29+K30+K31+K35</f>
        <v>276</v>
      </c>
      <c r="L36" s="192">
        <f>K36/J36</f>
        <v>1</v>
      </c>
      <c r="M36" s="191">
        <f>M24+M25+M29+M30+M31+M35</f>
        <v>276</v>
      </c>
      <c r="N36" s="192">
        <f>M36/J36</f>
        <v>1</v>
      </c>
      <c r="O36" s="191">
        <f>O24+O25+O29+O30+O31+O35</f>
        <v>252</v>
      </c>
      <c r="P36" s="192">
        <f>O36/J36</f>
        <v>0.91304347826086951</v>
      </c>
      <c r="Q36" s="191">
        <f>Q24+Q25+Q29+Q30+Q31+Q35</f>
        <v>280</v>
      </c>
      <c r="R36" s="191">
        <f>R24+R25+R29+R30+R31+R35</f>
        <v>280</v>
      </c>
      <c r="S36" s="192">
        <f t="shared" si="6"/>
        <v>1</v>
      </c>
      <c r="T36" s="191">
        <f>T24+T25+T29+T30+T31+T35</f>
        <v>279</v>
      </c>
      <c r="U36" s="192">
        <f t="shared" si="4"/>
        <v>0.99642857142857144</v>
      </c>
      <c r="V36" s="191">
        <f>V24+V25+V29+V30+V31+V35</f>
        <v>256</v>
      </c>
      <c r="W36" s="192">
        <f t="shared" si="5"/>
        <v>0.91428571428571426</v>
      </c>
    </row>
    <row r="37" spans="1:28" customFormat="1" ht="16.5" customHeight="1">
      <c r="A37" s="193"/>
      <c r="B37" s="194"/>
      <c r="C37" s="195"/>
      <c r="D37" s="195"/>
      <c r="E37" s="196"/>
      <c r="F37" s="195"/>
      <c r="G37" s="196"/>
      <c r="H37" s="195"/>
      <c r="I37" s="196"/>
      <c r="J37" s="195"/>
      <c r="K37" s="195"/>
      <c r="L37" s="196"/>
      <c r="M37" s="195"/>
      <c r="N37" s="196"/>
      <c r="O37" s="195"/>
      <c r="P37" s="196"/>
      <c r="Q37" s="195"/>
      <c r="R37" s="195"/>
      <c r="S37" s="196"/>
      <c r="T37" s="195"/>
      <c r="U37" s="196"/>
      <c r="V37" s="195"/>
      <c r="W37" s="196"/>
    </row>
    <row r="38" spans="1:28" customFormat="1" ht="16.5" customHeight="1">
      <c r="A38" s="169">
        <v>5</v>
      </c>
      <c r="B38" s="156" t="s">
        <v>27</v>
      </c>
      <c r="C38" s="169">
        <v>18</v>
      </c>
      <c r="D38" s="169">
        <v>18</v>
      </c>
      <c r="E38" s="170">
        <v>1</v>
      </c>
      <c r="F38" s="169">
        <v>18</v>
      </c>
      <c r="G38" s="170">
        <v>0.94736842105263153</v>
      </c>
      <c r="H38" s="169">
        <v>18</v>
      </c>
      <c r="I38" s="170">
        <v>0.94736842105263153</v>
      </c>
      <c r="J38" s="169">
        <v>18</v>
      </c>
      <c r="K38" s="169">
        <v>18</v>
      </c>
      <c r="L38" s="170">
        <v>1</v>
      </c>
      <c r="M38" s="169">
        <v>18</v>
      </c>
      <c r="N38" s="170">
        <v>0.94736842105263153</v>
      </c>
      <c r="O38" s="169">
        <v>18</v>
      </c>
      <c r="P38" s="170">
        <v>0.94736842105263153</v>
      </c>
      <c r="Q38" s="169">
        <v>19</v>
      </c>
      <c r="R38" s="169">
        <v>19</v>
      </c>
      <c r="S38" s="170">
        <f>R38/Q38</f>
        <v>1</v>
      </c>
      <c r="T38" s="169">
        <v>18</v>
      </c>
      <c r="U38" s="170">
        <f>T38/Q38</f>
        <v>0.94736842105263153</v>
      </c>
      <c r="V38" s="169">
        <v>18</v>
      </c>
      <c r="W38" s="170">
        <f>V38/Q38</f>
        <v>0.94736842105263153</v>
      </c>
    </row>
    <row r="39" spans="1:28" customFormat="1" ht="16.5" customHeight="1">
      <c r="A39" s="169">
        <v>8</v>
      </c>
      <c r="B39" s="165" t="s">
        <v>28</v>
      </c>
      <c r="C39" s="169">
        <v>36</v>
      </c>
      <c r="D39" s="169">
        <v>36</v>
      </c>
      <c r="E39" s="170">
        <v>1</v>
      </c>
      <c r="F39" s="169">
        <v>36</v>
      </c>
      <c r="G39" s="170">
        <v>0.97222222222222221</v>
      </c>
      <c r="H39" s="169">
        <v>36</v>
      </c>
      <c r="I39" s="170">
        <v>0.97222222222222221</v>
      </c>
      <c r="J39" s="169">
        <v>37</v>
      </c>
      <c r="K39" s="169">
        <v>37</v>
      </c>
      <c r="L39" s="170">
        <f>K39/J39</f>
        <v>1</v>
      </c>
      <c r="M39" s="169">
        <v>37</v>
      </c>
      <c r="N39" s="170">
        <f>M39/J39</f>
        <v>1</v>
      </c>
      <c r="O39" s="169">
        <v>37</v>
      </c>
      <c r="P39" s="170">
        <f>O39/J39</f>
        <v>1</v>
      </c>
      <c r="Q39" s="169">
        <v>38</v>
      </c>
      <c r="R39" s="169">
        <v>38</v>
      </c>
      <c r="S39" s="170">
        <f>R39/Q39</f>
        <v>1</v>
      </c>
      <c r="T39" s="169">
        <v>37</v>
      </c>
      <c r="U39" s="170">
        <f>T39/Q39</f>
        <v>0.97368421052631582</v>
      </c>
      <c r="V39" s="169">
        <v>37</v>
      </c>
      <c r="W39" s="170">
        <f>V39/Q39</f>
        <v>0.97368421052631582</v>
      </c>
    </row>
    <row r="40" spans="1:28" customFormat="1">
      <c r="A40" s="197"/>
      <c r="B40" s="190" t="s">
        <v>16</v>
      </c>
      <c r="C40" s="191">
        <f>SUM(C38:C39)+C36</f>
        <v>330</v>
      </c>
      <c r="D40" s="191">
        <f>SUM(D38:D39)+D36</f>
        <v>330</v>
      </c>
      <c r="E40" s="198">
        <f>D40/C40</f>
        <v>1</v>
      </c>
      <c r="F40" s="191">
        <f>SUM(F38:F39)+F36</f>
        <v>330</v>
      </c>
      <c r="G40" s="192">
        <f>F40/C40</f>
        <v>1</v>
      </c>
      <c r="H40" s="191">
        <f>SUM(H38:H39)+H36</f>
        <v>306</v>
      </c>
      <c r="I40" s="192">
        <f>H40/C40</f>
        <v>0.92727272727272725</v>
      </c>
      <c r="J40" s="191">
        <f>SUM(J38:J39)+J36</f>
        <v>331</v>
      </c>
      <c r="K40" s="191">
        <f>SUM(K38:K39)+K36</f>
        <v>331</v>
      </c>
      <c r="L40" s="198">
        <f>K40/J40</f>
        <v>1</v>
      </c>
      <c r="M40" s="191">
        <f>SUM(M38:M39)+M36</f>
        <v>331</v>
      </c>
      <c r="N40" s="192">
        <f>M40/J40</f>
        <v>1</v>
      </c>
      <c r="O40" s="191">
        <f>SUM(O38:O39)+O36</f>
        <v>307</v>
      </c>
      <c r="P40" s="192">
        <f>O40/J40</f>
        <v>0.92749244712990941</v>
      </c>
      <c r="Q40" s="191">
        <f>SUM(Q38:Q39)+Q36</f>
        <v>337</v>
      </c>
      <c r="R40" s="191">
        <f>SUM(R38:R39)+R36</f>
        <v>337</v>
      </c>
      <c r="S40" s="198">
        <f>R40/Q40</f>
        <v>1</v>
      </c>
      <c r="T40" s="191">
        <f>SUM(T38:T39)+T36</f>
        <v>334</v>
      </c>
      <c r="U40" s="192">
        <f>T40/Q40</f>
        <v>0.99109792284866471</v>
      </c>
      <c r="V40" s="191">
        <f>SUM(V38:V39)+V36</f>
        <v>311</v>
      </c>
      <c r="W40" s="192">
        <f>V40/Q40</f>
        <v>0.9228486646884273</v>
      </c>
    </row>
    <row r="41" spans="1:28" customFormat="1">
      <c r="B41" s="199"/>
    </row>
    <row r="42" spans="1:28" customFormat="1">
      <c r="B42" s="199"/>
    </row>
    <row r="43" spans="1:28" customFormat="1">
      <c r="A43" s="340" t="s">
        <v>1</v>
      </c>
      <c r="B43" s="340" t="s">
        <v>2</v>
      </c>
      <c r="C43" s="332">
        <v>44835</v>
      </c>
      <c r="D43" s="332"/>
      <c r="E43" s="332"/>
      <c r="F43" s="332"/>
      <c r="G43" s="332"/>
      <c r="H43" s="332"/>
      <c r="I43" s="332"/>
      <c r="J43" s="332">
        <v>44866</v>
      </c>
      <c r="K43" s="332"/>
      <c r="L43" s="332"/>
      <c r="M43" s="332"/>
      <c r="N43" s="332"/>
      <c r="O43" s="332"/>
      <c r="P43" s="332"/>
      <c r="Q43" s="332">
        <v>44896</v>
      </c>
      <c r="R43" s="332"/>
      <c r="S43" s="332"/>
      <c r="T43" s="332"/>
      <c r="U43" s="332"/>
      <c r="V43" s="332"/>
      <c r="W43" s="332"/>
    </row>
    <row r="44" spans="1:28" customFormat="1">
      <c r="A44" s="340"/>
      <c r="B44" s="340"/>
      <c r="C44" s="337" t="s">
        <v>4</v>
      </c>
      <c r="D44" s="335" t="s">
        <v>5</v>
      </c>
      <c r="E44" s="336"/>
      <c r="F44" s="335" t="s">
        <v>6</v>
      </c>
      <c r="G44" s="336"/>
      <c r="H44" s="335" t="s">
        <v>7</v>
      </c>
      <c r="I44" s="336"/>
      <c r="J44" s="337" t="s">
        <v>4</v>
      </c>
      <c r="K44" s="335" t="s">
        <v>5</v>
      </c>
      <c r="L44" s="336"/>
      <c r="M44" s="335" t="s">
        <v>6</v>
      </c>
      <c r="N44" s="336"/>
      <c r="O44" s="335" t="s">
        <v>7</v>
      </c>
      <c r="P44" s="336"/>
      <c r="Q44" s="337" t="s">
        <v>4</v>
      </c>
      <c r="R44" s="335" t="s">
        <v>5</v>
      </c>
      <c r="S44" s="336"/>
      <c r="T44" s="335" t="s">
        <v>6</v>
      </c>
      <c r="U44" s="336"/>
      <c r="V44" s="335" t="s">
        <v>7</v>
      </c>
      <c r="W44" s="336"/>
    </row>
    <row r="45" spans="1:28" customFormat="1">
      <c r="A45" s="340"/>
      <c r="B45" s="340"/>
      <c r="C45" s="338"/>
      <c r="D45" s="168" t="s">
        <v>8</v>
      </c>
      <c r="E45" s="168" t="s">
        <v>9</v>
      </c>
      <c r="F45" s="168" t="s">
        <v>8</v>
      </c>
      <c r="G45" s="168" t="s">
        <v>9</v>
      </c>
      <c r="H45" s="168" t="s">
        <v>8</v>
      </c>
      <c r="I45" s="168" t="s">
        <v>9</v>
      </c>
      <c r="J45" s="338"/>
      <c r="K45" s="168" t="s">
        <v>8</v>
      </c>
      <c r="L45" s="168" t="s">
        <v>9</v>
      </c>
      <c r="M45" s="168" t="s">
        <v>8</v>
      </c>
      <c r="N45" s="168" t="s">
        <v>9</v>
      </c>
      <c r="O45" s="168" t="s">
        <v>8</v>
      </c>
      <c r="P45" s="168" t="s">
        <v>9</v>
      </c>
      <c r="Q45" s="338"/>
      <c r="R45" s="168" t="s">
        <v>8</v>
      </c>
      <c r="S45" s="168" t="s">
        <v>9</v>
      </c>
      <c r="T45" s="168" t="s">
        <v>8</v>
      </c>
      <c r="U45" s="168" t="s">
        <v>9</v>
      </c>
      <c r="V45" s="168" t="s">
        <v>8</v>
      </c>
      <c r="W45" s="168" t="s">
        <v>9</v>
      </c>
    </row>
    <row r="46" spans="1:28" customFormat="1" ht="16.5">
      <c r="A46" s="169">
        <v>1</v>
      </c>
      <c r="B46" s="156" t="s">
        <v>21</v>
      </c>
      <c r="C46" s="169">
        <v>0</v>
      </c>
      <c r="D46" s="169">
        <v>0</v>
      </c>
      <c r="E46" s="170" t="e">
        <v>#DIV/0!</v>
      </c>
      <c r="F46" s="169">
        <v>0</v>
      </c>
      <c r="G46" s="170" t="e">
        <v>#DIV/0!</v>
      </c>
      <c r="H46" s="169">
        <v>0</v>
      </c>
      <c r="I46" s="170" t="e">
        <v>#DIV/0!</v>
      </c>
      <c r="J46" s="169">
        <v>0</v>
      </c>
      <c r="K46" s="169">
        <v>0</v>
      </c>
      <c r="L46" s="170" t="e">
        <v>#DIV/0!</v>
      </c>
      <c r="M46" s="169">
        <v>0</v>
      </c>
      <c r="N46" s="170" t="e">
        <v>#DIV/0!</v>
      </c>
      <c r="O46" s="169">
        <v>0</v>
      </c>
      <c r="P46" s="170" t="e">
        <v>#DIV/0!</v>
      </c>
      <c r="Q46" s="169"/>
      <c r="R46" s="169"/>
      <c r="S46" s="170" t="e">
        <f>R46/Q46</f>
        <v>#DIV/0!</v>
      </c>
      <c r="T46" s="169"/>
      <c r="U46" s="170" t="e">
        <f>T46/Q46</f>
        <v>#DIV/0!</v>
      </c>
      <c r="V46" s="169"/>
      <c r="W46" s="170" t="e">
        <f>V46/Q46</f>
        <v>#DIV/0!</v>
      </c>
    </row>
    <row r="47" spans="1:28" customFormat="1" ht="16.5">
      <c r="A47" s="171">
        <v>2</v>
      </c>
      <c r="B47" s="172" t="s">
        <v>22</v>
      </c>
      <c r="C47" s="173">
        <v>91</v>
      </c>
      <c r="D47" s="173">
        <v>91</v>
      </c>
      <c r="E47" s="174">
        <f>D47/C47</f>
        <v>1</v>
      </c>
      <c r="F47" s="173">
        <v>91</v>
      </c>
      <c r="G47" s="174">
        <f t="shared" ref="G47:G58" si="7">F47/C47</f>
        <v>1</v>
      </c>
      <c r="H47" s="173">
        <v>85</v>
      </c>
      <c r="I47" s="184">
        <f t="shared" ref="I47:I58" si="8">H47/C47</f>
        <v>0.93406593406593408</v>
      </c>
      <c r="J47" s="173">
        <v>94</v>
      </c>
      <c r="K47" s="173">
        <v>94</v>
      </c>
      <c r="L47" s="174">
        <f>K47/J47</f>
        <v>1</v>
      </c>
      <c r="M47" s="173">
        <v>94</v>
      </c>
      <c r="N47" s="174">
        <f t="shared" ref="N47:N58" si="9">M47/J47</f>
        <v>1</v>
      </c>
      <c r="O47" s="173">
        <v>88</v>
      </c>
      <c r="P47" s="184">
        <f t="shared" ref="P47:P58" si="10">O47/J47</f>
        <v>0.93617021276595747</v>
      </c>
      <c r="Q47" s="173"/>
      <c r="R47" s="173"/>
      <c r="S47" s="174" t="e">
        <f>R47/Q47</f>
        <v>#DIV/0!</v>
      </c>
      <c r="T47" s="173"/>
      <c r="U47" s="174" t="e">
        <f t="shared" ref="U47:U58" si="11">T47/Q47</f>
        <v>#DIV/0!</v>
      </c>
      <c r="V47" s="173"/>
      <c r="W47" s="184" t="e">
        <f t="shared" ref="W47:W58" si="12">V47/Q47</f>
        <v>#DIV/0!</v>
      </c>
    </row>
    <row r="48" spans="1:28" s="151" customFormat="1" ht="16.5">
      <c r="A48" s="175"/>
      <c r="B48" s="176" t="s">
        <v>29</v>
      </c>
      <c r="C48" s="177">
        <v>54</v>
      </c>
      <c r="D48" s="177">
        <v>54</v>
      </c>
      <c r="E48" s="178">
        <f t="shared" ref="E48:E58" si="13">D48/C48</f>
        <v>1</v>
      </c>
      <c r="F48" s="177">
        <v>54</v>
      </c>
      <c r="G48" s="178">
        <f t="shared" si="7"/>
        <v>1</v>
      </c>
      <c r="H48" s="177">
        <v>52</v>
      </c>
      <c r="I48" s="178">
        <f t="shared" si="8"/>
        <v>0.96296296296296291</v>
      </c>
      <c r="J48" s="177">
        <v>55</v>
      </c>
      <c r="K48" s="177">
        <v>55</v>
      </c>
      <c r="L48" s="178">
        <f t="shared" ref="L48:L58" si="14">K48/J48</f>
        <v>1</v>
      </c>
      <c r="M48" s="177">
        <v>55</v>
      </c>
      <c r="N48" s="178">
        <f t="shared" si="9"/>
        <v>1</v>
      </c>
      <c r="O48" s="177">
        <v>53</v>
      </c>
      <c r="P48" s="178">
        <f t="shared" si="10"/>
        <v>0.96363636363636362</v>
      </c>
      <c r="Q48" s="177"/>
      <c r="R48" s="177"/>
      <c r="S48" s="178" t="e">
        <f t="shared" ref="S48:S58" si="15">R48/Q48</f>
        <v>#DIV/0!</v>
      </c>
      <c r="T48" s="177"/>
      <c r="U48" s="178" t="e">
        <f t="shared" si="11"/>
        <v>#DIV/0!</v>
      </c>
      <c r="V48" s="177"/>
      <c r="W48" s="178" t="e">
        <f t="shared" si="12"/>
        <v>#DIV/0!</v>
      </c>
      <c r="Y48"/>
      <c r="Z48"/>
      <c r="AB48"/>
    </row>
    <row r="49" spans="1:28" s="151" customFormat="1" ht="16.5">
      <c r="A49" s="175"/>
      <c r="B49" s="176" t="s">
        <v>30</v>
      </c>
      <c r="C49" s="177">
        <v>36</v>
      </c>
      <c r="D49" s="177">
        <v>36</v>
      </c>
      <c r="E49" s="179">
        <f t="shared" si="13"/>
        <v>1</v>
      </c>
      <c r="F49" s="177">
        <v>36</v>
      </c>
      <c r="G49" s="179">
        <f t="shared" si="7"/>
        <v>1</v>
      </c>
      <c r="H49" s="177">
        <v>32</v>
      </c>
      <c r="I49" s="178">
        <f t="shared" si="8"/>
        <v>0.88888888888888884</v>
      </c>
      <c r="J49" s="177">
        <v>38</v>
      </c>
      <c r="K49" s="177">
        <v>38</v>
      </c>
      <c r="L49" s="179">
        <f t="shared" si="14"/>
        <v>1</v>
      </c>
      <c r="M49" s="177">
        <v>38</v>
      </c>
      <c r="N49" s="179">
        <f t="shared" si="9"/>
        <v>1</v>
      </c>
      <c r="O49" s="177">
        <v>34</v>
      </c>
      <c r="P49" s="178">
        <f t="shared" si="10"/>
        <v>0.89473684210526316</v>
      </c>
      <c r="Q49" s="177"/>
      <c r="R49" s="177"/>
      <c r="S49" s="179" t="e">
        <f t="shared" si="15"/>
        <v>#DIV/0!</v>
      </c>
      <c r="T49" s="177"/>
      <c r="U49" s="179" t="e">
        <f t="shared" si="11"/>
        <v>#DIV/0!</v>
      </c>
      <c r="V49" s="177"/>
      <c r="W49" s="178" t="e">
        <f t="shared" si="12"/>
        <v>#DIV/0!</v>
      </c>
      <c r="Y49"/>
      <c r="Z49"/>
      <c r="AB49"/>
    </row>
    <row r="50" spans="1:28" s="151" customFormat="1" ht="16.5">
      <c r="A50" s="180"/>
      <c r="B50" s="181" t="s">
        <v>31</v>
      </c>
      <c r="C50" s="182">
        <v>1</v>
      </c>
      <c r="D50" s="182">
        <v>1</v>
      </c>
      <c r="E50" s="183">
        <f t="shared" si="13"/>
        <v>1</v>
      </c>
      <c r="F50" s="182">
        <v>1</v>
      </c>
      <c r="G50" s="183">
        <f t="shared" si="7"/>
        <v>1</v>
      </c>
      <c r="H50" s="182">
        <v>1</v>
      </c>
      <c r="I50" s="183">
        <f t="shared" si="8"/>
        <v>1</v>
      </c>
      <c r="J50" s="182">
        <v>1</v>
      </c>
      <c r="K50" s="182">
        <v>1</v>
      </c>
      <c r="L50" s="183">
        <f t="shared" si="14"/>
        <v>1</v>
      </c>
      <c r="M50" s="182">
        <v>1</v>
      </c>
      <c r="N50" s="183">
        <f t="shared" si="9"/>
        <v>1</v>
      </c>
      <c r="O50" s="182">
        <v>1</v>
      </c>
      <c r="P50" s="183">
        <f t="shared" si="10"/>
        <v>1</v>
      </c>
      <c r="Q50" s="182"/>
      <c r="R50" s="182"/>
      <c r="S50" s="183" t="e">
        <f t="shared" si="15"/>
        <v>#DIV/0!</v>
      </c>
      <c r="T50" s="182"/>
      <c r="U50" s="183" t="e">
        <f t="shared" si="11"/>
        <v>#DIV/0!</v>
      </c>
      <c r="V50" s="182"/>
      <c r="W50" s="183" t="e">
        <f t="shared" si="12"/>
        <v>#DIV/0!</v>
      </c>
      <c r="Y50"/>
      <c r="Z50"/>
      <c r="AB50"/>
    </row>
    <row r="51" spans="1:28" customFormat="1" ht="16.5">
      <c r="A51" s="169">
        <v>3</v>
      </c>
      <c r="B51" s="156" t="s">
        <v>23</v>
      </c>
      <c r="C51" s="169">
        <v>5</v>
      </c>
      <c r="D51" s="169">
        <v>5</v>
      </c>
      <c r="E51" s="170">
        <f t="shared" si="13"/>
        <v>1</v>
      </c>
      <c r="F51" s="169">
        <v>5</v>
      </c>
      <c r="G51" s="170">
        <f t="shared" si="7"/>
        <v>1</v>
      </c>
      <c r="H51" s="169">
        <v>5</v>
      </c>
      <c r="I51" s="170">
        <f t="shared" si="8"/>
        <v>1</v>
      </c>
      <c r="J51" s="169">
        <v>5</v>
      </c>
      <c r="K51" s="169">
        <v>5</v>
      </c>
      <c r="L51" s="170">
        <f t="shared" si="14"/>
        <v>1</v>
      </c>
      <c r="M51" s="169">
        <v>5</v>
      </c>
      <c r="N51" s="170">
        <f t="shared" si="9"/>
        <v>1</v>
      </c>
      <c r="O51" s="169">
        <v>5</v>
      </c>
      <c r="P51" s="170">
        <f t="shared" si="10"/>
        <v>1</v>
      </c>
      <c r="Q51" s="169"/>
      <c r="R51" s="169"/>
      <c r="S51" s="170" t="e">
        <f t="shared" si="15"/>
        <v>#DIV/0!</v>
      </c>
      <c r="T51" s="169"/>
      <c r="U51" s="170" t="e">
        <f t="shared" si="11"/>
        <v>#DIV/0!</v>
      </c>
      <c r="V51" s="169"/>
      <c r="W51" s="170" t="e">
        <f t="shared" si="12"/>
        <v>#DIV/0!</v>
      </c>
    </row>
    <row r="52" spans="1:28" customFormat="1" ht="16.5">
      <c r="A52" s="169">
        <v>7</v>
      </c>
      <c r="B52" s="156" t="s">
        <v>24</v>
      </c>
      <c r="C52" s="169">
        <v>6</v>
      </c>
      <c r="D52" s="169">
        <v>6</v>
      </c>
      <c r="E52" s="170">
        <f t="shared" si="13"/>
        <v>1</v>
      </c>
      <c r="F52" s="169">
        <v>6</v>
      </c>
      <c r="G52" s="170">
        <f t="shared" si="7"/>
        <v>1</v>
      </c>
      <c r="H52" s="169">
        <v>6</v>
      </c>
      <c r="I52" s="170">
        <f t="shared" si="8"/>
        <v>1</v>
      </c>
      <c r="J52" s="169">
        <v>6</v>
      </c>
      <c r="K52" s="169">
        <v>6</v>
      </c>
      <c r="L52" s="170">
        <f t="shared" si="14"/>
        <v>1</v>
      </c>
      <c r="M52" s="169">
        <v>6</v>
      </c>
      <c r="N52" s="170">
        <f t="shared" si="9"/>
        <v>1</v>
      </c>
      <c r="O52" s="169">
        <v>6</v>
      </c>
      <c r="P52" s="170">
        <f t="shared" si="10"/>
        <v>1</v>
      </c>
      <c r="Q52" s="169"/>
      <c r="R52" s="169"/>
      <c r="S52" s="170" t="e">
        <f t="shared" si="15"/>
        <v>#DIV/0!</v>
      </c>
      <c r="T52" s="169"/>
      <c r="U52" s="170" t="e">
        <f t="shared" si="11"/>
        <v>#DIV/0!</v>
      </c>
      <c r="V52" s="169"/>
      <c r="W52" s="170" t="e">
        <f t="shared" si="12"/>
        <v>#DIV/0!</v>
      </c>
    </row>
    <row r="53" spans="1:28" customFormat="1" ht="16.5">
      <c r="A53" s="171">
        <v>4</v>
      </c>
      <c r="B53" s="172" t="s">
        <v>25</v>
      </c>
      <c r="C53" s="173">
        <v>105</v>
      </c>
      <c r="D53" s="173">
        <v>105</v>
      </c>
      <c r="E53" s="184">
        <f t="shared" si="13"/>
        <v>1</v>
      </c>
      <c r="F53" s="173">
        <v>105</v>
      </c>
      <c r="G53" s="184">
        <f t="shared" si="7"/>
        <v>1</v>
      </c>
      <c r="H53" s="173">
        <v>95</v>
      </c>
      <c r="I53" s="184">
        <f t="shared" si="8"/>
        <v>0.90476190476190477</v>
      </c>
      <c r="J53" s="173">
        <v>107</v>
      </c>
      <c r="K53" s="173">
        <v>107</v>
      </c>
      <c r="L53" s="184">
        <f t="shared" si="14"/>
        <v>1</v>
      </c>
      <c r="M53" s="173">
        <v>107</v>
      </c>
      <c r="N53" s="184">
        <f t="shared" si="9"/>
        <v>1</v>
      </c>
      <c r="O53" s="173">
        <v>96</v>
      </c>
      <c r="P53" s="184">
        <f t="shared" si="10"/>
        <v>0.89719626168224298</v>
      </c>
      <c r="Q53" s="173"/>
      <c r="R53" s="173"/>
      <c r="S53" s="184" t="e">
        <f t="shared" si="15"/>
        <v>#DIV/0!</v>
      </c>
      <c r="T53" s="173"/>
      <c r="U53" s="184" t="e">
        <f t="shared" si="11"/>
        <v>#DIV/0!</v>
      </c>
      <c r="V53" s="173"/>
      <c r="W53" s="184" t="e">
        <f t="shared" si="12"/>
        <v>#DIV/0!</v>
      </c>
    </row>
    <row r="54" spans="1:28" s="151" customFormat="1" ht="16.5">
      <c r="A54" s="175"/>
      <c r="B54" s="176" t="s">
        <v>32</v>
      </c>
      <c r="C54" s="177">
        <v>38</v>
      </c>
      <c r="D54" s="177">
        <v>38</v>
      </c>
      <c r="E54" s="178">
        <f t="shared" si="13"/>
        <v>1</v>
      </c>
      <c r="F54" s="177">
        <v>38</v>
      </c>
      <c r="G54" s="178">
        <f t="shared" si="7"/>
        <v>1</v>
      </c>
      <c r="H54" s="177">
        <v>32</v>
      </c>
      <c r="I54" s="178">
        <f t="shared" si="8"/>
        <v>0.84210526315789469</v>
      </c>
      <c r="J54" s="177">
        <v>39</v>
      </c>
      <c r="K54" s="177">
        <v>39</v>
      </c>
      <c r="L54" s="178">
        <f t="shared" si="14"/>
        <v>1</v>
      </c>
      <c r="M54" s="177">
        <v>39</v>
      </c>
      <c r="N54" s="178">
        <f t="shared" si="9"/>
        <v>1</v>
      </c>
      <c r="O54" s="177">
        <v>33</v>
      </c>
      <c r="P54" s="178">
        <f t="shared" si="10"/>
        <v>0.84615384615384615</v>
      </c>
      <c r="Q54" s="177"/>
      <c r="R54" s="177"/>
      <c r="S54" s="178" t="e">
        <f t="shared" si="15"/>
        <v>#DIV/0!</v>
      </c>
      <c r="T54" s="177"/>
      <c r="U54" s="178" t="e">
        <f t="shared" si="11"/>
        <v>#DIV/0!</v>
      </c>
      <c r="V54" s="177"/>
      <c r="W54" s="178" t="e">
        <f t="shared" si="12"/>
        <v>#DIV/0!</v>
      </c>
      <c r="Y54"/>
      <c r="Z54"/>
      <c r="AB54"/>
    </row>
    <row r="55" spans="1:28" s="151" customFormat="1" ht="16.5">
      <c r="A55" s="175"/>
      <c r="B55" s="176" t="s">
        <v>33</v>
      </c>
      <c r="C55" s="177">
        <v>57</v>
      </c>
      <c r="D55" s="177">
        <v>57</v>
      </c>
      <c r="E55" s="178">
        <f t="shared" si="13"/>
        <v>1</v>
      </c>
      <c r="F55" s="177">
        <v>57</v>
      </c>
      <c r="G55" s="178">
        <f t="shared" si="7"/>
        <v>1</v>
      </c>
      <c r="H55" s="177">
        <v>53</v>
      </c>
      <c r="I55" s="178">
        <f t="shared" si="8"/>
        <v>0.92982456140350878</v>
      </c>
      <c r="J55" s="177">
        <v>58</v>
      </c>
      <c r="K55" s="177">
        <v>58</v>
      </c>
      <c r="L55" s="178">
        <f t="shared" si="14"/>
        <v>1</v>
      </c>
      <c r="M55" s="177">
        <v>58</v>
      </c>
      <c r="N55" s="178">
        <f t="shared" si="9"/>
        <v>1</v>
      </c>
      <c r="O55" s="177">
        <v>53</v>
      </c>
      <c r="P55" s="178">
        <f t="shared" si="10"/>
        <v>0.91379310344827591</v>
      </c>
      <c r="Q55" s="177"/>
      <c r="R55" s="177"/>
      <c r="S55" s="178" t="e">
        <f t="shared" si="15"/>
        <v>#DIV/0!</v>
      </c>
      <c r="T55" s="177"/>
      <c r="U55" s="178" t="e">
        <f t="shared" si="11"/>
        <v>#DIV/0!</v>
      </c>
      <c r="V55" s="177"/>
      <c r="W55" s="178" t="e">
        <f t="shared" si="12"/>
        <v>#DIV/0!</v>
      </c>
      <c r="Y55"/>
      <c r="Z55"/>
      <c r="AB55"/>
    </row>
    <row r="56" spans="1:28" s="152" customFormat="1" ht="16.5">
      <c r="A56" s="185"/>
      <c r="B56" s="186" t="s">
        <v>34</v>
      </c>
      <c r="C56" s="187">
        <v>10</v>
      </c>
      <c r="D56" s="187">
        <v>10</v>
      </c>
      <c r="E56" s="188">
        <v>1</v>
      </c>
      <c r="F56" s="187">
        <v>10</v>
      </c>
      <c r="G56" s="188">
        <v>1</v>
      </c>
      <c r="H56" s="187">
        <v>10</v>
      </c>
      <c r="I56" s="188">
        <v>1</v>
      </c>
      <c r="J56" s="187">
        <v>10</v>
      </c>
      <c r="K56" s="187">
        <v>10</v>
      </c>
      <c r="L56" s="188">
        <v>1</v>
      </c>
      <c r="M56" s="187">
        <v>10</v>
      </c>
      <c r="N56" s="188">
        <v>1</v>
      </c>
      <c r="O56" s="187">
        <v>10</v>
      </c>
      <c r="P56" s="188">
        <v>1</v>
      </c>
      <c r="Q56" s="187"/>
      <c r="R56" s="187"/>
      <c r="S56" s="188" t="e">
        <f t="shared" si="15"/>
        <v>#DIV/0!</v>
      </c>
      <c r="T56" s="187"/>
      <c r="U56" s="188" t="e">
        <f t="shared" si="11"/>
        <v>#DIV/0!</v>
      </c>
      <c r="V56" s="187"/>
      <c r="W56" s="188" t="e">
        <f t="shared" si="12"/>
        <v>#DIV/0!</v>
      </c>
      <c r="Y56"/>
      <c r="Z56"/>
      <c r="AB56"/>
    </row>
    <row r="57" spans="1:28" customFormat="1" ht="16.5">
      <c r="A57" s="169">
        <v>6</v>
      </c>
      <c r="B57" s="156" t="s">
        <v>26</v>
      </c>
      <c r="C57" s="169">
        <v>82</v>
      </c>
      <c r="D57" s="169">
        <v>82</v>
      </c>
      <c r="E57" s="170">
        <f t="shared" si="13"/>
        <v>1</v>
      </c>
      <c r="F57" s="169">
        <v>81</v>
      </c>
      <c r="G57" s="170">
        <f t="shared" si="7"/>
        <v>0.98780487804878048</v>
      </c>
      <c r="H57" s="169">
        <v>73</v>
      </c>
      <c r="I57" s="170">
        <f t="shared" si="8"/>
        <v>0.8902439024390244</v>
      </c>
      <c r="J57" s="169">
        <v>84</v>
      </c>
      <c r="K57" s="169">
        <v>84</v>
      </c>
      <c r="L57" s="170">
        <f t="shared" si="14"/>
        <v>1</v>
      </c>
      <c r="M57" s="169">
        <v>83</v>
      </c>
      <c r="N57" s="170">
        <f t="shared" si="9"/>
        <v>0.98809523809523814</v>
      </c>
      <c r="O57" s="169">
        <v>75</v>
      </c>
      <c r="P57" s="170">
        <f t="shared" si="10"/>
        <v>0.8928571428571429</v>
      </c>
      <c r="Q57" s="169"/>
      <c r="R57" s="169"/>
      <c r="S57" s="170" t="e">
        <f t="shared" si="15"/>
        <v>#DIV/0!</v>
      </c>
      <c r="T57" s="169"/>
      <c r="U57" s="170" t="e">
        <f t="shared" si="11"/>
        <v>#DIV/0!</v>
      </c>
      <c r="V57" s="169"/>
      <c r="W57" s="170" t="e">
        <f t="shared" si="12"/>
        <v>#DIV/0!</v>
      </c>
    </row>
    <row r="58" spans="1:28" customFormat="1">
      <c r="A58" s="189"/>
      <c r="B58" s="190" t="s">
        <v>16</v>
      </c>
      <c r="C58" s="191">
        <f>C46+C47+C51+C52+C53+C57</f>
        <v>289</v>
      </c>
      <c r="D58" s="191">
        <f>D46+D47+D51+D52+D53+D57</f>
        <v>289</v>
      </c>
      <c r="E58" s="192">
        <f t="shared" si="13"/>
        <v>1</v>
      </c>
      <c r="F58" s="191">
        <f>F46+F47+F51+F52+F53+F57</f>
        <v>288</v>
      </c>
      <c r="G58" s="192">
        <f t="shared" si="7"/>
        <v>0.9965397923875432</v>
      </c>
      <c r="H58" s="191">
        <f>H46+H47+H51+H52+H53+H57</f>
        <v>264</v>
      </c>
      <c r="I58" s="192">
        <f t="shared" si="8"/>
        <v>0.91349480968858132</v>
      </c>
      <c r="J58" s="191">
        <f>J46+J47+J51+J52+J53+J57</f>
        <v>296</v>
      </c>
      <c r="K58" s="191">
        <f>K46+K47+K51+K52+K53+K57</f>
        <v>296</v>
      </c>
      <c r="L58" s="192">
        <f t="shared" si="14"/>
        <v>1</v>
      </c>
      <c r="M58" s="191">
        <f>M46+M47+M51+M52+M53+M57</f>
        <v>295</v>
      </c>
      <c r="N58" s="192">
        <f t="shared" si="9"/>
        <v>0.9966216216216216</v>
      </c>
      <c r="O58" s="191">
        <f>O46+O47+O51+O52+O53+O57</f>
        <v>270</v>
      </c>
      <c r="P58" s="192">
        <f t="shared" si="10"/>
        <v>0.91216216216216217</v>
      </c>
      <c r="Q58" s="191">
        <f>Q46+Q47+Q51+Q52+Q53+Q57</f>
        <v>0</v>
      </c>
      <c r="R58" s="191">
        <f>R46+R47+R51+R52+R53+R57</f>
        <v>0</v>
      </c>
      <c r="S58" s="192" t="e">
        <f t="shared" si="15"/>
        <v>#DIV/0!</v>
      </c>
      <c r="T58" s="191">
        <f>T46+T47+T51+T52+T53+T57</f>
        <v>0</v>
      </c>
      <c r="U58" s="192" t="e">
        <f t="shared" si="11"/>
        <v>#DIV/0!</v>
      </c>
      <c r="V58" s="191">
        <f>V46+V47+V51+V52+V53+V57</f>
        <v>0</v>
      </c>
      <c r="W58" s="192" t="e">
        <f t="shared" si="12"/>
        <v>#DIV/0!</v>
      </c>
    </row>
    <row r="59" spans="1:28" customFormat="1">
      <c r="A59" s="193"/>
      <c r="B59" s="194"/>
      <c r="C59" s="195"/>
      <c r="D59" s="195"/>
      <c r="E59" s="196"/>
      <c r="F59" s="195"/>
      <c r="G59" s="196"/>
      <c r="H59" s="195"/>
      <c r="I59" s="196"/>
      <c r="J59" s="195"/>
      <c r="K59" s="195"/>
      <c r="L59" s="196"/>
      <c r="M59" s="195"/>
      <c r="N59" s="196"/>
      <c r="O59" s="195"/>
      <c r="P59" s="196"/>
      <c r="Q59" s="195"/>
      <c r="R59" s="195"/>
      <c r="S59" s="196"/>
      <c r="T59" s="195"/>
      <c r="U59" s="196"/>
      <c r="V59" s="195"/>
      <c r="W59" s="196"/>
    </row>
    <row r="60" spans="1:28" customFormat="1" ht="16.5">
      <c r="A60" s="169">
        <v>5</v>
      </c>
      <c r="B60" s="156" t="s">
        <v>27</v>
      </c>
      <c r="C60" s="169">
        <v>19</v>
      </c>
      <c r="D60" s="169">
        <v>19</v>
      </c>
      <c r="E60" s="170">
        <f>D60/C60</f>
        <v>1</v>
      </c>
      <c r="F60" s="169">
        <v>18</v>
      </c>
      <c r="G60" s="170">
        <f>F60/C60</f>
        <v>0.94736842105263153</v>
      </c>
      <c r="H60" s="169">
        <v>18</v>
      </c>
      <c r="I60" s="170">
        <f>H60/C60</f>
        <v>0.94736842105263153</v>
      </c>
      <c r="J60" s="169">
        <v>19</v>
      </c>
      <c r="K60" s="169">
        <v>19</v>
      </c>
      <c r="L60" s="170">
        <f>K60/J60</f>
        <v>1</v>
      </c>
      <c r="M60" s="169">
        <v>18</v>
      </c>
      <c r="N60" s="170">
        <f>M60/J60</f>
        <v>0.94736842105263153</v>
      </c>
      <c r="O60" s="169">
        <v>18</v>
      </c>
      <c r="P60" s="170">
        <f>O60/J60</f>
        <v>0.94736842105263153</v>
      </c>
      <c r="Q60" s="169"/>
      <c r="R60" s="169"/>
      <c r="S60" s="170" t="e">
        <f>R60/Q60</f>
        <v>#DIV/0!</v>
      </c>
      <c r="T60" s="169"/>
      <c r="U60" s="170" t="e">
        <f>T60/Q60</f>
        <v>#DIV/0!</v>
      </c>
      <c r="V60" s="169"/>
      <c r="W60" s="170" t="e">
        <f>V60/Q60</f>
        <v>#DIV/0!</v>
      </c>
    </row>
    <row r="61" spans="1:28" customFormat="1" ht="16.5">
      <c r="A61" s="169">
        <v>8</v>
      </c>
      <c r="B61" s="165" t="s">
        <v>28</v>
      </c>
      <c r="C61" s="169">
        <v>39</v>
      </c>
      <c r="D61" s="169">
        <v>39</v>
      </c>
      <c r="E61" s="170">
        <f>D61/C61</f>
        <v>1</v>
      </c>
      <c r="F61" s="169">
        <v>37</v>
      </c>
      <c r="G61" s="170">
        <f>F61/C61</f>
        <v>0.94871794871794868</v>
      </c>
      <c r="H61" s="169">
        <v>37</v>
      </c>
      <c r="I61" s="170">
        <f>H61/C61</f>
        <v>0.94871794871794868</v>
      </c>
      <c r="J61" s="169">
        <v>39</v>
      </c>
      <c r="K61" s="169">
        <v>39</v>
      </c>
      <c r="L61" s="170">
        <f>K61/J61</f>
        <v>1</v>
      </c>
      <c r="M61" s="169">
        <v>37</v>
      </c>
      <c r="N61" s="170">
        <f>M61/J61</f>
        <v>0.94871794871794868</v>
      </c>
      <c r="O61" s="169">
        <v>37</v>
      </c>
      <c r="P61" s="170">
        <f>O61/J61</f>
        <v>0.94871794871794868</v>
      </c>
      <c r="Q61" s="169"/>
      <c r="R61" s="169"/>
      <c r="S61" s="170" t="e">
        <f>R61/Q61</f>
        <v>#DIV/0!</v>
      </c>
      <c r="T61" s="169"/>
      <c r="U61" s="170" t="e">
        <f>T61/Q61</f>
        <v>#DIV/0!</v>
      </c>
      <c r="V61" s="169"/>
      <c r="W61" s="170" t="e">
        <f>V61/Q61</f>
        <v>#DIV/0!</v>
      </c>
    </row>
    <row r="62" spans="1:28" customFormat="1">
      <c r="A62" s="197"/>
      <c r="B62" s="190" t="s">
        <v>16</v>
      </c>
      <c r="C62" s="191">
        <f>SUM(C60:C61)+C58</f>
        <v>347</v>
      </c>
      <c r="D62" s="191">
        <f>SUM(D60:D61)+D58</f>
        <v>347</v>
      </c>
      <c r="E62" s="198">
        <f>D62/C62</f>
        <v>1</v>
      </c>
      <c r="F62" s="191">
        <f>SUM(F60:F61)+F58</f>
        <v>343</v>
      </c>
      <c r="G62" s="192">
        <f>F62/C62</f>
        <v>0.98847262247838619</v>
      </c>
      <c r="H62" s="191">
        <f>SUM(H60:H61)+H58</f>
        <v>319</v>
      </c>
      <c r="I62" s="192">
        <f>H62/C62</f>
        <v>0.9193083573487032</v>
      </c>
      <c r="J62" s="191">
        <f>SUM(J60:J61)+J58</f>
        <v>354</v>
      </c>
      <c r="K62" s="191">
        <f>SUM(K60:K61)+K58</f>
        <v>354</v>
      </c>
      <c r="L62" s="198">
        <f>K62/J62</f>
        <v>1</v>
      </c>
      <c r="M62" s="191">
        <f>SUM(M60:M61)+M58</f>
        <v>350</v>
      </c>
      <c r="N62" s="192">
        <f>M62/J62</f>
        <v>0.98870056497175141</v>
      </c>
      <c r="O62" s="191">
        <f>SUM(O60:O61)+O58</f>
        <v>325</v>
      </c>
      <c r="P62" s="192">
        <f>O62/J62</f>
        <v>0.91807909604519777</v>
      </c>
      <c r="Q62" s="191">
        <f>SUM(Q60:Q61)+Q58</f>
        <v>0</v>
      </c>
      <c r="R62" s="191">
        <f>SUM(R60:R61)+R58</f>
        <v>0</v>
      </c>
      <c r="S62" s="198" t="e">
        <f>R62/Q62</f>
        <v>#DIV/0!</v>
      </c>
      <c r="T62" s="191">
        <f>SUM(T60:T61)+T58</f>
        <v>0</v>
      </c>
      <c r="U62" s="192" t="e">
        <f>T62/Q62</f>
        <v>#DIV/0!</v>
      </c>
      <c r="V62" s="191">
        <f>SUM(V60:V61)+V58</f>
        <v>0</v>
      </c>
      <c r="W62" s="192" t="e">
        <f>V62/Q62</f>
        <v>#DIV/0!</v>
      </c>
    </row>
    <row r="63" spans="1:28" customFormat="1">
      <c r="A63" s="200"/>
      <c r="B63" s="201"/>
      <c r="C63" s="202"/>
      <c r="D63" s="202"/>
      <c r="E63" s="203"/>
      <c r="F63" s="202"/>
      <c r="G63" s="203"/>
      <c r="H63" s="202"/>
      <c r="I63" s="203"/>
      <c r="J63" s="202"/>
      <c r="K63" s="202"/>
      <c r="L63" s="203"/>
      <c r="M63" s="202"/>
      <c r="N63" s="203"/>
      <c r="O63" s="202"/>
      <c r="P63" s="203"/>
      <c r="Q63" s="202"/>
      <c r="R63" s="202"/>
      <c r="S63" s="203"/>
      <c r="T63" s="202"/>
      <c r="U63" s="203"/>
      <c r="V63" s="202"/>
      <c r="W63" s="203"/>
    </row>
    <row r="64" spans="1:28" customFormat="1">
      <c r="A64" s="204"/>
      <c r="B64" s="205"/>
      <c r="C64" s="206"/>
      <c r="D64" s="206"/>
      <c r="E64" s="207"/>
      <c r="F64" s="206"/>
      <c r="G64" s="207"/>
      <c r="H64" s="206"/>
      <c r="I64" s="207"/>
      <c r="J64" s="206"/>
      <c r="K64" s="206"/>
      <c r="L64" s="207"/>
      <c r="M64" s="206"/>
      <c r="N64" s="207"/>
      <c r="O64" s="206"/>
      <c r="P64" s="207"/>
      <c r="Q64" s="206"/>
      <c r="R64" s="206"/>
      <c r="S64" s="207"/>
      <c r="T64" s="206"/>
      <c r="U64" s="207"/>
      <c r="V64" s="206"/>
      <c r="W64" s="207"/>
    </row>
    <row r="65" spans="1:28">
      <c r="A65" s="339" t="s">
        <v>1</v>
      </c>
      <c r="B65" s="339" t="s">
        <v>2</v>
      </c>
      <c r="C65" s="341">
        <v>44927</v>
      </c>
      <c r="D65" s="341"/>
      <c r="E65" s="341"/>
      <c r="F65" s="341"/>
      <c r="G65" s="341"/>
      <c r="H65" s="341"/>
      <c r="I65" s="341"/>
      <c r="J65" s="329">
        <v>44958</v>
      </c>
      <c r="K65" s="329"/>
      <c r="L65" s="329"/>
      <c r="M65" s="329"/>
      <c r="N65" s="329"/>
      <c r="O65" s="329"/>
      <c r="P65" s="329"/>
      <c r="Q65" s="329">
        <v>44986</v>
      </c>
      <c r="R65" s="329"/>
      <c r="S65" s="329"/>
      <c r="T65" s="329"/>
      <c r="U65" s="329"/>
      <c r="V65" s="329"/>
      <c r="W65" s="329"/>
      <c r="AB65"/>
    </row>
    <row r="66" spans="1:28">
      <c r="A66" s="339"/>
      <c r="B66" s="339"/>
      <c r="C66" s="333" t="s">
        <v>4</v>
      </c>
      <c r="D66" s="342" t="s">
        <v>5</v>
      </c>
      <c r="E66" s="343"/>
      <c r="F66" s="342" t="s">
        <v>6</v>
      </c>
      <c r="G66" s="343"/>
      <c r="H66" s="342" t="s">
        <v>7</v>
      </c>
      <c r="I66" s="343"/>
      <c r="J66" s="333" t="s">
        <v>4</v>
      </c>
      <c r="K66" s="330" t="s">
        <v>5</v>
      </c>
      <c r="L66" s="331"/>
      <c r="M66" s="330" t="s">
        <v>6</v>
      </c>
      <c r="N66" s="331"/>
      <c r="O66" s="330" t="s">
        <v>7</v>
      </c>
      <c r="P66" s="331"/>
      <c r="Q66" s="333" t="s">
        <v>4</v>
      </c>
      <c r="R66" s="330" t="s">
        <v>5</v>
      </c>
      <c r="S66" s="331"/>
      <c r="T66" s="330" t="s">
        <v>6</v>
      </c>
      <c r="U66" s="331"/>
      <c r="V66" s="330" t="s">
        <v>7</v>
      </c>
      <c r="W66" s="331"/>
      <c r="AB66"/>
    </row>
    <row r="67" spans="1:28">
      <c r="A67" s="339"/>
      <c r="B67" s="339"/>
      <c r="C67" s="334"/>
      <c r="D67" s="154" t="s">
        <v>8</v>
      </c>
      <c r="E67" s="154" t="s">
        <v>9</v>
      </c>
      <c r="F67" s="154" t="s">
        <v>8</v>
      </c>
      <c r="G67" s="154" t="s">
        <v>9</v>
      </c>
      <c r="H67" s="154" t="s">
        <v>8</v>
      </c>
      <c r="I67" s="154" t="s">
        <v>9</v>
      </c>
      <c r="J67" s="334"/>
      <c r="K67" s="154" t="s">
        <v>8</v>
      </c>
      <c r="L67" s="154" t="s">
        <v>9</v>
      </c>
      <c r="M67" s="154" t="s">
        <v>8</v>
      </c>
      <c r="N67" s="154" t="s">
        <v>9</v>
      </c>
      <c r="O67" s="154" t="s">
        <v>8</v>
      </c>
      <c r="P67" s="154" t="s">
        <v>9</v>
      </c>
      <c r="Q67" s="334"/>
      <c r="R67" s="154" t="s">
        <v>8</v>
      </c>
      <c r="S67" s="154" t="s">
        <v>9</v>
      </c>
      <c r="T67" s="154" t="s">
        <v>8</v>
      </c>
      <c r="U67" s="154" t="s">
        <v>9</v>
      </c>
      <c r="V67" s="154" t="s">
        <v>8</v>
      </c>
      <c r="W67" s="154" t="s">
        <v>9</v>
      </c>
    </row>
    <row r="68" spans="1:28" ht="16.5">
      <c r="A68" s="208">
        <v>1</v>
      </c>
      <c r="B68" s="156" t="s">
        <v>21</v>
      </c>
      <c r="C68" s="245"/>
      <c r="D68" s="245"/>
      <c r="E68" s="246" t="e">
        <f>D68/C68</f>
        <v>#DIV/0!</v>
      </c>
      <c r="F68" s="245"/>
      <c r="G68" s="246" t="e">
        <f>F68/C68</f>
        <v>#DIV/0!</v>
      </c>
      <c r="H68" s="245"/>
      <c r="I68" s="246" t="e">
        <f>H68/C68</f>
        <v>#DIV/0!</v>
      </c>
      <c r="J68" s="245"/>
      <c r="K68" s="245"/>
      <c r="L68" s="246" t="e">
        <f>K68/J68</f>
        <v>#DIV/0!</v>
      </c>
      <c r="M68" s="245"/>
      <c r="N68" s="246" t="e">
        <f>M68/J68</f>
        <v>#DIV/0!</v>
      </c>
      <c r="O68" s="245"/>
      <c r="P68" s="246" t="e">
        <f>O68/J68</f>
        <v>#DIV/0!</v>
      </c>
      <c r="Q68" s="245"/>
      <c r="R68" s="245"/>
      <c r="S68" s="246" t="e">
        <f>R68/Q68</f>
        <v>#DIV/0!</v>
      </c>
      <c r="T68" s="245"/>
      <c r="U68" s="246" t="e">
        <f>T68/Q68</f>
        <v>#DIV/0!</v>
      </c>
      <c r="V68" s="245"/>
      <c r="W68" s="246" t="e">
        <f>V68/Q68</f>
        <v>#DIV/0!</v>
      </c>
    </row>
    <row r="69" spans="1:28" ht="16.5">
      <c r="A69" s="208">
        <v>2</v>
      </c>
      <c r="B69" s="156" t="s">
        <v>22</v>
      </c>
      <c r="C69" s="247"/>
      <c r="D69" s="247"/>
      <c r="E69" s="248" t="e">
        <f>D69/C69</f>
        <v>#DIV/0!</v>
      </c>
      <c r="F69" s="247"/>
      <c r="G69" s="248" t="e">
        <f t="shared" ref="G69:G80" si="16">F69/C69</f>
        <v>#DIV/0!</v>
      </c>
      <c r="H69" s="247"/>
      <c r="I69" s="249" t="e">
        <f t="shared" ref="I69:I80" si="17">H69/C69</f>
        <v>#DIV/0!</v>
      </c>
      <c r="J69" s="173"/>
      <c r="K69" s="173"/>
      <c r="L69" s="174" t="e">
        <f>K69/J69</f>
        <v>#DIV/0!</v>
      </c>
      <c r="M69" s="173"/>
      <c r="N69" s="174" t="e">
        <f t="shared" ref="N69:N80" si="18">M69/J69</f>
        <v>#DIV/0!</v>
      </c>
      <c r="O69" s="173"/>
      <c r="P69" s="184" t="e">
        <f t="shared" ref="P69:P80" si="19">O69/J69</f>
        <v>#DIV/0!</v>
      </c>
      <c r="Q69" s="173"/>
      <c r="R69" s="173"/>
      <c r="S69" s="174" t="e">
        <f>R69/Q69</f>
        <v>#DIV/0!</v>
      </c>
      <c r="T69" s="173"/>
      <c r="U69" s="174" t="e">
        <f t="shared" ref="U69:U80" si="20">T69/Q69</f>
        <v>#DIV/0!</v>
      </c>
      <c r="V69" s="173"/>
      <c r="W69" s="184" t="e">
        <f t="shared" ref="W69:W80" si="21">V69/Q69</f>
        <v>#DIV/0!</v>
      </c>
    </row>
    <row r="70" spans="1:28" ht="16.5">
      <c r="A70" s="208"/>
      <c r="B70" s="176" t="s">
        <v>29</v>
      </c>
      <c r="C70" s="250"/>
      <c r="D70" s="250"/>
      <c r="E70" s="251" t="e">
        <f t="shared" ref="E70:E80" si="22">D70/C70</f>
        <v>#DIV/0!</v>
      </c>
      <c r="F70" s="250"/>
      <c r="G70" s="251" t="e">
        <f t="shared" si="16"/>
        <v>#DIV/0!</v>
      </c>
      <c r="H70" s="250"/>
      <c r="I70" s="251" t="e">
        <f t="shared" si="17"/>
        <v>#DIV/0!</v>
      </c>
      <c r="J70" s="177"/>
      <c r="K70" s="177"/>
      <c r="L70" s="178" t="e">
        <f t="shared" ref="L70:L80" si="23">K70/J70</f>
        <v>#DIV/0!</v>
      </c>
      <c r="M70" s="177"/>
      <c r="N70" s="178" t="e">
        <f t="shared" si="18"/>
        <v>#DIV/0!</v>
      </c>
      <c r="O70" s="177"/>
      <c r="P70" s="178" t="e">
        <f t="shared" si="19"/>
        <v>#DIV/0!</v>
      </c>
      <c r="Q70" s="177"/>
      <c r="R70" s="177"/>
      <c r="S70" s="178" t="e">
        <f t="shared" ref="S70:S80" si="24">R70/Q70</f>
        <v>#DIV/0!</v>
      </c>
      <c r="T70" s="177"/>
      <c r="U70" s="178" t="e">
        <f t="shared" si="20"/>
        <v>#DIV/0!</v>
      </c>
      <c r="V70" s="177"/>
      <c r="W70" s="178" t="e">
        <f t="shared" si="21"/>
        <v>#DIV/0!</v>
      </c>
    </row>
    <row r="71" spans="1:28" ht="16.5">
      <c r="A71" s="208"/>
      <c r="B71" s="176" t="s">
        <v>30</v>
      </c>
      <c r="C71" s="250"/>
      <c r="D71" s="250"/>
      <c r="E71" s="179" t="e">
        <f t="shared" si="22"/>
        <v>#DIV/0!</v>
      </c>
      <c r="F71" s="250"/>
      <c r="G71" s="179" t="e">
        <f t="shared" si="16"/>
        <v>#DIV/0!</v>
      </c>
      <c r="H71" s="250"/>
      <c r="I71" s="251" t="e">
        <f t="shared" si="17"/>
        <v>#DIV/0!</v>
      </c>
      <c r="J71" s="177"/>
      <c r="K71" s="177"/>
      <c r="L71" s="179" t="e">
        <f t="shared" si="23"/>
        <v>#DIV/0!</v>
      </c>
      <c r="M71" s="177"/>
      <c r="N71" s="179" t="e">
        <f t="shared" si="18"/>
        <v>#DIV/0!</v>
      </c>
      <c r="O71" s="177"/>
      <c r="P71" s="178" t="e">
        <f t="shared" si="19"/>
        <v>#DIV/0!</v>
      </c>
      <c r="Q71" s="177"/>
      <c r="R71" s="177"/>
      <c r="S71" s="179" t="e">
        <f t="shared" si="24"/>
        <v>#DIV/0!</v>
      </c>
      <c r="T71" s="177"/>
      <c r="U71" s="179" t="e">
        <f t="shared" si="20"/>
        <v>#DIV/0!</v>
      </c>
      <c r="V71" s="177"/>
      <c r="W71" s="178" t="e">
        <f t="shared" si="21"/>
        <v>#DIV/0!</v>
      </c>
    </row>
    <row r="72" spans="1:28" ht="16.5">
      <c r="A72" s="208"/>
      <c r="B72" s="181" t="s">
        <v>31</v>
      </c>
      <c r="C72" s="252"/>
      <c r="D72" s="252"/>
      <c r="E72" s="253" t="e">
        <f t="shared" si="22"/>
        <v>#DIV/0!</v>
      </c>
      <c r="F72" s="252"/>
      <c r="G72" s="253" t="e">
        <f t="shared" si="16"/>
        <v>#DIV/0!</v>
      </c>
      <c r="H72" s="252"/>
      <c r="I72" s="253" t="e">
        <f t="shared" si="17"/>
        <v>#DIV/0!</v>
      </c>
      <c r="J72" s="182"/>
      <c r="K72" s="182"/>
      <c r="L72" s="183" t="e">
        <f t="shared" si="23"/>
        <v>#DIV/0!</v>
      </c>
      <c r="M72" s="182"/>
      <c r="N72" s="183" t="e">
        <f t="shared" si="18"/>
        <v>#DIV/0!</v>
      </c>
      <c r="O72" s="182"/>
      <c r="P72" s="183" t="e">
        <f t="shared" si="19"/>
        <v>#DIV/0!</v>
      </c>
      <c r="Q72" s="182"/>
      <c r="R72" s="182"/>
      <c r="S72" s="183" t="e">
        <f t="shared" si="24"/>
        <v>#DIV/0!</v>
      </c>
      <c r="T72" s="182"/>
      <c r="U72" s="183" t="e">
        <f t="shared" si="20"/>
        <v>#DIV/0!</v>
      </c>
      <c r="V72" s="182"/>
      <c r="W72" s="183" t="e">
        <f t="shared" si="21"/>
        <v>#DIV/0!</v>
      </c>
    </row>
    <row r="73" spans="1:28" ht="16.5">
      <c r="A73" s="208">
        <v>3</v>
      </c>
      <c r="B73" s="156" t="s">
        <v>23</v>
      </c>
      <c r="C73" s="245"/>
      <c r="D73" s="245"/>
      <c r="E73" s="246" t="e">
        <f t="shared" si="22"/>
        <v>#DIV/0!</v>
      </c>
      <c r="F73" s="245"/>
      <c r="G73" s="246" t="e">
        <f t="shared" si="16"/>
        <v>#DIV/0!</v>
      </c>
      <c r="H73" s="245"/>
      <c r="I73" s="246" t="e">
        <f t="shared" si="17"/>
        <v>#DIV/0!</v>
      </c>
      <c r="J73" s="245"/>
      <c r="K73" s="245"/>
      <c r="L73" s="246" t="e">
        <f t="shared" si="23"/>
        <v>#DIV/0!</v>
      </c>
      <c r="M73" s="245"/>
      <c r="N73" s="246" t="e">
        <f t="shared" si="18"/>
        <v>#DIV/0!</v>
      </c>
      <c r="O73" s="245"/>
      <c r="P73" s="246" t="e">
        <f t="shared" si="19"/>
        <v>#DIV/0!</v>
      </c>
      <c r="Q73" s="245"/>
      <c r="R73" s="245"/>
      <c r="S73" s="246" t="e">
        <f t="shared" si="24"/>
        <v>#DIV/0!</v>
      </c>
      <c r="T73" s="245"/>
      <c r="U73" s="246" t="e">
        <f t="shared" si="20"/>
        <v>#DIV/0!</v>
      </c>
      <c r="V73" s="245"/>
      <c r="W73" s="246" t="e">
        <f t="shared" si="21"/>
        <v>#DIV/0!</v>
      </c>
    </row>
    <row r="74" spans="1:28" ht="16.5">
      <c r="A74" s="208">
        <v>4</v>
      </c>
      <c r="B74" s="156" t="s">
        <v>24</v>
      </c>
      <c r="C74" s="245"/>
      <c r="D74" s="245"/>
      <c r="E74" s="246" t="e">
        <f t="shared" si="22"/>
        <v>#DIV/0!</v>
      </c>
      <c r="F74" s="245"/>
      <c r="G74" s="246" t="e">
        <f t="shared" si="16"/>
        <v>#DIV/0!</v>
      </c>
      <c r="H74" s="245"/>
      <c r="I74" s="246" t="e">
        <f t="shared" si="17"/>
        <v>#DIV/0!</v>
      </c>
      <c r="J74" s="245"/>
      <c r="K74" s="245"/>
      <c r="L74" s="246" t="e">
        <f t="shared" si="23"/>
        <v>#DIV/0!</v>
      </c>
      <c r="M74" s="245"/>
      <c r="N74" s="246" t="e">
        <f t="shared" si="18"/>
        <v>#DIV/0!</v>
      </c>
      <c r="O74" s="245"/>
      <c r="P74" s="246" t="e">
        <f t="shared" si="19"/>
        <v>#DIV/0!</v>
      </c>
      <c r="Q74" s="245"/>
      <c r="R74" s="245"/>
      <c r="S74" s="246" t="e">
        <f t="shared" si="24"/>
        <v>#DIV/0!</v>
      </c>
      <c r="T74" s="245"/>
      <c r="U74" s="246" t="e">
        <f t="shared" si="20"/>
        <v>#DIV/0!</v>
      </c>
      <c r="V74" s="245"/>
      <c r="W74" s="246" t="e">
        <f t="shared" si="21"/>
        <v>#DIV/0!</v>
      </c>
    </row>
    <row r="75" spans="1:28" ht="16.5">
      <c r="A75" s="208">
        <v>7</v>
      </c>
      <c r="B75" s="156" t="s">
        <v>25</v>
      </c>
      <c r="C75" s="247"/>
      <c r="D75" s="247"/>
      <c r="E75" s="249" t="e">
        <f t="shared" si="22"/>
        <v>#DIV/0!</v>
      </c>
      <c r="F75" s="247"/>
      <c r="G75" s="249" t="e">
        <f t="shared" si="16"/>
        <v>#DIV/0!</v>
      </c>
      <c r="H75" s="247"/>
      <c r="I75" s="249" t="e">
        <f t="shared" si="17"/>
        <v>#DIV/0!</v>
      </c>
      <c r="J75" s="173"/>
      <c r="K75" s="173"/>
      <c r="L75" s="184" t="e">
        <f t="shared" si="23"/>
        <v>#DIV/0!</v>
      </c>
      <c r="M75" s="173"/>
      <c r="N75" s="184" t="e">
        <f t="shared" si="18"/>
        <v>#DIV/0!</v>
      </c>
      <c r="O75" s="173"/>
      <c r="P75" s="184" t="e">
        <f t="shared" si="19"/>
        <v>#DIV/0!</v>
      </c>
      <c r="Q75" s="173"/>
      <c r="R75" s="173"/>
      <c r="S75" s="184" t="e">
        <f t="shared" si="24"/>
        <v>#DIV/0!</v>
      </c>
      <c r="T75" s="173"/>
      <c r="U75" s="184" t="e">
        <f t="shared" si="20"/>
        <v>#DIV/0!</v>
      </c>
      <c r="V75" s="173"/>
      <c r="W75" s="184" t="e">
        <f t="shared" si="21"/>
        <v>#DIV/0!</v>
      </c>
    </row>
    <row r="76" spans="1:28" ht="16.5">
      <c r="A76" s="208"/>
      <c r="B76" s="176" t="s">
        <v>32</v>
      </c>
      <c r="C76" s="250"/>
      <c r="D76" s="250"/>
      <c r="E76" s="251" t="e">
        <f t="shared" si="22"/>
        <v>#DIV/0!</v>
      </c>
      <c r="F76" s="250"/>
      <c r="G76" s="251" t="e">
        <f t="shared" si="16"/>
        <v>#DIV/0!</v>
      </c>
      <c r="H76" s="250"/>
      <c r="I76" s="251" t="e">
        <f t="shared" si="17"/>
        <v>#DIV/0!</v>
      </c>
      <c r="J76" s="177"/>
      <c r="K76" s="177"/>
      <c r="L76" s="178" t="e">
        <f t="shared" si="23"/>
        <v>#DIV/0!</v>
      </c>
      <c r="M76" s="177"/>
      <c r="N76" s="178" t="e">
        <f t="shared" si="18"/>
        <v>#DIV/0!</v>
      </c>
      <c r="O76" s="177"/>
      <c r="P76" s="178" t="e">
        <f t="shared" si="19"/>
        <v>#DIV/0!</v>
      </c>
      <c r="Q76" s="177"/>
      <c r="R76" s="177"/>
      <c r="S76" s="178" t="e">
        <f t="shared" si="24"/>
        <v>#DIV/0!</v>
      </c>
      <c r="T76" s="177"/>
      <c r="U76" s="178" t="e">
        <f t="shared" si="20"/>
        <v>#DIV/0!</v>
      </c>
      <c r="V76" s="177"/>
      <c r="W76" s="178" t="e">
        <f t="shared" si="21"/>
        <v>#DIV/0!</v>
      </c>
    </row>
    <row r="77" spans="1:28" ht="16.5">
      <c r="A77" s="208"/>
      <c r="B77" s="176" t="s">
        <v>33</v>
      </c>
      <c r="C77" s="250"/>
      <c r="D77" s="250"/>
      <c r="E77" s="251" t="e">
        <f t="shared" si="22"/>
        <v>#DIV/0!</v>
      </c>
      <c r="F77" s="250"/>
      <c r="G77" s="251" t="e">
        <f t="shared" si="16"/>
        <v>#DIV/0!</v>
      </c>
      <c r="H77" s="250"/>
      <c r="I77" s="251" t="e">
        <f t="shared" si="17"/>
        <v>#DIV/0!</v>
      </c>
      <c r="J77" s="177"/>
      <c r="K77" s="177"/>
      <c r="L77" s="178" t="e">
        <f t="shared" si="23"/>
        <v>#DIV/0!</v>
      </c>
      <c r="M77" s="177"/>
      <c r="N77" s="178" t="e">
        <f t="shared" si="18"/>
        <v>#DIV/0!</v>
      </c>
      <c r="O77" s="177"/>
      <c r="P77" s="178" t="e">
        <f t="shared" si="19"/>
        <v>#DIV/0!</v>
      </c>
      <c r="Q77" s="177"/>
      <c r="R77" s="177"/>
      <c r="S77" s="178" t="e">
        <f t="shared" si="24"/>
        <v>#DIV/0!</v>
      </c>
      <c r="T77" s="177"/>
      <c r="U77" s="178" t="e">
        <f t="shared" si="20"/>
        <v>#DIV/0!</v>
      </c>
      <c r="V77" s="177"/>
      <c r="W77" s="178" t="e">
        <f t="shared" si="21"/>
        <v>#DIV/0!</v>
      </c>
    </row>
    <row r="78" spans="1:28" ht="16.5">
      <c r="A78" s="208"/>
      <c r="B78" s="186" t="s">
        <v>34</v>
      </c>
      <c r="C78" s="254"/>
      <c r="D78" s="254"/>
      <c r="E78" s="255" t="e">
        <f t="shared" si="22"/>
        <v>#DIV/0!</v>
      </c>
      <c r="F78" s="254"/>
      <c r="G78" s="255" t="e">
        <f t="shared" si="16"/>
        <v>#DIV/0!</v>
      </c>
      <c r="H78" s="254"/>
      <c r="I78" s="255" t="e">
        <f t="shared" si="17"/>
        <v>#DIV/0!</v>
      </c>
      <c r="J78" s="254"/>
      <c r="K78" s="254"/>
      <c r="L78" s="255" t="e">
        <f t="shared" si="23"/>
        <v>#DIV/0!</v>
      </c>
      <c r="M78" s="254"/>
      <c r="N78" s="255" t="e">
        <f t="shared" si="18"/>
        <v>#DIV/0!</v>
      </c>
      <c r="O78" s="254"/>
      <c r="P78" s="255" t="e">
        <f t="shared" si="19"/>
        <v>#DIV/0!</v>
      </c>
      <c r="Q78" s="254"/>
      <c r="R78" s="254"/>
      <c r="S78" s="255" t="e">
        <f t="shared" si="24"/>
        <v>#DIV/0!</v>
      </c>
      <c r="T78" s="254"/>
      <c r="U78" s="255" t="e">
        <f t="shared" si="20"/>
        <v>#DIV/0!</v>
      </c>
      <c r="V78" s="254"/>
      <c r="W78" s="255" t="e">
        <f t="shared" si="21"/>
        <v>#DIV/0!</v>
      </c>
    </row>
    <row r="79" spans="1:28" ht="16.5">
      <c r="A79" s="208">
        <v>6</v>
      </c>
      <c r="B79" s="156" t="s">
        <v>26</v>
      </c>
      <c r="C79" s="245"/>
      <c r="D79" s="245"/>
      <c r="E79" s="246" t="e">
        <f t="shared" si="22"/>
        <v>#DIV/0!</v>
      </c>
      <c r="F79" s="245"/>
      <c r="G79" s="246" t="e">
        <f t="shared" si="16"/>
        <v>#DIV/0!</v>
      </c>
      <c r="H79" s="245"/>
      <c r="I79" s="246" t="e">
        <f t="shared" si="17"/>
        <v>#DIV/0!</v>
      </c>
      <c r="J79" s="169"/>
      <c r="K79" s="169"/>
      <c r="L79" s="170" t="e">
        <f t="shared" si="23"/>
        <v>#DIV/0!</v>
      </c>
      <c r="M79" s="169"/>
      <c r="N79" s="170" t="e">
        <f t="shared" si="18"/>
        <v>#DIV/0!</v>
      </c>
      <c r="O79" s="169"/>
      <c r="P79" s="170" t="e">
        <f t="shared" si="19"/>
        <v>#DIV/0!</v>
      </c>
      <c r="Q79" s="169"/>
      <c r="R79" s="169"/>
      <c r="S79" s="170" t="e">
        <f t="shared" si="24"/>
        <v>#DIV/0!</v>
      </c>
      <c r="T79" s="169"/>
      <c r="U79" s="170" t="e">
        <f t="shared" si="20"/>
        <v>#DIV/0!</v>
      </c>
      <c r="V79" s="169"/>
      <c r="W79" s="170" t="e">
        <f t="shared" si="21"/>
        <v>#DIV/0!</v>
      </c>
    </row>
    <row r="80" spans="1:28" ht="16.5">
      <c r="A80" s="209"/>
      <c r="B80" s="210" t="s">
        <v>16</v>
      </c>
      <c r="C80" s="256">
        <f>C68+C69+C73+C74+C75+C79</f>
        <v>0</v>
      </c>
      <c r="D80" s="256">
        <f>D68+D69+D73+D74+D75+D79</f>
        <v>0</v>
      </c>
      <c r="E80" s="257" t="e">
        <f t="shared" si="22"/>
        <v>#DIV/0!</v>
      </c>
      <c r="F80" s="256">
        <f>F68+F69+F73+F74+F75+F79</f>
        <v>0</v>
      </c>
      <c r="G80" s="257" t="e">
        <f t="shared" si="16"/>
        <v>#DIV/0!</v>
      </c>
      <c r="H80" s="256">
        <f>H68+H69+H73+H74+H75+H79</f>
        <v>0</v>
      </c>
      <c r="I80" s="257" t="e">
        <f t="shared" si="17"/>
        <v>#DIV/0!</v>
      </c>
      <c r="J80" s="191">
        <f>J68+J69+J73+J74+J75+J79</f>
        <v>0</v>
      </c>
      <c r="K80" s="191">
        <f>K68+K69+K73+K74+K75+K79</f>
        <v>0</v>
      </c>
      <c r="L80" s="192" t="e">
        <f t="shared" si="23"/>
        <v>#DIV/0!</v>
      </c>
      <c r="M80" s="191">
        <f>M68+M69+M73+M74+M75+M79</f>
        <v>0</v>
      </c>
      <c r="N80" s="192" t="e">
        <f t="shared" si="18"/>
        <v>#DIV/0!</v>
      </c>
      <c r="O80" s="191">
        <f>O68+O69+O73+O74+O75+O79</f>
        <v>0</v>
      </c>
      <c r="P80" s="192" t="e">
        <f t="shared" si="19"/>
        <v>#DIV/0!</v>
      </c>
      <c r="Q80" s="191">
        <f>Q68+Q69+Q73+Q74+Q75+Q79</f>
        <v>0</v>
      </c>
      <c r="R80" s="191">
        <f>R68+R69+R73+R74+R75+R79</f>
        <v>0</v>
      </c>
      <c r="S80" s="192" t="e">
        <f t="shared" si="24"/>
        <v>#DIV/0!</v>
      </c>
      <c r="T80" s="191">
        <f>T68+T69+T73+T74+T75+T79</f>
        <v>0</v>
      </c>
      <c r="U80" s="192" t="e">
        <f t="shared" si="20"/>
        <v>#DIV/0!</v>
      </c>
      <c r="V80" s="191">
        <f>V68+V69+V73+V74+V75+V79</f>
        <v>0</v>
      </c>
      <c r="W80" s="192" t="e">
        <f t="shared" si="21"/>
        <v>#DIV/0!</v>
      </c>
    </row>
    <row r="81" spans="1:23" ht="16.5">
      <c r="A81" s="211"/>
      <c r="B81" s="212"/>
      <c r="C81" s="258"/>
      <c r="D81" s="258"/>
      <c r="E81" s="259"/>
      <c r="F81" s="258"/>
      <c r="G81" s="259"/>
      <c r="H81" s="258"/>
      <c r="I81" s="259"/>
      <c r="J81" s="195"/>
      <c r="K81" s="195"/>
      <c r="L81" s="196"/>
      <c r="M81" s="195"/>
      <c r="N81" s="196"/>
      <c r="O81" s="195"/>
      <c r="P81" s="196"/>
      <c r="Q81" s="195"/>
      <c r="R81" s="195"/>
      <c r="S81" s="196"/>
      <c r="T81" s="195"/>
      <c r="U81" s="196"/>
      <c r="V81" s="195"/>
      <c r="W81" s="196"/>
    </row>
    <row r="82" spans="1:23" ht="16.5">
      <c r="A82" s="208">
        <v>5</v>
      </c>
      <c r="B82" s="156" t="s">
        <v>27</v>
      </c>
      <c r="C82" s="245"/>
      <c r="D82" s="245"/>
      <c r="E82" s="246" t="e">
        <f>D82/C82</f>
        <v>#DIV/0!</v>
      </c>
      <c r="F82" s="245"/>
      <c r="G82" s="246" t="e">
        <f>F82/C82</f>
        <v>#DIV/0!</v>
      </c>
      <c r="H82" s="245"/>
      <c r="I82" s="246" t="e">
        <f>H82/C82</f>
        <v>#DIV/0!</v>
      </c>
      <c r="J82" s="169"/>
      <c r="K82" s="169"/>
      <c r="L82" s="170" t="e">
        <f>K82/J82</f>
        <v>#DIV/0!</v>
      </c>
      <c r="M82" s="267"/>
      <c r="N82" s="170" t="e">
        <f>M82/J82</f>
        <v>#DIV/0!</v>
      </c>
      <c r="O82" s="169"/>
      <c r="P82" s="170" t="e">
        <f>O82/J82</f>
        <v>#DIV/0!</v>
      </c>
      <c r="Q82" s="169"/>
      <c r="R82" s="169"/>
      <c r="S82" s="170" t="e">
        <f>R82/Q82</f>
        <v>#DIV/0!</v>
      </c>
      <c r="T82" s="169"/>
      <c r="U82" s="170" t="e">
        <f>T82/Q82</f>
        <v>#DIV/0!</v>
      </c>
      <c r="V82" s="169"/>
      <c r="W82" s="170" t="e">
        <f>V82/Q82</f>
        <v>#DIV/0!</v>
      </c>
    </row>
    <row r="83" spans="1:23" ht="16.5">
      <c r="A83" s="208">
        <v>8</v>
      </c>
      <c r="B83" s="165" t="s">
        <v>28</v>
      </c>
      <c r="C83" s="245"/>
      <c r="D83" s="245"/>
      <c r="E83" s="246" t="e">
        <f>D83/C83</f>
        <v>#DIV/0!</v>
      </c>
      <c r="F83" s="245"/>
      <c r="G83" s="246" t="e">
        <f>F83/C83</f>
        <v>#DIV/0!</v>
      </c>
      <c r="H83" s="245"/>
      <c r="I83" s="246" t="e">
        <f>H83/C83</f>
        <v>#DIV/0!</v>
      </c>
      <c r="J83" s="169"/>
      <c r="K83" s="169"/>
      <c r="L83" s="170" t="e">
        <f>K83/J83</f>
        <v>#DIV/0!</v>
      </c>
      <c r="M83" s="169"/>
      <c r="N83" s="170" t="e">
        <f>M83/J83</f>
        <v>#DIV/0!</v>
      </c>
      <c r="O83" s="169"/>
      <c r="P83" s="170" t="e">
        <f>O83/J83</f>
        <v>#DIV/0!</v>
      </c>
      <c r="Q83" s="169"/>
      <c r="R83" s="169"/>
      <c r="S83" s="170" t="e">
        <f>R83/Q83</f>
        <v>#DIV/0!</v>
      </c>
      <c r="T83" s="169"/>
      <c r="U83" s="170" t="e">
        <f>T83/Q83</f>
        <v>#DIV/0!</v>
      </c>
      <c r="V83" s="169"/>
      <c r="W83" s="170" t="e">
        <f>V83/Q83</f>
        <v>#DIV/0!</v>
      </c>
    </row>
    <row r="84" spans="1:23" ht="16.5">
      <c r="A84" s="209"/>
      <c r="B84" s="210" t="s">
        <v>16</v>
      </c>
      <c r="C84" s="256">
        <f>SUM(C82:C83)+C80</f>
        <v>0</v>
      </c>
      <c r="D84" s="256">
        <f>SUM(D82:D83)+D80</f>
        <v>0</v>
      </c>
      <c r="E84" s="260" t="e">
        <f>D84/C84</f>
        <v>#DIV/0!</v>
      </c>
      <c r="F84" s="256">
        <f>SUM(F82:F83)+F80</f>
        <v>0</v>
      </c>
      <c r="G84" s="257" t="e">
        <f>F84/C84</f>
        <v>#DIV/0!</v>
      </c>
      <c r="H84" s="256">
        <f>SUM(H82:H83)+H80</f>
        <v>0</v>
      </c>
      <c r="I84" s="257" t="e">
        <f>H84/C84</f>
        <v>#DIV/0!</v>
      </c>
      <c r="J84" s="191">
        <f>SUM(J82:J83)+J80</f>
        <v>0</v>
      </c>
      <c r="K84" s="191">
        <f>SUM(K82:K83)+K80</f>
        <v>0</v>
      </c>
      <c r="L84" s="198" t="e">
        <f>K84/J84</f>
        <v>#DIV/0!</v>
      </c>
      <c r="M84" s="191">
        <f>SUM(M82:M83)+M80</f>
        <v>0</v>
      </c>
      <c r="N84" s="192" t="e">
        <f>M84/J84</f>
        <v>#DIV/0!</v>
      </c>
      <c r="O84" s="191">
        <f>SUM(O82:O83)+O80</f>
        <v>0</v>
      </c>
      <c r="P84" s="192" t="e">
        <f>O84/J84</f>
        <v>#DIV/0!</v>
      </c>
      <c r="Q84" s="191">
        <f>SUM(Q82:Q83)+Q80</f>
        <v>0</v>
      </c>
      <c r="R84" s="191">
        <f>SUM(R82:R83)+R80</f>
        <v>0</v>
      </c>
      <c r="S84" s="198" t="e">
        <f>R84/Q84</f>
        <v>#DIV/0!</v>
      </c>
      <c r="T84" s="191">
        <f>SUM(T82:T83)+T80</f>
        <v>0</v>
      </c>
      <c r="U84" s="192" t="e">
        <f>T84/Q84</f>
        <v>#DIV/0!</v>
      </c>
      <c r="V84" s="191">
        <f>SUM(V82:V83)+V80</f>
        <v>0</v>
      </c>
      <c r="W84" s="192" t="e">
        <f>V84/Q84</f>
        <v>#DIV/0!</v>
      </c>
    </row>
    <row r="87" spans="1:23">
      <c r="A87" s="339" t="s">
        <v>1</v>
      </c>
      <c r="B87" s="339" t="s">
        <v>2</v>
      </c>
      <c r="C87" s="329">
        <v>45017</v>
      </c>
      <c r="D87" s="329"/>
      <c r="E87" s="329"/>
      <c r="F87" s="329"/>
      <c r="G87" s="329"/>
      <c r="H87" s="329"/>
      <c r="I87" s="329"/>
      <c r="J87" s="329">
        <v>45047</v>
      </c>
      <c r="K87" s="329"/>
      <c r="L87" s="329"/>
      <c r="M87" s="329"/>
      <c r="N87" s="329"/>
      <c r="O87" s="329"/>
      <c r="P87" s="329"/>
      <c r="Q87" s="329">
        <v>45078</v>
      </c>
      <c r="R87" s="329"/>
      <c r="S87" s="329"/>
      <c r="T87" s="329"/>
      <c r="U87" s="329"/>
      <c r="V87" s="329"/>
      <c r="W87" s="329"/>
    </row>
    <row r="88" spans="1:23">
      <c r="A88" s="339"/>
      <c r="B88" s="339"/>
      <c r="C88" s="333" t="s">
        <v>4</v>
      </c>
      <c r="D88" s="330" t="s">
        <v>5</v>
      </c>
      <c r="E88" s="331"/>
      <c r="F88" s="330" t="s">
        <v>6</v>
      </c>
      <c r="G88" s="331"/>
      <c r="H88" s="330" t="s">
        <v>7</v>
      </c>
      <c r="I88" s="331"/>
      <c r="J88" s="333" t="s">
        <v>4</v>
      </c>
      <c r="K88" s="330" t="s">
        <v>5</v>
      </c>
      <c r="L88" s="331"/>
      <c r="M88" s="330" t="s">
        <v>6</v>
      </c>
      <c r="N88" s="331"/>
      <c r="O88" s="330" t="s">
        <v>7</v>
      </c>
      <c r="P88" s="331"/>
      <c r="Q88" s="333" t="s">
        <v>4</v>
      </c>
      <c r="R88" s="330" t="s">
        <v>5</v>
      </c>
      <c r="S88" s="331"/>
      <c r="T88" s="330" t="s">
        <v>6</v>
      </c>
      <c r="U88" s="331"/>
      <c r="V88" s="330" t="s">
        <v>7</v>
      </c>
      <c r="W88" s="331"/>
    </row>
    <row r="89" spans="1:23">
      <c r="A89" s="339"/>
      <c r="B89" s="339"/>
      <c r="C89" s="334"/>
      <c r="D89" s="154" t="s">
        <v>8</v>
      </c>
      <c r="E89" s="154" t="s">
        <v>9</v>
      </c>
      <c r="F89" s="154" t="s">
        <v>8</v>
      </c>
      <c r="G89" s="154" t="s">
        <v>9</v>
      </c>
      <c r="H89" s="154" t="s">
        <v>8</v>
      </c>
      <c r="I89" s="154" t="s">
        <v>9</v>
      </c>
      <c r="J89" s="334"/>
      <c r="K89" s="154" t="s">
        <v>8</v>
      </c>
      <c r="L89" s="154" t="s">
        <v>9</v>
      </c>
      <c r="M89" s="154" t="s">
        <v>8</v>
      </c>
      <c r="N89" s="154" t="s">
        <v>9</v>
      </c>
      <c r="O89" s="154" t="s">
        <v>8</v>
      </c>
      <c r="P89" s="154" t="s">
        <v>9</v>
      </c>
      <c r="Q89" s="334"/>
      <c r="R89" s="154" t="s">
        <v>8</v>
      </c>
      <c r="S89" s="154" t="s">
        <v>9</v>
      </c>
      <c r="T89" s="154" t="s">
        <v>8</v>
      </c>
      <c r="U89" s="154" t="s">
        <v>9</v>
      </c>
      <c r="V89" s="154" t="s">
        <v>8</v>
      </c>
      <c r="W89" s="154" t="s">
        <v>9</v>
      </c>
    </row>
    <row r="90" spans="1:23" ht="16.5">
      <c r="A90" s="208">
        <v>1</v>
      </c>
      <c r="B90" s="156" t="s">
        <v>21</v>
      </c>
      <c r="C90" s="169"/>
      <c r="D90" s="169"/>
      <c r="E90" s="170" t="e">
        <f>D90/C90</f>
        <v>#DIV/0!</v>
      </c>
      <c r="F90" s="169"/>
      <c r="G90" s="170" t="e">
        <f>F90/C90</f>
        <v>#DIV/0!</v>
      </c>
      <c r="H90" s="169"/>
      <c r="I90" s="170" t="e">
        <f>H90/C90</f>
        <v>#DIV/0!</v>
      </c>
      <c r="J90" s="169"/>
      <c r="K90" s="169"/>
      <c r="L90" s="170" t="e">
        <f>K90/J90</f>
        <v>#DIV/0!</v>
      </c>
      <c r="M90" s="169"/>
      <c r="N90" s="170" t="e">
        <f>M90/J90</f>
        <v>#DIV/0!</v>
      </c>
      <c r="O90" s="169"/>
      <c r="P90" s="170" t="e">
        <f>O90/J90</f>
        <v>#DIV/0!</v>
      </c>
      <c r="Q90" s="169"/>
      <c r="R90" s="169"/>
      <c r="S90" s="170" t="e">
        <f>R90/Q90</f>
        <v>#DIV/0!</v>
      </c>
      <c r="T90" s="169"/>
      <c r="U90" s="170" t="e">
        <f>T90/Q90</f>
        <v>#DIV/0!</v>
      </c>
      <c r="V90" s="169"/>
      <c r="W90" s="170" t="e">
        <f>V90/Q90</f>
        <v>#DIV/0!</v>
      </c>
    </row>
    <row r="91" spans="1:23" ht="16.5">
      <c r="A91" s="208">
        <v>2</v>
      </c>
      <c r="B91" s="156" t="s">
        <v>22</v>
      </c>
      <c r="C91" s="173"/>
      <c r="D91" s="173"/>
      <c r="E91" s="174" t="e">
        <f>D91/C91</f>
        <v>#DIV/0!</v>
      </c>
      <c r="F91" s="173"/>
      <c r="G91" s="174" t="e">
        <f t="shared" ref="G91:G102" si="25">F91/C91</f>
        <v>#DIV/0!</v>
      </c>
      <c r="H91" s="173"/>
      <c r="I91" s="184" t="e">
        <f t="shared" ref="I91:I102" si="26">H91/C91</f>
        <v>#DIV/0!</v>
      </c>
      <c r="J91" s="173"/>
      <c r="K91" s="173"/>
      <c r="L91" s="174" t="e">
        <f>K91/J91</f>
        <v>#DIV/0!</v>
      </c>
      <c r="M91" s="173"/>
      <c r="N91" s="174" t="e">
        <f t="shared" ref="N91:N102" si="27">M91/J91</f>
        <v>#DIV/0!</v>
      </c>
      <c r="O91" s="173"/>
      <c r="P91" s="184" t="e">
        <f t="shared" ref="P91:P102" si="28">O91/J91</f>
        <v>#DIV/0!</v>
      </c>
      <c r="Q91" s="173"/>
      <c r="R91" s="173"/>
      <c r="S91" s="174" t="e">
        <f>R91/Q91</f>
        <v>#DIV/0!</v>
      </c>
      <c r="T91" s="173"/>
      <c r="U91" s="174" t="e">
        <f t="shared" ref="U91:U102" si="29">T91/Q91</f>
        <v>#DIV/0!</v>
      </c>
      <c r="V91" s="173"/>
      <c r="W91" s="184" t="e">
        <f t="shared" ref="W91:W102" si="30">V91/Q91</f>
        <v>#DIV/0!</v>
      </c>
    </row>
    <row r="92" spans="1:23" ht="16.5">
      <c r="A92" s="208"/>
      <c r="B92" s="176" t="s">
        <v>29</v>
      </c>
      <c r="C92" s="177"/>
      <c r="D92" s="177"/>
      <c r="E92" s="178" t="e">
        <f t="shared" ref="E92:E102" si="31">D92/C92</f>
        <v>#DIV/0!</v>
      </c>
      <c r="F92" s="177"/>
      <c r="G92" s="178" t="e">
        <f t="shared" si="25"/>
        <v>#DIV/0!</v>
      </c>
      <c r="H92" s="177"/>
      <c r="I92" s="178" t="e">
        <f t="shared" si="26"/>
        <v>#DIV/0!</v>
      </c>
      <c r="J92" s="177"/>
      <c r="K92" s="177"/>
      <c r="L92" s="178" t="e">
        <f t="shared" ref="L92:L102" si="32">K92/J92</f>
        <v>#DIV/0!</v>
      </c>
      <c r="M92" s="177"/>
      <c r="N92" s="178" t="e">
        <f t="shared" si="27"/>
        <v>#DIV/0!</v>
      </c>
      <c r="O92" s="177"/>
      <c r="P92" s="178" t="e">
        <f t="shared" si="28"/>
        <v>#DIV/0!</v>
      </c>
      <c r="Q92" s="177"/>
      <c r="R92" s="177"/>
      <c r="S92" s="178" t="e">
        <f t="shared" ref="S92:S102" si="33">R92/Q92</f>
        <v>#DIV/0!</v>
      </c>
      <c r="T92" s="177"/>
      <c r="U92" s="178" t="e">
        <f t="shared" si="29"/>
        <v>#DIV/0!</v>
      </c>
      <c r="V92" s="177"/>
      <c r="W92" s="178" t="e">
        <f t="shared" si="30"/>
        <v>#DIV/0!</v>
      </c>
    </row>
    <row r="93" spans="1:23" ht="16.5">
      <c r="A93" s="208"/>
      <c r="B93" s="176" t="s">
        <v>30</v>
      </c>
      <c r="C93" s="177"/>
      <c r="D93" s="177"/>
      <c r="E93" s="179" t="e">
        <f t="shared" si="31"/>
        <v>#DIV/0!</v>
      </c>
      <c r="F93" s="177"/>
      <c r="G93" s="179" t="e">
        <f t="shared" si="25"/>
        <v>#DIV/0!</v>
      </c>
      <c r="H93" s="177"/>
      <c r="I93" s="178" t="e">
        <f t="shared" si="26"/>
        <v>#DIV/0!</v>
      </c>
      <c r="J93" s="177"/>
      <c r="K93" s="177"/>
      <c r="L93" s="179" t="e">
        <f t="shared" si="32"/>
        <v>#DIV/0!</v>
      </c>
      <c r="M93" s="177"/>
      <c r="N93" s="179" t="e">
        <f t="shared" si="27"/>
        <v>#DIV/0!</v>
      </c>
      <c r="O93" s="177"/>
      <c r="P93" s="178" t="e">
        <f t="shared" si="28"/>
        <v>#DIV/0!</v>
      </c>
      <c r="Q93" s="177"/>
      <c r="R93" s="177"/>
      <c r="S93" s="179" t="e">
        <f t="shared" si="33"/>
        <v>#DIV/0!</v>
      </c>
      <c r="T93" s="177"/>
      <c r="U93" s="179" t="e">
        <f t="shared" si="29"/>
        <v>#DIV/0!</v>
      </c>
      <c r="V93" s="177"/>
      <c r="W93" s="178" t="e">
        <f t="shared" si="30"/>
        <v>#DIV/0!</v>
      </c>
    </row>
    <row r="94" spans="1:23" ht="16.5">
      <c r="A94" s="208"/>
      <c r="B94" s="181" t="s">
        <v>31</v>
      </c>
      <c r="C94" s="182"/>
      <c r="D94" s="182"/>
      <c r="E94" s="183" t="e">
        <f t="shared" si="31"/>
        <v>#DIV/0!</v>
      </c>
      <c r="F94" s="182"/>
      <c r="G94" s="183" t="e">
        <f t="shared" si="25"/>
        <v>#DIV/0!</v>
      </c>
      <c r="H94" s="182"/>
      <c r="I94" s="183" t="e">
        <f t="shared" si="26"/>
        <v>#DIV/0!</v>
      </c>
      <c r="J94" s="182"/>
      <c r="K94" s="182"/>
      <c r="L94" s="183" t="e">
        <f t="shared" si="32"/>
        <v>#DIV/0!</v>
      </c>
      <c r="M94" s="182"/>
      <c r="N94" s="183" t="e">
        <f t="shared" si="27"/>
        <v>#DIV/0!</v>
      </c>
      <c r="O94" s="182"/>
      <c r="P94" s="183" t="e">
        <f t="shared" si="28"/>
        <v>#DIV/0!</v>
      </c>
      <c r="Q94" s="182"/>
      <c r="R94" s="182"/>
      <c r="S94" s="183" t="e">
        <f t="shared" si="33"/>
        <v>#DIV/0!</v>
      </c>
      <c r="T94" s="182"/>
      <c r="U94" s="183" t="e">
        <f t="shared" si="29"/>
        <v>#DIV/0!</v>
      </c>
      <c r="V94" s="182"/>
      <c r="W94" s="183" t="e">
        <f t="shared" si="30"/>
        <v>#DIV/0!</v>
      </c>
    </row>
    <row r="95" spans="1:23" ht="16.5">
      <c r="A95" s="208">
        <v>3</v>
      </c>
      <c r="B95" s="156" t="s">
        <v>23</v>
      </c>
      <c r="C95" s="169"/>
      <c r="D95" s="169"/>
      <c r="E95" s="170" t="e">
        <f t="shared" si="31"/>
        <v>#DIV/0!</v>
      </c>
      <c r="F95" s="169"/>
      <c r="G95" s="170" t="e">
        <f t="shared" si="25"/>
        <v>#DIV/0!</v>
      </c>
      <c r="H95" s="169"/>
      <c r="I95" s="170" t="e">
        <f t="shared" si="26"/>
        <v>#DIV/0!</v>
      </c>
      <c r="J95" s="169"/>
      <c r="K95" s="169"/>
      <c r="L95" s="170" t="e">
        <f t="shared" si="32"/>
        <v>#DIV/0!</v>
      </c>
      <c r="M95" s="169"/>
      <c r="N95" s="170" t="e">
        <f t="shared" si="27"/>
        <v>#DIV/0!</v>
      </c>
      <c r="O95" s="169"/>
      <c r="P95" s="170" t="e">
        <f t="shared" si="28"/>
        <v>#DIV/0!</v>
      </c>
      <c r="Q95" s="169"/>
      <c r="R95" s="169"/>
      <c r="S95" s="170" t="e">
        <f t="shared" si="33"/>
        <v>#DIV/0!</v>
      </c>
      <c r="T95" s="169"/>
      <c r="U95" s="170" t="e">
        <f t="shared" si="29"/>
        <v>#DIV/0!</v>
      </c>
      <c r="V95" s="169"/>
      <c r="W95" s="170" t="e">
        <f t="shared" si="30"/>
        <v>#DIV/0!</v>
      </c>
    </row>
    <row r="96" spans="1:23" ht="16.5">
      <c r="A96" s="208">
        <v>4</v>
      </c>
      <c r="B96" s="156" t="s">
        <v>24</v>
      </c>
      <c r="C96" s="169"/>
      <c r="D96" s="169"/>
      <c r="E96" s="170" t="e">
        <f t="shared" si="31"/>
        <v>#DIV/0!</v>
      </c>
      <c r="F96" s="169"/>
      <c r="G96" s="170" t="e">
        <f t="shared" si="25"/>
        <v>#DIV/0!</v>
      </c>
      <c r="H96" s="169"/>
      <c r="I96" s="170" t="e">
        <f t="shared" si="26"/>
        <v>#DIV/0!</v>
      </c>
      <c r="J96" s="169"/>
      <c r="K96" s="169"/>
      <c r="L96" s="170" t="e">
        <f t="shared" si="32"/>
        <v>#DIV/0!</v>
      </c>
      <c r="M96" s="169"/>
      <c r="N96" s="170" t="e">
        <f t="shared" si="27"/>
        <v>#DIV/0!</v>
      </c>
      <c r="O96" s="169"/>
      <c r="P96" s="170" t="e">
        <f>O96/J96</f>
        <v>#DIV/0!</v>
      </c>
      <c r="Q96" s="169"/>
      <c r="R96" s="169"/>
      <c r="S96" s="170" t="e">
        <f t="shared" si="33"/>
        <v>#DIV/0!</v>
      </c>
      <c r="T96" s="169"/>
      <c r="U96" s="170" t="e">
        <f t="shared" si="29"/>
        <v>#DIV/0!</v>
      </c>
      <c r="V96" s="169"/>
      <c r="W96" s="170" t="e">
        <f>V96/Q96</f>
        <v>#DIV/0!</v>
      </c>
    </row>
    <row r="97" spans="1:23" ht="16.5">
      <c r="A97" s="208">
        <v>7</v>
      </c>
      <c r="B97" s="156" t="s">
        <v>25</v>
      </c>
      <c r="C97" s="173"/>
      <c r="D97" s="173"/>
      <c r="E97" s="184" t="e">
        <f t="shared" si="31"/>
        <v>#DIV/0!</v>
      </c>
      <c r="F97" s="173"/>
      <c r="G97" s="184" t="e">
        <f t="shared" si="25"/>
        <v>#DIV/0!</v>
      </c>
      <c r="H97" s="173"/>
      <c r="I97" s="184" t="e">
        <f t="shared" si="26"/>
        <v>#DIV/0!</v>
      </c>
      <c r="J97" s="173"/>
      <c r="K97" s="173"/>
      <c r="L97" s="184" t="e">
        <f t="shared" si="32"/>
        <v>#DIV/0!</v>
      </c>
      <c r="M97" s="173"/>
      <c r="N97" s="184" t="e">
        <f t="shared" si="27"/>
        <v>#DIV/0!</v>
      </c>
      <c r="O97" s="173"/>
      <c r="P97" s="184" t="e">
        <f>O97/J97</f>
        <v>#DIV/0!</v>
      </c>
      <c r="Q97" s="173"/>
      <c r="R97" s="173"/>
      <c r="S97" s="184" t="e">
        <f t="shared" si="33"/>
        <v>#DIV/0!</v>
      </c>
      <c r="T97" s="173"/>
      <c r="U97" s="184" t="e">
        <f t="shared" si="29"/>
        <v>#DIV/0!</v>
      </c>
      <c r="V97" s="173"/>
      <c r="W97" s="184" t="e">
        <f t="shared" si="30"/>
        <v>#DIV/0!</v>
      </c>
    </row>
    <row r="98" spans="1:23" ht="16.5">
      <c r="A98" s="208"/>
      <c r="B98" s="176" t="s">
        <v>32</v>
      </c>
      <c r="C98" s="177"/>
      <c r="D98" s="177"/>
      <c r="E98" s="178" t="e">
        <f t="shared" si="31"/>
        <v>#DIV/0!</v>
      </c>
      <c r="F98" s="177"/>
      <c r="G98" s="178" t="e">
        <f t="shared" si="25"/>
        <v>#DIV/0!</v>
      </c>
      <c r="H98" s="177"/>
      <c r="I98" s="178" t="e">
        <f t="shared" si="26"/>
        <v>#DIV/0!</v>
      </c>
      <c r="J98" s="177"/>
      <c r="K98" s="177"/>
      <c r="L98" s="178" t="e">
        <f t="shared" si="32"/>
        <v>#DIV/0!</v>
      </c>
      <c r="M98" s="177"/>
      <c r="N98" s="178" t="e">
        <f t="shared" si="27"/>
        <v>#DIV/0!</v>
      </c>
      <c r="O98" s="177"/>
      <c r="P98" s="178" t="e">
        <f>O98/J98</f>
        <v>#DIV/0!</v>
      </c>
      <c r="Q98" s="177"/>
      <c r="R98" s="177"/>
      <c r="S98" s="178" t="e">
        <f t="shared" si="33"/>
        <v>#DIV/0!</v>
      </c>
      <c r="T98" s="177"/>
      <c r="U98" s="178" t="e">
        <f t="shared" si="29"/>
        <v>#DIV/0!</v>
      </c>
      <c r="V98" s="177"/>
      <c r="W98" s="178" t="e">
        <f t="shared" si="30"/>
        <v>#DIV/0!</v>
      </c>
    </row>
    <row r="99" spans="1:23" ht="16.5">
      <c r="A99" s="208"/>
      <c r="B99" s="176" t="s">
        <v>33</v>
      </c>
      <c r="C99" s="177"/>
      <c r="D99" s="177"/>
      <c r="E99" s="178" t="e">
        <f t="shared" si="31"/>
        <v>#DIV/0!</v>
      </c>
      <c r="F99" s="177"/>
      <c r="G99" s="178" t="e">
        <f t="shared" si="25"/>
        <v>#DIV/0!</v>
      </c>
      <c r="H99" s="177"/>
      <c r="I99" s="178" t="e">
        <f t="shared" si="26"/>
        <v>#DIV/0!</v>
      </c>
      <c r="J99" s="177"/>
      <c r="K99" s="177"/>
      <c r="L99" s="178" t="e">
        <f t="shared" si="32"/>
        <v>#DIV/0!</v>
      </c>
      <c r="M99" s="177"/>
      <c r="N99" s="178" t="e">
        <f t="shared" si="27"/>
        <v>#DIV/0!</v>
      </c>
      <c r="O99" s="177"/>
      <c r="P99" s="178" t="e">
        <f>O99/J99</f>
        <v>#DIV/0!</v>
      </c>
      <c r="Q99" s="177"/>
      <c r="R99" s="177"/>
      <c r="S99" s="178" t="e">
        <f t="shared" si="33"/>
        <v>#DIV/0!</v>
      </c>
      <c r="T99" s="177"/>
      <c r="U99" s="178" t="e">
        <f t="shared" si="29"/>
        <v>#DIV/0!</v>
      </c>
      <c r="V99" s="177"/>
      <c r="W99" s="178" t="e">
        <f t="shared" si="30"/>
        <v>#DIV/0!</v>
      </c>
    </row>
    <row r="100" spans="1:23" ht="16.5">
      <c r="A100" s="208"/>
      <c r="B100" s="186" t="s">
        <v>34</v>
      </c>
      <c r="C100" s="254"/>
      <c r="D100" s="254"/>
      <c r="E100" s="255" t="e">
        <f t="shared" si="31"/>
        <v>#DIV/0!</v>
      </c>
      <c r="F100" s="254"/>
      <c r="G100" s="255" t="e">
        <f t="shared" si="25"/>
        <v>#DIV/0!</v>
      </c>
      <c r="H100" s="254"/>
      <c r="I100" s="255" t="e">
        <f t="shared" si="26"/>
        <v>#DIV/0!</v>
      </c>
      <c r="J100" s="254"/>
      <c r="K100" s="254"/>
      <c r="L100" s="255" t="e">
        <f t="shared" si="32"/>
        <v>#DIV/0!</v>
      </c>
      <c r="M100" s="254"/>
      <c r="N100" s="255" t="e">
        <f t="shared" si="27"/>
        <v>#DIV/0!</v>
      </c>
      <c r="O100" s="254"/>
      <c r="P100" s="255" t="e">
        <f>O100/J100</f>
        <v>#DIV/0!</v>
      </c>
      <c r="Q100" s="254"/>
      <c r="R100" s="254"/>
      <c r="S100" s="255" t="e">
        <f t="shared" si="33"/>
        <v>#DIV/0!</v>
      </c>
      <c r="T100" s="254"/>
      <c r="U100" s="255" t="e">
        <f t="shared" si="29"/>
        <v>#DIV/0!</v>
      </c>
      <c r="V100" s="254"/>
      <c r="W100" s="255" t="e">
        <f t="shared" si="30"/>
        <v>#DIV/0!</v>
      </c>
    </row>
    <row r="101" spans="1:23" ht="16.5">
      <c r="A101" s="208">
        <v>6</v>
      </c>
      <c r="B101" s="156" t="s">
        <v>26</v>
      </c>
      <c r="C101" s="169"/>
      <c r="D101" s="169"/>
      <c r="E101" s="170" t="e">
        <f t="shared" si="31"/>
        <v>#DIV/0!</v>
      </c>
      <c r="F101" s="169"/>
      <c r="G101" s="170" t="e">
        <f t="shared" si="25"/>
        <v>#DIV/0!</v>
      </c>
      <c r="H101" s="169"/>
      <c r="I101" s="170" t="e">
        <f t="shared" si="26"/>
        <v>#DIV/0!</v>
      </c>
      <c r="J101" s="169"/>
      <c r="K101" s="169"/>
      <c r="L101" s="170" t="e">
        <f t="shared" si="32"/>
        <v>#DIV/0!</v>
      </c>
      <c r="M101" s="169"/>
      <c r="N101" s="170" t="e">
        <f t="shared" si="27"/>
        <v>#DIV/0!</v>
      </c>
      <c r="O101" s="169"/>
      <c r="P101" s="170" t="e">
        <f t="shared" si="28"/>
        <v>#DIV/0!</v>
      </c>
      <c r="Q101" s="169"/>
      <c r="R101" s="169"/>
      <c r="S101" s="170" t="e">
        <f t="shared" si="33"/>
        <v>#DIV/0!</v>
      </c>
      <c r="T101" s="169"/>
      <c r="U101" s="170" t="e">
        <f t="shared" si="29"/>
        <v>#DIV/0!</v>
      </c>
      <c r="V101" s="169"/>
      <c r="W101" s="170" t="e">
        <f t="shared" si="30"/>
        <v>#DIV/0!</v>
      </c>
    </row>
    <row r="102" spans="1:23" ht="16.5">
      <c r="A102" s="209"/>
      <c r="B102" s="210" t="s">
        <v>16</v>
      </c>
      <c r="C102" s="191">
        <f>C90+C91+C95+C96+C97+C101</f>
        <v>0</v>
      </c>
      <c r="D102" s="191">
        <f>D90+D91+D95+D96+D97+D101</f>
        <v>0</v>
      </c>
      <c r="E102" s="192" t="e">
        <f t="shared" si="31"/>
        <v>#DIV/0!</v>
      </c>
      <c r="F102" s="191">
        <f>F90+F91+F95+F96+F97+F101</f>
        <v>0</v>
      </c>
      <c r="G102" s="192" t="e">
        <f t="shared" si="25"/>
        <v>#DIV/0!</v>
      </c>
      <c r="H102" s="191">
        <f>H90+H91+H95+H96+H97+H101</f>
        <v>0</v>
      </c>
      <c r="I102" s="192" t="e">
        <f t="shared" si="26"/>
        <v>#DIV/0!</v>
      </c>
      <c r="J102" s="191">
        <f>J90+J91+J95+J96+J97+J101</f>
        <v>0</v>
      </c>
      <c r="K102" s="191">
        <f>K90+K91+K95+K96+K97+K101</f>
        <v>0</v>
      </c>
      <c r="L102" s="192" t="e">
        <f t="shared" si="32"/>
        <v>#DIV/0!</v>
      </c>
      <c r="M102" s="191">
        <f>M90+M91+M95+M96+M97+M101</f>
        <v>0</v>
      </c>
      <c r="N102" s="192" t="e">
        <f t="shared" si="27"/>
        <v>#DIV/0!</v>
      </c>
      <c r="O102" s="191">
        <f>O90+O91+O95+O96+O97+O101</f>
        <v>0</v>
      </c>
      <c r="P102" s="192" t="e">
        <f t="shared" si="28"/>
        <v>#DIV/0!</v>
      </c>
      <c r="Q102" s="191">
        <f>Q90+Q91+Q95+Q96+Q97+Q101</f>
        <v>0</v>
      </c>
      <c r="R102" s="191">
        <f>R90+R91+R95+R96+R97+R101</f>
        <v>0</v>
      </c>
      <c r="S102" s="192" t="e">
        <f t="shared" si="33"/>
        <v>#DIV/0!</v>
      </c>
      <c r="T102" s="191">
        <f>T90+T91+T95+T96+T97+T101</f>
        <v>0</v>
      </c>
      <c r="U102" s="192" t="e">
        <f t="shared" si="29"/>
        <v>#DIV/0!</v>
      </c>
      <c r="V102" s="191">
        <f>V90+V91+V95+V96+V97+V101</f>
        <v>0</v>
      </c>
      <c r="W102" s="192" t="e">
        <f t="shared" si="30"/>
        <v>#DIV/0!</v>
      </c>
    </row>
    <row r="103" spans="1:23" ht="16.5">
      <c r="A103" s="211"/>
      <c r="B103" s="212"/>
      <c r="C103" s="195"/>
      <c r="D103" s="195"/>
      <c r="E103" s="196"/>
      <c r="F103" s="195"/>
      <c r="G103" s="196"/>
      <c r="H103" s="195"/>
      <c r="I103" s="196"/>
      <c r="J103" s="195"/>
      <c r="K103" s="195"/>
      <c r="L103" s="196"/>
      <c r="M103" s="195"/>
      <c r="N103" s="196"/>
      <c r="O103" s="195"/>
      <c r="P103" s="196"/>
      <c r="Q103" s="195"/>
      <c r="R103" s="195"/>
      <c r="S103" s="196"/>
      <c r="T103" s="195"/>
      <c r="U103" s="196"/>
      <c r="V103" s="195"/>
      <c r="W103" s="196"/>
    </row>
    <row r="104" spans="1:23" ht="16.5">
      <c r="A104" s="208">
        <v>5</v>
      </c>
      <c r="B104" s="156" t="s">
        <v>27</v>
      </c>
      <c r="C104" s="169"/>
      <c r="D104" s="169"/>
      <c r="E104" s="170" t="e">
        <f>D104/C104</f>
        <v>#DIV/0!</v>
      </c>
      <c r="F104" s="169"/>
      <c r="G104" s="170" t="e">
        <f>F104/C104</f>
        <v>#DIV/0!</v>
      </c>
      <c r="H104" s="169"/>
      <c r="I104" s="170" t="e">
        <f>H104/C104</f>
        <v>#DIV/0!</v>
      </c>
      <c r="J104" s="169"/>
      <c r="K104" s="169"/>
      <c r="L104" s="170" t="e">
        <f>K104/J104</f>
        <v>#DIV/0!</v>
      </c>
      <c r="M104" s="169"/>
      <c r="N104" s="170" t="e">
        <f>M104/J104</f>
        <v>#DIV/0!</v>
      </c>
      <c r="O104" s="169"/>
      <c r="P104" s="170" t="e">
        <f>O104/J104</f>
        <v>#DIV/0!</v>
      </c>
      <c r="Q104" s="169"/>
      <c r="R104" s="169"/>
      <c r="S104" s="170" t="e">
        <f>R104/Q104</f>
        <v>#DIV/0!</v>
      </c>
      <c r="T104" s="169"/>
      <c r="U104" s="170" t="e">
        <f>T104/Q104</f>
        <v>#DIV/0!</v>
      </c>
      <c r="V104" s="169"/>
      <c r="W104" s="170" t="e">
        <f>V104/Q104</f>
        <v>#DIV/0!</v>
      </c>
    </row>
    <row r="105" spans="1:23" ht="16.5">
      <c r="A105" s="208">
        <v>8</v>
      </c>
      <c r="B105" s="165" t="s">
        <v>28</v>
      </c>
      <c r="C105" s="169"/>
      <c r="D105" s="169"/>
      <c r="E105" s="170" t="e">
        <f>D105/C105</f>
        <v>#DIV/0!</v>
      </c>
      <c r="F105" s="169"/>
      <c r="G105" s="170" t="e">
        <f>F105/C105</f>
        <v>#DIV/0!</v>
      </c>
      <c r="H105" s="169"/>
      <c r="I105" s="170" t="e">
        <f>H105/C105</f>
        <v>#DIV/0!</v>
      </c>
      <c r="J105" s="169"/>
      <c r="K105" s="169"/>
      <c r="L105" s="170" t="e">
        <f>K105/J105</f>
        <v>#DIV/0!</v>
      </c>
      <c r="M105" s="169"/>
      <c r="N105" s="170" t="e">
        <f>M105/J105</f>
        <v>#DIV/0!</v>
      </c>
      <c r="O105" s="169"/>
      <c r="P105" s="170" t="e">
        <f>O105/J105</f>
        <v>#DIV/0!</v>
      </c>
      <c r="Q105" s="169"/>
      <c r="R105" s="169"/>
      <c r="S105" s="170" t="e">
        <f>R105/Q105</f>
        <v>#DIV/0!</v>
      </c>
      <c r="T105" s="169"/>
      <c r="U105" s="170" t="e">
        <f>T105/Q105</f>
        <v>#DIV/0!</v>
      </c>
      <c r="V105" s="169"/>
      <c r="W105" s="170" t="e">
        <f>V105/Q105</f>
        <v>#DIV/0!</v>
      </c>
    </row>
    <row r="106" spans="1:23" ht="16.5">
      <c r="A106" s="209"/>
      <c r="B106" s="210" t="s">
        <v>16</v>
      </c>
      <c r="C106" s="191">
        <f>SUM(C104:C105)+C102</f>
        <v>0</v>
      </c>
      <c r="D106" s="191">
        <f>SUM(D104:D105)+D102</f>
        <v>0</v>
      </c>
      <c r="E106" s="198" t="e">
        <f>D106/C106</f>
        <v>#DIV/0!</v>
      </c>
      <c r="F106" s="191">
        <f>SUM(F104:F105)+F102</f>
        <v>0</v>
      </c>
      <c r="G106" s="192" t="e">
        <f>F106/C106</f>
        <v>#DIV/0!</v>
      </c>
      <c r="H106" s="191">
        <f>SUM(H104:H105)+H102</f>
        <v>0</v>
      </c>
      <c r="I106" s="192" t="e">
        <f>H106/C106</f>
        <v>#DIV/0!</v>
      </c>
      <c r="J106" s="191">
        <f>SUM(J104:J105)+J102</f>
        <v>0</v>
      </c>
      <c r="K106" s="191">
        <f>SUM(K104:K105)+K102</f>
        <v>0</v>
      </c>
      <c r="L106" s="198" t="e">
        <f>K106/J106</f>
        <v>#DIV/0!</v>
      </c>
      <c r="M106" s="191">
        <f>SUM(M104:M105)+M102</f>
        <v>0</v>
      </c>
      <c r="N106" s="192" t="e">
        <f>M106/J106</f>
        <v>#DIV/0!</v>
      </c>
      <c r="O106" s="191">
        <f>SUM(O104:O105)+O102</f>
        <v>0</v>
      </c>
      <c r="P106" s="192" t="e">
        <f>O106/J106</f>
        <v>#DIV/0!</v>
      </c>
      <c r="Q106" s="191">
        <f>SUM(Q104:Q105)+Q102</f>
        <v>0</v>
      </c>
      <c r="R106" s="191">
        <f>SUM(R104:R105)+R102</f>
        <v>0</v>
      </c>
      <c r="S106" s="198" t="e">
        <f>R106/Q106</f>
        <v>#DIV/0!</v>
      </c>
      <c r="T106" s="191">
        <f>SUM(T104:T105)+T102</f>
        <v>0</v>
      </c>
      <c r="U106" s="192" t="e">
        <f>T106/Q106</f>
        <v>#DIV/0!</v>
      </c>
      <c r="V106" s="191">
        <f>SUM(V104:V105)+V102</f>
        <v>0</v>
      </c>
      <c r="W106" s="192" t="e">
        <f>V106/Q106</f>
        <v>#DIV/0!</v>
      </c>
    </row>
  </sheetData>
  <mergeCells count="75">
    <mergeCell ref="A4:A6"/>
    <mergeCell ref="B4:B6"/>
    <mergeCell ref="C4:I4"/>
    <mergeCell ref="C5:C6"/>
    <mergeCell ref="D5:E5"/>
    <mergeCell ref="F5:G5"/>
    <mergeCell ref="H5:I5"/>
    <mergeCell ref="A21:A23"/>
    <mergeCell ref="B21:B23"/>
    <mergeCell ref="C21:I21"/>
    <mergeCell ref="J21:P21"/>
    <mergeCell ref="Q21:W21"/>
    <mergeCell ref="C22:C23"/>
    <mergeCell ref="D22:E22"/>
    <mergeCell ref="F22:G22"/>
    <mergeCell ref="H22:I22"/>
    <mergeCell ref="J22:J23"/>
    <mergeCell ref="V22:W22"/>
    <mergeCell ref="K22:L22"/>
    <mergeCell ref="M22:N22"/>
    <mergeCell ref="O22:P22"/>
    <mergeCell ref="Q22:Q23"/>
    <mergeCell ref="R22:S22"/>
    <mergeCell ref="A43:A45"/>
    <mergeCell ref="B43:B45"/>
    <mergeCell ref="C43:I43"/>
    <mergeCell ref="J43:P43"/>
    <mergeCell ref="Q43:W43"/>
    <mergeCell ref="C44:C45"/>
    <mergeCell ref="D44:E44"/>
    <mergeCell ref="F44:G44"/>
    <mergeCell ref="H44:I44"/>
    <mergeCell ref="R44:S44"/>
    <mergeCell ref="T22:U22"/>
    <mergeCell ref="T44:U44"/>
    <mergeCell ref="V44:W44"/>
    <mergeCell ref="A65:A67"/>
    <mergeCell ref="B65:B67"/>
    <mergeCell ref="C65:I65"/>
    <mergeCell ref="J65:P65"/>
    <mergeCell ref="Q65:W65"/>
    <mergeCell ref="C66:C67"/>
    <mergeCell ref="D66:E66"/>
    <mergeCell ref="F66:G66"/>
    <mergeCell ref="J44:J45"/>
    <mergeCell ref="K44:L44"/>
    <mergeCell ref="M44:N44"/>
    <mergeCell ref="O44:P44"/>
    <mergeCell ref="Q44:Q45"/>
    <mergeCell ref="R66:S66"/>
    <mergeCell ref="T66:U66"/>
    <mergeCell ref="V66:W66"/>
    <mergeCell ref="A87:A89"/>
    <mergeCell ref="B87:B89"/>
    <mergeCell ref="C87:I87"/>
    <mergeCell ref="J87:P87"/>
    <mergeCell ref="Q87:W87"/>
    <mergeCell ref="C88:C89"/>
    <mergeCell ref="D88:E88"/>
    <mergeCell ref="H66:I66"/>
    <mergeCell ref="J66:J67"/>
    <mergeCell ref="K66:L66"/>
    <mergeCell ref="M66:N66"/>
    <mergeCell ref="O66:P66"/>
    <mergeCell ref="Q66:Q67"/>
    <mergeCell ref="Q88:Q89"/>
    <mergeCell ref="R88:S88"/>
    <mergeCell ref="T88:U88"/>
    <mergeCell ref="V88:W88"/>
    <mergeCell ref="F88:G88"/>
    <mergeCell ref="H88:I88"/>
    <mergeCell ref="J88:J89"/>
    <mergeCell ref="K88:L88"/>
    <mergeCell ref="M88:N88"/>
    <mergeCell ref="O88:P88"/>
  </mergeCells>
  <printOptions horizontalCentered="1"/>
  <pageMargins left="0" right="0" top="0.94488188976377996" bottom="0" header="0.31496062992126" footer="0.31496062992126"/>
  <pageSetup paperSize="9"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5961-2A0E-4706-B618-8B5922C11441}">
  <sheetPr>
    <pageSetUpPr fitToPage="1"/>
  </sheetPr>
  <dimension ref="A2:AB106"/>
  <sheetViews>
    <sheetView topLeftCell="A19" zoomScale="85" zoomScaleNormal="85" workbookViewId="0">
      <selection activeCell="Q40" sqref="Q40"/>
    </sheetView>
  </sheetViews>
  <sheetFormatPr defaultColWidth="9.140625" defaultRowHeight="15"/>
  <cols>
    <col min="1" max="1" width="4.85546875" style="153" customWidth="1"/>
    <col min="2" max="2" width="44.42578125" style="153" customWidth="1"/>
    <col min="3" max="3" width="10.28515625" style="153" customWidth="1"/>
    <col min="4" max="4" width="6.7109375" style="153" customWidth="1"/>
    <col min="5" max="5" width="7.5703125" style="153" customWidth="1"/>
    <col min="6" max="6" width="6.7109375" style="153" customWidth="1"/>
    <col min="7" max="7" width="8.7109375" style="153" customWidth="1"/>
    <col min="8" max="8" width="6.7109375" style="153" customWidth="1"/>
    <col min="9" max="9" width="9.42578125" style="153" customWidth="1"/>
    <col min="10" max="10" width="10.28515625" style="153" customWidth="1"/>
    <col min="11" max="11" width="6.7109375" style="153" customWidth="1"/>
    <col min="12" max="12" width="8.28515625" style="153" customWidth="1"/>
    <col min="13" max="13" width="6.7109375" style="153" customWidth="1"/>
    <col min="14" max="14" width="8.42578125" style="153" customWidth="1"/>
    <col min="15" max="15" width="6.7109375" style="153" customWidth="1"/>
    <col min="16" max="16" width="7.85546875" style="153" customWidth="1"/>
    <col min="17" max="17" width="10.28515625" style="153" customWidth="1"/>
    <col min="18" max="18" width="6.7109375" style="153" customWidth="1"/>
    <col min="19" max="19" width="8.42578125" style="153" customWidth="1"/>
    <col min="20" max="20" width="6.7109375" style="153" customWidth="1"/>
    <col min="21" max="21" width="8.42578125" style="153" customWidth="1"/>
    <col min="22" max="22" width="6.7109375" style="153" customWidth="1"/>
    <col min="23" max="23" width="8.42578125" style="153" customWidth="1"/>
    <col min="24" max="44" width="6.7109375" style="153" customWidth="1"/>
    <col min="45" max="16384" width="9.140625" style="153"/>
  </cols>
  <sheetData>
    <row r="2" spans="1:9">
      <c r="A2" s="153" t="s">
        <v>0</v>
      </c>
    </row>
    <row r="4" spans="1:9">
      <c r="A4" s="339" t="s">
        <v>1</v>
      </c>
      <c r="B4" s="339" t="s">
        <v>2</v>
      </c>
      <c r="C4" s="329" t="s">
        <v>3</v>
      </c>
      <c r="D4" s="329"/>
      <c r="E4" s="329"/>
      <c r="F4" s="329"/>
      <c r="G4" s="329"/>
      <c r="H4" s="329"/>
      <c r="I4" s="329"/>
    </row>
    <row r="5" spans="1:9" ht="15" customHeight="1">
      <c r="A5" s="339"/>
      <c r="B5" s="339"/>
      <c r="C5" s="333" t="s">
        <v>4</v>
      </c>
      <c r="D5" s="330" t="s">
        <v>5</v>
      </c>
      <c r="E5" s="331"/>
      <c r="F5" s="330" t="s">
        <v>6</v>
      </c>
      <c r="G5" s="331"/>
      <c r="H5" s="330" t="s">
        <v>7</v>
      </c>
      <c r="I5" s="331"/>
    </row>
    <row r="6" spans="1:9">
      <c r="A6" s="339"/>
      <c r="B6" s="339"/>
      <c r="C6" s="334"/>
      <c r="D6" s="154" t="s">
        <v>8</v>
      </c>
      <c r="E6" s="154" t="s">
        <v>9</v>
      </c>
      <c r="F6" s="154" t="s">
        <v>8</v>
      </c>
      <c r="G6" s="154" t="s">
        <v>9</v>
      </c>
      <c r="H6" s="154" t="s">
        <v>8</v>
      </c>
      <c r="I6" s="154" t="s">
        <v>9</v>
      </c>
    </row>
    <row r="7" spans="1:9" ht="16.5">
      <c r="A7" s="155">
        <v>1</v>
      </c>
      <c r="B7" s="156" t="s">
        <v>21</v>
      </c>
      <c r="C7" s="155">
        <f>'Detail COMPLIANCE FIELD'!G15</f>
        <v>0</v>
      </c>
      <c r="D7" s="155">
        <f t="shared" ref="D7:D12" si="0">C7</f>
        <v>0</v>
      </c>
      <c r="E7" s="157">
        <v>1</v>
      </c>
      <c r="F7" s="155">
        <f>'Detail COMPLIANCE FIELD'!I15</f>
        <v>0</v>
      </c>
      <c r="G7" s="157">
        <v>1</v>
      </c>
      <c r="H7" s="155">
        <f>'Detail COMPLIANCE FIELD'!K15</f>
        <v>0</v>
      </c>
      <c r="I7" s="157">
        <v>1</v>
      </c>
    </row>
    <row r="8" spans="1:9" ht="16.5">
      <c r="A8" s="155">
        <v>2</v>
      </c>
      <c r="B8" s="156" t="s">
        <v>22</v>
      </c>
      <c r="C8" s="155">
        <f>'Detail COMPLIANCE FIELD'!G17</f>
        <v>126</v>
      </c>
      <c r="D8" s="155">
        <f t="shared" si="0"/>
        <v>126</v>
      </c>
      <c r="E8" s="157">
        <f t="shared" ref="E8:E13" si="1">D8/C8</f>
        <v>1</v>
      </c>
      <c r="F8" s="155">
        <f>'Detail COMPLIANCE FIELD'!I17</f>
        <v>126</v>
      </c>
      <c r="G8" s="157">
        <f t="shared" ref="G8:G13" si="2">F8/C8</f>
        <v>1</v>
      </c>
      <c r="H8" s="155">
        <f>'Detail COMPLIANCE FIELD'!K17</f>
        <v>122</v>
      </c>
      <c r="I8" s="157">
        <f t="shared" ref="I8:I13" si="3">H8/C8</f>
        <v>0.96825396825396826</v>
      </c>
    </row>
    <row r="9" spans="1:9" ht="16.5">
      <c r="A9" s="155">
        <v>3</v>
      </c>
      <c r="B9" s="156" t="s">
        <v>23</v>
      </c>
      <c r="C9" s="155">
        <f>'Detail COMPLIANCE FIELD'!G18</f>
        <v>7</v>
      </c>
      <c r="D9" s="155">
        <f t="shared" si="0"/>
        <v>7</v>
      </c>
      <c r="E9" s="157">
        <f t="shared" si="1"/>
        <v>1</v>
      </c>
      <c r="F9" s="155">
        <f>'Detail COMPLIANCE FIELD'!I18</f>
        <v>7</v>
      </c>
      <c r="G9" s="157">
        <f t="shared" si="2"/>
        <v>1</v>
      </c>
      <c r="H9" s="155">
        <f>'Detail COMPLIANCE FIELD'!K18</f>
        <v>7</v>
      </c>
      <c r="I9" s="157">
        <f t="shared" si="3"/>
        <v>1</v>
      </c>
    </row>
    <row r="10" spans="1:9" ht="16.5">
      <c r="A10" s="155">
        <v>4</v>
      </c>
      <c r="B10" s="156" t="s">
        <v>24</v>
      </c>
      <c r="C10" s="155">
        <f>'Detail COMPLIANCE FIELD'!G19</f>
        <v>6</v>
      </c>
      <c r="D10" s="155">
        <f t="shared" si="0"/>
        <v>6</v>
      </c>
      <c r="E10" s="157">
        <f t="shared" si="1"/>
        <v>1</v>
      </c>
      <c r="F10" s="155">
        <f>'Detail COMPLIANCE FIELD'!I19</f>
        <v>6</v>
      </c>
      <c r="G10" s="157">
        <f t="shared" si="2"/>
        <v>1</v>
      </c>
      <c r="H10" s="155">
        <f>'Detail COMPLIANCE FIELD'!K19</f>
        <v>6</v>
      </c>
      <c r="I10" s="157">
        <f t="shared" si="3"/>
        <v>1</v>
      </c>
    </row>
    <row r="11" spans="1:9" ht="16.5">
      <c r="A11" s="155">
        <v>5</v>
      </c>
      <c r="B11" s="156" t="s">
        <v>25</v>
      </c>
      <c r="C11" s="155">
        <f>'Detail COMPLIANCE FIELD'!G22</f>
        <v>123</v>
      </c>
      <c r="D11" s="155">
        <f>C11</f>
        <v>123</v>
      </c>
      <c r="E11" s="157">
        <f t="shared" si="1"/>
        <v>1</v>
      </c>
      <c r="F11" s="155">
        <f>'Detail COMPLIANCE FIELD'!I22</f>
        <v>123</v>
      </c>
      <c r="G11" s="157">
        <f t="shared" si="2"/>
        <v>1</v>
      </c>
      <c r="H11" s="155">
        <f>'Detail COMPLIANCE FIELD'!K22</f>
        <v>116</v>
      </c>
      <c r="I11" s="157">
        <f t="shared" si="3"/>
        <v>0.94308943089430897</v>
      </c>
    </row>
    <row r="12" spans="1:9" ht="16.5">
      <c r="A12" s="155">
        <v>6</v>
      </c>
      <c r="B12" s="156" t="s">
        <v>26</v>
      </c>
      <c r="C12" s="155">
        <f>'Detail COMPLIANCE FIELD'!G16</f>
        <v>99</v>
      </c>
      <c r="D12" s="155">
        <f t="shared" si="0"/>
        <v>99</v>
      </c>
      <c r="E12" s="157">
        <f t="shared" si="1"/>
        <v>1</v>
      </c>
      <c r="F12" s="155">
        <f>'Detail COMPLIANCE FIELD'!I16</f>
        <v>99</v>
      </c>
      <c r="G12" s="157">
        <f t="shared" si="2"/>
        <v>1</v>
      </c>
      <c r="H12" s="155">
        <f>'Detail COMPLIANCE FIELD'!K16</f>
        <v>98</v>
      </c>
      <c r="I12" s="157">
        <f t="shared" si="3"/>
        <v>0.98989898989898994</v>
      </c>
    </row>
    <row r="13" spans="1:9">
      <c r="A13" s="158"/>
      <c r="B13" s="159" t="s">
        <v>16</v>
      </c>
      <c r="C13" s="160">
        <f>SUM(C7:C12)</f>
        <v>361</v>
      </c>
      <c r="D13" s="160">
        <f>SUM(D7:D12)</f>
        <v>361</v>
      </c>
      <c r="E13" s="161">
        <f t="shared" si="1"/>
        <v>1</v>
      </c>
      <c r="F13" s="160">
        <f>SUM(F7:F12)</f>
        <v>361</v>
      </c>
      <c r="G13" s="161">
        <f t="shared" si="2"/>
        <v>1</v>
      </c>
      <c r="H13" s="160">
        <f>SUM(H7:H12)</f>
        <v>349</v>
      </c>
      <c r="I13" s="161">
        <f t="shared" si="3"/>
        <v>0.96675900277008309</v>
      </c>
    </row>
    <row r="14" spans="1:9">
      <c r="A14" s="162"/>
      <c r="B14" s="163"/>
      <c r="C14" s="162"/>
      <c r="D14" s="162"/>
      <c r="E14" s="164"/>
      <c r="F14" s="162"/>
      <c r="G14" s="164"/>
      <c r="H14" s="162"/>
      <c r="I14" s="164"/>
    </row>
    <row r="15" spans="1:9" ht="16.5">
      <c r="A15" s="155">
        <v>7</v>
      </c>
      <c r="B15" s="156" t="s">
        <v>27</v>
      </c>
      <c r="C15" s="155">
        <f>'Detail COMPLIANCE FIELD'!G20</f>
        <v>37</v>
      </c>
      <c r="D15" s="155">
        <f>C15</f>
        <v>37</v>
      </c>
      <c r="E15" s="157">
        <f>D15/C15</f>
        <v>1</v>
      </c>
      <c r="F15" s="155">
        <f>'Detail COMPLIANCE FIELD'!I20</f>
        <v>37</v>
      </c>
      <c r="G15" s="157">
        <f>F15/C15</f>
        <v>1</v>
      </c>
      <c r="H15" s="155">
        <f>'Detail COMPLIANCE FIELD'!K20</f>
        <v>37</v>
      </c>
      <c r="I15" s="157">
        <f>H15/C15</f>
        <v>1</v>
      </c>
    </row>
    <row r="16" spans="1:9" ht="16.5">
      <c r="A16" s="155">
        <v>8</v>
      </c>
      <c r="B16" s="165" t="s">
        <v>28</v>
      </c>
      <c r="C16" s="155">
        <f>'Detail COMPLIANCE FIELD'!G21</f>
        <v>56</v>
      </c>
      <c r="D16" s="155">
        <f>C16</f>
        <v>56</v>
      </c>
      <c r="E16" s="157">
        <f>D16/C16</f>
        <v>1</v>
      </c>
      <c r="F16" s="155">
        <f>'Detail COMPLIANCE FIELD'!I21</f>
        <v>56</v>
      </c>
      <c r="G16" s="157">
        <f>F16/C16</f>
        <v>1</v>
      </c>
      <c r="H16" s="155">
        <f>'Detail COMPLIANCE FIELD'!K21</f>
        <v>56</v>
      </c>
      <c r="I16" s="157">
        <f>H16/C16</f>
        <v>1</v>
      </c>
    </row>
    <row r="17" spans="1:23">
      <c r="A17" s="158"/>
      <c r="B17" s="159" t="s">
        <v>16</v>
      </c>
      <c r="C17" s="160">
        <f>SUM(C15:C16)+C13</f>
        <v>454</v>
      </c>
      <c r="D17" s="160">
        <f>SUM(D15:D16)+D13</f>
        <v>454</v>
      </c>
      <c r="E17" s="161">
        <f>D17/C17</f>
        <v>1</v>
      </c>
      <c r="F17" s="160">
        <f>SUM(F15:F16)+F13</f>
        <v>454</v>
      </c>
      <c r="G17" s="161">
        <f>F17/C17</f>
        <v>1</v>
      </c>
      <c r="H17" s="160">
        <f>SUM(H15:H16)+H13</f>
        <v>442</v>
      </c>
      <c r="I17" s="161">
        <f>H17/C17</f>
        <v>0.97356828193832601</v>
      </c>
    </row>
    <row r="18" spans="1:23">
      <c r="A18" s="166" t="s">
        <v>19</v>
      </c>
    </row>
    <row r="19" spans="1:23" ht="23.25">
      <c r="A19" s="167" t="s">
        <v>20</v>
      </c>
    </row>
    <row r="21" spans="1:23" customFormat="1">
      <c r="A21" s="340" t="s">
        <v>1</v>
      </c>
      <c r="B21" s="340" t="s">
        <v>2</v>
      </c>
      <c r="C21" s="332">
        <v>45108</v>
      </c>
      <c r="D21" s="332"/>
      <c r="E21" s="332"/>
      <c r="F21" s="332"/>
      <c r="G21" s="332"/>
      <c r="H21" s="332"/>
      <c r="I21" s="332"/>
      <c r="J21" s="332">
        <v>45139</v>
      </c>
      <c r="K21" s="332"/>
      <c r="L21" s="332"/>
      <c r="M21" s="332"/>
      <c r="N21" s="332"/>
      <c r="O21" s="332"/>
      <c r="P21" s="332"/>
      <c r="Q21" s="332">
        <v>45170</v>
      </c>
      <c r="R21" s="332"/>
      <c r="S21" s="332"/>
      <c r="T21" s="332"/>
      <c r="U21" s="332"/>
      <c r="V21" s="332"/>
      <c r="W21" s="332"/>
    </row>
    <row r="22" spans="1:23" customFormat="1">
      <c r="A22" s="340"/>
      <c r="B22" s="340"/>
      <c r="C22" s="337" t="s">
        <v>4</v>
      </c>
      <c r="D22" s="335" t="s">
        <v>5</v>
      </c>
      <c r="E22" s="336"/>
      <c r="F22" s="335" t="s">
        <v>6</v>
      </c>
      <c r="G22" s="336"/>
      <c r="H22" s="335" t="s">
        <v>7</v>
      </c>
      <c r="I22" s="336"/>
      <c r="J22" s="337" t="s">
        <v>4</v>
      </c>
      <c r="K22" s="335" t="s">
        <v>5</v>
      </c>
      <c r="L22" s="336"/>
      <c r="M22" s="335" t="s">
        <v>6</v>
      </c>
      <c r="N22" s="336"/>
      <c r="O22" s="335" t="s">
        <v>7</v>
      </c>
      <c r="P22" s="336"/>
      <c r="Q22" s="337" t="s">
        <v>4</v>
      </c>
      <c r="R22" s="335" t="s">
        <v>5</v>
      </c>
      <c r="S22" s="336"/>
      <c r="T22" s="335" t="s">
        <v>6</v>
      </c>
      <c r="U22" s="336"/>
      <c r="V22" s="335" t="s">
        <v>7</v>
      </c>
      <c r="W22" s="336"/>
    </row>
    <row r="23" spans="1:23" customFormat="1">
      <c r="A23" s="340"/>
      <c r="B23" s="340"/>
      <c r="C23" s="338"/>
      <c r="D23" s="168" t="s">
        <v>8</v>
      </c>
      <c r="E23" s="168" t="s">
        <v>9</v>
      </c>
      <c r="F23" s="168" t="s">
        <v>8</v>
      </c>
      <c r="G23" s="168" t="s">
        <v>9</v>
      </c>
      <c r="H23" s="168" t="s">
        <v>8</v>
      </c>
      <c r="I23" s="168" t="s">
        <v>9</v>
      </c>
      <c r="J23" s="338"/>
      <c r="K23" s="168" t="s">
        <v>8</v>
      </c>
      <c r="L23" s="168" t="s">
        <v>9</v>
      </c>
      <c r="M23" s="168" t="s">
        <v>8</v>
      </c>
      <c r="N23" s="168" t="s">
        <v>9</v>
      </c>
      <c r="O23" s="168" t="s">
        <v>8</v>
      </c>
      <c r="P23" s="168" t="s">
        <v>9</v>
      </c>
      <c r="Q23" s="338"/>
      <c r="R23" s="168" t="s">
        <v>8</v>
      </c>
      <c r="S23" s="168" t="s">
        <v>9</v>
      </c>
      <c r="T23" s="168" t="s">
        <v>8</v>
      </c>
      <c r="U23" s="168" t="s">
        <v>9</v>
      </c>
      <c r="V23" s="168" t="s">
        <v>8</v>
      </c>
      <c r="W23" s="168" t="s">
        <v>9</v>
      </c>
    </row>
    <row r="24" spans="1:23" customFormat="1" ht="16.5" customHeight="1">
      <c r="A24" s="169">
        <v>1</v>
      </c>
      <c r="B24" s="156" t="s">
        <v>21</v>
      </c>
      <c r="C24" s="169">
        <v>0</v>
      </c>
      <c r="D24" s="169">
        <v>0</v>
      </c>
      <c r="E24" s="170" t="e">
        <v>#DIV/0!</v>
      </c>
      <c r="F24" s="169">
        <v>0</v>
      </c>
      <c r="G24" s="170" t="e">
        <v>#DIV/0!</v>
      </c>
      <c r="H24" s="169">
        <v>0</v>
      </c>
      <c r="I24" s="170" t="e">
        <v>#DIV/0!</v>
      </c>
      <c r="J24" s="169">
        <v>0</v>
      </c>
      <c r="K24" s="169">
        <v>0</v>
      </c>
      <c r="L24" s="170" t="e">
        <v>#DIV/0!</v>
      </c>
      <c r="M24" s="169">
        <v>0</v>
      </c>
      <c r="N24" s="170" t="e">
        <v>#DIV/0!</v>
      </c>
      <c r="O24" s="169">
        <v>0</v>
      </c>
      <c r="P24" s="170" t="e">
        <v>#DIV/0!</v>
      </c>
      <c r="Q24" s="169"/>
      <c r="R24" s="169"/>
      <c r="S24" s="170" t="e">
        <f>R24/Q24</f>
        <v>#DIV/0!</v>
      </c>
      <c r="T24" s="169"/>
      <c r="U24" s="170" t="e">
        <f>T24/Q24</f>
        <v>#DIV/0!</v>
      </c>
      <c r="V24" s="169"/>
      <c r="W24" s="170" t="e">
        <f>V24/Q24</f>
        <v>#DIV/0!</v>
      </c>
    </row>
    <row r="25" spans="1:23" customFormat="1" ht="16.5" customHeight="1">
      <c r="A25" s="171">
        <v>2</v>
      </c>
      <c r="B25" s="172" t="s">
        <v>22</v>
      </c>
      <c r="C25" s="321">
        <v>106</v>
      </c>
      <c r="D25" s="321">
        <v>106</v>
      </c>
      <c r="E25" s="322">
        <v>1</v>
      </c>
      <c r="F25" s="321">
        <v>103</v>
      </c>
      <c r="G25" s="322">
        <v>1</v>
      </c>
      <c r="H25" s="321">
        <v>95</v>
      </c>
      <c r="I25" s="322">
        <v>0.91463414634146345</v>
      </c>
      <c r="J25" s="321">
        <v>107</v>
      </c>
      <c r="K25" s="321">
        <v>107</v>
      </c>
      <c r="L25" s="322">
        <v>1</v>
      </c>
      <c r="M25" s="321">
        <v>103</v>
      </c>
      <c r="N25" s="322">
        <v>1</v>
      </c>
      <c r="O25" s="321">
        <v>95</v>
      </c>
      <c r="P25" s="322">
        <v>0.91463414634146345</v>
      </c>
      <c r="Q25" s="247"/>
      <c r="R25" s="247"/>
      <c r="S25" s="249" t="e">
        <f>R25/Q25</f>
        <v>#DIV/0!</v>
      </c>
      <c r="T25" s="247"/>
      <c r="U25" s="249" t="e">
        <f t="shared" ref="U25:U36" si="4">T25/Q25</f>
        <v>#DIV/0!</v>
      </c>
      <c r="V25" s="247"/>
      <c r="W25" s="249" t="e">
        <f t="shared" ref="W25:W36" si="5">V25/Q25</f>
        <v>#DIV/0!</v>
      </c>
    </row>
    <row r="26" spans="1:23" s="151" customFormat="1" ht="16.5" customHeight="1">
      <c r="A26" s="175"/>
      <c r="B26" s="176" t="s">
        <v>29</v>
      </c>
      <c r="C26" s="320">
        <v>60</v>
      </c>
      <c r="D26" s="320">
        <v>60</v>
      </c>
      <c r="E26" s="179">
        <v>1</v>
      </c>
      <c r="F26" s="320">
        <v>59</v>
      </c>
      <c r="G26" s="179">
        <v>1</v>
      </c>
      <c r="H26" s="320">
        <v>57</v>
      </c>
      <c r="I26" s="179">
        <v>0.94</v>
      </c>
      <c r="J26" s="320">
        <v>60</v>
      </c>
      <c r="K26" s="320">
        <v>60</v>
      </c>
      <c r="L26" s="179">
        <v>1</v>
      </c>
      <c r="M26" s="320">
        <v>59</v>
      </c>
      <c r="N26" s="179">
        <v>1</v>
      </c>
      <c r="O26" s="320">
        <v>57</v>
      </c>
      <c r="P26" s="179">
        <v>0.94</v>
      </c>
      <c r="Q26" s="320"/>
      <c r="R26" s="320"/>
      <c r="S26" s="179" t="e">
        <f t="shared" ref="S26:S36" si="6">R26/Q26</f>
        <v>#DIV/0!</v>
      </c>
      <c r="T26" s="320"/>
      <c r="U26" s="179" t="e">
        <f t="shared" si="4"/>
        <v>#DIV/0!</v>
      </c>
      <c r="V26" s="320"/>
      <c r="W26" s="179" t="e">
        <f t="shared" si="5"/>
        <v>#DIV/0!</v>
      </c>
    </row>
    <row r="27" spans="1:23" s="151" customFormat="1" ht="16.5" customHeight="1">
      <c r="A27" s="175"/>
      <c r="B27" s="176" t="s">
        <v>30</v>
      </c>
      <c r="C27" s="177">
        <v>45</v>
      </c>
      <c r="D27" s="177">
        <v>45</v>
      </c>
      <c r="E27" s="179">
        <v>1</v>
      </c>
      <c r="F27" s="177">
        <v>43</v>
      </c>
      <c r="G27" s="179">
        <v>1</v>
      </c>
      <c r="H27" s="177">
        <v>37</v>
      </c>
      <c r="I27" s="178">
        <v>0.87096774193548387</v>
      </c>
      <c r="J27" s="177">
        <v>46</v>
      </c>
      <c r="K27" s="177">
        <v>46</v>
      </c>
      <c r="L27" s="179">
        <v>1</v>
      </c>
      <c r="M27" s="177">
        <v>43</v>
      </c>
      <c r="N27" s="179">
        <v>1</v>
      </c>
      <c r="O27" s="177">
        <v>37</v>
      </c>
      <c r="P27" s="178">
        <v>0.87096774193548387</v>
      </c>
      <c r="Q27" s="177"/>
      <c r="R27" s="177"/>
      <c r="S27" s="179" t="e">
        <f t="shared" si="6"/>
        <v>#DIV/0!</v>
      </c>
      <c r="T27" s="177"/>
      <c r="U27" s="179" t="e">
        <f t="shared" si="4"/>
        <v>#DIV/0!</v>
      </c>
      <c r="V27" s="177"/>
      <c r="W27" s="178" t="e">
        <f t="shared" si="5"/>
        <v>#DIV/0!</v>
      </c>
    </row>
    <row r="28" spans="1:23" s="151" customFormat="1" ht="16.5" customHeight="1">
      <c r="A28" s="180"/>
      <c r="B28" s="181" t="s">
        <v>31</v>
      </c>
      <c r="C28" s="182">
        <v>1</v>
      </c>
      <c r="D28" s="182">
        <v>1</v>
      </c>
      <c r="E28" s="183">
        <v>1</v>
      </c>
      <c r="F28" s="182">
        <v>1</v>
      </c>
      <c r="G28" s="183">
        <v>1</v>
      </c>
      <c r="H28" s="182">
        <v>1</v>
      </c>
      <c r="I28" s="183">
        <v>1</v>
      </c>
      <c r="J28" s="182">
        <v>1</v>
      </c>
      <c r="K28" s="182">
        <v>1</v>
      </c>
      <c r="L28" s="183">
        <v>1</v>
      </c>
      <c r="M28" s="182">
        <v>1</v>
      </c>
      <c r="N28" s="183">
        <v>1</v>
      </c>
      <c r="O28" s="182">
        <v>1</v>
      </c>
      <c r="P28" s="183">
        <v>1</v>
      </c>
      <c r="Q28" s="182"/>
      <c r="R28" s="182"/>
      <c r="S28" s="183" t="e">
        <f t="shared" si="6"/>
        <v>#DIV/0!</v>
      </c>
      <c r="T28" s="182"/>
      <c r="U28" s="183" t="e">
        <f t="shared" si="4"/>
        <v>#DIV/0!</v>
      </c>
      <c r="V28" s="182"/>
      <c r="W28" s="183" t="e">
        <f t="shared" si="5"/>
        <v>#DIV/0!</v>
      </c>
    </row>
    <row r="29" spans="1:23" customFormat="1" ht="16.5" customHeight="1">
      <c r="A29" s="169">
        <v>3</v>
      </c>
      <c r="B29" s="156" t="s">
        <v>23</v>
      </c>
      <c r="C29" s="169">
        <v>5</v>
      </c>
      <c r="D29" s="169">
        <v>5</v>
      </c>
      <c r="E29" s="170">
        <v>1</v>
      </c>
      <c r="F29" s="169">
        <v>5</v>
      </c>
      <c r="G29" s="170">
        <v>1</v>
      </c>
      <c r="H29" s="169">
        <v>5</v>
      </c>
      <c r="I29" s="170">
        <v>1</v>
      </c>
      <c r="J29" s="169">
        <v>5</v>
      </c>
      <c r="K29" s="169">
        <v>5</v>
      </c>
      <c r="L29" s="170">
        <f>K29/J29</f>
        <v>1</v>
      </c>
      <c r="M29" s="169">
        <v>5</v>
      </c>
      <c r="N29" s="170">
        <f>M29/J29</f>
        <v>1</v>
      </c>
      <c r="O29" s="169">
        <v>5</v>
      </c>
      <c r="P29" s="170">
        <f>O29/J29</f>
        <v>1</v>
      </c>
      <c r="Q29" s="169"/>
      <c r="R29" s="169"/>
      <c r="S29" s="170" t="e">
        <f t="shared" si="6"/>
        <v>#DIV/0!</v>
      </c>
      <c r="T29" s="169"/>
      <c r="U29" s="170" t="e">
        <f t="shared" si="4"/>
        <v>#DIV/0!</v>
      </c>
      <c r="V29" s="169"/>
      <c r="W29" s="170" t="e">
        <f t="shared" si="5"/>
        <v>#DIV/0!</v>
      </c>
    </row>
    <row r="30" spans="1:23" customFormat="1" ht="16.5" customHeight="1">
      <c r="A30" s="169">
        <v>4</v>
      </c>
      <c r="B30" s="156" t="s">
        <v>24</v>
      </c>
      <c r="C30" s="169">
        <v>6</v>
      </c>
      <c r="D30" s="169">
        <v>6</v>
      </c>
      <c r="E30" s="170">
        <v>1</v>
      </c>
      <c r="F30" s="169">
        <v>6</v>
      </c>
      <c r="G30" s="170">
        <v>1</v>
      </c>
      <c r="H30" s="169">
        <v>6</v>
      </c>
      <c r="I30" s="170">
        <v>1</v>
      </c>
      <c r="J30" s="169">
        <v>6</v>
      </c>
      <c r="K30" s="169">
        <v>6</v>
      </c>
      <c r="L30" s="170">
        <f>K30/J30</f>
        <v>1</v>
      </c>
      <c r="M30" s="169">
        <v>6</v>
      </c>
      <c r="N30" s="170">
        <f>M30/J30</f>
        <v>1</v>
      </c>
      <c r="O30" s="169">
        <v>6</v>
      </c>
      <c r="P30" s="170">
        <f>O30/J30</f>
        <v>1</v>
      </c>
      <c r="Q30" s="169"/>
      <c r="R30" s="169"/>
      <c r="S30" s="170" t="e">
        <f t="shared" si="6"/>
        <v>#DIV/0!</v>
      </c>
      <c r="T30" s="169"/>
      <c r="U30" s="170" t="e">
        <f t="shared" si="4"/>
        <v>#DIV/0!</v>
      </c>
      <c r="V30" s="169"/>
      <c r="W30" s="170" t="e">
        <f t="shared" si="5"/>
        <v>#DIV/0!</v>
      </c>
    </row>
    <row r="31" spans="1:23" customFormat="1" ht="16.5" customHeight="1">
      <c r="A31" s="171">
        <v>6</v>
      </c>
      <c r="B31" s="172" t="s">
        <v>25</v>
      </c>
      <c r="C31" s="173">
        <v>111</v>
      </c>
      <c r="D31" s="173">
        <v>111</v>
      </c>
      <c r="E31" s="184">
        <v>1</v>
      </c>
      <c r="F31" s="173">
        <v>111</v>
      </c>
      <c r="G31" s="184">
        <v>1</v>
      </c>
      <c r="H31" s="173">
        <v>104</v>
      </c>
      <c r="I31" s="184">
        <v>0.91346153846153844</v>
      </c>
      <c r="J31" s="173">
        <v>113</v>
      </c>
      <c r="K31" s="173">
        <v>113</v>
      </c>
      <c r="L31" s="184">
        <v>1</v>
      </c>
      <c r="M31" s="173">
        <v>111</v>
      </c>
      <c r="N31" s="184">
        <v>1</v>
      </c>
      <c r="O31" s="173">
        <v>104</v>
      </c>
      <c r="P31" s="184">
        <v>0.91346153846153844</v>
      </c>
      <c r="Q31" s="173"/>
      <c r="R31" s="173"/>
      <c r="S31" s="184">
        <v>1</v>
      </c>
      <c r="T31" s="173"/>
      <c r="U31" s="184">
        <v>1</v>
      </c>
      <c r="V31" s="173"/>
      <c r="W31" s="184">
        <v>0.91346153846153844</v>
      </c>
    </row>
    <row r="32" spans="1:23" s="151" customFormat="1" ht="16.5" customHeight="1">
      <c r="A32" s="175"/>
      <c r="B32" s="176" t="s">
        <v>32</v>
      </c>
      <c r="C32" s="177">
        <v>41</v>
      </c>
      <c r="D32" s="177">
        <v>41</v>
      </c>
      <c r="E32" s="178">
        <v>1</v>
      </c>
      <c r="F32" s="177">
        <v>41</v>
      </c>
      <c r="G32" s="178">
        <v>1</v>
      </c>
      <c r="H32" s="177">
        <v>37</v>
      </c>
      <c r="I32" s="178">
        <v>0.86486486486486491</v>
      </c>
      <c r="J32" s="177">
        <v>41</v>
      </c>
      <c r="K32" s="177">
        <v>41</v>
      </c>
      <c r="L32" s="178">
        <v>1</v>
      </c>
      <c r="M32" s="177">
        <v>41</v>
      </c>
      <c r="N32" s="178">
        <v>1</v>
      </c>
      <c r="O32" s="177">
        <v>37</v>
      </c>
      <c r="P32" s="178">
        <v>0.86486486486486491</v>
      </c>
      <c r="Q32" s="177"/>
      <c r="R32" s="177"/>
      <c r="S32" s="178">
        <v>1</v>
      </c>
      <c r="T32" s="177"/>
      <c r="U32" s="178">
        <v>1</v>
      </c>
      <c r="V32" s="177"/>
      <c r="W32" s="178">
        <v>0.86486486486486491</v>
      </c>
    </row>
    <row r="33" spans="1:28" s="151" customFormat="1" ht="16.5" customHeight="1">
      <c r="A33" s="175"/>
      <c r="B33" s="176" t="s">
        <v>33</v>
      </c>
      <c r="C33" s="177">
        <v>60</v>
      </c>
      <c r="D33" s="177">
        <v>60</v>
      </c>
      <c r="E33" s="178">
        <v>1</v>
      </c>
      <c r="F33" s="177">
        <v>60</v>
      </c>
      <c r="G33" s="178">
        <v>1</v>
      </c>
      <c r="H33" s="177">
        <v>57</v>
      </c>
      <c r="I33" s="178">
        <v>0.92982456140350878</v>
      </c>
      <c r="J33" s="177">
        <v>62</v>
      </c>
      <c r="K33" s="177">
        <v>62</v>
      </c>
      <c r="L33" s="178">
        <v>1</v>
      </c>
      <c r="M33" s="177">
        <v>60</v>
      </c>
      <c r="N33" s="178">
        <v>1</v>
      </c>
      <c r="O33" s="177">
        <v>57</v>
      </c>
      <c r="P33" s="178">
        <v>0.92982456140350878</v>
      </c>
      <c r="Q33" s="177"/>
      <c r="R33" s="177"/>
      <c r="S33" s="178">
        <v>1</v>
      </c>
      <c r="T33" s="177"/>
      <c r="U33" s="178">
        <v>1</v>
      </c>
      <c r="V33" s="177"/>
      <c r="W33" s="178">
        <v>0.92982456140350878</v>
      </c>
    </row>
    <row r="34" spans="1:28" s="152" customFormat="1" ht="16.5" customHeight="1">
      <c r="A34" s="185"/>
      <c r="B34" s="186" t="s">
        <v>34</v>
      </c>
      <c r="C34" s="187">
        <v>10</v>
      </c>
      <c r="D34" s="187">
        <v>10</v>
      </c>
      <c r="E34" s="188">
        <v>1</v>
      </c>
      <c r="F34" s="187">
        <v>10</v>
      </c>
      <c r="G34" s="188">
        <v>1</v>
      </c>
      <c r="H34" s="187">
        <v>10</v>
      </c>
      <c r="I34" s="188">
        <v>1</v>
      </c>
      <c r="J34" s="187">
        <v>10</v>
      </c>
      <c r="K34" s="187">
        <v>10</v>
      </c>
      <c r="L34" s="188">
        <v>1</v>
      </c>
      <c r="M34" s="187">
        <v>10</v>
      </c>
      <c r="N34" s="188">
        <v>1</v>
      </c>
      <c r="O34" s="187">
        <v>10</v>
      </c>
      <c r="P34" s="188">
        <v>1</v>
      </c>
      <c r="Q34" s="187"/>
      <c r="R34" s="187"/>
      <c r="S34" s="188">
        <v>1</v>
      </c>
      <c r="T34" s="187"/>
      <c r="U34" s="188">
        <v>1</v>
      </c>
      <c r="V34" s="187"/>
      <c r="W34" s="188">
        <v>1</v>
      </c>
    </row>
    <row r="35" spans="1:28" customFormat="1" ht="16.5" customHeight="1">
      <c r="A35" s="169">
        <v>7</v>
      </c>
      <c r="B35" s="156" t="s">
        <v>26</v>
      </c>
      <c r="C35" s="169">
        <v>91</v>
      </c>
      <c r="D35" s="169">
        <v>91</v>
      </c>
      <c r="E35" s="170">
        <v>1</v>
      </c>
      <c r="F35" s="169">
        <v>89</v>
      </c>
      <c r="G35" s="170">
        <v>1</v>
      </c>
      <c r="H35" s="169">
        <v>89</v>
      </c>
      <c r="I35" s="170">
        <v>0.89873417721518989</v>
      </c>
      <c r="J35" s="169">
        <v>91</v>
      </c>
      <c r="K35" s="169">
        <v>91</v>
      </c>
      <c r="L35" s="170">
        <v>1</v>
      </c>
      <c r="M35" s="169">
        <v>89</v>
      </c>
      <c r="N35" s="170">
        <v>1</v>
      </c>
      <c r="O35" s="169">
        <v>89</v>
      </c>
      <c r="P35" s="170">
        <v>0.89873417721518989</v>
      </c>
      <c r="Q35" s="169"/>
      <c r="R35" s="169"/>
      <c r="S35" s="170" t="e">
        <f t="shared" si="6"/>
        <v>#DIV/0!</v>
      </c>
      <c r="T35" s="169"/>
      <c r="U35" s="170" t="e">
        <f t="shared" si="4"/>
        <v>#DIV/0!</v>
      </c>
      <c r="V35" s="169"/>
      <c r="W35" s="170" t="e">
        <f t="shared" si="5"/>
        <v>#DIV/0!</v>
      </c>
    </row>
    <row r="36" spans="1:28" customFormat="1" ht="16.5" customHeight="1">
      <c r="A36" s="189"/>
      <c r="B36" s="190" t="s">
        <v>16</v>
      </c>
      <c r="C36" s="191">
        <f>C24+C25+C29+C30+C31+C35</f>
        <v>319</v>
      </c>
      <c r="D36" s="191">
        <f>D24+D25+D29+D30+D31+D35</f>
        <v>319</v>
      </c>
      <c r="E36" s="192">
        <f>D36/C36</f>
        <v>1</v>
      </c>
      <c r="F36" s="191">
        <f>F24+F25+F29+F30+F31+F35</f>
        <v>314</v>
      </c>
      <c r="G36" s="192">
        <f>F36/C36</f>
        <v>0.98432601880877746</v>
      </c>
      <c r="H36" s="191">
        <f>H24+H25+H29+H30+H31+H35</f>
        <v>299</v>
      </c>
      <c r="I36" s="192">
        <f>H36/C36</f>
        <v>0.93730407523510972</v>
      </c>
      <c r="J36" s="191">
        <f>J24+J25+J29+J30+J31+J35</f>
        <v>322</v>
      </c>
      <c r="K36" s="191">
        <f>K24+K25+K29+K30+K31+K35</f>
        <v>322</v>
      </c>
      <c r="L36" s="192">
        <f>K36/J36</f>
        <v>1</v>
      </c>
      <c r="M36" s="191">
        <f>M24+M25+M29+M30+M31+M35</f>
        <v>314</v>
      </c>
      <c r="N36" s="192">
        <f>M36/J36</f>
        <v>0.97515527950310554</v>
      </c>
      <c r="O36" s="191">
        <f>O24+O25+O29+O30+O31+O35</f>
        <v>299</v>
      </c>
      <c r="P36" s="192">
        <f>O36/J36</f>
        <v>0.9285714285714286</v>
      </c>
      <c r="Q36" s="191">
        <f>Q24+Q25+Q29+Q30+Q31+Q35</f>
        <v>0</v>
      </c>
      <c r="R36" s="191">
        <f>R24+R25+R29+R30+R31+R35</f>
        <v>0</v>
      </c>
      <c r="S36" s="192" t="e">
        <f t="shared" si="6"/>
        <v>#DIV/0!</v>
      </c>
      <c r="T36" s="191">
        <f>T24+T25+T29+T30+T31+T35</f>
        <v>0</v>
      </c>
      <c r="U36" s="192" t="e">
        <f t="shared" si="4"/>
        <v>#DIV/0!</v>
      </c>
      <c r="V36" s="191">
        <f>V24+V25+V29+V30+V31+V35</f>
        <v>0</v>
      </c>
      <c r="W36" s="192" t="e">
        <f t="shared" si="5"/>
        <v>#DIV/0!</v>
      </c>
    </row>
    <row r="37" spans="1:28" customFormat="1" ht="16.5" customHeight="1">
      <c r="A37" s="193"/>
      <c r="B37" s="194"/>
      <c r="C37" s="195"/>
      <c r="D37" s="195"/>
      <c r="E37" s="196"/>
      <c r="F37" s="195"/>
      <c r="G37" s="196"/>
      <c r="H37" s="195"/>
      <c r="I37" s="196"/>
      <c r="J37" s="195"/>
      <c r="K37" s="195"/>
      <c r="L37" s="196"/>
      <c r="M37" s="195"/>
      <c r="N37" s="196"/>
      <c r="O37" s="195"/>
      <c r="P37" s="196"/>
      <c r="Q37" s="195"/>
      <c r="R37" s="195"/>
      <c r="S37" s="196"/>
      <c r="T37" s="195"/>
      <c r="U37" s="196"/>
      <c r="V37" s="195"/>
      <c r="W37" s="196"/>
    </row>
    <row r="38" spans="1:28" customFormat="1" ht="16.5" customHeight="1">
      <c r="A38" s="169">
        <v>5</v>
      </c>
      <c r="B38" s="156" t="s">
        <v>27</v>
      </c>
      <c r="C38" s="169">
        <v>23</v>
      </c>
      <c r="D38" s="169">
        <v>23</v>
      </c>
      <c r="E38" s="170">
        <v>1</v>
      </c>
      <c r="F38" s="169">
        <v>19</v>
      </c>
      <c r="G38" s="170">
        <v>0.94736842105263153</v>
      </c>
      <c r="H38" s="169">
        <v>19</v>
      </c>
      <c r="I38" s="170">
        <v>0.94736842105263153</v>
      </c>
      <c r="J38" s="169">
        <v>23</v>
      </c>
      <c r="K38" s="169">
        <v>23</v>
      </c>
      <c r="L38" s="170">
        <v>1</v>
      </c>
      <c r="M38" s="169">
        <v>19</v>
      </c>
      <c r="N38" s="170">
        <v>0.94736842105263153</v>
      </c>
      <c r="O38" s="169">
        <v>19</v>
      </c>
      <c r="P38" s="170">
        <v>0.94736842105263153</v>
      </c>
      <c r="Q38" s="169"/>
      <c r="R38" s="169"/>
      <c r="S38" s="170" t="e">
        <f>R38/Q38</f>
        <v>#DIV/0!</v>
      </c>
      <c r="T38" s="169"/>
      <c r="U38" s="170" t="e">
        <f>T38/Q38</f>
        <v>#DIV/0!</v>
      </c>
      <c r="V38" s="169"/>
      <c r="W38" s="170" t="e">
        <f>V38/Q38</f>
        <v>#DIV/0!</v>
      </c>
    </row>
    <row r="39" spans="1:28" customFormat="1" ht="16.5" customHeight="1">
      <c r="A39" s="169">
        <v>8</v>
      </c>
      <c r="B39" s="165" t="s">
        <v>28</v>
      </c>
      <c r="C39" s="169">
        <v>44</v>
      </c>
      <c r="D39" s="169">
        <v>44</v>
      </c>
      <c r="E39" s="170">
        <v>1</v>
      </c>
      <c r="F39" s="169">
        <v>38</v>
      </c>
      <c r="G39" s="170">
        <v>0.97222222222222221</v>
      </c>
      <c r="H39" s="169">
        <v>38</v>
      </c>
      <c r="I39" s="170">
        <v>0.97222222222222221</v>
      </c>
      <c r="J39" s="169">
        <v>44</v>
      </c>
      <c r="K39" s="169">
        <v>44</v>
      </c>
      <c r="L39" s="170">
        <v>1</v>
      </c>
      <c r="M39" s="169">
        <v>38</v>
      </c>
      <c r="N39" s="170">
        <v>0.97222222222222221</v>
      </c>
      <c r="O39" s="169">
        <v>38</v>
      </c>
      <c r="P39" s="170">
        <v>0.97222222222222221</v>
      </c>
      <c r="Q39" s="169"/>
      <c r="R39" s="169"/>
      <c r="S39" s="170" t="e">
        <f>R39/Q39</f>
        <v>#DIV/0!</v>
      </c>
      <c r="T39" s="169"/>
      <c r="U39" s="170" t="e">
        <f>T39/Q39</f>
        <v>#DIV/0!</v>
      </c>
      <c r="V39" s="169"/>
      <c r="W39" s="170" t="e">
        <f>V39/Q39</f>
        <v>#DIV/0!</v>
      </c>
    </row>
    <row r="40" spans="1:28" customFormat="1">
      <c r="A40" s="197"/>
      <c r="B40" s="190" t="s">
        <v>16</v>
      </c>
      <c r="C40" s="191">
        <f>SUM(C38:C39)+C36</f>
        <v>386</v>
      </c>
      <c r="D40" s="191">
        <f>SUM(D38:D39)+D36</f>
        <v>386</v>
      </c>
      <c r="E40" s="198">
        <f>D40/C40</f>
        <v>1</v>
      </c>
      <c r="F40" s="191">
        <f>SUM(F38:F39)+F36</f>
        <v>371</v>
      </c>
      <c r="G40" s="192">
        <f>F40/C40</f>
        <v>0.96113989637305697</v>
      </c>
      <c r="H40" s="191">
        <f>SUM(H38:H39)+H36</f>
        <v>356</v>
      </c>
      <c r="I40" s="192">
        <f>H40/C40</f>
        <v>0.92227979274611394</v>
      </c>
      <c r="J40" s="191">
        <f>SUM(J38:J39)+J36</f>
        <v>389</v>
      </c>
      <c r="K40" s="191">
        <f>SUM(K38:K39)+K36</f>
        <v>389</v>
      </c>
      <c r="L40" s="198">
        <f>K40/J40</f>
        <v>1</v>
      </c>
      <c r="M40" s="191">
        <f>SUM(M38:M39)+M36</f>
        <v>371</v>
      </c>
      <c r="N40" s="192">
        <f>M40/J40</f>
        <v>0.95372750642673521</v>
      </c>
      <c r="O40" s="191">
        <f>SUM(O38:O39)+O36</f>
        <v>356</v>
      </c>
      <c r="P40" s="192">
        <f>O40/J40</f>
        <v>0.91516709511568128</v>
      </c>
      <c r="Q40" s="191">
        <f>SUM(Q38:Q39)+Q36</f>
        <v>0</v>
      </c>
      <c r="R40" s="191">
        <f>SUM(R38:R39)+R36</f>
        <v>0</v>
      </c>
      <c r="S40" s="198" t="e">
        <f>R40/Q40</f>
        <v>#DIV/0!</v>
      </c>
      <c r="T40" s="191">
        <f>SUM(T38:T39)+T36</f>
        <v>0</v>
      </c>
      <c r="U40" s="192" t="e">
        <f>T40/Q40</f>
        <v>#DIV/0!</v>
      </c>
      <c r="V40" s="191">
        <f>SUM(V38:V39)+V36</f>
        <v>0</v>
      </c>
      <c r="W40" s="192" t="e">
        <f>V40/Q40</f>
        <v>#DIV/0!</v>
      </c>
    </row>
    <row r="41" spans="1:28" customFormat="1">
      <c r="B41" s="199"/>
    </row>
    <row r="42" spans="1:28" customFormat="1">
      <c r="B42" s="199"/>
    </row>
    <row r="43" spans="1:28" customFormat="1">
      <c r="A43" s="340" t="s">
        <v>1</v>
      </c>
      <c r="B43" s="340" t="s">
        <v>2</v>
      </c>
      <c r="C43" s="332">
        <v>45200</v>
      </c>
      <c r="D43" s="332"/>
      <c r="E43" s="332"/>
      <c r="F43" s="332"/>
      <c r="G43" s="332"/>
      <c r="H43" s="332"/>
      <c r="I43" s="332"/>
      <c r="J43" s="332">
        <v>45231</v>
      </c>
      <c r="K43" s="332"/>
      <c r="L43" s="332"/>
      <c r="M43" s="332"/>
      <c r="N43" s="332"/>
      <c r="O43" s="332"/>
      <c r="P43" s="332"/>
      <c r="Q43" s="332">
        <v>45261</v>
      </c>
      <c r="R43" s="332"/>
      <c r="S43" s="332"/>
      <c r="T43" s="332"/>
      <c r="U43" s="332"/>
      <c r="V43" s="332"/>
      <c r="W43" s="332"/>
    </row>
    <row r="44" spans="1:28" customFormat="1">
      <c r="A44" s="340"/>
      <c r="B44" s="340"/>
      <c r="C44" s="337" t="s">
        <v>4</v>
      </c>
      <c r="D44" s="335" t="s">
        <v>5</v>
      </c>
      <c r="E44" s="336"/>
      <c r="F44" s="335" t="s">
        <v>6</v>
      </c>
      <c r="G44" s="336"/>
      <c r="H44" s="335" t="s">
        <v>7</v>
      </c>
      <c r="I44" s="336"/>
      <c r="J44" s="337" t="s">
        <v>4</v>
      </c>
      <c r="K44" s="335" t="s">
        <v>5</v>
      </c>
      <c r="L44" s="336"/>
      <c r="M44" s="335" t="s">
        <v>6</v>
      </c>
      <c r="N44" s="336"/>
      <c r="O44" s="335" t="s">
        <v>7</v>
      </c>
      <c r="P44" s="336"/>
      <c r="Q44" s="337" t="s">
        <v>4</v>
      </c>
      <c r="R44" s="335" t="s">
        <v>5</v>
      </c>
      <c r="S44" s="336"/>
      <c r="T44" s="335" t="s">
        <v>6</v>
      </c>
      <c r="U44" s="336"/>
      <c r="V44" s="335" t="s">
        <v>7</v>
      </c>
      <c r="W44" s="336"/>
    </row>
    <row r="45" spans="1:28" customFormat="1">
      <c r="A45" s="340"/>
      <c r="B45" s="340"/>
      <c r="C45" s="338"/>
      <c r="D45" s="168" t="s">
        <v>8</v>
      </c>
      <c r="E45" s="168" t="s">
        <v>9</v>
      </c>
      <c r="F45" s="168" t="s">
        <v>8</v>
      </c>
      <c r="G45" s="168" t="s">
        <v>9</v>
      </c>
      <c r="H45" s="168" t="s">
        <v>8</v>
      </c>
      <c r="I45" s="168" t="s">
        <v>9</v>
      </c>
      <c r="J45" s="338"/>
      <c r="K45" s="168" t="s">
        <v>8</v>
      </c>
      <c r="L45" s="168" t="s">
        <v>9</v>
      </c>
      <c r="M45" s="168" t="s">
        <v>8</v>
      </c>
      <c r="N45" s="168" t="s">
        <v>9</v>
      </c>
      <c r="O45" s="168" t="s">
        <v>8</v>
      </c>
      <c r="P45" s="168" t="s">
        <v>9</v>
      </c>
      <c r="Q45" s="338"/>
      <c r="R45" s="168" t="s">
        <v>8</v>
      </c>
      <c r="S45" s="168" t="s">
        <v>9</v>
      </c>
      <c r="T45" s="168" t="s">
        <v>8</v>
      </c>
      <c r="U45" s="168" t="s">
        <v>9</v>
      </c>
      <c r="V45" s="168" t="s">
        <v>8</v>
      </c>
      <c r="W45" s="168" t="s">
        <v>9</v>
      </c>
    </row>
    <row r="46" spans="1:28" customFormat="1" ht="16.5">
      <c r="A46" s="169">
        <v>1</v>
      </c>
      <c r="B46" s="156" t="s">
        <v>21</v>
      </c>
      <c r="C46" s="169"/>
      <c r="D46" s="169"/>
      <c r="E46" s="170" t="e">
        <v>#DIV/0!</v>
      </c>
      <c r="F46" s="169"/>
      <c r="G46" s="170" t="e">
        <v>#DIV/0!</v>
      </c>
      <c r="H46" s="169"/>
      <c r="I46" s="170" t="e">
        <v>#DIV/0!</v>
      </c>
      <c r="J46" s="169"/>
      <c r="K46" s="169"/>
      <c r="L46" s="170" t="e">
        <v>#DIV/0!</v>
      </c>
      <c r="M46" s="169"/>
      <c r="N46" s="170" t="e">
        <v>#DIV/0!</v>
      </c>
      <c r="O46" s="169"/>
      <c r="P46" s="170" t="e">
        <v>#DIV/0!</v>
      </c>
      <c r="Q46" s="169"/>
      <c r="R46" s="169"/>
      <c r="S46" s="170" t="e">
        <f>R46/Q46</f>
        <v>#DIV/0!</v>
      </c>
      <c r="T46" s="169"/>
      <c r="U46" s="170" t="e">
        <f>T46/Q46</f>
        <v>#DIV/0!</v>
      </c>
      <c r="V46" s="169"/>
      <c r="W46" s="170" t="e">
        <f>V46/Q46</f>
        <v>#DIV/0!</v>
      </c>
    </row>
    <row r="47" spans="1:28" customFormat="1" ht="16.5">
      <c r="A47" s="171">
        <v>2</v>
      </c>
      <c r="B47" s="172" t="s">
        <v>22</v>
      </c>
      <c r="C47" s="173"/>
      <c r="D47" s="173"/>
      <c r="E47" s="174" t="e">
        <f>D47/C47</f>
        <v>#DIV/0!</v>
      </c>
      <c r="F47" s="173"/>
      <c r="G47" s="174" t="e">
        <f t="shared" ref="G47:G58" si="7">F47/C47</f>
        <v>#DIV/0!</v>
      </c>
      <c r="H47" s="173"/>
      <c r="I47" s="184" t="e">
        <f t="shared" ref="I47:I58" si="8">H47/C47</f>
        <v>#DIV/0!</v>
      </c>
      <c r="J47" s="173"/>
      <c r="K47" s="173"/>
      <c r="L47" s="174" t="e">
        <f>K47/J47</f>
        <v>#DIV/0!</v>
      </c>
      <c r="M47" s="173"/>
      <c r="N47" s="174" t="e">
        <f t="shared" ref="N47:N58" si="9">M47/J47</f>
        <v>#DIV/0!</v>
      </c>
      <c r="O47" s="173"/>
      <c r="P47" s="184" t="e">
        <f t="shared" ref="P47:P58" si="10">O47/J47</f>
        <v>#DIV/0!</v>
      </c>
      <c r="Q47" s="173"/>
      <c r="R47" s="173"/>
      <c r="S47" s="174" t="e">
        <f>R47/Q47</f>
        <v>#DIV/0!</v>
      </c>
      <c r="T47" s="173"/>
      <c r="U47" s="174" t="e">
        <f t="shared" ref="U47:U58" si="11">T47/Q47</f>
        <v>#DIV/0!</v>
      </c>
      <c r="V47" s="173"/>
      <c r="W47" s="184" t="e">
        <f t="shared" ref="W47:W58" si="12">V47/Q47</f>
        <v>#DIV/0!</v>
      </c>
    </row>
    <row r="48" spans="1:28" s="151" customFormat="1" ht="16.5">
      <c r="A48" s="175"/>
      <c r="B48" s="176" t="s">
        <v>29</v>
      </c>
      <c r="C48" s="177"/>
      <c r="D48" s="177"/>
      <c r="E48" s="178" t="e">
        <f t="shared" ref="E48:E58" si="13">D48/C48</f>
        <v>#DIV/0!</v>
      </c>
      <c r="F48" s="177"/>
      <c r="G48" s="178" t="e">
        <f t="shared" si="7"/>
        <v>#DIV/0!</v>
      </c>
      <c r="H48" s="177"/>
      <c r="I48" s="178" t="e">
        <f t="shared" si="8"/>
        <v>#DIV/0!</v>
      </c>
      <c r="J48" s="177"/>
      <c r="K48" s="177"/>
      <c r="L48" s="178" t="e">
        <f t="shared" ref="L48:L58" si="14">K48/J48</f>
        <v>#DIV/0!</v>
      </c>
      <c r="M48" s="177"/>
      <c r="N48" s="178" t="e">
        <f t="shared" si="9"/>
        <v>#DIV/0!</v>
      </c>
      <c r="O48" s="177"/>
      <c r="P48" s="178" t="e">
        <f t="shared" si="10"/>
        <v>#DIV/0!</v>
      </c>
      <c r="Q48" s="177"/>
      <c r="R48" s="177"/>
      <c r="S48" s="178" t="e">
        <f t="shared" ref="S48:S58" si="15">R48/Q48</f>
        <v>#DIV/0!</v>
      </c>
      <c r="T48" s="177"/>
      <c r="U48" s="178" t="e">
        <f t="shared" si="11"/>
        <v>#DIV/0!</v>
      </c>
      <c r="V48" s="177"/>
      <c r="W48" s="178" t="e">
        <f t="shared" si="12"/>
        <v>#DIV/0!</v>
      </c>
      <c r="Y48"/>
      <c r="Z48"/>
      <c r="AB48"/>
    </row>
    <row r="49" spans="1:28" s="151" customFormat="1" ht="16.5">
      <c r="A49" s="175"/>
      <c r="B49" s="176" t="s">
        <v>30</v>
      </c>
      <c r="C49" s="177"/>
      <c r="D49" s="177"/>
      <c r="E49" s="179" t="e">
        <f t="shared" si="13"/>
        <v>#DIV/0!</v>
      </c>
      <c r="F49" s="177"/>
      <c r="G49" s="179" t="e">
        <f t="shared" si="7"/>
        <v>#DIV/0!</v>
      </c>
      <c r="H49" s="177"/>
      <c r="I49" s="178" t="e">
        <f t="shared" si="8"/>
        <v>#DIV/0!</v>
      </c>
      <c r="J49" s="177"/>
      <c r="K49" s="177"/>
      <c r="L49" s="179" t="e">
        <f t="shared" si="14"/>
        <v>#DIV/0!</v>
      </c>
      <c r="M49" s="177"/>
      <c r="N49" s="179" t="e">
        <f t="shared" si="9"/>
        <v>#DIV/0!</v>
      </c>
      <c r="O49" s="177"/>
      <c r="P49" s="178" t="e">
        <f t="shared" si="10"/>
        <v>#DIV/0!</v>
      </c>
      <c r="Q49" s="177"/>
      <c r="R49" s="177"/>
      <c r="S49" s="179" t="e">
        <f t="shared" si="15"/>
        <v>#DIV/0!</v>
      </c>
      <c r="T49" s="177"/>
      <c r="U49" s="179" t="e">
        <f t="shared" si="11"/>
        <v>#DIV/0!</v>
      </c>
      <c r="V49" s="177"/>
      <c r="W49" s="178" t="e">
        <f t="shared" si="12"/>
        <v>#DIV/0!</v>
      </c>
      <c r="Y49"/>
      <c r="Z49"/>
      <c r="AB49"/>
    </row>
    <row r="50" spans="1:28" s="151" customFormat="1" ht="16.5">
      <c r="A50" s="180"/>
      <c r="B50" s="181" t="s">
        <v>31</v>
      </c>
      <c r="C50" s="182"/>
      <c r="D50" s="182"/>
      <c r="E50" s="183" t="e">
        <f t="shared" si="13"/>
        <v>#DIV/0!</v>
      </c>
      <c r="F50" s="182"/>
      <c r="G50" s="183" t="e">
        <f t="shared" si="7"/>
        <v>#DIV/0!</v>
      </c>
      <c r="H50" s="182"/>
      <c r="I50" s="183" t="e">
        <f t="shared" si="8"/>
        <v>#DIV/0!</v>
      </c>
      <c r="J50" s="182"/>
      <c r="K50" s="182"/>
      <c r="L50" s="183" t="e">
        <f t="shared" si="14"/>
        <v>#DIV/0!</v>
      </c>
      <c r="M50" s="182"/>
      <c r="N50" s="183" t="e">
        <f t="shared" si="9"/>
        <v>#DIV/0!</v>
      </c>
      <c r="O50" s="182"/>
      <c r="P50" s="183" t="e">
        <f t="shared" si="10"/>
        <v>#DIV/0!</v>
      </c>
      <c r="Q50" s="182"/>
      <c r="R50" s="182"/>
      <c r="S50" s="183" t="e">
        <f t="shared" si="15"/>
        <v>#DIV/0!</v>
      </c>
      <c r="T50" s="182"/>
      <c r="U50" s="183" t="e">
        <f t="shared" si="11"/>
        <v>#DIV/0!</v>
      </c>
      <c r="V50" s="182"/>
      <c r="W50" s="183" t="e">
        <f t="shared" si="12"/>
        <v>#DIV/0!</v>
      </c>
      <c r="Y50"/>
      <c r="Z50"/>
      <c r="AB50"/>
    </row>
    <row r="51" spans="1:28" customFormat="1" ht="16.5">
      <c r="A51" s="169">
        <v>3</v>
      </c>
      <c r="B51" s="156" t="s">
        <v>23</v>
      </c>
      <c r="C51" s="169"/>
      <c r="D51" s="169"/>
      <c r="E51" s="170" t="e">
        <f t="shared" si="13"/>
        <v>#DIV/0!</v>
      </c>
      <c r="F51" s="169"/>
      <c r="G51" s="170" t="e">
        <f t="shared" si="7"/>
        <v>#DIV/0!</v>
      </c>
      <c r="H51" s="169"/>
      <c r="I51" s="170" t="e">
        <f t="shared" si="8"/>
        <v>#DIV/0!</v>
      </c>
      <c r="J51" s="169"/>
      <c r="K51" s="169"/>
      <c r="L51" s="170" t="e">
        <f t="shared" si="14"/>
        <v>#DIV/0!</v>
      </c>
      <c r="M51" s="169"/>
      <c r="N51" s="170" t="e">
        <f t="shared" si="9"/>
        <v>#DIV/0!</v>
      </c>
      <c r="O51" s="169"/>
      <c r="P51" s="170" t="e">
        <f t="shared" si="10"/>
        <v>#DIV/0!</v>
      </c>
      <c r="Q51" s="169"/>
      <c r="R51" s="169"/>
      <c r="S51" s="170" t="e">
        <f t="shared" si="15"/>
        <v>#DIV/0!</v>
      </c>
      <c r="T51" s="169"/>
      <c r="U51" s="170" t="e">
        <f t="shared" si="11"/>
        <v>#DIV/0!</v>
      </c>
      <c r="V51" s="169"/>
      <c r="W51" s="170" t="e">
        <f t="shared" si="12"/>
        <v>#DIV/0!</v>
      </c>
    </row>
    <row r="52" spans="1:28" customFormat="1" ht="16.5">
      <c r="A52" s="169">
        <v>7</v>
      </c>
      <c r="B52" s="156" t="s">
        <v>24</v>
      </c>
      <c r="C52" s="169"/>
      <c r="D52" s="169"/>
      <c r="E52" s="170" t="e">
        <f t="shared" si="13"/>
        <v>#DIV/0!</v>
      </c>
      <c r="F52" s="169"/>
      <c r="G52" s="170" t="e">
        <f t="shared" si="7"/>
        <v>#DIV/0!</v>
      </c>
      <c r="H52" s="169"/>
      <c r="I52" s="170" t="e">
        <f t="shared" si="8"/>
        <v>#DIV/0!</v>
      </c>
      <c r="J52" s="169"/>
      <c r="K52" s="169"/>
      <c r="L52" s="170" t="e">
        <f t="shared" si="14"/>
        <v>#DIV/0!</v>
      </c>
      <c r="M52" s="169"/>
      <c r="N52" s="170" t="e">
        <f t="shared" si="9"/>
        <v>#DIV/0!</v>
      </c>
      <c r="O52" s="169"/>
      <c r="P52" s="170" t="e">
        <f t="shared" si="10"/>
        <v>#DIV/0!</v>
      </c>
      <c r="Q52" s="169"/>
      <c r="R52" s="169"/>
      <c r="S52" s="170" t="e">
        <f t="shared" si="15"/>
        <v>#DIV/0!</v>
      </c>
      <c r="T52" s="169"/>
      <c r="U52" s="170" t="e">
        <f t="shared" si="11"/>
        <v>#DIV/0!</v>
      </c>
      <c r="V52" s="169"/>
      <c r="W52" s="170" t="e">
        <f t="shared" si="12"/>
        <v>#DIV/0!</v>
      </c>
    </row>
    <row r="53" spans="1:28" customFormat="1" ht="16.5">
      <c r="A53" s="171">
        <v>4</v>
      </c>
      <c r="B53" s="172" t="s">
        <v>25</v>
      </c>
      <c r="C53" s="173"/>
      <c r="D53" s="173"/>
      <c r="E53" s="184" t="e">
        <f t="shared" si="13"/>
        <v>#DIV/0!</v>
      </c>
      <c r="F53" s="173"/>
      <c r="G53" s="184" t="e">
        <f t="shared" si="7"/>
        <v>#DIV/0!</v>
      </c>
      <c r="H53" s="173"/>
      <c r="I53" s="184" t="e">
        <f t="shared" si="8"/>
        <v>#DIV/0!</v>
      </c>
      <c r="J53" s="173"/>
      <c r="K53" s="173"/>
      <c r="L53" s="184" t="e">
        <f t="shared" si="14"/>
        <v>#DIV/0!</v>
      </c>
      <c r="M53" s="173"/>
      <c r="N53" s="184" t="e">
        <f t="shared" si="9"/>
        <v>#DIV/0!</v>
      </c>
      <c r="O53" s="173"/>
      <c r="P53" s="184" t="e">
        <f t="shared" si="10"/>
        <v>#DIV/0!</v>
      </c>
      <c r="Q53" s="173"/>
      <c r="R53" s="173"/>
      <c r="S53" s="184" t="e">
        <f t="shared" si="15"/>
        <v>#DIV/0!</v>
      </c>
      <c r="T53" s="173"/>
      <c r="U53" s="184" t="e">
        <f t="shared" si="11"/>
        <v>#DIV/0!</v>
      </c>
      <c r="V53" s="173"/>
      <c r="W53" s="184" t="e">
        <f t="shared" si="12"/>
        <v>#DIV/0!</v>
      </c>
    </row>
    <row r="54" spans="1:28" s="151" customFormat="1" ht="16.5">
      <c r="A54" s="175"/>
      <c r="B54" s="176" t="s">
        <v>32</v>
      </c>
      <c r="C54" s="177"/>
      <c r="D54" s="177"/>
      <c r="E54" s="178" t="e">
        <f t="shared" si="13"/>
        <v>#DIV/0!</v>
      </c>
      <c r="F54" s="177"/>
      <c r="G54" s="178" t="e">
        <f t="shared" si="7"/>
        <v>#DIV/0!</v>
      </c>
      <c r="H54" s="177"/>
      <c r="I54" s="178" t="e">
        <f t="shared" si="8"/>
        <v>#DIV/0!</v>
      </c>
      <c r="J54" s="177"/>
      <c r="K54" s="177"/>
      <c r="L54" s="178" t="e">
        <f t="shared" si="14"/>
        <v>#DIV/0!</v>
      </c>
      <c r="M54" s="177"/>
      <c r="N54" s="178" t="e">
        <f t="shared" si="9"/>
        <v>#DIV/0!</v>
      </c>
      <c r="O54" s="177"/>
      <c r="P54" s="178" t="e">
        <f t="shared" si="10"/>
        <v>#DIV/0!</v>
      </c>
      <c r="Q54" s="177"/>
      <c r="R54" s="177"/>
      <c r="S54" s="178" t="e">
        <f t="shared" si="15"/>
        <v>#DIV/0!</v>
      </c>
      <c r="T54" s="177"/>
      <c r="U54" s="178" t="e">
        <f t="shared" si="11"/>
        <v>#DIV/0!</v>
      </c>
      <c r="V54" s="177"/>
      <c r="W54" s="178" t="e">
        <f t="shared" si="12"/>
        <v>#DIV/0!</v>
      </c>
      <c r="Y54"/>
      <c r="Z54"/>
      <c r="AB54"/>
    </row>
    <row r="55" spans="1:28" s="151" customFormat="1" ht="16.5">
      <c r="A55" s="175"/>
      <c r="B55" s="176" t="s">
        <v>33</v>
      </c>
      <c r="C55" s="177"/>
      <c r="D55" s="177"/>
      <c r="E55" s="178" t="e">
        <f t="shared" si="13"/>
        <v>#DIV/0!</v>
      </c>
      <c r="F55" s="177"/>
      <c r="G55" s="178" t="e">
        <f t="shared" si="7"/>
        <v>#DIV/0!</v>
      </c>
      <c r="H55" s="177"/>
      <c r="I55" s="178" t="e">
        <f t="shared" si="8"/>
        <v>#DIV/0!</v>
      </c>
      <c r="J55" s="177"/>
      <c r="K55" s="177"/>
      <c r="L55" s="178" t="e">
        <f t="shared" si="14"/>
        <v>#DIV/0!</v>
      </c>
      <c r="M55" s="177"/>
      <c r="N55" s="178" t="e">
        <f t="shared" si="9"/>
        <v>#DIV/0!</v>
      </c>
      <c r="O55" s="177"/>
      <c r="P55" s="178" t="e">
        <f t="shared" si="10"/>
        <v>#DIV/0!</v>
      </c>
      <c r="Q55" s="177"/>
      <c r="R55" s="177"/>
      <c r="S55" s="178" t="e">
        <f t="shared" si="15"/>
        <v>#DIV/0!</v>
      </c>
      <c r="T55" s="177"/>
      <c r="U55" s="178" t="e">
        <f t="shared" si="11"/>
        <v>#DIV/0!</v>
      </c>
      <c r="V55" s="177"/>
      <c r="W55" s="178" t="e">
        <f t="shared" si="12"/>
        <v>#DIV/0!</v>
      </c>
      <c r="Y55"/>
      <c r="Z55"/>
      <c r="AB55"/>
    </row>
    <row r="56" spans="1:28" s="152" customFormat="1" ht="16.5">
      <c r="A56" s="185"/>
      <c r="B56" s="186" t="s">
        <v>34</v>
      </c>
      <c r="C56" s="187"/>
      <c r="D56" s="187"/>
      <c r="E56" s="188">
        <v>1</v>
      </c>
      <c r="F56" s="187"/>
      <c r="G56" s="188">
        <v>1</v>
      </c>
      <c r="H56" s="187"/>
      <c r="I56" s="188">
        <v>1</v>
      </c>
      <c r="J56" s="187"/>
      <c r="K56" s="187"/>
      <c r="L56" s="188">
        <v>1</v>
      </c>
      <c r="M56" s="187"/>
      <c r="N56" s="188">
        <v>1</v>
      </c>
      <c r="O56" s="187"/>
      <c r="P56" s="188">
        <v>1</v>
      </c>
      <c r="Q56" s="187"/>
      <c r="R56" s="187"/>
      <c r="S56" s="188" t="e">
        <f t="shared" si="15"/>
        <v>#DIV/0!</v>
      </c>
      <c r="T56" s="187"/>
      <c r="U56" s="188" t="e">
        <f t="shared" si="11"/>
        <v>#DIV/0!</v>
      </c>
      <c r="V56" s="187"/>
      <c r="W56" s="188" t="e">
        <f t="shared" si="12"/>
        <v>#DIV/0!</v>
      </c>
      <c r="Y56"/>
      <c r="Z56"/>
      <c r="AB56"/>
    </row>
    <row r="57" spans="1:28" customFormat="1" ht="16.5">
      <c r="A57" s="169">
        <v>6</v>
      </c>
      <c r="B57" s="156" t="s">
        <v>26</v>
      </c>
      <c r="C57" s="169"/>
      <c r="D57" s="169"/>
      <c r="E57" s="170" t="e">
        <f t="shared" si="13"/>
        <v>#DIV/0!</v>
      </c>
      <c r="F57" s="169"/>
      <c r="G57" s="170" t="e">
        <f t="shared" si="7"/>
        <v>#DIV/0!</v>
      </c>
      <c r="H57" s="169"/>
      <c r="I57" s="170" t="e">
        <f t="shared" si="8"/>
        <v>#DIV/0!</v>
      </c>
      <c r="J57" s="169"/>
      <c r="K57" s="169"/>
      <c r="L57" s="170" t="e">
        <f t="shared" si="14"/>
        <v>#DIV/0!</v>
      </c>
      <c r="M57" s="169"/>
      <c r="N57" s="170" t="e">
        <f t="shared" si="9"/>
        <v>#DIV/0!</v>
      </c>
      <c r="O57" s="169"/>
      <c r="P57" s="170" t="e">
        <f t="shared" si="10"/>
        <v>#DIV/0!</v>
      </c>
      <c r="Q57" s="169"/>
      <c r="R57" s="169"/>
      <c r="S57" s="170" t="e">
        <f t="shared" si="15"/>
        <v>#DIV/0!</v>
      </c>
      <c r="T57" s="169"/>
      <c r="U57" s="170" t="e">
        <f t="shared" si="11"/>
        <v>#DIV/0!</v>
      </c>
      <c r="V57" s="169"/>
      <c r="W57" s="170" t="e">
        <f t="shared" si="12"/>
        <v>#DIV/0!</v>
      </c>
    </row>
    <row r="58" spans="1:28" customFormat="1">
      <c r="A58" s="189"/>
      <c r="B58" s="190" t="s">
        <v>16</v>
      </c>
      <c r="C58" s="191">
        <f>C46+C47+C51+C52+C53+C57</f>
        <v>0</v>
      </c>
      <c r="D58" s="191">
        <f>D46+D47+D51+D52+D53+D57</f>
        <v>0</v>
      </c>
      <c r="E58" s="192" t="e">
        <f t="shared" si="13"/>
        <v>#DIV/0!</v>
      </c>
      <c r="F58" s="191">
        <f>F46+F47+F51+F52+F53+F57</f>
        <v>0</v>
      </c>
      <c r="G58" s="192" t="e">
        <f t="shared" si="7"/>
        <v>#DIV/0!</v>
      </c>
      <c r="H58" s="191">
        <f>H46+H47+H51+H52+H53+H57</f>
        <v>0</v>
      </c>
      <c r="I58" s="192" t="e">
        <f t="shared" si="8"/>
        <v>#DIV/0!</v>
      </c>
      <c r="J58" s="191">
        <f>J46+J47+J51+J52+J53+J57</f>
        <v>0</v>
      </c>
      <c r="K58" s="191">
        <f>K46+K47+K51+K52+K53+K57</f>
        <v>0</v>
      </c>
      <c r="L58" s="192" t="e">
        <f t="shared" si="14"/>
        <v>#DIV/0!</v>
      </c>
      <c r="M58" s="191">
        <f>M46+M47+M51+M52+M53+M57</f>
        <v>0</v>
      </c>
      <c r="N58" s="192" t="e">
        <f t="shared" si="9"/>
        <v>#DIV/0!</v>
      </c>
      <c r="O58" s="191">
        <f>O46+O47+O51+O52+O53+O57</f>
        <v>0</v>
      </c>
      <c r="P58" s="192" t="e">
        <f t="shared" si="10"/>
        <v>#DIV/0!</v>
      </c>
      <c r="Q58" s="191">
        <f>Q46+Q47+Q51+Q52+Q53+Q57</f>
        <v>0</v>
      </c>
      <c r="R58" s="191">
        <f>R46+R47+R51+R52+R53+R57</f>
        <v>0</v>
      </c>
      <c r="S58" s="192" t="e">
        <f t="shared" si="15"/>
        <v>#DIV/0!</v>
      </c>
      <c r="T58" s="191">
        <f>T46+T47+T51+T52+T53+T57</f>
        <v>0</v>
      </c>
      <c r="U58" s="192" t="e">
        <f t="shared" si="11"/>
        <v>#DIV/0!</v>
      </c>
      <c r="V58" s="191">
        <f>V46+V47+V51+V52+V53+V57</f>
        <v>0</v>
      </c>
      <c r="W58" s="192" t="e">
        <f t="shared" si="12"/>
        <v>#DIV/0!</v>
      </c>
    </row>
    <row r="59" spans="1:28" customFormat="1">
      <c r="A59" s="193"/>
      <c r="B59" s="194"/>
      <c r="C59" s="195"/>
      <c r="D59" s="195"/>
      <c r="E59" s="196"/>
      <c r="F59" s="195"/>
      <c r="G59" s="196"/>
      <c r="H59" s="195"/>
      <c r="I59" s="196"/>
      <c r="J59" s="195"/>
      <c r="K59" s="195"/>
      <c r="L59" s="196"/>
      <c r="M59" s="195"/>
      <c r="N59" s="196"/>
      <c r="O59" s="195"/>
      <c r="P59" s="196"/>
      <c r="Q59" s="195"/>
      <c r="R59" s="195"/>
      <c r="S59" s="196"/>
      <c r="T59" s="195"/>
      <c r="U59" s="196"/>
      <c r="V59" s="195"/>
      <c r="W59" s="196"/>
    </row>
    <row r="60" spans="1:28" customFormat="1" ht="16.5">
      <c r="A60" s="169">
        <v>5</v>
      </c>
      <c r="B60" s="156" t="s">
        <v>27</v>
      </c>
      <c r="C60" s="169"/>
      <c r="D60" s="169"/>
      <c r="E60" s="170" t="e">
        <f>D60/C60</f>
        <v>#DIV/0!</v>
      </c>
      <c r="F60" s="169"/>
      <c r="G60" s="170" t="e">
        <f>F60/C60</f>
        <v>#DIV/0!</v>
      </c>
      <c r="H60" s="169"/>
      <c r="I60" s="170" t="e">
        <f>H60/C60</f>
        <v>#DIV/0!</v>
      </c>
      <c r="J60" s="169"/>
      <c r="K60" s="169"/>
      <c r="L60" s="170" t="e">
        <f>K60/J60</f>
        <v>#DIV/0!</v>
      </c>
      <c r="M60" s="169"/>
      <c r="N60" s="170" t="e">
        <f>M60/J60</f>
        <v>#DIV/0!</v>
      </c>
      <c r="O60" s="169"/>
      <c r="P60" s="170" t="e">
        <f>O60/J60</f>
        <v>#DIV/0!</v>
      </c>
      <c r="Q60" s="169"/>
      <c r="R60" s="169"/>
      <c r="S60" s="170" t="e">
        <f>R60/Q60</f>
        <v>#DIV/0!</v>
      </c>
      <c r="T60" s="169"/>
      <c r="U60" s="170" t="e">
        <f>T60/Q60</f>
        <v>#DIV/0!</v>
      </c>
      <c r="V60" s="169"/>
      <c r="W60" s="170" t="e">
        <f>V60/Q60</f>
        <v>#DIV/0!</v>
      </c>
    </row>
    <row r="61" spans="1:28" customFormat="1" ht="16.5">
      <c r="A61" s="169">
        <v>8</v>
      </c>
      <c r="B61" s="165" t="s">
        <v>28</v>
      </c>
      <c r="C61" s="169"/>
      <c r="D61" s="169"/>
      <c r="E61" s="170" t="e">
        <f>D61/C61</f>
        <v>#DIV/0!</v>
      </c>
      <c r="F61" s="169"/>
      <c r="G61" s="170" t="e">
        <f>F61/C61</f>
        <v>#DIV/0!</v>
      </c>
      <c r="H61" s="169"/>
      <c r="I61" s="170" t="e">
        <f>H61/C61</f>
        <v>#DIV/0!</v>
      </c>
      <c r="J61" s="169"/>
      <c r="K61" s="169"/>
      <c r="L61" s="170" t="e">
        <f>K61/J61</f>
        <v>#DIV/0!</v>
      </c>
      <c r="M61" s="169"/>
      <c r="N61" s="170" t="e">
        <f>M61/J61</f>
        <v>#DIV/0!</v>
      </c>
      <c r="O61" s="169"/>
      <c r="P61" s="170" t="e">
        <f>O61/J61</f>
        <v>#DIV/0!</v>
      </c>
      <c r="Q61" s="169"/>
      <c r="R61" s="169"/>
      <c r="S61" s="170" t="e">
        <f>R61/Q61</f>
        <v>#DIV/0!</v>
      </c>
      <c r="T61" s="169"/>
      <c r="U61" s="170" t="e">
        <f>T61/Q61</f>
        <v>#DIV/0!</v>
      </c>
      <c r="V61" s="169"/>
      <c r="W61" s="170" t="e">
        <f>V61/Q61</f>
        <v>#DIV/0!</v>
      </c>
    </row>
    <row r="62" spans="1:28" customFormat="1">
      <c r="A62" s="197"/>
      <c r="B62" s="190" t="s">
        <v>16</v>
      </c>
      <c r="C62" s="191">
        <f>SUM(C60:C61)+C58</f>
        <v>0</v>
      </c>
      <c r="D62" s="191">
        <f>SUM(D60:D61)+D58</f>
        <v>0</v>
      </c>
      <c r="E62" s="198" t="e">
        <f>D62/C62</f>
        <v>#DIV/0!</v>
      </c>
      <c r="F62" s="191">
        <f>SUM(F60:F61)+F58</f>
        <v>0</v>
      </c>
      <c r="G62" s="192" t="e">
        <f>F62/C62</f>
        <v>#DIV/0!</v>
      </c>
      <c r="H62" s="191">
        <f>SUM(H60:H61)+H58</f>
        <v>0</v>
      </c>
      <c r="I62" s="192" t="e">
        <f>H62/C62</f>
        <v>#DIV/0!</v>
      </c>
      <c r="J62" s="191">
        <f>SUM(J60:J61)+J58</f>
        <v>0</v>
      </c>
      <c r="K62" s="191">
        <f>SUM(K60:K61)+K58</f>
        <v>0</v>
      </c>
      <c r="L62" s="198" t="e">
        <f>K62/J62</f>
        <v>#DIV/0!</v>
      </c>
      <c r="M62" s="191">
        <f>SUM(M60:M61)+M58</f>
        <v>0</v>
      </c>
      <c r="N62" s="192" t="e">
        <f>M62/J62</f>
        <v>#DIV/0!</v>
      </c>
      <c r="O62" s="191">
        <f>SUM(O60:O61)+O58</f>
        <v>0</v>
      </c>
      <c r="P62" s="192" t="e">
        <f>O62/J62</f>
        <v>#DIV/0!</v>
      </c>
      <c r="Q62" s="191">
        <f>SUM(Q60:Q61)+Q58</f>
        <v>0</v>
      </c>
      <c r="R62" s="191">
        <f>SUM(R60:R61)+R58</f>
        <v>0</v>
      </c>
      <c r="S62" s="198" t="e">
        <f>R62/Q62</f>
        <v>#DIV/0!</v>
      </c>
      <c r="T62" s="191">
        <f>SUM(T60:T61)+T58</f>
        <v>0</v>
      </c>
      <c r="U62" s="192" t="e">
        <f>T62/Q62</f>
        <v>#DIV/0!</v>
      </c>
      <c r="V62" s="191">
        <f>SUM(V60:V61)+V58</f>
        <v>0</v>
      </c>
      <c r="W62" s="192" t="e">
        <f>V62/Q62</f>
        <v>#DIV/0!</v>
      </c>
    </row>
    <row r="63" spans="1:28" customFormat="1">
      <c r="A63" s="200"/>
      <c r="B63" s="201"/>
      <c r="C63" s="202"/>
      <c r="D63" s="202"/>
      <c r="E63" s="203"/>
      <c r="F63" s="202"/>
      <c r="G63" s="203"/>
      <c r="H63" s="202"/>
      <c r="I63" s="203"/>
      <c r="J63" s="202"/>
      <c r="K63" s="202"/>
      <c r="L63" s="203"/>
      <c r="M63" s="202"/>
      <c r="N63" s="203"/>
      <c r="O63" s="202"/>
      <c r="P63" s="203"/>
      <c r="Q63" s="202"/>
      <c r="R63" s="202"/>
      <c r="S63" s="203"/>
      <c r="T63" s="202"/>
      <c r="U63" s="203"/>
      <c r="V63" s="202"/>
      <c r="W63" s="203"/>
    </row>
    <row r="64" spans="1:28" customFormat="1">
      <c r="A64" s="204"/>
      <c r="B64" s="205"/>
      <c r="C64" s="206"/>
      <c r="D64" s="206"/>
      <c r="E64" s="207"/>
      <c r="F64" s="206"/>
      <c r="G64" s="207"/>
      <c r="H64" s="206"/>
      <c r="I64" s="207"/>
      <c r="J64" s="206"/>
      <c r="K64" s="206"/>
      <c r="L64" s="207"/>
      <c r="M64" s="206"/>
      <c r="N64" s="207"/>
      <c r="O64" s="206"/>
      <c r="P64" s="207"/>
      <c r="Q64" s="206"/>
      <c r="R64" s="206"/>
      <c r="S64" s="207"/>
      <c r="T64" s="206"/>
      <c r="U64" s="207"/>
      <c r="V64" s="206"/>
      <c r="W64" s="207"/>
    </row>
    <row r="65" spans="1:28">
      <c r="A65" s="339" t="s">
        <v>1</v>
      </c>
      <c r="B65" s="339" t="s">
        <v>2</v>
      </c>
      <c r="C65" s="341">
        <v>45292</v>
      </c>
      <c r="D65" s="341"/>
      <c r="E65" s="341"/>
      <c r="F65" s="341"/>
      <c r="G65" s="341"/>
      <c r="H65" s="341"/>
      <c r="I65" s="341"/>
      <c r="J65" s="341">
        <v>45323</v>
      </c>
      <c r="K65" s="341"/>
      <c r="L65" s="341"/>
      <c r="M65" s="341"/>
      <c r="N65" s="341"/>
      <c r="O65" s="341"/>
      <c r="P65" s="341"/>
      <c r="Q65" s="341">
        <v>45352</v>
      </c>
      <c r="R65" s="341"/>
      <c r="S65" s="341"/>
      <c r="T65" s="341"/>
      <c r="U65" s="341"/>
      <c r="V65" s="341"/>
      <c r="W65" s="341"/>
      <c r="AB65"/>
    </row>
    <row r="66" spans="1:28">
      <c r="A66" s="339"/>
      <c r="B66" s="339"/>
      <c r="C66" s="333" t="s">
        <v>4</v>
      </c>
      <c r="D66" s="342" t="s">
        <v>5</v>
      </c>
      <c r="E66" s="343"/>
      <c r="F66" s="342" t="s">
        <v>6</v>
      </c>
      <c r="G66" s="343"/>
      <c r="H66" s="342" t="s">
        <v>7</v>
      </c>
      <c r="I66" s="343"/>
      <c r="J66" s="333" t="s">
        <v>4</v>
      </c>
      <c r="K66" s="330" t="s">
        <v>5</v>
      </c>
      <c r="L66" s="331"/>
      <c r="M66" s="330" t="s">
        <v>6</v>
      </c>
      <c r="N66" s="331"/>
      <c r="O66" s="330" t="s">
        <v>7</v>
      </c>
      <c r="P66" s="331"/>
      <c r="Q66" s="333" t="s">
        <v>4</v>
      </c>
      <c r="R66" s="330" t="s">
        <v>5</v>
      </c>
      <c r="S66" s="331"/>
      <c r="T66" s="330" t="s">
        <v>6</v>
      </c>
      <c r="U66" s="331"/>
      <c r="V66" s="330" t="s">
        <v>7</v>
      </c>
      <c r="W66" s="331"/>
      <c r="AB66"/>
    </row>
    <row r="67" spans="1:28">
      <c r="A67" s="339"/>
      <c r="B67" s="339"/>
      <c r="C67" s="334"/>
      <c r="D67" s="154" t="s">
        <v>8</v>
      </c>
      <c r="E67" s="154" t="s">
        <v>9</v>
      </c>
      <c r="F67" s="154" t="s">
        <v>8</v>
      </c>
      <c r="G67" s="154" t="s">
        <v>9</v>
      </c>
      <c r="H67" s="154" t="s">
        <v>8</v>
      </c>
      <c r="I67" s="154" t="s">
        <v>9</v>
      </c>
      <c r="J67" s="334"/>
      <c r="K67" s="154" t="s">
        <v>8</v>
      </c>
      <c r="L67" s="154" t="s">
        <v>9</v>
      </c>
      <c r="M67" s="154" t="s">
        <v>8</v>
      </c>
      <c r="N67" s="154" t="s">
        <v>9</v>
      </c>
      <c r="O67" s="154" t="s">
        <v>8</v>
      </c>
      <c r="P67" s="154" t="s">
        <v>9</v>
      </c>
      <c r="Q67" s="334"/>
      <c r="R67" s="154" t="s">
        <v>8</v>
      </c>
      <c r="S67" s="154" t="s">
        <v>9</v>
      </c>
      <c r="T67" s="154" t="s">
        <v>8</v>
      </c>
      <c r="U67" s="154" t="s">
        <v>9</v>
      </c>
      <c r="V67" s="154" t="s">
        <v>8</v>
      </c>
      <c r="W67" s="154" t="s">
        <v>9</v>
      </c>
    </row>
    <row r="68" spans="1:28" ht="16.5">
      <c r="A68" s="208">
        <v>1</v>
      </c>
      <c r="B68" s="156" t="s">
        <v>21</v>
      </c>
      <c r="C68" s="245"/>
      <c r="D68" s="245"/>
      <c r="E68" s="246" t="e">
        <f>D68/C68</f>
        <v>#DIV/0!</v>
      </c>
      <c r="F68" s="245"/>
      <c r="G68" s="246" t="e">
        <f>F68/C68</f>
        <v>#DIV/0!</v>
      </c>
      <c r="H68" s="245"/>
      <c r="I68" s="246" t="e">
        <f>H68/C68</f>
        <v>#DIV/0!</v>
      </c>
      <c r="J68" s="245"/>
      <c r="K68" s="245"/>
      <c r="L68" s="246" t="e">
        <f>K68/J68</f>
        <v>#DIV/0!</v>
      </c>
      <c r="M68" s="245"/>
      <c r="N68" s="246" t="e">
        <f>M68/J68</f>
        <v>#DIV/0!</v>
      </c>
      <c r="O68" s="245"/>
      <c r="P68" s="246" t="e">
        <f>O68/J68</f>
        <v>#DIV/0!</v>
      </c>
      <c r="Q68" s="245"/>
      <c r="R68" s="245"/>
      <c r="S68" s="246" t="e">
        <f>R68/Q68</f>
        <v>#DIV/0!</v>
      </c>
      <c r="T68" s="245"/>
      <c r="U68" s="246" t="e">
        <f>T68/Q68</f>
        <v>#DIV/0!</v>
      </c>
      <c r="V68" s="245"/>
      <c r="W68" s="246" t="e">
        <f>V68/Q68</f>
        <v>#DIV/0!</v>
      </c>
    </row>
    <row r="69" spans="1:28" ht="16.5">
      <c r="A69" s="208">
        <v>2</v>
      </c>
      <c r="B69" s="156" t="s">
        <v>22</v>
      </c>
      <c r="C69" s="247"/>
      <c r="D69" s="247"/>
      <c r="E69" s="248" t="e">
        <f>D69/C69</f>
        <v>#DIV/0!</v>
      </c>
      <c r="F69" s="247"/>
      <c r="G69" s="248" t="e">
        <f t="shared" ref="G69:G80" si="16">F69/C69</f>
        <v>#DIV/0!</v>
      </c>
      <c r="H69" s="247"/>
      <c r="I69" s="249" t="e">
        <f t="shared" ref="I69:I80" si="17">H69/C69</f>
        <v>#DIV/0!</v>
      </c>
      <c r="J69" s="173"/>
      <c r="K69" s="173"/>
      <c r="L69" s="174" t="e">
        <f>K69/J69</f>
        <v>#DIV/0!</v>
      </c>
      <c r="M69" s="173"/>
      <c r="N69" s="174" t="e">
        <f t="shared" ref="N69:N80" si="18">M69/J69</f>
        <v>#DIV/0!</v>
      </c>
      <c r="O69" s="173"/>
      <c r="P69" s="184" t="e">
        <f t="shared" ref="P69:P80" si="19">O69/J69</f>
        <v>#DIV/0!</v>
      </c>
      <c r="Q69" s="173"/>
      <c r="R69" s="173"/>
      <c r="S69" s="174" t="e">
        <f>R69/Q69</f>
        <v>#DIV/0!</v>
      </c>
      <c r="T69" s="173"/>
      <c r="U69" s="174" t="e">
        <f t="shared" ref="U69:U80" si="20">T69/Q69</f>
        <v>#DIV/0!</v>
      </c>
      <c r="V69" s="173"/>
      <c r="W69" s="184" t="e">
        <f t="shared" ref="W69:W80" si="21">V69/Q69</f>
        <v>#DIV/0!</v>
      </c>
    </row>
    <row r="70" spans="1:28" ht="16.5">
      <c r="A70" s="208"/>
      <c r="B70" s="176" t="s">
        <v>29</v>
      </c>
      <c r="C70" s="250"/>
      <c r="D70" s="250"/>
      <c r="E70" s="251" t="e">
        <f t="shared" ref="E70:E80" si="22">D70/C70</f>
        <v>#DIV/0!</v>
      </c>
      <c r="F70" s="250"/>
      <c r="G70" s="251" t="e">
        <f t="shared" si="16"/>
        <v>#DIV/0!</v>
      </c>
      <c r="H70" s="250"/>
      <c r="I70" s="251" t="e">
        <f t="shared" si="17"/>
        <v>#DIV/0!</v>
      </c>
      <c r="J70" s="177"/>
      <c r="K70" s="177"/>
      <c r="L70" s="178" t="e">
        <f t="shared" ref="L70:L80" si="23">K70/J70</f>
        <v>#DIV/0!</v>
      </c>
      <c r="M70" s="177"/>
      <c r="N70" s="178" t="e">
        <f t="shared" si="18"/>
        <v>#DIV/0!</v>
      </c>
      <c r="O70" s="177"/>
      <c r="P70" s="178" t="e">
        <f t="shared" si="19"/>
        <v>#DIV/0!</v>
      </c>
      <c r="Q70" s="177"/>
      <c r="R70" s="177"/>
      <c r="S70" s="178" t="e">
        <f t="shared" ref="S70:S80" si="24">R70/Q70</f>
        <v>#DIV/0!</v>
      </c>
      <c r="T70" s="177"/>
      <c r="U70" s="178" t="e">
        <f t="shared" si="20"/>
        <v>#DIV/0!</v>
      </c>
      <c r="V70" s="177"/>
      <c r="W70" s="178" t="e">
        <f t="shared" si="21"/>
        <v>#DIV/0!</v>
      </c>
    </row>
    <row r="71" spans="1:28" ht="16.5">
      <c r="A71" s="208"/>
      <c r="B71" s="176" t="s">
        <v>30</v>
      </c>
      <c r="C71" s="250"/>
      <c r="D71" s="250"/>
      <c r="E71" s="179" t="e">
        <f t="shared" si="22"/>
        <v>#DIV/0!</v>
      </c>
      <c r="F71" s="250"/>
      <c r="G71" s="179" t="e">
        <f t="shared" si="16"/>
        <v>#DIV/0!</v>
      </c>
      <c r="H71" s="250"/>
      <c r="I71" s="251" t="e">
        <f t="shared" si="17"/>
        <v>#DIV/0!</v>
      </c>
      <c r="J71" s="177"/>
      <c r="K71" s="177"/>
      <c r="L71" s="179" t="e">
        <f t="shared" si="23"/>
        <v>#DIV/0!</v>
      </c>
      <c r="M71" s="177"/>
      <c r="N71" s="179" t="e">
        <f t="shared" si="18"/>
        <v>#DIV/0!</v>
      </c>
      <c r="O71" s="177"/>
      <c r="P71" s="178" t="e">
        <f t="shared" si="19"/>
        <v>#DIV/0!</v>
      </c>
      <c r="Q71" s="177"/>
      <c r="R71" s="177"/>
      <c r="S71" s="179" t="e">
        <f t="shared" si="24"/>
        <v>#DIV/0!</v>
      </c>
      <c r="T71" s="177"/>
      <c r="U71" s="179" t="e">
        <f t="shared" si="20"/>
        <v>#DIV/0!</v>
      </c>
      <c r="V71" s="177"/>
      <c r="W71" s="178" t="e">
        <f t="shared" si="21"/>
        <v>#DIV/0!</v>
      </c>
    </row>
    <row r="72" spans="1:28" ht="16.5">
      <c r="A72" s="208"/>
      <c r="B72" s="181" t="s">
        <v>31</v>
      </c>
      <c r="C72" s="252"/>
      <c r="D72" s="252"/>
      <c r="E72" s="253" t="e">
        <f t="shared" si="22"/>
        <v>#DIV/0!</v>
      </c>
      <c r="F72" s="252"/>
      <c r="G72" s="253" t="e">
        <f t="shared" si="16"/>
        <v>#DIV/0!</v>
      </c>
      <c r="H72" s="252"/>
      <c r="I72" s="253" t="e">
        <f t="shared" si="17"/>
        <v>#DIV/0!</v>
      </c>
      <c r="J72" s="182"/>
      <c r="K72" s="182"/>
      <c r="L72" s="183" t="e">
        <f t="shared" si="23"/>
        <v>#DIV/0!</v>
      </c>
      <c r="M72" s="182"/>
      <c r="N72" s="183" t="e">
        <f t="shared" si="18"/>
        <v>#DIV/0!</v>
      </c>
      <c r="O72" s="182"/>
      <c r="P72" s="183" t="e">
        <f t="shared" si="19"/>
        <v>#DIV/0!</v>
      </c>
      <c r="Q72" s="182"/>
      <c r="R72" s="182"/>
      <c r="S72" s="183" t="e">
        <f t="shared" si="24"/>
        <v>#DIV/0!</v>
      </c>
      <c r="T72" s="182"/>
      <c r="U72" s="183" t="e">
        <f t="shared" si="20"/>
        <v>#DIV/0!</v>
      </c>
      <c r="V72" s="182"/>
      <c r="W72" s="183" t="e">
        <f t="shared" si="21"/>
        <v>#DIV/0!</v>
      </c>
    </row>
    <row r="73" spans="1:28" ht="16.5">
      <c r="A73" s="208">
        <v>3</v>
      </c>
      <c r="B73" s="156" t="s">
        <v>23</v>
      </c>
      <c r="C73" s="245"/>
      <c r="D73" s="245"/>
      <c r="E73" s="246" t="e">
        <f t="shared" si="22"/>
        <v>#DIV/0!</v>
      </c>
      <c r="F73" s="245"/>
      <c r="G73" s="246" t="e">
        <f t="shared" si="16"/>
        <v>#DIV/0!</v>
      </c>
      <c r="H73" s="245"/>
      <c r="I73" s="246" t="e">
        <f t="shared" si="17"/>
        <v>#DIV/0!</v>
      </c>
      <c r="J73" s="245"/>
      <c r="K73" s="245"/>
      <c r="L73" s="246" t="e">
        <f t="shared" si="23"/>
        <v>#DIV/0!</v>
      </c>
      <c r="M73" s="245"/>
      <c r="N73" s="246" t="e">
        <f t="shared" si="18"/>
        <v>#DIV/0!</v>
      </c>
      <c r="O73" s="245"/>
      <c r="P73" s="246" t="e">
        <f t="shared" si="19"/>
        <v>#DIV/0!</v>
      </c>
      <c r="Q73" s="245"/>
      <c r="R73" s="245"/>
      <c r="S73" s="246" t="e">
        <f t="shared" si="24"/>
        <v>#DIV/0!</v>
      </c>
      <c r="T73" s="245"/>
      <c r="U73" s="246" t="e">
        <f t="shared" si="20"/>
        <v>#DIV/0!</v>
      </c>
      <c r="V73" s="245"/>
      <c r="W73" s="246" t="e">
        <f t="shared" si="21"/>
        <v>#DIV/0!</v>
      </c>
    </row>
    <row r="74" spans="1:28" ht="16.5">
      <c r="A74" s="208">
        <v>4</v>
      </c>
      <c r="B74" s="156" t="s">
        <v>24</v>
      </c>
      <c r="C74" s="245"/>
      <c r="D74" s="245"/>
      <c r="E74" s="246" t="e">
        <f t="shared" si="22"/>
        <v>#DIV/0!</v>
      </c>
      <c r="F74" s="245"/>
      <c r="G74" s="246" t="e">
        <f t="shared" si="16"/>
        <v>#DIV/0!</v>
      </c>
      <c r="H74" s="245"/>
      <c r="I74" s="246" t="e">
        <f t="shared" si="17"/>
        <v>#DIV/0!</v>
      </c>
      <c r="J74" s="245"/>
      <c r="K74" s="245"/>
      <c r="L74" s="246" t="e">
        <f t="shared" si="23"/>
        <v>#DIV/0!</v>
      </c>
      <c r="M74" s="245"/>
      <c r="N74" s="246" t="e">
        <f t="shared" si="18"/>
        <v>#DIV/0!</v>
      </c>
      <c r="O74" s="245"/>
      <c r="P74" s="246" t="e">
        <f t="shared" si="19"/>
        <v>#DIV/0!</v>
      </c>
      <c r="Q74" s="245"/>
      <c r="R74" s="245"/>
      <c r="S74" s="246" t="e">
        <f t="shared" si="24"/>
        <v>#DIV/0!</v>
      </c>
      <c r="T74" s="245"/>
      <c r="U74" s="246" t="e">
        <f t="shared" si="20"/>
        <v>#DIV/0!</v>
      </c>
      <c r="V74" s="245"/>
      <c r="W74" s="246" t="e">
        <f t="shared" si="21"/>
        <v>#DIV/0!</v>
      </c>
    </row>
    <row r="75" spans="1:28" ht="16.5">
      <c r="A75" s="208">
        <v>7</v>
      </c>
      <c r="B75" s="156" t="s">
        <v>25</v>
      </c>
      <c r="C75" s="247"/>
      <c r="D75" s="247"/>
      <c r="E75" s="249" t="e">
        <f t="shared" si="22"/>
        <v>#DIV/0!</v>
      </c>
      <c r="F75" s="247"/>
      <c r="G75" s="249" t="e">
        <f t="shared" si="16"/>
        <v>#DIV/0!</v>
      </c>
      <c r="H75" s="247"/>
      <c r="I75" s="249" t="e">
        <f t="shared" si="17"/>
        <v>#DIV/0!</v>
      </c>
      <c r="J75" s="173"/>
      <c r="K75" s="173"/>
      <c r="L75" s="184" t="e">
        <f t="shared" si="23"/>
        <v>#DIV/0!</v>
      </c>
      <c r="M75" s="173"/>
      <c r="N75" s="184" t="e">
        <f t="shared" si="18"/>
        <v>#DIV/0!</v>
      </c>
      <c r="O75" s="173"/>
      <c r="P75" s="184" t="e">
        <f t="shared" si="19"/>
        <v>#DIV/0!</v>
      </c>
      <c r="Q75" s="173"/>
      <c r="R75" s="173"/>
      <c r="S75" s="184" t="e">
        <f t="shared" si="24"/>
        <v>#DIV/0!</v>
      </c>
      <c r="T75" s="173"/>
      <c r="U75" s="184" t="e">
        <f t="shared" si="20"/>
        <v>#DIV/0!</v>
      </c>
      <c r="V75" s="173"/>
      <c r="W75" s="184" t="e">
        <f t="shared" si="21"/>
        <v>#DIV/0!</v>
      </c>
    </row>
    <row r="76" spans="1:28" ht="16.5">
      <c r="A76" s="208"/>
      <c r="B76" s="176" t="s">
        <v>32</v>
      </c>
      <c r="C76" s="250"/>
      <c r="D76" s="250"/>
      <c r="E76" s="251" t="e">
        <f t="shared" si="22"/>
        <v>#DIV/0!</v>
      </c>
      <c r="F76" s="250"/>
      <c r="G76" s="251" t="e">
        <f t="shared" si="16"/>
        <v>#DIV/0!</v>
      </c>
      <c r="H76" s="250"/>
      <c r="I76" s="251" t="e">
        <f t="shared" si="17"/>
        <v>#DIV/0!</v>
      </c>
      <c r="J76" s="177"/>
      <c r="K76" s="177"/>
      <c r="L76" s="178" t="e">
        <f t="shared" si="23"/>
        <v>#DIV/0!</v>
      </c>
      <c r="M76" s="177"/>
      <c r="N76" s="178" t="e">
        <f t="shared" si="18"/>
        <v>#DIV/0!</v>
      </c>
      <c r="O76" s="177"/>
      <c r="P76" s="178" t="e">
        <f t="shared" si="19"/>
        <v>#DIV/0!</v>
      </c>
      <c r="Q76" s="177"/>
      <c r="R76" s="177"/>
      <c r="S76" s="178" t="e">
        <f t="shared" si="24"/>
        <v>#DIV/0!</v>
      </c>
      <c r="T76" s="177"/>
      <c r="U76" s="178" t="e">
        <f t="shared" si="20"/>
        <v>#DIV/0!</v>
      </c>
      <c r="V76" s="177"/>
      <c r="W76" s="178" t="e">
        <f t="shared" si="21"/>
        <v>#DIV/0!</v>
      </c>
    </row>
    <row r="77" spans="1:28" ht="16.5">
      <c r="A77" s="208"/>
      <c r="B77" s="176" t="s">
        <v>33</v>
      </c>
      <c r="C77" s="250"/>
      <c r="D77" s="250"/>
      <c r="E77" s="251" t="e">
        <f t="shared" si="22"/>
        <v>#DIV/0!</v>
      </c>
      <c r="F77" s="250"/>
      <c r="G77" s="251" t="e">
        <f t="shared" si="16"/>
        <v>#DIV/0!</v>
      </c>
      <c r="H77" s="250"/>
      <c r="I77" s="251" t="e">
        <f t="shared" si="17"/>
        <v>#DIV/0!</v>
      </c>
      <c r="J77" s="177"/>
      <c r="K77" s="177"/>
      <c r="L77" s="178" t="e">
        <f t="shared" si="23"/>
        <v>#DIV/0!</v>
      </c>
      <c r="M77" s="177"/>
      <c r="N77" s="178" t="e">
        <f t="shared" si="18"/>
        <v>#DIV/0!</v>
      </c>
      <c r="O77" s="177"/>
      <c r="P77" s="178" t="e">
        <f t="shared" si="19"/>
        <v>#DIV/0!</v>
      </c>
      <c r="Q77" s="177"/>
      <c r="R77" s="177"/>
      <c r="S77" s="178" t="e">
        <f t="shared" si="24"/>
        <v>#DIV/0!</v>
      </c>
      <c r="T77" s="177"/>
      <c r="U77" s="178" t="e">
        <f t="shared" si="20"/>
        <v>#DIV/0!</v>
      </c>
      <c r="V77" s="177"/>
      <c r="W77" s="178" t="e">
        <f t="shared" si="21"/>
        <v>#DIV/0!</v>
      </c>
    </row>
    <row r="78" spans="1:28" ht="16.5">
      <c r="A78" s="208"/>
      <c r="B78" s="186" t="s">
        <v>34</v>
      </c>
      <c r="C78" s="254"/>
      <c r="D78" s="254"/>
      <c r="E78" s="255" t="e">
        <f t="shared" si="22"/>
        <v>#DIV/0!</v>
      </c>
      <c r="F78" s="254"/>
      <c r="G78" s="255" t="e">
        <f t="shared" si="16"/>
        <v>#DIV/0!</v>
      </c>
      <c r="H78" s="254"/>
      <c r="I78" s="255" t="e">
        <f t="shared" si="17"/>
        <v>#DIV/0!</v>
      </c>
      <c r="J78" s="254"/>
      <c r="K78" s="254"/>
      <c r="L78" s="255" t="e">
        <f t="shared" si="23"/>
        <v>#DIV/0!</v>
      </c>
      <c r="M78" s="254"/>
      <c r="N78" s="255" t="e">
        <f t="shared" si="18"/>
        <v>#DIV/0!</v>
      </c>
      <c r="O78" s="254"/>
      <c r="P78" s="255" t="e">
        <f t="shared" si="19"/>
        <v>#DIV/0!</v>
      </c>
      <c r="Q78" s="254"/>
      <c r="R78" s="254"/>
      <c r="S78" s="255" t="e">
        <f t="shared" si="24"/>
        <v>#DIV/0!</v>
      </c>
      <c r="T78" s="254"/>
      <c r="U78" s="255" t="e">
        <f t="shared" si="20"/>
        <v>#DIV/0!</v>
      </c>
      <c r="V78" s="254"/>
      <c r="W78" s="255" t="e">
        <f t="shared" si="21"/>
        <v>#DIV/0!</v>
      </c>
    </row>
    <row r="79" spans="1:28" ht="16.5">
      <c r="A79" s="208">
        <v>6</v>
      </c>
      <c r="B79" s="156" t="s">
        <v>26</v>
      </c>
      <c r="C79" s="245"/>
      <c r="D79" s="245"/>
      <c r="E79" s="246" t="e">
        <f t="shared" si="22"/>
        <v>#DIV/0!</v>
      </c>
      <c r="F79" s="245"/>
      <c r="G79" s="246" t="e">
        <f t="shared" si="16"/>
        <v>#DIV/0!</v>
      </c>
      <c r="H79" s="245"/>
      <c r="I79" s="246" t="e">
        <f t="shared" si="17"/>
        <v>#DIV/0!</v>
      </c>
      <c r="J79" s="169"/>
      <c r="K79" s="169"/>
      <c r="L79" s="170" t="e">
        <f t="shared" si="23"/>
        <v>#DIV/0!</v>
      </c>
      <c r="M79" s="169"/>
      <c r="N79" s="170" t="e">
        <f t="shared" si="18"/>
        <v>#DIV/0!</v>
      </c>
      <c r="O79" s="169"/>
      <c r="P79" s="170" t="e">
        <f t="shared" si="19"/>
        <v>#DIV/0!</v>
      </c>
      <c r="Q79" s="169"/>
      <c r="R79" s="169"/>
      <c r="S79" s="170" t="e">
        <f t="shared" si="24"/>
        <v>#DIV/0!</v>
      </c>
      <c r="T79" s="169"/>
      <c r="U79" s="170" t="e">
        <f t="shared" si="20"/>
        <v>#DIV/0!</v>
      </c>
      <c r="V79" s="169"/>
      <c r="W79" s="170" t="e">
        <f t="shared" si="21"/>
        <v>#DIV/0!</v>
      </c>
    </row>
    <row r="80" spans="1:28" ht="16.5">
      <c r="A80" s="209"/>
      <c r="B80" s="210" t="s">
        <v>16</v>
      </c>
      <c r="C80" s="256">
        <f>C68+C69+C73+C74+C75+C79</f>
        <v>0</v>
      </c>
      <c r="D80" s="256">
        <f>D68+D69+D73+D74+D75+D79</f>
        <v>0</v>
      </c>
      <c r="E80" s="257" t="e">
        <f t="shared" si="22"/>
        <v>#DIV/0!</v>
      </c>
      <c r="F80" s="256">
        <f>F68+F69+F73+F74+F75+F79</f>
        <v>0</v>
      </c>
      <c r="G80" s="257" t="e">
        <f t="shared" si="16"/>
        <v>#DIV/0!</v>
      </c>
      <c r="H80" s="256">
        <f>H68+H69+H73+H74+H75+H79</f>
        <v>0</v>
      </c>
      <c r="I80" s="257" t="e">
        <f t="shared" si="17"/>
        <v>#DIV/0!</v>
      </c>
      <c r="J80" s="191">
        <f>J68+J69+J73+J74+J75+J79</f>
        <v>0</v>
      </c>
      <c r="K80" s="191">
        <f>K68+K69+K73+K74+K75+K79</f>
        <v>0</v>
      </c>
      <c r="L80" s="192" t="e">
        <f t="shared" si="23"/>
        <v>#DIV/0!</v>
      </c>
      <c r="M80" s="191">
        <f>M68+M69+M73+M74+M75+M79</f>
        <v>0</v>
      </c>
      <c r="N80" s="192" t="e">
        <f t="shared" si="18"/>
        <v>#DIV/0!</v>
      </c>
      <c r="O80" s="191">
        <f>O68+O69+O73+O74+O75+O79</f>
        <v>0</v>
      </c>
      <c r="P80" s="192" t="e">
        <f t="shared" si="19"/>
        <v>#DIV/0!</v>
      </c>
      <c r="Q80" s="191">
        <f>Q68+Q69+Q73+Q74+Q75+Q79</f>
        <v>0</v>
      </c>
      <c r="R80" s="191">
        <f>R68+R69+R73+R74+R75+R79</f>
        <v>0</v>
      </c>
      <c r="S80" s="192" t="e">
        <f t="shared" si="24"/>
        <v>#DIV/0!</v>
      </c>
      <c r="T80" s="191">
        <f>T68+T69+T73+T74+T75+T79</f>
        <v>0</v>
      </c>
      <c r="U80" s="192" t="e">
        <f t="shared" si="20"/>
        <v>#DIV/0!</v>
      </c>
      <c r="V80" s="191">
        <f>V68+V69+V73+V74+V75+V79</f>
        <v>0</v>
      </c>
      <c r="W80" s="192" t="e">
        <f t="shared" si="21"/>
        <v>#DIV/0!</v>
      </c>
    </row>
    <row r="81" spans="1:23" ht="16.5">
      <c r="A81" s="211"/>
      <c r="B81" s="212"/>
      <c r="C81" s="258"/>
      <c r="D81" s="258"/>
      <c r="E81" s="259"/>
      <c r="F81" s="258"/>
      <c r="G81" s="259"/>
      <c r="H81" s="258"/>
      <c r="I81" s="259"/>
      <c r="J81" s="195"/>
      <c r="K81" s="195"/>
      <c r="L81" s="196"/>
      <c r="M81" s="195"/>
      <c r="N81" s="196"/>
      <c r="O81" s="195"/>
      <c r="P81" s="196"/>
      <c r="Q81" s="195"/>
      <c r="R81" s="195"/>
      <c r="S81" s="196"/>
      <c r="T81" s="195"/>
      <c r="U81" s="196"/>
      <c r="V81" s="195"/>
      <c r="W81" s="196"/>
    </row>
    <row r="82" spans="1:23" ht="16.5">
      <c r="A82" s="208">
        <v>5</v>
      </c>
      <c r="B82" s="156" t="s">
        <v>27</v>
      </c>
      <c r="C82" s="245"/>
      <c r="D82" s="245"/>
      <c r="E82" s="246" t="e">
        <f>D82/C82</f>
        <v>#DIV/0!</v>
      </c>
      <c r="F82" s="245"/>
      <c r="G82" s="246" t="e">
        <f>F82/C82</f>
        <v>#DIV/0!</v>
      </c>
      <c r="H82" s="245"/>
      <c r="I82" s="246" t="e">
        <f>H82/C82</f>
        <v>#DIV/0!</v>
      </c>
      <c r="J82" s="169"/>
      <c r="K82" s="169"/>
      <c r="L82" s="170" t="e">
        <f>K82/J82</f>
        <v>#DIV/0!</v>
      </c>
      <c r="M82" s="267"/>
      <c r="N82" s="170" t="e">
        <f>M82/J82</f>
        <v>#DIV/0!</v>
      </c>
      <c r="O82" s="169"/>
      <c r="P82" s="170" t="e">
        <f>O82/J82</f>
        <v>#DIV/0!</v>
      </c>
      <c r="Q82" s="169"/>
      <c r="R82" s="169"/>
      <c r="S82" s="170" t="e">
        <f>R82/Q82</f>
        <v>#DIV/0!</v>
      </c>
      <c r="T82" s="169"/>
      <c r="U82" s="170" t="e">
        <f>T82/Q82</f>
        <v>#DIV/0!</v>
      </c>
      <c r="V82" s="169"/>
      <c r="W82" s="170" t="e">
        <f>V82/Q82</f>
        <v>#DIV/0!</v>
      </c>
    </row>
    <row r="83" spans="1:23" ht="16.5">
      <c r="A83" s="208">
        <v>8</v>
      </c>
      <c r="B83" s="165" t="s">
        <v>28</v>
      </c>
      <c r="C83" s="245"/>
      <c r="D83" s="245"/>
      <c r="E83" s="246" t="e">
        <f>D83/C83</f>
        <v>#DIV/0!</v>
      </c>
      <c r="F83" s="245"/>
      <c r="G83" s="246" t="e">
        <f>F83/C83</f>
        <v>#DIV/0!</v>
      </c>
      <c r="H83" s="245"/>
      <c r="I83" s="246" t="e">
        <f>H83/C83</f>
        <v>#DIV/0!</v>
      </c>
      <c r="J83" s="169"/>
      <c r="K83" s="169"/>
      <c r="L83" s="170" t="e">
        <f>K83/J83</f>
        <v>#DIV/0!</v>
      </c>
      <c r="M83" s="169"/>
      <c r="N83" s="170" t="e">
        <f>M83/J83</f>
        <v>#DIV/0!</v>
      </c>
      <c r="O83" s="169"/>
      <c r="P83" s="170" t="e">
        <f>O83/J83</f>
        <v>#DIV/0!</v>
      </c>
      <c r="Q83" s="169"/>
      <c r="R83" s="169"/>
      <c r="S83" s="170" t="e">
        <f>R83/Q83</f>
        <v>#DIV/0!</v>
      </c>
      <c r="T83" s="169"/>
      <c r="U83" s="170" t="e">
        <f>T83/Q83</f>
        <v>#DIV/0!</v>
      </c>
      <c r="V83" s="169"/>
      <c r="W83" s="170" t="e">
        <f>V83/Q83</f>
        <v>#DIV/0!</v>
      </c>
    </row>
    <row r="84" spans="1:23" ht="16.5">
      <c r="A84" s="209"/>
      <c r="B84" s="210" t="s">
        <v>16</v>
      </c>
      <c r="C84" s="256">
        <f>SUM(C82:C83)+C80</f>
        <v>0</v>
      </c>
      <c r="D84" s="256">
        <f>SUM(D82:D83)+D80</f>
        <v>0</v>
      </c>
      <c r="E84" s="260" t="e">
        <f>D84/C84</f>
        <v>#DIV/0!</v>
      </c>
      <c r="F84" s="256">
        <f>SUM(F82:F83)+F80</f>
        <v>0</v>
      </c>
      <c r="G84" s="257" t="e">
        <f>F84/C84</f>
        <v>#DIV/0!</v>
      </c>
      <c r="H84" s="256">
        <f>SUM(H82:H83)+H80</f>
        <v>0</v>
      </c>
      <c r="I84" s="257" t="e">
        <f>H84/C84</f>
        <v>#DIV/0!</v>
      </c>
      <c r="J84" s="191">
        <f>SUM(J82:J83)+J80</f>
        <v>0</v>
      </c>
      <c r="K84" s="191">
        <f>SUM(K82:K83)+K80</f>
        <v>0</v>
      </c>
      <c r="L84" s="198" t="e">
        <f>K84/J84</f>
        <v>#DIV/0!</v>
      </c>
      <c r="M84" s="191">
        <f>SUM(M82:M83)+M80</f>
        <v>0</v>
      </c>
      <c r="N84" s="192" t="e">
        <f>M84/J84</f>
        <v>#DIV/0!</v>
      </c>
      <c r="O84" s="191">
        <f>SUM(O82:O83)+O80</f>
        <v>0</v>
      </c>
      <c r="P84" s="192" t="e">
        <f>O84/J84</f>
        <v>#DIV/0!</v>
      </c>
      <c r="Q84" s="191">
        <f>SUM(Q82:Q83)+Q80</f>
        <v>0</v>
      </c>
      <c r="R84" s="191">
        <f>SUM(R82:R83)+R80</f>
        <v>0</v>
      </c>
      <c r="S84" s="198" t="e">
        <f>R84/Q84</f>
        <v>#DIV/0!</v>
      </c>
      <c r="T84" s="191">
        <f>SUM(T82:T83)+T80</f>
        <v>0</v>
      </c>
      <c r="U84" s="192" t="e">
        <f>T84/Q84</f>
        <v>#DIV/0!</v>
      </c>
      <c r="V84" s="191">
        <f>SUM(V82:V83)+V80</f>
        <v>0</v>
      </c>
      <c r="W84" s="192" t="e">
        <f>V84/Q84</f>
        <v>#DIV/0!</v>
      </c>
    </row>
    <row r="87" spans="1:23">
      <c r="A87" s="339" t="s">
        <v>1</v>
      </c>
      <c r="B87" s="339" t="s">
        <v>2</v>
      </c>
      <c r="C87" s="329">
        <v>45383</v>
      </c>
      <c r="D87" s="329"/>
      <c r="E87" s="329"/>
      <c r="F87" s="329"/>
      <c r="G87" s="329"/>
      <c r="H87" s="329"/>
      <c r="I87" s="329"/>
      <c r="J87" s="329">
        <v>45413</v>
      </c>
      <c r="K87" s="329"/>
      <c r="L87" s="329"/>
      <c r="M87" s="329"/>
      <c r="N87" s="329"/>
      <c r="O87" s="329"/>
      <c r="P87" s="329"/>
      <c r="Q87" s="329">
        <v>45444</v>
      </c>
      <c r="R87" s="329"/>
      <c r="S87" s="329"/>
      <c r="T87" s="329"/>
      <c r="U87" s="329"/>
      <c r="V87" s="329"/>
      <c r="W87" s="329"/>
    </row>
    <row r="88" spans="1:23">
      <c r="A88" s="339"/>
      <c r="B88" s="339"/>
      <c r="C88" s="333" t="s">
        <v>4</v>
      </c>
      <c r="D88" s="330" t="s">
        <v>5</v>
      </c>
      <c r="E88" s="331"/>
      <c r="F88" s="330" t="s">
        <v>6</v>
      </c>
      <c r="G88" s="331"/>
      <c r="H88" s="330" t="s">
        <v>7</v>
      </c>
      <c r="I88" s="331"/>
      <c r="J88" s="333" t="s">
        <v>4</v>
      </c>
      <c r="K88" s="330" t="s">
        <v>5</v>
      </c>
      <c r="L88" s="331"/>
      <c r="M88" s="330" t="s">
        <v>6</v>
      </c>
      <c r="N88" s="331"/>
      <c r="O88" s="330" t="s">
        <v>7</v>
      </c>
      <c r="P88" s="331"/>
      <c r="Q88" s="333" t="s">
        <v>4</v>
      </c>
      <c r="R88" s="330" t="s">
        <v>5</v>
      </c>
      <c r="S88" s="331"/>
      <c r="T88" s="330" t="s">
        <v>6</v>
      </c>
      <c r="U88" s="331"/>
      <c r="V88" s="330" t="s">
        <v>7</v>
      </c>
      <c r="W88" s="331"/>
    </row>
    <row r="89" spans="1:23">
      <c r="A89" s="339"/>
      <c r="B89" s="339"/>
      <c r="C89" s="334"/>
      <c r="D89" s="154" t="s">
        <v>8</v>
      </c>
      <c r="E89" s="154" t="s">
        <v>9</v>
      </c>
      <c r="F89" s="154" t="s">
        <v>8</v>
      </c>
      <c r="G89" s="154" t="s">
        <v>9</v>
      </c>
      <c r="H89" s="154" t="s">
        <v>8</v>
      </c>
      <c r="I89" s="154" t="s">
        <v>9</v>
      </c>
      <c r="J89" s="334"/>
      <c r="K89" s="154" t="s">
        <v>8</v>
      </c>
      <c r="L89" s="154" t="s">
        <v>9</v>
      </c>
      <c r="M89" s="154" t="s">
        <v>8</v>
      </c>
      <c r="N89" s="154" t="s">
        <v>9</v>
      </c>
      <c r="O89" s="154" t="s">
        <v>8</v>
      </c>
      <c r="P89" s="154" t="s">
        <v>9</v>
      </c>
      <c r="Q89" s="334"/>
      <c r="R89" s="154" t="s">
        <v>8</v>
      </c>
      <c r="S89" s="154" t="s">
        <v>9</v>
      </c>
      <c r="T89" s="154" t="s">
        <v>8</v>
      </c>
      <c r="U89" s="154" t="s">
        <v>9</v>
      </c>
      <c r="V89" s="154" t="s">
        <v>8</v>
      </c>
      <c r="W89" s="154" t="s">
        <v>9</v>
      </c>
    </row>
    <row r="90" spans="1:23" ht="16.5">
      <c r="A90" s="208">
        <v>1</v>
      </c>
      <c r="B90" s="156" t="s">
        <v>21</v>
      </c>
      <c r="C90" s="169"/>
      <c r="D90" s="169"/>
      <c r="E90" s="170" t="e">
        <f>D90/C90</f>
        <v>#DIV/0!</v>
      </c>
      <c r="F90" s="169"/>
      <c r="G90" s="170" t="e">
        <f>F90/C90</f>
        <v>#DIV/0!</v>
      </c>
      <c r="H90" s="169"/>
      <c r="I90" s="170" t="e">
        <f>H90/C90</f>
        <v>#DIV/0!</v>
      </c>
      <c r="J90" s="169"/>
      <c r="K90" s="169"/>
      <c r="L90" s="170" t="e">
        <f>K90/J90</f>
        <v>#DIV/0!</v>
      </c>
      <c r="M90" s="169"/>
      <c r="N90" s="170" t="e">
        <f>M90/J90</f>
        <v>#DIV/0!</v>
      </c>
      <c r="O90" s="169"/>
      <c r="P90" s="170" t="e">
        <f>O90/J90</f>
        <v>#DIV/0!</v>
      </c>
      <c r="Q90" s="169"/>
      <c r="R90" s="169"/>
      <c r="S90" s="170" t="e">
        <f>R90/Q90</f>
        <v>#DIV/0!</v>
      </c>
      <c r="T90" s="169"/>
      <c r="U90" s="170" t="e">
        <f>T90/Q90</f>
        <v>#DIV/0!</v>
      </c>
      <c r="V90" s="169"/>
      <c r="W90" s="170" t="e">
        <f>V90/Q90</f>
        <v>#DIV/0!</v>
      </c>
    </row>
    <row r="91" spans="1:23" ht="16.5">
      <c r="A91" s="208">
        <v>2</v>
      </c>
      <c r="B91" s="156" t="s">
        <v>22</v>
      </c>
      <c r="C91" s="173"/>
      <c r="D91" s="173"/>
      <c r="E91" s="174" t="e">
        <f>D91/C91</f>
        <v>#DIV/0!</v>
      </c>
      <c r="F91" s="173"/>
      <c r="G91" s="174" t="e">
        <f t="shared" ref="G91:G102" si="25">F91/C91</f>
        <v>#DIV/0!</v>
      </c>
      <c r="H91" s="173"/>
      <c r="I91" s="184" t="e">
        <f t="shared" ref="I91:I102" si="26">H91/C91</f>
        <v>#DIV/0!</v>
      </c>
      <c r="J91" s="173"/>
      <c r="K91" s="173"/>
      <c r="L91" s="174" t="e">
        <f>K91/J91</f>
        <v>#DIV/0!</v>
      </c>
      <c r="M91" s="173"/>
      <c r="N91" s="174" t="e">
        <f t="shared" ref="N91:N102" si="27">M91/J91</f>
        <v>#DIV/0!</v>
      </c>
      <c r="O91" s="173"/>
      <c r="P91" s="184" t="e">
        <f t="shared" ref="P91:P102" si="28">O91/J91</f>
        <v>#DIV/0!</v>
      </c>
      <c r="Q91" s="173"/>
      <c r="R91" s="173"/>
      <c r="S91" s="174" t="e">
        <f>R91/Q91</f>
        <v>#DIV/0!</v>
      </c>
      <c r="T91" s="173"/>
      <c r="U91" s="174" t="e">
        <f t="shared" ref="U91:U102" si="29">T91/Q91</f>
        <v>#DIV/0!</v>
      </c>
      <c r="V91" s="173"/>
      <c r="W91" s="184" t="e">
        <f t="shared" ref="W91:W102" si="30">V91/Q91</f>
        <v>#DIV/0!</v>
      </c>
    </row>
    <row r="92" spans="1:23" ht="16.5">
      <c r="A92" s="208"/>
      <c r="B92" s="176" t="s">
        <v>29</v>
      </c>
      <c r="C92" s="177"/>
      <c r="D92" s="177"/>
      <c r="E92" s="178" t="e">
        <f t="shared" ref="E92:E102" si="31">D92/C92</f>
        <v>#DIV/0!</v>
      </c>
      <c r="F92" s="177"/>
      <c r="G92" s="178" t="e">
        <f t="shared" si="25"/>
        <v>#DIV/0!</v>
      </c>
      <c r="H92" s="177"/>
      <c r="I92" s="178" t="e">
        <f t="shared" si="26"/>
        <v>#DIV/0!</v>
      </c>
      <c r="J92" s="177"/>
      <c r="K92" s="177"/>
      <c r="L92" s="178" t="e">
        <f t="shared" ref="L92:L102" si="32">K92/J92</f>
        <v>#DIV/0!</v>
      </c>
      <c r="M92" s="177"/>
      <c r="N92" s="178" t="e">
        <f t="shared" si="27"/>
        <v>#DIV/0!</v>
      </c>
      <c r="O92" s="177"/>
      <c r="P92" s="178" t="e">
        <f t="shared" si="28"/>
        <v>#DIV/0!</v>
      </c>
      <c r="Q92" s="177"/>
      <c r="R92" s="177"/>
      <c r="S92" s="178" t="e">
        <f t="shared" ref="S92:S102" si="33">R92/Q92</f>
        <v>#DIV/0!</v>
      </c>
      <c r="T92" s="177"/>
      <c r="U92" s="178" t="e">
        <f t="shared" si="29"/>
        <v>#DIV/0!</v>
      </c>
      <c r="V92" s="177"/>
      <c r="W92" s="178" t="e">
        <f t="shared" si="30"/>
        <v>#DIV/0!</v>
      </c>
    </row>
    <row r="93" spans="1:23" ht="16.5">
      <c r="A93" s="208"/>
      <c r="B93" s="176" t="s">
        <v>30</v>
      </c>
      <c r="C93" s="177"/>
      <c r="D93" s="177"/>
      <c r="E93" s="179" t="e">
        <f t="shared" si="31"/>
        <v>#DIV/0!</v>
      </c>
      <c r="F93" s="177"/>
      <c r="G93" s="179" t="e">
        <f t="shared" si="25"/>
        <v>#DIV/0!</v>
      </c>
      <c r="H93" s="177"/>
      <c r="I93" s="178" t="e">
        <f t="shared" si="26"/>
        <v>#DIV/0!</v>
      </c>
      <c r="J93" s="177"/>
      <c r="K93" s="177"/>
      <c r="L93" s="179" t="e">
        <f t="shared" si="32"/>
        <v>#DIV/0!</v>
      </c>
      <c r="M93" s="177"/>
      <c r="N93" s="179" t="e">
        <f t="shared" si="27"/>
        <v>#DIV/0!</v>
      </c>
      <c r="O93" s="177"/>
      <c r="P93" s="178" t="e">
        <f t="shared" si="28"/>
        <v>#DIV/0!</v>
      </c>
      <c r="Q93" s="177"/>
      <c r="R93" s="177"/>
      <c r="S93" s="179" t="e">
        <f t="shared" si="33"/>
        <v>#DIV/0!</v>
      </c>
      <c r="T93" s="177"/>
      <c r="U93" s="179" t="e">
        <f t="shared" si="29"/>
        <v>#DIV/0!</v>
      </c>
      <c r="V93" s="177"/>
      <c r="W93" s="178" t="e">
        <f t="shared" si="30"/>
        <v>#DIV/0!</v>
      </c>
    </row>
    <row r="94" spans="1:23" ht="16.5">
      <c r="A94" s="208"/>
      <c r="B94" s="181" t="s">
        <v>31</v>
      </c>
      <c r="C94" s="182"/>
      <c r="D94" s="182"/>
      <c r="E94" s="183" t="e">
        <f t="shared" si="31"/>
        <v>#DIV/0!</v>
      </c>
      <c r="F94" s="182"/>
      <c r="G94" s="183" t="e">
        <f t="shared" si="25"/>
        <v>#DIV/0!</v>
      </c>
      <c r="H94" s="182"/>
      <c r="I94" s="183" t="e">
        <f t="shared" si="26"/>
        <v>#DIV/0!</v>
      </c>
      <c r="J94" s="182"/>
      <c r="K94" s="182"/>
      <c r="L94" s="183" t="e">
        <f t="shared" si="32"/>
        <v>#DIV/0!</v>
      </c>
      <c r="M94" s="182"/>
      <c r="N94" s="183" t="e">
        <f t="shared" si="27"/>
        <v>#DIV/0!</v>
      </c>
      <c r="O94" s="182"/>
      <c r="P94" s="183" t="e">
        <f t="shared" si="28"/>
        <v>#DIV/0!</v>
      </c>
      <c r="Q94" s="182"/>
      <c r="R94" s="182"/>
      <c r="S94" s="183" t="e">
        <f t="shared" si="33"/>
        <v>#DIV/0!</v>
      </c>
      <c r="T94" s="182"/>
      <c r="U94" s="183" t="e">
        <f t="shared" si="29"/>
        <v>#DIV/0!</v>
      </c>
      <c r="V94" s="182"/>
      <c r="W94" s="183" t="e">
        <f t="shared" si="30"/>
        <v>#DIV/0!</v>
      </c>
    </row>
    <row r="95" spans="1:23" ht="16.5">
      <c r="A95" s="208">
        <v>3</v>
      </c>
      <c r="B95" s="156" t="s">
        <v>23</v>
      </c>
      <c r="C95" s="169"/>
      <c r="D95" s="169"/>
      <c r="E95" s="170" t="e">
        <f t="shared" si="31"/>
        <v>#DIV/0!</v>
      </c>
      <c r="F95" s="169"/>
      <c r="G95" s="170" t="e">
        <f t="shared" si="25"/>
        <v>#DIV/0!</v>
      </c>
      <c r="H95" s="169"/>
      <c r="I95" s="170" t="e">
        <f t="shared" si="26"/>
        <v>#DIV/0!</v>
      </c>
      <c r="J95" s="169"/>
      <c r="K95" s="169"/>
      <c r="L95" s="170" t="e">
        <f t="shared" si="32"/>
        <v>#DIV/0!</v>
      </c>
      <c r="M95" s="169"/>
      <c r="N95" s="170" t="e">
        <f t="shared" si="27"/>
        <v>#DIV/0!</v>
      </c>
      <c r="O95" s="169"/>
      <c r="P95" s="170" t="e">
        <f t="shared" si="28"/>
        <v>#DIV/0!</v>
      </c>
      <c r="Q95" s="169"/>
      <c r="R95" s="169"/>
      <c r="S95" s="170" t="e">
        <f t="shared" si="33"/>
        <v>#DIV/0!</v>
      </c>
      <c r="T95" s="169"/>
      <c r="U95" s="170" t="e">
        <f t="shared" si="29"/>
        <v>#DIV/0!</v>
      </c>
      <c r="V95" s="169"/>
      <c r="W95" s="170" t="e">
        <f t="shared" si="30"/>
        <v>#DIV/0!</v>
      </c>
    </row>
    <row r="96" spans="1:23" ht="16.5">
      <c r="A96" s="208">
        <v>4</v>
      </c>
      <c r="B96" s="156" t="s">
        <v>24</v>
      </c>
      <c r="C96" s="169"/>
      <c r="D96" s="169"/>
      <c r="E96" s="170" t="e">
        <f t="shared" si="31"/>
        <v>#DIV/0!</v>
      </c>
      <c r="F96" s="169"/>
      <c r="G96" s="170" t="e">
        <f t="shared" si="25"/>
        <v>#DIV/0!</v>
      </c>
      <c r="H96" s="169"/>
      <c r="I96" s="170" t="e">
        <f t="shared" si="26"/>
        <v>#DIV/0!</v>
      </c>
      <c r="J96" s="169"/>
      <c r="K96" s="169"/>
      <c r="L96" s="170" t="e">
        <f t="shared" si="32"/>
        <v>#DIV/0!</v>
      </c>
      <c r="M96" s="169"/>
      <c r="N96" s="170" t="e">
        <f t="shared" si="27"/>
        <v>#DIV/0!</v>
      </c>
      <c r="O96" s="169"/>
      <c r="P96" s="170" t="e">
        <f>O96/J96</f>
        <v>#DIV/0!</v>
      </c>
      <c r="Q96" s="169"/>
      <c r="R96" s="169"/>
      <c r="S96" s="170" t="e">
        <f t="shared" si="33"/>
        <v>#DIV/0!</v>
      </c>
      <c r="T96" s="169"/>
      <c r="U96" s="170" t="e">
        <f t="shared" si="29"/>
        <v>#DIV/0!</v>
      </c>
      <c r="V96" s="169"/>
      <c r="W96" s="170" t="e">
        <f>V96/Q96</f>
        <v>#DIV/0!</v>
      </c>
    </row>
    <row r="97" spans="1:23" ht="16.5">
      <c r="A97" s="208">
        <v>7</v>
      </c>
      <c r="B97" s="156" t="s">
        <v>25</v>
      </c>
      <c r="C97" s="173"/>
      <c r="D97" s="173"/>
      <c r="E97" s="184" t="e">
        <f t="shared" si="31"/>
        <v>#DIV/0!</v>
      </c>
      <c r="F97" s="173"/>
      <c r="G97" s="184" t="e">
        <f t="shared" si="25"/>
        <v>#DIV/0!</v>
      </c>
      <c r="H97" s="173"/>
      <c r="I97" s="184" t="e">
        <f t="shared" si="26"/>
        <v>#DIV/0!</v>
      </c>
      <c r="J97" s="173"/>
      <c r="K97" s="173"/>
      <c r="L97" s="184" t="e">
        <f t="shared" si="32"/>
        <v>#DIV/0!</v>
      </c>
      <c r="M97" s="173"/>
      <c r="N97" s="184" t="e">
        <f t="shared" si="27"/>
        <v>#DIV/0!</v>
      </c>
      <c r="O97" s="173"/>
      <c r="P97" s="184" t="e">
        <f>O97/J97</f>
        <v>#DIV/0!</v>
      </c>
      <c r="Q97" s="173"/>
      <c r="R97" s="173"/>
      <c r="S97" s="184" t="e">
        <f t="shared" si="33"/>
        <v>#DIV/0!</v>
      </c>
      <c r="T97" s="173"/>
      <c r="U97" s="184" t="e">
        <f t="shared" si="29"/>
        <v>#DIV/0!</v>
      </c>
      <c r="V97" s="173"/>
      <c r="W97" s="184" t="e">
        <f t="shared" si="30"/>
        <v>#DIV/0!</v>
      </c>
    </row>
    <row r="98" spans="1:23" ht="16.5">
      <c r="A98" s="208"/>
      <c r="B98" s="176" t="s">
        <v>32</v>
      </c>
      <c r="C98" s="177"/>
      <c r="D98" s="177"/>
      <c r="E98" s="178" t="e">
        <f t="shared" si="31"/>
        <v>#DIV/0!</v>
      </c>
      <c r="F98" s="177"/>
      <c r="G98" s="178" t="e">
        <f t="shared" si="25"/>
        <v>#DIV/0!</v>
      </c>
      <c r="H98" s="177"/>
      <c r="I98" s="178" t="e">
        <f t="shared" si="26"/>
        <v>#DIV/0!</v>
      </c>
      <c r="J98" s="177"/>
      <c r="K98" s="177"/>
      <c r="L98" s="178" t="e">
        <f t="shared" si="32"/>
        <v>#DIV/0!</v>
      </c>
      <c r="M98" s="177"/>
      <c r="N98" s="178" t="e">
        <f t="shared" si="27"/>
        <v>#DIV/0!</v>
      </c>
      <c r="O98" s="177"/>
      <c r="P98" s="178" t="e">
        <f>O98/J98</f>
        <v>#DIV/0!</v>
      </c>
      <c r="Q98" s="177"/>
      <c r="R98" s="177"/>
      <c r="S98" s="178" t="e">
        <f t="shared" si="33"/>
        <v>#DIV/0!</v>
      </c>
      <c r="T98" s="177"/>
      <c r="U98" s="178" t="e">
        <f t="shared" si="29"/>
        <v>#DIV/0!</v>
      </c>
      <c r="V98" s="177"/>
      <c r="W98" s="178" t="e">
        <f t="shared" si="30"/>
        <v>#DIV/0!</v>
      </c>
    </row>
    <row r="99" spans="1:23" ht="16.5">
      <c r="A99" s="208"/>
      <c r="B99" s="176" t="s">
        <v>33</v>
      </c>
      <c r="C99" s="177"/>
      <c r="D99" s="177"/>
      <c r="E99" s="178" t="e">
        <f t="shared" si="31"/>
        <v>#DIV/0!</v>
      </c>
      <c r="F99" s="177"/>
      <c r="G99" s="178" t="e">
        <f t="shared" si="25"/>
        <v>#DIV/0!</v>
      </c>
      <c r="H99" s="177"/>
      <c r="I99" s="178" t="e">
        <f t="shared" si="26"/>
        <v>#DIV/0!</v>
      </c>
      <c r="J99" s="177"/>
      <c r="K99" s="177"/>
      <c r="L99" s="178" t="e">
        <f t="shared" si="32"/>
        <v>#DIV/0!</v>
      </c>
      <c r="M99" s="177"/>
      <c r="N99" s="178" t="e">
        <f t="shared" si="27"/>
        <v>#DIV/0!</v>
      </c>
      <c r="O99" s="177"/>
      <c r="P99" s="178" t="e">
        <f>O99/J99</f>
        <v>#DIV/0!</v>
      </c>
      <c r="Q99" s="177"/>
      <c r="R99" s="177"/>
      <c r="S99" s="178" t="e">
        <f t="shared" si="33"/>
        <v>#DIV/0!</v>
      </c>
      <c r="T99" s="177"/>
      <c r="U99" s="178" t="e">
        <f t="shared" si="29"/>
        <v>#DIV/0!</v>
      </c>
      <c r="V99" s="177"/>
      <c r="W99" s="178" t="e">
        <f t="shared" si="30"/>
        <v>#DIV/0!</v>
      </c>
    </row>
    <row r="100" spans="1:23" ht="16.5">
      <c r="A100" s="208"/>
      <c r="B100" s="186" t="s">
        <v>34</v>
      </c>
      <c r="C100" s="254"/>
      <c r="D100" s="254"/>
      <c r="E100" s="255" t="e">
        <f t="shared" si="31"/>
        <v>#DIV/0!</v>
      </c>
      <c r="F100" s="254"/>
      <c r="G100" s="255" t="e">
        <f t="shared" si="25"/>
        <v>#DIV/0!</v>
      </c>
      <c r="H100" s="254"/>
      <c r="I100" s="255" t="e">
        <f t="shared" si="26"/>
        <v>#DIV/0!</v>
      </c>
      <c r="J100" s="254"/>
      <c r="K100" s="254"/>
      <c r="L100" s="255" t="e">
        <f t="shared" si="32"/>
        <v>#DIV/0!</v>
      </c>
      <c r="M100" s="254"/>
      <c r="N100" s="255" t="e">
        <f t="shared" si="27"/>
        <v>#DIV/0!</v>
      </c>
      <c r="O100" s="254"/>
      <c r="P100" s="255" t="e">
        <f>O100/J100</f>
        <v>#DIV/0!</v>
      </c>
      <c r="Q100" s="254"/>
      <c r="R100" s="254"/>
      <c r="S100" s="255" t="e">
        <f t="shared" si="33"/>
        <v>#DIV/0!</v>
      </c>
      <c r="T100" s="254"/>
      <c r="U100" s="255" t="e">
        <f t="shared" si="29"/>
        <v>#DIV/0!</v>
      </c>
      <c r="V100" s="254"/>
      <c r="W100" s="255" t="e">
        <f t="shared" si="30"/>
        <v>#DIV/0!</v>
      </c>
    </row>
    <row r="101" spans="1:23" ht="16.5">
      <c r="A101" s="208">
        <v>6</v>
      </c>
      <c r="B101" s="156" t="s">
        <v>26</v>
      </c>
      <c r="C101" s="169"/>
      <c r="D101" s="169"/>
      <c r="E101" s="170" t="e">
        <f t="shared" si="31"/>
        <v>#DIV/0!</v>
      </c>
      <c r="F101" s="169"/>
      <c r="G101" s="170" t="e">
        <f t="shared" si="25"/>
        <v>#DIV/0!</v>
      </c>
      <c r="H101" s="169"/>
      <c r="I101" s="170" t="e">
        <f t="shared" si="26"/>
        <v>#DIV/0!</v>
      </c>
      <c r="J101" s="169"/>
      <c r="K101" s="169"/>
      <c r="L101" s="170" t="e">
        <f t="shared" si="32"/>
        <v>#DIV/0!</v>
      </c>
      <c r="M101" s="169"/>
      <c r="N101" s="170" t="e">
        <f t="shared" si="27"/>
        <v>#DIV/0!</v>
      </c>
      <c r="O101" s="169"/>
      <c r="P101" s="170" t="e">
        <f t="shared" si="28"/>
        <v>#DIV/0!</v>
      </c>
      <c r="Q101" s="169"/>
      <c r="R101" s="169"/>
      <c r="S101" s="170" t="e">
        <f t="shared" si="33"/>
        <v>#DIV/0!</v>
      </c>
      <c r="T101" s="169"/>
      <c r="U101" s="170" t="e">
        <f t="shared" si="29"/>
        <v>#DIV/0!</v>
      </c>
      <c r="V101" s="169"/>
      <c r="W101" s="170" t="e">
        <f t="shared" si="30"/>
        <v>#DIV/0!</v>
      </c>
    </row>
    <row r="102" spans="1:23" ht="16.5">
      <c r="A102" s="209"/>
      <c r="B102" s="210" t="s">
        <v>16</v>
      </c>
      <c r="C102" s="191">
        <f>C90+C91+C95+C96+C97+C101</f>
        <v>0</v>
      </c>
      <c r="D102" s="191">
        <f>D90+D91+D95+D96+D97+D101</f>
        <v>0</v>
      </c>
      <c r="E102" s="192" t="e">
        <f t="shared" si="31"/>
        <v>#DIV/0!</v>
      </c>
      <c r="F102" s="191">
        <f>F90+F91+F95+F96+F97+F101</f>
        <v>0</v>
      </c>
      <c r="G102" s="192" t="e">
        <f t="shared" si="25"/>
        <v>#DIV/0!</v>
      </c>
      <c r="H102" s="191">
        <f>H90+H91+H95+H96+H97+H101</f>
        <v>0</v>
      </c>
      <c r="I102" s="192" t="e">
        <f t="shared" si="26"/>
        <v>#DIV/0!</v>
      </c>
      <c r="J102" s="191">
        <f>J90+J91+J95+J96+J97+J101</f>
        <v>0</v>
      </c>
      <c r="K102" s="191">
        <f>K90+K91+K95+K96+K97+K101</f>
        <v>0</v>
      </c>
      <c r="L102" s="192" t="e">
        <f t="shared" si="32"/>
        <v>#DIV/0!</v>
      </c>
      <c r="M102" s="191">
        <f>M90+M91+M95+M96+M97+M101</f>
        <v>0</v>
      </c>
      <c r="N102" s="192" t="e">
        <f t="shared" si="27"/>
        <v>#DIV/0!</v>
      </c>
      <c r="O102" s="191">
        <f>O90+O91+O95+O96+O97+O101</f>
        <v>0</v>
      </c>
      <c r="P102" s="192" t="e">
        <f t="shared" si="28"/>
        <v>#DIV/0!</v>
      </c>
      <c r="Q102" s="191">
        <f>Q90+Q91+Q95+Q96+Q97+Q101</f>
        <v>0</v>
      </c>
      <c r="R102" s="191">
        <f>R90+R91+R95+R96+R97+R101</f>
        <v>0</v>
      </c>
      <c r="S102" s="192" t="e">
        <f t="shared" si="33"/>
        <v>#DIV/0!</v>
      </c>
      <c r="T102" s="191">
        <f>T90+T91+T95+T96+T97+T101</f>
        <v>0</v>
      </c>
      <c r="U102" s="192" t="e">
        <f t="shared" si="29"/>
        <v>#DIV/0!</v>
      </c>
      <c r="V102" s="191">
        <f>V90+V91+V95+V96+V97+V101</f>
        <v>0</v>
      </c>
      <c r="W102" s="192" t="e">
        <f t="shared" si="30"/>
        <v>#DIV/0!</v>
      </c>
    </row>
    <row r="103" spans="1:23" ht="16.5">
      <c r="A103" s="211"/>
      <c r="B103" s="212"/>
      <c r="C103" s="195"/>
      <c r="D103" s="195"/>
      <c r="E103" s="196"/>
      <c r="F103" s="195"/>
      <c r="G103" s="196"/>
      <c r="H103" s="195"/>
      <c r="I103" s="196"/>
      <c r="J103" s="195"/>
      <c r="K103" s="195"/>
      <c r="L103" s="196"/>
      <c r="M103" s="195"/>
      <c r="N103" s="196"/>
      <c r="O103" s="195"/>
      <c r="P103" s="196"/>
      <c r="Q103" s="195"/>
      <c r="R103" s="195"/>
      <c r="S103" s="196"/>
      <c r="T103" s="195"/>
      <c r="U103" s="196"/>
      <c r="V103" s="195"/>
      <c r="W103" s="196"/>
    </row>
    <row r="104" spans="1:23" ht="16.5">
      <c r="A104" s="208">
        <v>5</v>
      </c>
      <c r="B104" s="156" t="s">
        <v>27</v>
      </c>
      <c r="C104" s="169"/>
      <c r="D104" s="169"/>
      <c r="E104" s="170" t="e">
        <f>D104/C104</f>
        <v>#DIV/0!</v>
      </c>
      <c r="F104" s="169"/>
      <c r="G104" s="170" t="e">
        <f>F104/C104</f>
        <v>#DIV/0!</v>
      </c>
      <c r="H104" s="169"/>
      <c r="I104" s="170" t="e">
        <f>H104/C104</f>
        <v>#DIV/0!</v>
      </c>
      <c r="J104" s="169"/>
      <c r="K104" s="169"/>
      <c r="L104" s="170" t="e">
        <f>K104/J104</f>
        <v>#DIV/0!</v>
      </c>
      <c r="M104" s="169"/>
      <c r="N104" s="170" t="e">
        <f>M104/J104</f>
        <v>#DIV/0!</v>
      </c>
      <c r="O104" s="169"/>
      <c r="P104" s="170" t="e">
        <f>O104/J104</f>
        <v>#DIV/0!</v>
      </c>
      <c r="Q104" s="169"/>
      <c r="R104" s="169"/>
      <c r="S104" s="170" t="e">
        <f>R104/Q104</f>
        <v>#DIV/0!</v>
      </c>
      <c r="T104" s="169"/>
      <c r="U104" s="170" t="e">
        <f>T104/Q104</f>
        <v>#DIV/0!</v>
      </c>
      <c r="V104" s="169"/>
      <c r="W104" s="170" t="e">
        <f>V104/Q104</f>
        <v>#DIV/0!</v>
      </c>
    </row>
    <row r="105" spans="1:23" ht="16.5">
      <c r="A105" s="208">
        <v>8</v>
      </c>
      <c r="B105" s="165" t="s">
        <v>28</v>
      </c>
      <c r="C105" s="169"/>
      <c r="D105" s="169"/>
      <c r="E105" s="170" t="e">
        <f>D105/C105</f>
        <v>#DIV/0!</v>
      </c>
      <c r="F105" s="169"/>
      <c r="G105" s="170" t="e">
        <f>F105/C105</f>
        <v>#DIV/0!</v>
      </c>
      <c r="H105" s="169"/>
      <c r="I105" s="170" t="e">
        <f>H105/C105</f>
        <v>#DIV/0!</v>
      </c>
      <c r="J105" s="169"/>
      <c r="K105" s="169"/>
      <c r="L105" s="170" t="e">
        <f>K105/J105</f>
        <v>#DIV/0!</v>
      </c>
      <c r="M105" s="169"/>
      <c r="N105" s="170" t="e">
        <f>M105/J105</f>
        <v>#DIV/0!</v>
      </c>
      <c r="O105" s="169"/>
      <c r="P105" s="170" t="e">
        <f>O105/J105</f>
        <v>#DIV/0!</v>
      </c>
      <c r="Q105" s="169"/>
      <c r="R105" s="169"/>
      <c r="S105" s="170" t="e">
        <f>R105/Q105</f>
        <v>#DIV/0!</v>
      </c>
      <c r="T105" s="169"/>
      <c r="U105" s="170" t="e">
        <f>T105/Q105</f>
        <v>#DIV/0!</v>
      </c>
      <c r="V105" s="169"/>
      <c r="W105" s="170" t="e">
        <f>V105/Q105</f>
        <v>#DIV/0!</v>
      </c>
    </row>
    <row r="106" spans="1:23" ht="16.5">
      <c r="A106" s="209"/>
      <c r="B106" s="210" t="s">
        <v>16</v>
      </c>
      <c r="C106" s="191">
        <f>SUM(C104:C105)+C102</f>
        <v>0</v>
      </c>
      <c r="D106" s="191">
        <f>SUM(D104:D105)+D102</f>
        <v>0</v>
      </c>
      <c r="E106" s="198" t="e">
        <f>D106/C106</f>
        <v>#DIV/0!</v>
      </c>
      <c r="F106" s="191">
        <f>SUM(F104:F105)+F102</f>
        <v>0</v>
      </c>
      <c r="G106" s="192" t="e">
        <f>F106/C106</f>
        <v>#DIV/0!</v>
      </c>
      <c r="H106" s="191">
        <f>SUM(H104:H105)+H102</f>
        <v>0</v>
      </c>
      <c r="I106" s="192" t="e">
        <f>H106/C106</f>
        <v>#DIV/0!</v>
      </c>
      <c r="J106" s="191">
        <f>SUM(J104:J105)+J102</f>
        <v>0</v>
      </c>
      <c r="K106" s="191">
        <f>SUM(K104:K105)+K102</f>
        <v>0</v>
      </c>
      <c r="L106" s="198" t="e">
        <f>K106/J106</f>
        <v>#DIV/0!</v>
      </c>
      <c r="M106" s="191">
        <f>SUM(M104:M105)+M102</f>
        <v>0</v>
      </c>
      <c r="N106" s="192" t="e">
        <f>M106/J106</f>
        <v>#DIV/0!</v>
      </c>
      <c r="O106" s="191">
        <f>SUM(O104:O105)+O102</f>
        <v>0</v>
      </c>
      <c r="P106" s="192" t="e">
        <f>O106/J106</f>
        <v>#DIV/0!</v>
      </c>
      <c r="Q106" s="191">
        <f>SUM(Q104:Q105)+Q102</f>
        <v>0</v>
      </c>
      <c r="R106" s="191">
        <f>SUM(R104:R105)+R102</f>
        <v>0</v>
      </c>
      <c r="S106" s="198" t="e">
        <f>R106/Q106</f>
        <v>#DIV/0!</v>
      </c>
      <c r="T106" s="191">
        <f>SUM(T104:T105)+T102</f>
        <v>0</v>
      </c>
      <c r="U106" s="192" t="e">
        <f>T106/Q106</f>
        <v>#DIV/0!</v>
      </c>
      <c r="V106" s="191">
        <f>SUM(V104:V105)+V102</f>
        <v>0</v>
      </c>
      <c r="W106" s="192" t="e">
        <f>V106/Q106</f>
        <v>#DIV/0!</v>
      </c>
    </row>
  </sheetData>
  <mergeCells count="75">
    <mergeCell ref="Q88:Q89"/>
    <mergeCell ref="R88:S88"/>
    <mergeCell ref="T88:U88"/>
    <mergeCell ref="V88:W88"/>
    <mergeCell ref="F88:G88"/>
    <mergeCell ref="H88:I88"/>
    <mergeCell ref="J88:J89"/>
    <mergeCell ref="K88:L88"/>
    <mergeCell ref="M88:N88"/>
    <mergeCell ref="O88:P88"/>
    <mergeCell ref="R66:S66"/>
    <mergeCell ref="T66:U66"/>
    <mergeCell ref="V66:W66"/>
    <mergeCell ref="A87:A89"/>
    <mergeCell ref="B87:B89"/>
    <mergeCell ref="C87:I87"/>
    <mergeCell ref="J87:P87"/>
    <mergeCell ref="Q87:W87"/>
    <mergeCell ref="C88:C89"/>
    <mergeCell ref="D88:E88"/>
    <mergeCell ref="H66:I66"/>
    <mergeCell ref="J66:J67"/>
    <mergeCell ref="K66:L66"/>
    <mergeCell ref="M66:N66"/>
    <mergeCell ref="O66:P66"/>
    <mergeCell ref="Q66:Q67"/>
    <mergeCell ref="T22:U22"/>
    <mergeCell ref="T44:U44"/>
    <mergeCell ref="V44:W44"/>
    <mergeCell ref="A65:A67"/>
    <mergeCell ref="B65:B67"/>
    <mergeCell ref="C65:I65"/>
    <mergeCell ref="J65:P65"/>
    <mergeCell ref="Q65:W65"/>
    <mergeCell ref="C66:C67"/>
    <mergeCell ref="D66:E66"/>
    <mergeCell ref="F66:G66"/>
    <mergeCell ref="J44:J45"/>
    <mergeCell ref="K44:L44"/>
    <mergeCell ref="M44:N44"/>
    <mergeCell ref="O44:P44"/>
    <mergeCell ref="Q44:Q45"/>
    <mergeCell ref="A43:A45"/>
    <mergeCell ref="B43:B45"/>
    <mergeCell ref="C43:I43"/>
    <mergeCell ref="J43:P43"/>
    <mergeCell ref="Q43:W43"/>
    <mergeCell ref="C44:C45"/>
    <mergeCell ref="D44:E44"/>
    <mergeCell ref="F44:G44"/>
    <mergeCell ref="H44:I44"/>
    <mergeCell ref="R44:S44"/>
    <mergeCell ref="A21:A23"/>
    <mergeCell ref="B21:B23"/>
    <mergeCell ref="C21:I21"/>
    <mergeCell ref="J21:P21"/>
    <mergeCell ref="Q21:W21"/>
    <mergeCell ref="C22:C23"/>
    <mergeCell ref="D22:E22"/>
    <mergeCell ref="F22:G22"/>
    <mergeCell ref="H22:I22"/>
    <mergeCell ref="J22:J23"/>
    <mergeCell ref="V22:W22"/>
    <mergeCell ref="K22:L22"/>
    <mergeCell ref="M22:N22"/>
    <mergeCell ref="O22:P22"/>
    <mergeCell ref="Q22:Q23"/>
    <mergeCell ref="R22:S22"/>
    <mergeCell ref="A4:A6"/>
    <mergeCell ref="B4:B6"/>
    <mergeCell ref="C4:I4"/>
    <mergeCell ref="C5:C6"/>
    <mergeCell ref="D5:E5"/>
    <mergeCell ref="F5:G5"/>
    <mergeCell ref="H5:I5"/>
  </mergeCells>
  <printOptions horizontalCentered="1"/>
  <pageMargins left="0" right="0" top="0.94488188976377996" bottom="0" header="0.31496062992126" footer="0.31496062992126"/>
  <pageSetup paperSize="9" scale="6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filterMode="1"/>
  <dimension ref="A1:CP676"/>
  <sheetViews>
    <sheetView showGridLines="0" tabSelected="1" view="pageBreakPreview" topLeftCell="A33" zoomScale="60" zoomScaleNormal="60" workbookViewId="0">
      <selection activeCell="J560" sqref="J560"/>
    </sheetView>
  </sheetViews>
  <sheetFormatPr defaultRowHeight="15"/>
  <cols>
    <col min="2" max="2" width="15.140625" customWidth="1"/>
    <col min="3" max="3" width="60.140625" bestFit="1" customWidth="1"/>
    <col min="4" max="4" width="12.5703125" hidden="1" customWidth="1"/>
    <col min="5" max="5" width="18.42578125" customWidth="1"/>
    <col min="6" max="6" width="12.5703125" customWidth="1"/>
    <col min="7" max="7" width="40.7109375" customWidth="1"/>
    <col min="8" max="8" width="46.28515625" customWidth="1"/>
    <col min="9" max="10" width="21" customWidth="1"/>
    <col min="11" max="11" width="16.28515625" customWidth="1"/>
    <col min="12" max="12" width="27.85546875" customWidth="1"/>
    <col min="13" max="13" width="18.28515625" customWidth="1"/>
    <col min="14" max="14" width="11" customWidth="1"/>
    <col min="15" max="15" width="13.42578125" customWidth="1"/>
    <col min="16" max="16" width="15.7109375" customWidth="1"/>
    <col min="17" max="18" width="55.7109375" customWidth="1"/>
    <col min="19" max="21" width="13.42578125" customWidth="1"/>
    <col min="22" max="26" width="15" customWidth="1"/>
    <col min="27" max="27" width="45.42578125" customWidth="1"/>
    <col min="28" max="28" width="15.28515625" customWidth="1"/>
    <col min="29" max="29" width="41.42578125" customWidth="1"/>
    <col min="30" max="30" width="17.85546875" customWidth="1"/>
    <col min="31" max="31" width="14.7109375" customWidth="1"/>
  </cols>
  <sheetData>
    <row r="1" spans="1:94" ht="18">
      <c r="A1" s="282"/>
      <c r="B1" s="99" t="s">
        <v>35</v>
      </c>
      <c r="C1" s="99"/>
      <c r="D1" s="99"/>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83"/>
    </row>
    <row r="2" spans="1:94" ht="18">
      <c r="A2" s="284"/>
      <c r="B2" s="98"/>
      <c r="C2" s="98"/>
      <c r="D2" s="98"/>
      <c r="AE2" s="285"/>
    </row>
    <row r="3" spans="1:94" ht="18">
      <c r="A3" s="284"/>
      <c r="B3" s="98"/>
      <c r="C3" s="98"/>
      <c r="D3" s="98"/>
      <c r="I3" s="111" t="s">
        <v>43</v>
      </c>
      <c r="J3" s="59"/>
      <c r="AE3" s="285"/>
    </row>
    <row r="4" spans="1:94" ht="18">
      <c r="A4" s="284"/>
      <c r="B4" s="98"/>
      <c r="C4" s="98"/>
      <c r="D4" s="98"/>
      <c r="I4" s="111" t="s">
        <v>50</v>
      </c>
      <c r="AE4" s="285"/>
    </row>
    <row r="5" spans="1:94" ht="18">
      <c r="A5" s="284"/>
      <c r="B5" s="98"/>
      <c r="C5" s="98"/>
      <c r="D5" s="98"/>
      <c r="I5" s="111" t="s">
        <v>52</v>
      </c>
      <c r="AE5" s="285"/>
    </row>
    <row r="6" spans="1:94" ht="18">
      <c r="A6" s="284"/>
      <c r="B6" s="98"/>
      <c r="C6" s="98"/>
      <c r="D6" s="98"/>
      <c r="AE6" s="285"/>
    </row>
    <row r="7" spans="1:94" ht="18">
      <c r="A7" s="284"/>
      <c r="B7" s="98"/>
      <c r="C7" s="98"/>
      <c r="D7" s="98"/>
      <c r="AE7" s="285"/>
    </row>
    <row r="8" spans="1:94" ht="18">
      <c r="A8" s="284"/>
      <c r="B8" s="98"/>
      <c r="C8" s="98"/>
      <c r="D8" s="98"/>
      <c r="AE8" s="285"/>
    </row>
    <row r="9" spans="1:94" ht="28.5" customHeight="1">
      <c r="A9" s="284"/>
      <c r="C9" s="346" t="s">
        <v>2443</v>
      </c>
      <c r="D9" s="346"/>
      <c r="E9" s="346"/>
      <c r="F9" s="346"/>
      <c r="G9" s="346"/>
      <c r="H9" s="346"/>
      <c r="I9" s="346"/>
      <c r="J9" s="346"/>
      <c r="K9" s="346"/>
      <c r="L9" s="346"/>
      <c r="M9" s="226"/>
      <c r="N9" s="226"/>
      <c r="V9" s="59" t="s">
        <v>36</v>
      </c>
      <c r="W9" s="59"/>
      <c r="X9" s="59"/>
      <c r="Y9" s="59"/>
      <c r="Z9" s="59"/>
      <c r="AA9" s="59"/>
      <c r="AB9" s="59"/>
      <c r="AC9" s="59"/>
      <c r="AD9" s="59"/>
      <c r="AE9" s="286"/>
      <c r="AF9" s="59"/>
      <c r="AG9" s="59"/>
      <c r="AH9" s="59"/>
      <c r="AI9" s="59"/>
      <c r="AJ9" s="59"/>
      <c r="AK9" s="59"/>
    </row>
    <row r="10" spans="1:94" ht="28.5" customHeight="1">
      <c r="A10" s="284"/>
      <c r="C10" s="346"/>
      <c r="D10" s="346"/>
      <c r="E10" s="346"/>
      <c r="F10" s="346"/>
      <c r="G10" s="346"/>
      <c r="H10" s="346"/>
      <c r="I10" s="346"/>
      <c r="J10" s="346"/>
      <c r="K10" s="346"/>
      <c r="L10" s="346"/>
      <c r="M10" s="226"/>
      <c r="N10" s="226"/>
      <c r="AE10" s="285"/>
      <c r="AN10" s="59"/>
      <c r="AO10" s="59"/>
      <c r="AP10" s="59"/>
      <c r="AQ10" s="59"/>
      <c r="AR10" s="59"/>
      <c r="AS10" s="59"/>
      <c r="AT10" s="59"/>
      <c r="AU10" s="59"/>
      <c r="AV10" s="59"/>
      <c r="AW10" s="59"/>
      <c r="AX10" s="59"/>
      <c r="AY10" s="59"/>
      <c r="AZ10" s="59"/>
      <c r="BA10" s="59"/>
    </row>
    <row r="11" spans="1:94" ht="28.5" customHeight="1">
      <c r="A11" s="284"/>
      <c r="C11" s="346"/>
      <c r="D11" s="346"/>
      <c r="E11" s="346"/>
      <c r="F11" s="346"/>
      <c r="G11" s="346"/>
      <c r="H11" s="346"/>
      <c r="I11" s="346"/>
      <c r="J11" s="346"/>
      <c r="K11" s="346"/>
      <c r="L11" s="346"/>
      <c r="M11" s="226"/>
      <c r="N11" s="226"/>
      <c r="S11" s="59"/>
      <c r="AE11" s="285"/>
      <c r="AH11" s="111"/>
      <c r="AI11" s="111"/>
      <c r="AN11" s="59"/>
      <c r="AO11" s="59"/>
      <c r="AP11" s="59"/>
      <c r="AQ11" s="59"/>
      <c r="AR11" s="59"/>
      <c r="AS11" s="59"/>
      <c r="AT11" s="59"/>
      <c r="AU11" s="59"/>
      <c r="AV11" s="59"/>
      <c r="AW11" s="59"/>
      <c r="AX11" s="59"/>
      <c r="AY11" s="59"/>
      <c r="AZ11" s="59"/>
      <c r="BA11" s="59"/>
    </row>
    <row r="12" spans="1:94" ht="28.5" customHeight="1">
      <c r="A12" s="284"/>
      <c r="C12" s="98"/>
      <c r="D12" s="98"/>
      <c r="E12" s="100"/>
      <c r="S12" s="59"/>
      <c r="AE12" s="285"/>
      <c r="AH12" s="111"/>
      <c r="AI12" s="111"/>
      <c r="AN12" s="116" t="s">
        <v>58</v>
      </c>
      <c r="AO12" s="53">
        <v>45108</v>
      </c>
      <c r="AP12" s="53">
        <v>45139</v>
      </c>
      <c r="AQ12" s="53">
        <v>45170</v>
      </c>
      <c r="AR12" s="53">
        <v>45200</v>
      </c>
      <c r="AS12" s="53">
        <v>45231</v>
      </c>
      <c r="AT12" s="53">
        <v>45261</v>
      </c>
      <c r="AU12" s="53">
        <v>45292</v>
      </c>
      <c r="AV12" s="53">
        <v>45323</v>
      </c>
      <c r="AW12" s="53">
        <v>45352</v>
      </c>
      <c r="AX12" s="53">
        <v>45383</v>
      </c>
      <c r="AY12" s="53">
        <v>45413</v>
      </c>
      <c r="AZ12" s="53">
        <v>45444</v>
      </c>
      <c r="BA12" s="59"/>
    </row>
    <row r="13" spans="1:94" ht="28.5" customHeight="1">
      <c r="A13" s="284"/>
      <c r="B13" s="344" t="s">
        <v>37</v>
      </c>
      <c r="C13" s="347" t="s">
        <v>38</v>
      </c>
      <c r="D13" s="348"/>
      <c r="E13" s="347" t="s">
        <v>39</v>
      </c>
      <c r="F13" s="348"/>
      <c r="G13" s="358" t="s">
        <v>40</v>
      </c>
      <c r="H13" s="359"/>
      <c r="I13" s="360" t="s">
        <v>41</v>
      </c>
      <c r="J13" s="361"/>
      <c r="K13" s="362" t="s">
        <v>42</v>
      </c>
      <c r="L13" s="363"/>
      <c r="AD13" s="111"/>
      <c r="AE13" s="286"/>
      <c r="AH13" s="112"/>
      <c r="AI13" s="112"/>
      <c r="AJ13" s="113"/>
      <c r="AN13" s="116" t="s">
        <v>60</v>
      </c>
      <c r="AO13" s="116">
        <f t="shared" ref="AO13:AZ13" si="0">COUNTIFS($K$35:$K$620,AO12)</f>
        <v>4</v>
      </c>
      <c r="AP13" s="116">
        <f t="shared" si="0"/>
        <v>8</v>
      </c>
      <c r="AQ13" s="116">
        <f t="shared" si="0"/>
        <v>26</v>
      </c>
      <c r="AR13" s="116">
        <f t="shared" si="0"/>
        <v>8</v>
      </c>
      <c r="AS13" s="116">
        <f t="shared" si="0"/>
        <v>5</v>
      </c>
      <c r="AT13" s="116">
        <f t="shared" si="0"/>
        <v>9</v>
      </c>
      <c r="AU13" s="116">
        <f t="shared" si="0"/>
        <v>8</v>
      </c>
      <c r="AV13" s="116">
        <f t="shared" si="0"/>
        <v>6</v>
      </c>
      <c r="AW13" s="116">
        <f t="shared" si="0"/>
        <v>5</v>
      </c>
      <c r="AX13" s="116">
        <f t="shared" si="0"/>
        <v>0</v>
      </c>
      <c r="AY13" s="116">
        <f t="shared" si="0"/>
        <v>0</v>
      </c>
      <c r="AZ13" s="116">
        <f t="shared" si="0"/>
        <v>0</v>
      </c>
      <c r="BA13" s="59"/>
    </row>
    <row r="14" spans="1:94" ht="28.5" customHeight="1">
      <c r="A14" s="284"/>
      <c r="B14" s="345"/>
      <c r="C14" s="349"/>
      <c r="D14" s="350"/>
      <c r="E14" s="349"/>
      <c r="F14" s="350"/>
      <c r="G14" s="287" t="s">
        <v>44</v>
      </c>
      <c r="H14" s="287" t="s">
        <v>45</v>
      </c>
      <c r="I14" s="288" t="s">
        <v>46</v>
      </c>
      <c r="J14" s="288" t="s">
        <v>47</v>
      </c>
      <c r="K14" s="289" t="s">
        <v>48</v>
      </c>
      <c r="L14" s="289" t="s">
        <v>49</v>
      </c>
      <c r="AD14" s="111"/>
      <c r="AE14" s="285"/>
      <c r="AN14" s="59"/>
      <c r="AO14" s="59"/>
      <c r="AP14" s="59"/>
      <c r="AQ14" s="59"/>
      <c r="AR14" s="59"/>
      <c r="AS14" s="59"/>
      <c r="AT14" s="59"/>
      <c r="AU14" s="59"/>
      <c r="AV14" s="59"/>
      <c r="AW14" s="59"/>
      <c r="AX14" s="59"/>
      <c r="AY14" s="59"/>
      <c r="AZ14" s="59"/>
      <c r="BA14" s="59"/>
    </row>
    <row r="15" spans="1:94" ht="28.5" customHeight="1">
      <c r="A15" s="284"/>
      <c r="B15" s="290">
        <v>1</v>
      </c>
      <c r="C15" s="291" t="s">
        <v>21</v>
      </c>
      <c r="D15" s="292"/>
      <c r="E15" s="293" t="s">
        <v>51</v>
      </c>
      <c r="F15" s="294"/>
      <c r="G15" s="295">
        <f t="shared" ref="G15:H22" si="1">COUNTIFS($C$35:$C$620,$C15,$M$35:$M$620,G$14)</f>
        <v>0</v>
      </c>
      <c r="H15" s="295">
        <f t="shared" si="1"/>
        <v>0</v>
      </c>
      <c r="I15" s="296">
        <f t="shared" ref="I15:J22" si="2">COUNTIFS($C$35:$C$620,$C15,$P$35:$P$620,I$14)</f>
        <v>0</v>
      </c>
      <c r="J15" s="296">
        <f t="shared" si="2"/>
        <v>0</v>
      </c>
      <c r="K15" s="297">
        <f t="shared" ref="K15:L22" si="3">COUNTIFS($C$35:$C$620,$C15,$AB$35:$AB$620,K$14)</f>
        <v>0</v>
      </c>
      <c r="L15" s="297">
        <f t="shared" si="3"/>
        <v>0</v>
      </c>
      <c r="AD15" s="111"/>
      <c r="AE15" s="285"/>
      <c r="AN15" s="116" t="s">
        <v>58</v>
      </c>
      <c r="AO15" s="53">
        <v>44743</v>
      </c>
      <c r="AP15" s="53">
        <v>44774</v>
      </c>
      <c r="AQ15" s="53">
        <v>44805</v>
      </c>
      <c r="AR15" s="53">
        <v>44835</v>
      </c>
      <c r="AS15" s="53">
        <v>44866</v>
      </c>
      <c r="AT15" s="53">
        <v>44896</v>
      </c>
      <c r="AU15" s="53">
        <v>44927</v>
      </c>
      <c r="AV15" s="53">
        <v>44958</v>
      </c>
      <c r="AW15" s="53">
        <v>44986</v>
      </c>
      <c r="AX15" s="53">
        <v>45017</v>
      </c>
      <c r="AY15" s="53">
        <v>45047</v>
      </c>
      <c r="AZ15" s="53">
        <v>45078</v>
      </c>
      <c r="BA15" s="59"/>
    </row>
    <row r="16" spans="1:94" ht="28.5" customHeight="1">
      <c r="A16" s="284"/>
      <c r="B16" s="290">
        <v>2</v>
      </c>
      <c r="C16" s="291" t="s">
        <v>26</v>
      </c>
      <c r="D16" s="292"/>
      <c r="E16" s="293" t="s">
        <v>51</v>
      </c>
      <c r="F16" s="294"/>
      <c r="G16" s="295">
        <f t="shared" si="1"/>
        <v>99</v>
      </c>
      <c r="H16" s="295">
        <f t="shared" si="1"/>
        <v>39</v>
      </c>
      <c r="I16" s="296">
        <f t="shared" si="2"/>
        <v>99</v>
      </c>
      <c r="J16" s="296">
        <f t="shared" si="2"/>
        <v>0</v>
      </c>
      <c r="K16" s="297">
        <f t="shared" si="3"/>
        <v>98</v>
      </c>
      <c r="L16" s="297">
        <f t="shared" si="3"/>
        <v>1</v>
      </c>
      <c r="AE16" s="285"/>
      <c r="AN16" s="116" t="s">
        <v>60</v>
      </c>
      <c r="AO16" s="116">
        <f t="shared" ref="AO16:AZ16" si="4">COUNTIFS($K$35:$K$620,AO15)</f>
        <v>1</v>
      </c>
      <c r="AP16" s="116">
        <f t="shared" si="4"/>
        <v>1</v>
      </c>
      <c r="AQ16" s="116">
        <f t="shared" si="4"/>
        <v>7</v>
      </c>
      <c r="AR16" s="116">
        <f t="shared" si="4"/>
        <v>10</v>
      </c>
      <c r="AS16" s="116">
        <f t="shared" si="4"/>
        <v>7</v>
      </c>
      <c r="AT16" s="116">
        <f t="shared" si="4"/>
        <v>9</v>
      </c>
      <c r="AU16" s="116">
        <f t="shared" si="4"/>
        <v>7</v>
      </c>
      <c r="AV16" s="116">
        <f t="shared" si="4"/>
        <v>1</v>
      </c>
      <c r="AW16" s="116">
        <f t="shared" si="4"/>
        <v>4</v>
      </c>
      <c r="AX16" s="116">
        <f t="shared" si="4"/>
        <v>5</v>
      </c>
      <c r="AY16" s="116">
        <f t="shared" si="4"/>
        <v>1</v>
      </c>
      <c r="AZ16" s="116">
        <f t="shared" si="4"/>
        <v>4</v>
      </c>
      <c r="BA16" s="59"/>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row>
    <row r="17" spans="1:94" ht="28.5" customHeight="1">
      <c r="A17" s="284"/>
      <c r="B17" s="290">
        <v>3</v>
      </c>
      <c r="C17" s="291" t="s">
        <v>22</v>
      </c>
      <c r="D17" s="292"/>
      <c r="E17" s="293" t="s">
        <v>53</v>
      </c>
      <c r="F17" s="294"/>
      <c r="G17" s="295">
        <f t="shared" si="1"/>
        <v>126</v>
      </c>
      <c r="H17" s="295">
        <f t="shared" si="1"/>
        <v>35</v>
      </c>
      <c r="I17" s="296">
        <f t="shared" si="2"/>
        <v>126</v>
      </c>
      <c r="J17" s="296">
        <f t="shared" si="2"/>
        <v>0</v>
      </c>
      <c r="K17" s="297">
        <f t="shared" si="3"/>
        <v>122</v>
      </c>
      <c r="L17" s="297">
        <f t="shared" si="3"/>
        <v>4</v>
      </c>
      <c r="AE17" s="285"/>
      <c r="AN17" s="34"/>
      <c r="AO17" s="34"/>
      <c r="AP17" s="34"/>
      <c r="AQ17" s="34"/>
      <c r="AR17" s="34"/>
      <c r="AS17" s="34"/>
      <c r="AT17" s="34"/>
      <c r="AU17" s="34"/>
      <c r="AV17" s="34"/>
      <c r="AW17" s="34"/>
      <c r="AX17" s="34"/>
      <c r="AY17" s="34"/>
      <c r="AZ17" s="34"/>
      <c r="BA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row>
    <row r="18" spans="1:94" ht="28.5" customHeight="1">
      <c r="A18" s="284"/>
      <c r="B18" s="290">
        <v>4</v>
      </c>
      <c r="C18" s="291" t="s">
        <v>23</v>
      </c>
      <c r="D18" s="292"/>
      <c r="E18" s="293" t="s">
        <v>54</v>
      </c>
      <c r="F18" s="294"/>
      <c r="G18" s="295">
        <f t="shared" si="1"/>
        <v>7</v>
      </c>
      <c r="H18" s="295">
        <f t="shared" si="1"/>
        <v>0</v>
      </c>
      <c r="I18" s="296">
        <f t="shared" si="2"/>
        <v>7</v>
      </c>
      <c r="J18" s="296">
        <f t="shared" si="2"/>
        <v>0</v>
      </c>
      <c r="K18" s="297">
        <f t="shared" si="3"/>
        <v>7</v>
      </c>
      <c r="L18" s="297">
        <f t="shared" si="3"/>
        <v>0</v>
      </c>
      <c r="AE18" s="285"/>
      <c r="AN18" s="116" t="s">
        <v>58</v>
      </c>
      <c r="AO18" s="53">
        <v>44378</v>
      </c>
      <c r="AP18" s="53">
        <v>44409</v>
      </c>
      <c r="AQ18" s="53">
        <v>44440</v>
      </c>
      <c r="AR18" s="53">
        <v>44470</v>
      </c>
      <c r="AS18" s="53">
        <v>44501</v>
      </c>
      <c r="AT18" s="53">
        <v>44531</v>
      </c>
      <c r="AU18" s="53">
        <v>44562</v>
      </c>
      <c r="AV18" s="53">
        <v>44593</v>
      </c>
      <c r="AW18" s="53">
        <v>44621</v>
      </c>
      <c r="AX18" s="53">
        <v>44652</v>
      </c>
      <c r="AY18" s="53">
        <v>44682</v>
      </c>
      <c r="AZ18" s="53">
        <v>44713</v>
      </c>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row>
    <row r="19" spans="1:94" ht="28.5" customHeight="1">
      <c r="A19" s="284"/>
      <c r="B19" s="290">
        <v>5</v>
      </c>
      <c r="C19" s="291" t="s">
        <v>24</v>
      </c>
      <c r="D19" s="292"/>
      <c r="E19" s="293" t="s">
        <v>55</v>
      </c>
      <c r="F19" s="294"/>
      <c r="G19" s="295">
        <f t="shared" si="1"/>
        <v>6</v>
      </c>
      <c r="H19" s="295">
        <f t="shared" si="1"/>
        <v>0</v>
      </c>
      <c r="I19" s="296">
        <f t="shared" si="2"/>
        <v>6</v>
      </c>
      <c r="J19" s="296">
        <f t="shared" si="2"/>
        <v>0</v>
      </c>
      <c r="K19" s="297">
        <f t="shared" si="3"/>
        <v>6</v>
      </c>
      <c r="L19" s="297">
        <f t="shared" si="3"/>
        <v>0</v>
      </c>
      <c r="AE19" s="285"/>
      <c r="AL19" s="34"/>
      <c r="AM19" s="34"/>
      <c r="AN19" s="116" t="s">
        <v>60</v>
      </c>
      <c r="AO19" s="116">
        <f t="shared" ref="AO19:AZ19" si="5">COUNTIFS($K$35:$K$620,AO18)</f>
        <v>5</v>
      </c>
      <c r="AP19" s="116">
        <f t="shared" si="5"/>
        <v>5</v>
      </c>
      <c r="AQ19" s="116">
        <f t="shared" si="5"/>
        <v>0</v>
      </c>
      <c r="AR19" s="116">
        <f t="shared" si="5"/>
        <v>6</v>
      </c>
      <c r="AS19" s="116">
        <f t="shared" si="5"/>
        <v>3</v>
      </c>
      <c r="AT19" s="116">
        <f t="shared" si="5"/>
        <v>7</v>
      </c>
      <c r="AU19" s="116">
        <f t="shared" si="5"/>
        <v>1</v>
      </c>
      <c r="AV19" s="116">
        <f t="shared" si="5"/>
        <v>4</v>
      </c>
      <c r="AW19" s="116">
        <f t="shared" si="5"/>
        <v>1</v>
      </c>
      <c r="AX19" s="116">
        <f t="shared" si="5"/>
        <v>7</v>
      </c>
      <c r="AY19" s="116">
        <f t="shared" si="5"/>
        <v>3</v>
      </c>
      <c r="AZ19" s="116">
        <f t="shared" si="5"/>
        <v>2</v>
      </c>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row>
    <row r="20" spans="1:94" ht="28.5" customHeight="1">
      <c r="A20" s="284"/>
      <c r="B20" s="290">
        <v>6</v>
      </c>
      <c r="C20" s="291" t="s">
        <v>27</v>
      </c>
      <c r="D20" s="292"/>
      <c r="E20" s="293" t="s">
        <v>57</v>
      </c>
      <c r="F20" s="294"/>
      <c r="G20" s="295">
        <f t="shared" si="1"/>
        <v>37</v>
      </c>
      <c r="H20" s="295">
        <f t="shared" si="1"/>
        <v>11</v>
      </c>
      <c r="I20" s="296">
        <f t="shared" si="2"/>
        <v>37</v>
      </c>
      <c r="J20" s="296">
        <f t="shared" si="2"/>
        <v>0</v>
      </c>
      <c r="K20" s="297">
        <f t="shared" si="3"/>
        <v>37</v>
      </c>
      <c r="L20" s="297">
        <f t="shared" si="3"/>
        <v>0</v>
      </c>
      <c r="AD20" s="111"/>
      <c r="AE20" s="285"/>
      <c r="AN20" s="114"/>
      <c r="AO20" s="115"/>
      <c r="AP20" s="115"/>
      <c r="AQ20" s="115"/>
      <c r="AR20" s="115"/>
      <c r="AS20" s="115"/>
      <c r="AT20" s="115"/>
      <c r="AU20" s="115"/>
      <c r="AV20" s="115"/>
      <c r="AW20" s="115"/>
      <c r="AX20" s="115"/>
      <c r="AY20" s="115"/>
      <c r="AZ20" s="115"/>
    </row>
    <row r="21" spans="1:94" ht="28.5" customHeight="1">
      <c r="A21" s="284"/>
      <c r="B21" s="290">
        <v>7</v>
      </c>
      <c r="C21" s="291" t="s">
        <v>28</v>
      </c>
      <c r="D21" s="292"/>
      <c r="E21" s="293" t="s">
        <v>59</v>
      </c>
      <c r="F21" s="294"/>
      <c r="G21" s="295">
        <f t="shared" si="1"/>
        <v>56</v>
      </c>
      <c r="H21" s="295">
        <f t="shared" si="1"/>
        <v>4</v>
      </c>
      <c r="I21" s="296">
        <f t="shared" si="2"/>
        <v>56</v>
      </c>
      <c r="J21" s="296">
        <f t="shared" si="2"/>
        <v>0</v>
      </c>
      <c r="K21" s="297">
        <f t="shared" si="3"/>
        <v>56</v>
      </c>
      <c r="L21" s="297">
        <f t="shared" si="3"/>
        <v>0</v>
      </c>
      <c r="AE21" s="285"/>
      <c r="AN21" s="116" t="s">
        <v>58</v>
      </c>
      <c r="AO21" s="53">
        <v>44013</v>
      </c>
      <c r="AP21" s="53">
        <v>44044</v>
      </c>
      <c r="AQ21" s="53">
        <v>44075</v>
      </c>
      <c r="AR21" s="53">
        <v>44105</v>
      </c>
      <c r="AS21" s="53">
        <v>44136</v>
      </c>
      <c r="AT21" s="53">
        <v>44166</v>
      </c>
      <c r="AU21" s="53">
        <v>44197</v>
      </c>
      <c r="AV21" s="53">
        <v>44228</v>
      </c>
      <c r="AW21" s="53">
        <v>44256</v>
      </c>
      <c r="AX21" s="53">
        <v>44287</v>
      </c>
      <c r="AY21" s="53">
        <v>44317</v>
      </c>
      <c r="AZ21" s="53">
        <v>44348</v>
      </c>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row>
    <row r="22" spans="1:94" ht="28.5" customHeight="1">
      <c r="A22" s="284"/>
      <c r="B22" s="290">
        <v>8</v>
      </c>
      <c r="C22" s="291" t="s">
        <v>25</v>
      </c>
      <c r="D22" s="292"/>
      <c r="E22" s="293" t="s">
        <v>56</v>
      </c>
      <c r="F22" s="294"/>
      <c r="G22" s="295">
        <f t="shared" si="1"/>
        <v>123</v>
      </c>
      <c r="H22" s="295">
        <f t="shared" si="1"/>
        <v>34</v>
      </c>
      <c r="I22" s="296">
        <f t="shared" si="2"/>
        <v>123</v>
      </c>
      <c r="J22" s="296">
        <f t="shared" si="2"/>
        <v>0</v>
      </c>
      <c r="K22" s="297">
        <f t="shared" si="3"/>
        <v>116</v>
      </c>
      <c r="L22" s="297">
        <f t="shared" si="3"/>
        <v>7</v>
      </c>
      <c r="AE22" s="285"/>
      <c r="AL22" s="34"/>
      <c r="AM22" s="34"/>
      <c r="AN22" s="116" t="s">
        <v>60</v>
      </c>
      <c r="AO22" s="116">
        <f t="shared" ref="AO22:AZ22" si="6">COUNTIFS($K$35:$K$620,AO21)</f>
        <v>12</v>
      </c>
      <c r="AP22" s="116">
        <f t="shared" si="6"/>
        <v>19</v>
      </c>
      <c r="AQ22" s="116">
        <f t="shared" si="6"/>
        <v>3</v>
      </c>
      <c r="AR22" s="116">
        <f t="shared" si="6"/>
        <v>3</v>
      </c>
      <c r="AS22" s="116">
        <f t="shared" si="6"/>
        <v>5</v>
      </c>
      <c r="AT22" s="116">
        <f t="shared" si="6"/>
        <v>0</v>
      </c>
      <c r="AU22" s="116">
        <f t="shared" si="6"/>
        <v>5</v>
      </c>
      <c r="AV22" s="116">
        <f t="shared" si="6"/>
        <v>2</v>
      </c>
      <c r="AW22" s="116">
        <f t="shared" si="6"/>
        <v>22</v>
      </c>
      <c r="AX22" s="116">
        <f t="shared" si="6"/>
        <v>8</v>
      </c>
      <c r="AY22" s="116">
        <f t="shared" si="6"/>
        <v>1</v>
      </c>
      <c r="AZ22" s="116">
        <f t="shared" si="6"/>
        <v>13</v>
      </c>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row>
    <row r="23" spans="1:94" ht="28.5" customHeight="1">
      <c r="A23" s="101"/>
      <c r="B23" s="298" t="s">
        <v>16</v>
      </c>
      <c r="C23" s="299"/>
      <c r="D23" s="299"/>
      <c r="E23" s="299"/>
      <c r="F23" s="300"/>
      <c r="G23" s="287">
        <f>SUM(G15:G22)</f>
        <v>454</v>
      </c>
      <c r="H23" s="287">
        <f t="shared" ref="H23:L23" si="7">SUM(H15:H22)</f>
        <v>123</v>
      </c>
      <c r="I23" s="288">
        <f t="shared" si="7"/>
        <v>454</v>
      </c>
      <c r="J23" s="288">
        <f t="shared" si="7"/>
        <v>0</v>
      </c>
      <c r="K23" s="297">
        <f>SUM(K15:K22)</f>
        <v>442</v>
      </c>
      <c r="L23" s="297">
        <f t="shared" si="7"/>
        <v>12</v>
      </c>
      <c r="AE23" s="285"/>
    </row>
    <row r="24" spans="1:94" ht="28.5" customHeight="1">
      <c r="A24" s="102"/>
      <c r="B24" s="59"/>
      <c r="C24" s="59"/>
      <c r="D24" s="59"/>
      <c r="E24" s="59"/>
      <c r="F24" s="59"/>
      <c r="G24" s="59"/>
      <c r="H24" s="59"/>
      <c r="I24" s="59"/>
      <c r="J24" s="59"/>
      <c r="K24" s="59"/>
      <c r="L24" s="59"/>
      <c r="M24" s="59"/>
      <c r="O24" s="59"/>
      <c r="AE24" s="285"/>
      <c r="AN24" s="116" t="s">
        <v>58</v>
      </c>
      <c r="AO24" s="53">
        <v>43282</v>
      </c>
      <c r="AP24" s="53">
        <v>43313</v>
      </c>
      <c r="AQ24" s="53">
        <v>43344</v>
      </c>
      <c r="AR24" s="53">
        <v>43374</v>
      </c>
      <c r="AS24" s="53">
        <v>43405</v>
      </c>
      <c r="AT24" s="53">
        <v>43435</v>
      </c>
      <c r="AU24" s="53">
        <v>43466</v>
      </c>
      <c r="AV24" s="53">
        <v>43497</v>
      </c>
      <c r="AW24" s="53">
        <v>43525</v>
      </c>
      <c r="AX24" s="53">
        <v>43556</v>
      </c>
      <c r="AY24" s="53">
        <v>43586</v>
      </c>
      <c r="AZ24" s="53">
        <v>43617</v>
      </c>
    </row>
    <row r="25" spans="1:94" ht="28.5" customHeight="1">
      <c r="A25" s="103"/>
      <c r="B25" s="34"/>
      <c r="C25" s="34"/>
      <c r="D25" s="34"/>
      <c r="E25" s="34"/>
      <c r="M25" s="34"/>
      <c r="AE25" s="285"/>
      <c r="AN25" s="116" t="s">
        <v>60</v>
      </c>
      <c r="AO25" s="116">
        <f t="shared" ref="AO25:AZ25" si="8">COUNTIFS($K$35:$K$620,AO24)</f>
        <v>74</v>
      </c>
      <c r="AP25" s="116">
        <f t="shared" si="8"/>
        <v>8</v>
      </c>
      <c r="AQ25" s="116">
        <f t="shared" si="8"/>
        <v>26</v>
      </c>
      <c r="AR25" s="116">
        <f t="shared" si="8"/>
        <v>14</v>
      </c>
      <c r="AS25" s="116">
        <f t="shared" si="8"/>
        <v>3</v>
      </c>
      <c r="AT25" s="116">
        <f t="shared" si="8"/>
        <v>6</v>
      </c>
      <c r="AU25" s="116">
        <f t="shared" si="8"/>
        <v>6</v>
      </c>
      <c r="AV25" s="116">
        <f t="shared" si="8"/>
        <v>12</v>
      </c>
      <c r="AW25" s="116">
        <f t="shared" si="8"/>
        <v>0</v>
      </c>
      <c r="AX25" s="116">
        <f t="shared" si="8"/>
        <v>1</v>
      </c>
      <c r="AY25" s="116">
        <f t="shared" si="8"/>
        <v>1</v>
      </c>
      <c r="AZ25" s="116">
        <f t="shared" si="8"/>
        <v>2</v>
      </c>
      <c r="BQ25" s="34"/>
    </row>
    <row r="26" spans="1:94" ht="28.5" customHeight="1">
      <c r="A26" s="284"/>
      <c r="O26" s="109"/>
      <c r="AE26" s="285"/>
      <c r="BQ26" s="34"/>
    </row>
    <row r="27" spans="1:94" ht="28.5" customHeight="1">
      <c r="A27" s="284"/>
      <c r="AE27" s="285"/>
      <c r="AN27" s="116" t="s">
        <v>58</v>
      </c>
      <c r="AO27" s="53">
        <v>43647</v>
      </c>
      <c r="AP27" s="53">
        <v>43678</v>
      </c>
      <c r="AQ27" s="53">
        <v>43709</v>
      </c>
      <c r="AR27" s="53">
        <v>43739</v>
      </c>
      <c r="AS27" s="53">
        <v>43770</v>
      </c>
      <c r="AT27" s="53">
        <v>43800</v>
      </c>
      <c r="AU27" s="53">
        <v>43831</v>
      </c>
      <c r="AV27" s="53">
        <v>43862</v>
      </c>
      <c r="AW27" s="53">
        <v>43891</v>
      </c>
      <c r="AX27" s="53">
        <v>43922</v>
      </c>
      <c r="AY27" s="53">
        <v>43952</v>
      </c>
      <c r="AZ27" s="53">
        <v>43983</v>
      </c>
    </row>
    <row r="28" spans="1:94" ht="28.5" customHeight="1">
      <c r="A28" s="284"/>
      <c r="AE28" s="285"/>
      <c r="AN28" s="116" t="s">
        <v>60</v>
      </c>
      <c r="AO28" s="116">
        <f t="shared" ref="AO28:AZ28" si="9">COUNTIFS($K$35:$K$620,AO27)</f>
        <v>0</v>
      </c>
      <c r="AP28" s="116">
        <f t="shared" si="9"/>
        <v>38</v>
      </c>
      <c r="AQ28" s="116">
        <f t="shared" si="9"/>
        <v>2</v>
      </c>
      <c r="AR28" s="116">
        <f t="shared" si="9"/>
        <v>10</v>
      </c>
      <c r="AS28" s="116">
        <f t="shared" si="9"/>
        <v>3</v>
      </c>
      <c r="AT28" s="116">
        <f t="shared" si="9"/>
        <v>4</v>
      </c>
      <c r="AU28" s="116">
        <f t="shared" si="9"/>
        <v>0</v>
      </c>
      <c r="AV28" s="116">
        <f t="shared" si="9"/>
        <v>2</v>
      </c>
      <c r="AW28" s="116">
        <f t="shared" si="9"/>
        <v>0</v>
      </c>
      <c r="AX28" s="116">
        <f t="shared" si="9"/>
        <v>2</v>
      </c>
      <c r="AY28" s="116">
        <f t="shared" si="9"/>
        <v>2</v>
      </c>
      <c r="AZ28" s="116">
        <f t="shared" si="9"/>
        <v>0</v>
      </c>
    </row>
    <row r="29" spans="1:94" ht="28.5" customHeight="1">
      <c r="A29" s="284"/>
      <c r="AC29" s="59" t="s">
        <v>2444</v>
      </c>
      <c r="AE29" s="285"/>
    </row>
    <row r="30" spans="1:94" ht="28.5" customHeight="1">
      <c r="A30" s="301"/>
      <c r="B30" s="204"/>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302">
        <f ca="1">NOW()</f>
        <v>45400.621593634256</v>
      </c>
      <c r="AD30" s="204"/>
      <c r="AE30" s="303"/>
    </row>
    <row r="31" spans="1:94" ht="31.5" customHeight="1">
      <c r="A31" s="355" t="s">
        <v>63</v>
      </c>
      <c r="B31" s="356"/>
      <c r="C31" s="356"/>
      <c r="D31" s="356"/>
      <c r="E31" s="356"/>
      <c r="F31" s="356"/>
      <c r="G31" s="356"/>
      <c r="H31" s="356"/>
      <c r="I31" s="356"/>
      <c r="J31" s="356"/>
      <c r="K31" s="356"/>
      <c r="L31" s="356"/>
      <c r="M31" s="356"/>
      <c r="N31" s="356"/>
      <c r="O31" s="357"/>
      <c r="P31" s="374" t="s">
        <v>64</v>
      </c>
      <c r="Q31" s="375"/>
      <c r="R31" s="375"/>
      <c r="S31" s="375"/>
      <c r="T31" s="375"/>
      <c r="U31" s="375"/>
      <c r="V31" s="376"/>
      <c r="W31" s="324"/>
      <c r="X31" s="324"/>
      <c r="Y31" s="324"/>
      <c r="Z31" s="324"/>
      <c r="AA31" s="364" t="s">
        <v>65</v>
      </c>
      <c r="AB31" s="365"/>
      <c r="AC31" s="365"/>
      <c r="AD31" s="365"/>
      <c r="AE31" s="366"/>
      <c r="AO31" s="117"/>
      <c r="AP31" s="117"/>
      <c r="AQ31" s="117"/>
      <c r="AR31" s="117"/>
      <c r="AS31" s="117"/>
      <c r="AT31" s="117"/>
      <c r="AU31" s="117"/>
      <c r="AV31" s="117"/>
      <c r="AW31" s="117"/>
      <c r="AX31" s="117"/>
      <c r="AY31" s="117"/>
      <c r="AZ31" s="117"/>
    </row>
    <row r="32" spans="1:94" ht="63" customHeight="1">
      <c r="A32" s="353" t="s">
        <v>1</v>
      </c>
      <c r="B32" s="351" t="s">
        <v>3265</v>
      </c>
      <c r="C32" s="351" t="s">
        <v>67</v>
      </c>
      <c r="D32" s="351" t="s">
        <v>68</v>
      </c>
      <c r="E32" s="351" t="s">
        <v>69</v>
      </c>
      <c r="F32" s="351" t="s">
        <v>70</v>
      </c>
      <c r="G32" s="351" t="s">
        <v>71</v>
      </c>
      <c r="H32" s="351" t="s">
        <v>72</v>
      </c>
      <c r="I32" s="351" t="s">
        <v>73</v>
      </c>
      <c r="J32" s="351" t="s">
        <v>74</v>
      </c>
      <c r="K32" s="351" t="s">
        <v>75</v>
      </c>
      <c r="L32" s="351" t="s">
        <v>76</v>
      </c>
      <c r="M32" s="351" t="s">
        <v>77</v>
      </c>
      <c r="N32" s="351" t="s">
        <v>78</v>
      </c>
      <c r="O32" s="351" t="s">
        <v>79</v>
      </c>
      <c r="P32" s="372" t="s">
        <v>80</v>
      </c>
      <c r="Q32" s="372" t="s">
        <v>81</v>
      </c>
      <c r="R32" s="372" t="s">
        <v>82</v>
      </c>
      <c r="S32" s="369" t="s">
        <v>83</v>
      </c>
      <c r="T32" s="370"/>
      <c r="U32" s="370"/>
      <c r="V32" s="371"/>
      <c r="W32" s="377" t="s">
        <v>3267</v>
      </c>
      <c r="X32" s="377"/>
      <c r="Y32" s="377"/>
      <c r="Z32" s="377"/>
      <c r="AA32" s="367" t="s">
        <v>84</v>
      </c>
      <c r="AB32" s="367" t="s">
        <v>85</v>
      </c>
      <c r="AC32" s="367" t="s">
        <v>86</v>
      </c>
      <c r="AD32" s="367" t="s">
        <v>87</v>
      </c>
      <c r="AE32" s="367" t="s">
        <v>88</v>
      </c>
    </row>
    <row r="33" spans="1:50" ht="47.25">
      <c r="A33" s="354"/>
      <c r="B33" s="352"/>
      <c r="C33" s="352"/>
      <c r="D33" s="352"/>
      <c r="E33" s="352"/>
      <c r="F33" s="352"/>
      <c r="G33" s="352"/>
      <c r="H33" s="352"/>
      <c r="I33" s="352"/>
      <c r="J33" s="352"/>
      <c r="K33" s="352"/>
      <c r="L33" s="352"/>
      <c r="M33" s="352"/>
      <c r="N33" s="352"/>
      <c r="O33" s="352"/>
      <c r="P33" s="373"/>
      <c r="Q33" s="373"/>
      <c r="R33" s="373"/>
      <c r="S33" s="110" t="s">
        <v>89</v>
      </c>
      <c r="T33" s="110" t="s">
        <v>90</v>
      </c>
      <c r="U33" s="110" t="s">
        <v>91</v>
      </c>
      <c r="V33" s="110" t="s">
        <v>77</v>
      </c>
      <c r="W33" s="325" t="s">
        <v>16</v>
      </c>
      <c r="X33" s="325" t="s">
        <v>48</v>
      </c>
      <c r="Y33" s="325" t="s">
        <v>49</v>
      </c>
      <c r="Z33" s="325" t="s">
        <v>3266</v>
      </c>
      <c r="AA33" s="368"/>
      <c r="AB33" s="368"/>
      <c r="AC33" s="368"/>
      <c r="AD33" s="368"/>
      <c r="AE33" s="368"/>
    </row>
    <row r="34" spans="1:50" ht="15.75">
      <c r="A34" s="104">
        <v>1</v>
      </c>
      <c r="B34" s="105">
        <v>2</v>
      </c>
      <c r="C34" s="104">
        <v>3</v>
      </c>
      <c r="D34" s="105">
        <v>4</v>
      </c>
      <c r="E34" s="104">
        <v>5</v>
      </c>
      <c r="F34" s="105">
        <v>6</v>
      </c>
      <c r="G34" s="104">
        <v>7</v>
      </c>
      <c r="H34" s="105">
        <v>8</v>
      </c>
      <c r="I34" s="104">
        <v>9</v>
      </c>
      <c r="J34" s="105">
        <v>10</v>
      </c>
      <c r="K34" s="104">
        <v>11</v>
      </c>
      <c r="L34" s="105">
        <v>12</v>
      </c>
      <c r="M34" s="104">
        <v>13</v>
      </c>
      <c r="N34" s="105">
        <v>14</v>
      </c>
      <c r="O34" s="104">
        <v>15</v>
      </c>
      <c r="P34" s="105">
        <v>16</v>
      </c>
      <c r="Q34" s="104">
        <v>17</v>
      </c>
      <c r="R34" s="105">
        <v>18</v>
      </c>
      <c r="S34" s="104">
        <v>19</v>
      </c>
      <c r="T34" s="105">
        <v>20</v>
      </c>
      <c r="U34" s="104">
        <v>21</v>
      </c>
      <c r="V34" s="105">
        <v>22</v>
      </c>
      <c r="W34" s="105"/>
      <c r="X34" s="105"/>
      <c r="Y34" s="105"/>
      <c r="Z34" s="105"/>
      <c r="AA34" s="104">
        <v>23</v>
      </c>
      <c r="AB34" s="105">
        <v>24</v>
      </c>
      <c r="AC34" s="104">
        <v>25</v>
      </c>
      <c r="AD34" s="105">
        <v>26</v>
      </c>
      <c r="AE34" s="104">
        <v>27</v>
      </c>
    </row>
    <row r="35" spans="1:50" ht="342" hidden="1">
      <c r="A35" s="35">
        <v>1</v>
      </c>
      <c r="B35" s="35" t="s">
        <v>1543</v>
      </c>
      <c r="C35" s="71" t="s">
        <v>26</v>
      </c>
      <c r="D35" s="36"/>
      <c r="E35" s="37" t="s">
        <v>92</v>
      </c>
      <c r="F35" s="36">
        <v>1960</v>
      </c>
      <c r="G35" s="37" t="s">
        <v>2467</v>
      </c>
      <c r="H35" s="37" t="s">
        <v>93</v>
      </c>
      <c r="I35" s="77">
        <v>22183</v>
      </c>
      <c r="J35" s="77">
        <v>22183</v>
      </c>
      <c r="K35" s="53">
        <v>42917</v>
      </c>
      <c r="L35" s="36"/>
      <c r="M35" s="54" t="s">
        <v>44</v>
      </c>
      <c r="N35" s="54" t="s">
        <v>94</v>
      </c>
      <c r="O35" s="79" t="s">
        <v>95</v>
      </c>
      <c r="P35" s="79" t="s">
        <v>46</v>
      </c>
      <c r="Q35" s="37" t="s">
        <v>96</v>
      </c>
      <c r="R35" s="37" t="s">
        <v>97</v>
      </c>
      <c r="S35" s="93">
        <v>3</v>
      </c>
      <c r="T35" s="93">
        <v>1</v>
      </c>
      <c r="U35" s="93">
        <f t="shared" ref="U35:U50" si="10">S35+T35</f>
        <v>4</v>
      </c>
      <c r="V35" s="93" t="str">
        <f t="shared" ref="V35:V50" si="11">IF(SUM(S35:T35)&gt;5,"HIGH",IF(SUM(S35:T35)&gt;3,"MEDIUM",IF(SUM(S35:T35)&gt;=0,"LOW")))</f>
        <v>MEDIUM</v>
      </c>
      <c r="W35" s="243">
        <f>+X35+Y35</f>
        <v>1</v>
      </c>
      <c r="X35" s="243">
        <v>1</v>
      </c>
      <c r="Y35" s="243">
        <v>0</v>
      </c>
      <c r="Z35" s="326">
        <f>+X35/W35</f>
        <v>1</v>
      </c>
      <c r="AA35" s="40" t="s">
        <v>98</v>
      </c>
      <c r="AB35" s="35" t="s">
        <v>48</v>
      </c>
      <c r="AC35" s="36"/>
      <c r="AD35" s="54"/>
      <c r="AE35" s="36"/>
      <c r="AP35" s="59"/>
      <c r="AQ35" s="65"/>
      <c r="AR35" s="65"/>
      <c r="AS35" s="63"/>
      <c r="AT35" s="118"/>
      <c r="AU35" s="118"/>
      <c r="AV35" s="118"/>
      <c r="AW35" s="118"/>
      <c r="AX35" s="118"/>
    </row>
    <row r="36" spans="1:50" ht="409.5" hidden="1">
      <c r="A36" s="68">
        <v>2</v>
      </c>
      <c r="B36" s="68"/>
      <c r="C36" s="106" t="s">
        <v>26</v>
      </c>
      <c r="D36" s="69"/>
      <c r="E36" s="70" t="s">
        <v>92</v>
      </c>
      <c r="F36" s="69">
        <v>1982</v>
      </c>
      <c r="G36" s="107" t="s">
        <v>2830</v>
      </c>
      <c r="H36" s="70" t="s">
        <v>99</v>
      </c>
      <c r="I36" s="80">
        <v>29983</v>
      </c>
      <c r="J36" s="80">
        <v>29983</v>
      </c>
      <c r="K36" s="81">
        <v>42917</v>
      </c>
      <c r="L36" s="70" t="s">
        <v>1676</v>
      </c>
      <c r="M36" s="82" t="s">
        <v>45</v>
      </c>
      <c r="N36" s="82" t="s">
        <v>94</v>
      </c>
      <c r="O36" s="132" t="s">
        <v>95</v>
      </c>
      <c r="P36" s="132"/>
      <c r="Q36" s="70" t="s">
        <v>100</v>
      </c>
      <c r="R36" s="70" t="s">
        <v>2321</v>
      </c>
      <c r="S36" s="89">
        <v>2</v>
      </c>
      <c r="T36" s="89">
        <v>1</v>
      </c>
      <c r="U36" s="89">
        <f t="shared" si="10"/>
        <v>3</v>
      </c>
      <c r="V36" s="89" t="str">
        <f t="shared" si="11"/>
        <v>LOW</v>
      </c>
      <c r="W36" s="89"/>
      <c r="X36" s="89"/>
      <c r="Y36" s="89"/>
      <c r="Z36" s="89"/>
      <c r="AA36" s="94" t="s">
        <v>101</v>
      </c>
      <c r="AB36" s="68"/>
      <c r="AC36" s="69"/>
      <c r="AD36" s="82"/>
      <c r="AE36" s="69"/>
      <c r="AP36" s="59"/>
      <c r="AQ36" s="65"/>
      <c r="AR36" s="65"/>
      <c r="AS36" s="63"/>
      <c r="AT36" s="118"/>
      <c r="AU36" s="118"/>
      <c r="AV36" s="118"/>
      <c r="AW36" s="118"/>
      <c r="AX36" s="118"/>
    </row>
    <row r="37" spans="1:50" ht="409.5" hidden="1">
      <c r="A37" s="35">
        <v>3</v>
      </c>
      <c r="B37" s="68" t="s">
        <v>1543</v>
      </c>
      <c r="C37" s="106" t="s">
        <v>26</v>
      </c>
      <c r="D37" s="69"/>
      <c r="E37" s="70" t="s">
        <v>92</v>
      </c>
      <c r="F37" s="69">
        <v>1985</v>
      </c>
      <c r="G37" s="70" t="s">
        <v>2466</v>
      </c>
      <c r="H37" s="70" t="s">
        <v>102</v>
      </c>
      <c r="I37" s="80">
        <v>31408</v>
      </c>
      <c r="J37" s="80">
        <v>31413</v>
      </c>
      <c r="K37" s="81">
        <v>42917</v>
      </c>
      <c r="L37" s="70" t="s">
        <v>2002</v>
      </c>
      <c r="M37" s="82" t="s">
        <v>44</v>
      </c>
      <c r="N37" s="82" t="s">
        <v>94</v>
      </c>
      <c r="O37" s="132" t="s">
        <v>95</v>
      </c>
      <c r="P37" s="132" t="s">
        <v>46</v>
      </c>
      <c r="Q37" s="70" t="s">
        <v>103</v>
      </c>
      <c r="R37" s="70" t="s">
        <v>2322</v>
      </c>
      <c r="S37" s="89">
        <v>2</v>
      </c>
      <c r="T37" s="89">
        <v>1</v>
      </c>
      <c r="U37" s="89">
        <f t="shared" si="10"/>
        <v>3</v>
      </c>
      <c r="V37" s="89" t="str">
        <f t="shared" si="11"/>
        <v>LOW</v>
      </c>
      <c r="W37" s="89"/>
      <c r="X37" s="89"/>
      <c r="Y37" s="89"/>
      <c r="Z37" s="89"/>
      <c r="AA37" s="94" t="s">
        <v>2461</v>
      </c>
      <c r="AB37" s="68" t="s">
        <v>48</v>
      </c>
      <c r="AC37" s="69"/>
      <c r="AD37" s="82"/>
      <c r="AE37" s="69"/>
      <c r="AP37" s="59"/>
      <c r="AQ37" s="65"/>
      <c r="AR37" s="65"/>
      <c r="AS37" s="63"/>
      <c r="AT37" s="118"/>
      <c r="AU37" s="118"/>
      <c r="AV37" s="118"/>
      <c r="AW37" s="118"/>
      <c r="AX37" s="118"/>
    </row>
    <row r="38" spans="1:50" ht="72" hidden="1">
      <c r="A38" s="68">
        <v>4</v>
      </c>
      <c r="B38" s="35" t="s">
        <v>1543</v>
      </c>
      <c r="C38" s="71" t="s">
        <v>26</v>
      </c>
      <c r="D38" s="36"/>
      <c r="E38" s="37" t="s">
        <v>92</v>
      </c>
      <c r="F38" s="36">
        <v>1994</v>
      </c>
      <c r="G38" s="37" t="s">
        <v>2468</v>
      </c>
      <c r="H38" s="37" t="s">
        <v>104</v>
      </c>
      <c r="I38" s="77">
        <v>34647</v>
      </c>
      <c r="J38" s="77">
        <v>34700</v>
      </c>
      <c r="K38" s="53">
        <v>43282</v>
      </c>
      <c r="L38" s="36"/>
      <c r="M38" s="54" t="s">
        <v>44</v>
      </c>
      <c r="N38" s="54" t="s">
        <v>94</v>
      </c>
      <c r="O38" s="79" t="s">
        <v>95</v>
      </c>
      <c r="P38" s="79" t="s">
        <v>46</v>
      </c>
      <c r="Q38" s="37" t="s">
        <v>105</v>
      </c>
      <c r="R38" s="37" t="s">
        <v>106</v>
      </c>
      <c r="S38" s="93">
        <v>2</v>
      </c>
      <c r="T38" s="93">
        <v>1</v>
      </c>
      <c r="U38" s="93">
        <f t="shared" si="10"/>
        <v>3</v>
      </c>
      <c r="V38" s="93" t="str">
        <f t="shared" si="11"/>
        <v>LOW</v>
      </c>
      <c r="W38" s="243"/>
      <c r="X38" s="243"/>
      <c r="Y38" s="243"/>
      <c r="Z38" s="243"/>
      <c r="AA38" s="40" t="s">
        <v>2461</v>
      </c>
      <c r="AB38" s="35" t="s">
        <v>48</v>
      </c>
      <c r="AC38" s="36"/>
      <c r="AD38" s="54"/>
      <c r="AE38" s="36"/>
      <c r="AP38" s="59"/>
      <c r="AQ38" s="65"/>
      <c r="AR38" s="65"/>
      <c r="AS38" s="63"/>
      <c r="AT38" s="118"/>
      <c r="AU38" s="118"/>
      <c r="AV38" s="118"/>
      <c r="AW38" s="118"/>
      <c r="AX38" s="118"/>
    </row>
    <row r="39" spans="1:50" ht="409.5" hidden="1">
      <c r="A39" s="35">
        <v>5</v>
      </c>
      <c r="B39" s="68"/>
      <c r="C39" s="106" t="s">
        <v>26</v>
      </c>
      <c r="D39" s="69"/>
      <c r="E39" s="70" t="s">
        <v>92</v>
      </c>
      <c r="F39" s="69">
        <v>2002</v>
      </c>
      <c r="G39" s="107" t="s">
        <v>2469</v>
      </c>
      <c r="H39" s="70" t="s">
        <v>107</v>
      </c>
      <c r="I39" s="80">
        <v>37606</v>
      </c>
      <c r="J39" s="80">
        <v>37971</v>
      </c>
      <c r="K39" s="81">
        <v>42917</v>
      </c>
      <c r="L39" s="70" t="s">
        <v>2748</v>
      </c>
      <c r="M39" s="82" t="s">
        <v>44</v>
      </c>
      <c r="N39" s="82" t="s">
        <v>94</v>
      </c>
      <c r="O39" s="132" t="s">
        <v>95</v>
      </c>
      <c r="P39" s="132" t="s">
        <v>46</v>
      </c>
      <c r="Q39" s="70" t="s">
        <v>108</v>
      </c>
      <c r="R39" s="70" t="s">
        <v>2323</v>
      </c>
      <c r="S39" s="89">
        <v>3</v>
      </c>
      <c r="T39" s="89">
        <v>1</v>
      </c>
      <c r="U39" s="89">
        <f t="shared" si="10"/>
        <v>4</v>
      </c>
      <c r="V39" s="89" t="str">
        <f t="shared" si="11"/>
        <v>MEDIUM</v>
      </c>
      <c r="W39" s="89"/>
      <c r="X39" s="89"/>
      <c r="Y39" s="89"/>
      <c r="Z39" s="89"/>
      <c r="AA39" s="94" t="s">
        <v>109</v>
      </c>
      <c r="AB39" s="68" t="s">
        <v>48</v>
      </c>
      <c r="AC39" s="69"/>
      <c r="AD39" s="82"/>
      <c r="AE39" s="69"/>
      <c r="AP39" s="59"/>
      <c r="AQ39" s="65"/>
      <c r="AR39" s="65"/>
      <c r="AS39" s="63"/>
      <c r="AT39" s="118"/>
      <c r="AU39" s="118"/>
      <c r="AV39" s="118"/>
      <c r="AW39" s="118"/>
      <c r="AX39" s="118"/>
    </row>
    <row r="40" spans="1:50" ht="409.5" hidden="1">
      <c r="A40" s="68">
        <v>6</v>
      </c>
      <c r="B40" s="68"/>
      <c r="C40" s="106" t="s">
        <v>26</v>
      </c>
      <c r="D40" s="69"/>
      <c r="E40" s="70" t="s">
        <v>92</v>
      </c>
      <c r="F40" s="69">
        <v>2007</v>
      </c>
      <c r="G40" s="107" t="s">
        <v>2470</v>
      </c>
      <c r="H40" s="70" t="s">
        <v>110</v>
      </c>
      <c r="I40" s="80">
        <v>39310</v>
      </c>
      <c r="J40" s="80">
        <v>39310</v>
      </c>
      <c r="K40" s="81">
        <v>42917</v>
      </c>
      <c r="L40" s="70" t="s">
        <v>2757</v>
      </c>
      <c r="M40" s="82" t="s">
        <v>44</v>
      </c>
      <c r="N40" s="82" t="s">
        <v>94</v>
      </c>
      <c r="O40" s="132" t="s">
        <v>95</v>
      </c>
      <c r="P40" s="132" t="s">
        <v>46</v>
      </c>
      <c r="Q40" s="70" t="s">
        <v>2325</v>
      </c>
      <c r="R40" s="70"/>
      <c r="S40" s="89">
        <v>1</v>
      </c>
      <c r="T40" s="89">
        <v>1</v>
      </c>
      <c r="U40" s="89">
        <f t="shared" si="10"/>
        <v>2</v>
      </c>
      <c r="V40" s="89" t="str">
        <f t="shared" si="11"/>
        <v>LOW</v>
      </c>
      <c r="W40" s="89"/>
      <c r="X40" s="89"/>
      <c r="Y40" s="89"/>
      <c r="Z40" s="89"/>
      <c r="AA40" s="222" t="s">
        <v>2324</v>
      </c>
      <c r="AB40" s="68" t="s">
        <v>48</v>
      </c>
      <c r="AC40" s="69"/>
      <c r="AD40" s="82"/>
      <c r="AE40" s="69"/>
      <c r="AP40" s="59"/>
      <c r="AQ40" s="65"/>
      <c r="AR40" s="65"/>
      <c r="AS40" s="63"/>
      <c r="AT40" s="118"/>
      <c r="AU40" s="118"/>
      <c r="AV40" s="118"/>
      <c r="AW40" s="118"/>
      <c r="AX40" s="118"/>
    </row>
    <row r="41" spans="1:50" ht="409.5" hidden="1">
      <c r="A41" s="35">
        <v>7</v>
      </c>
      <c r="B41" s="68"/>
      <c r="C41" s="106" t="s">
        <v>26</v>
      </c>
      <c r="D41" s="69"/>
      <c r="E41" s="70" t="s">
        <v>92</v>
      </c>
      <c r="F41" s="69">
        <v>2007</v>
      </c>
      <c r="G41" s="107" t="s">
        <v>2471</v>
      </c>
      <c r="H41" s="70" t="s">
        <v>111</v>
      </c>
      <c r="I41" s="80">
        <v>39198</v>
      </c>
      <c r="J41" s="80">
        <v>39198</v>
      </c>
      <c r="K41" s="81">
        <v>42917</v>
      </c>
      <c r="L41" s="70" t="s">
        <v>2758</v>
      </c>
      <c r="M41" s="82" t="s">
        <v>44</v>
      </c>
      <c r="N41" s="82" t="s">
        <v>94</v>
      </c>
      <c r="O41" s="132" t="s">
        <v>95</v>
      </c>
      <c r="P41" s="132" t="s">
        <v>46</v>
      </c>
      <c r="Q41" s="70" t="s">
        <v>2326</v>
      </c>
      <c r="R41" s="70" t="s">
        <v>112</v>
      </c>
      <c r="S41" s="89">
        <v>2</v>
      </c>
      <c r="T41" s="89">
        <v>1</v>
      </c>
      <c r="U41" s="89">
        <f t="shared" si="10"/>
        <v>3</v>
      </c>
      <c r="V41" s="89" t="str">
        <f t="shared" si="11"/>
        <v>LOW</v>
      </c>
      <c r="W41" s="89"/>
      <c r="X41" s="89"/>
      <c r="Y41" s="89"/>
      <c r="Z41" s="89"/>
      <c r="AA41" s="94" t="s">
        <v>113</v>
      </c>
      <c r="AB41" s="68" t="s">
        <v>48</v>
      </c>
      <c r="AC41" s="69"/>
      <c r="AD41" s="82"/>
      <c r="AE41" s="69"/>
      <c r="AP41" s="59"/>
      <c r="AQ41" s="65"/>
      <c r="AR41" s="65"/>
      <c r="AS41" s="63"/>
      <c r="AT41" s="118"/>
      <c r="AU41" s="118"/>
      <c r="AV41" s="118"/>
      <c r="AW41" s="118"/>
      <c r="AX41" s="118"/>
    </row>
    <row r="42" spans="1:50" ht="409.5" hidden="1">
      <c r="A42" s="68">
        <v>8</v>
      </c>
      <c r="B42" s="35"/>
      <c r="C42" s="71" t="s">
        <v>26</v>
      </c>
      <c r="D42" s="36"/>
      <c r="E42" s="37" t="s">
        <v>92</v>
      </c>
      <c r="F42" s="36">
        <v>2009</v>
      </c>
      <c r="G42" s="108" t="s">
        <v>2831</v>
      </c>
      <c r="H42" s="37" t="s">
        <v>114</v>
      </c>
      <c r="I42" s="77">
        <v>40071</v>
      </c>
      <c r="J42" s="77">
        <v>40179</v>
      </c>
      <c r="K42" s="53">
        <v>43252</v>
      </c>
      <c r="L42" s="37" t="s">
        <v>2263</v>
      </c>
      <c r="M42" s="54" t="s">
        <v>45</v>
      </c>
      <c r="N42" s="54" t="s">
        <v>94</v>
      </c>
      <c r="O42" s="79" t="s">
        <v>115</v>
      </c>
      <c r="P42" s="79"/>
      <c r="Q42" s="37" t="s">
        <v>2680</v>
      </c>
      <c r="R42" s="37" t="s">
        <v>116</v>
      </c>
      <c r="S42" s="93">
        <v>2</v>
      </c>
      <c r="T42" s="93">
        <v>2</v>
      </c>
      <c r="U42" s="93">
        <f t="shared" si="10"/>
        <v>4</v>
      </c>
      <c r="V42" s="93" t="str">
        <f t="shared" si="11"/>
        <v>MEDIUM</v>
      </c>
      <c r="W42" s="243"/>
      <c r="X42" s="243"/>
      <c r="Y42" s="243"/>
      <c r="Z42" s="243"/>
      <c r="AA42" s="40" t="s">
        <v>117</v>
      </c>
      <c r="AB42" s="35"/>
      <c r="AC42" s="36"/>
      <c r="AD42" s="54"/>
      <c r="AE42" s="36"/>
      <c r="AP42" s="59"/>
      <c r="AQ42" s="65"/>
      <c r="AR42" s="65"/>
      <c r="AS42" s="63"/>
      <c r="AT42" s="118"/>
      <c r="AU42" s="118"/>
      <c r="AV42" s="118"/>
      <c r="AW42" s="118"/>
      <c r="AX42" s="118"/>
    </row>
    <row r="43" spans="1:50" ht="409.5" hidden="1">
      <c r="A43" s="35">
        <v>9</v>
      </c>
      <c r="B43" s="68"/>
      <c r="C43" s="106" t="s">
        <v>26</v>
      </c>
      <c r="D43" s="69"/>
      <c r="E43" s="70" t="s">
        <v>92</v>
      </c>
      <c r="F43" s="69">
        <v>2014</v>
      </c>
      <c r="G43" s="107" t="s">
        <v>2472</v>
      </c>
      <c r="H43" s="70" t="s">
        <v>118</v>
      </c>
      <c r="I43" s="80">
        <v>41654</v>
      </c>
      <c r="J43" s="80">
        <v>41654</v>
      </c>
      <c r="K43" s="81">
        <v>43282</v>
      </c>
      <c r="L43" s="70" t="s">
        <v>2748</v>
      </c>
      <c r="M43" s="82" t="s">
        <v>44</v>
      </c>
      <c r="N43" s="82" t="s">
        <v>94</v>
      </c>
      <c r="O43" s="132" t="s">
        <v>95</v>
      </c>
      <c r="P43" s="132" t="s">
        <v>46</v>
      </c>
      <c r="Q43" s="70" t="s">
        <v>2328</v>
      </c>
      <c r="R43" s="70" t="s">
        <v>2327</v>
      </c>
      <c r="S43" s="89">
        <v>3</v>
      </c>
      <c r="T43" s="89">
        <v>1</v>
      </c>
      <c r="U43" s="89">
        <f t="shared" si="10"/>
        <v>4</v>
      </c>
      <c r="V43" s="89" t="str">
        <f t="shared" si="11"/>
        <v>MEDIUM</v>
      </c>
      <c r="W43" s="89"/>
      <c r="X43" s="89"/>
      <c r="Y43" s="89"/>
      <c r="Z43" s="89"/>
      <c r="AA43" s="94" t="s">
        <v>119</v>
      </c>
      <c r="AB43" s="68" t="s">
        <v>48</v>
      </c>
      <c r="AC43" s="69"/>
      <c r="AD43" s="82"/>
      <c r="AE43" s="69"/>
      <c r="AP43" s="59"/>
      <c r="AQ43" s="65"/>
      <c r="AR43" s="65"/>
      <c r="AS43" s="63"/>
      <c r="AT43" s="118"/>
      <c r="AU43" s="118"/>
      <c r="AV43" s="118"/>
      <c r="AW43" s="118"/>
      <c r="AX43" s="118"/>
    </row>
    <row r="44" spans="1:50" ht="409.5" hidden="1">
      <c r="A44" s="68">
        <v>10</v>
      </c>
      <c r="B44" s="68"/>
      <c r="C44" s="106" t="s">
        <v>26</v>
      </c>
      <c r="D44" s="69"/>
      <c r="E44" s="70" t="s">
        <v>92</v>
      </c>
      <c r="F44" s="69">
        <v>2014</v>
      </c>
      <c r="G44" s="107" t="s">
        <v>2473</v>
      </c>
      <c r="H44" s="70" t="s">
        <v>120</v>
      </c>
      <c r="I44" s="80">
        <v>41709</v>
      </c>
      <c r="J44" s="80">
        <v>41709</v>
      </c>
      <c r="K44" s="81">
        <v>43282</v>
      </c>
      <c r="L44" s="70" t="s">
        <v>2748</v>
      </c>
      <c r="M44" s="82" t="s">
        <v>44</v>
      </c>
      <c r="N44" s="82" t="s">
        <v>94</v>
      </c>
      <c r="O44" s="132" t="s">
        <v>95</v>
      </c>
      <c r="P44" s="132" t="s">
        <v>46</v>
      </c>
      <c r="Q44" s="70" t="s">
        <v>2329</v>
      </c>
      <c r="R44" s="70" t="s">
        <v>2330</v>
      </c>
      <c r="S44" s="89">
        <v>3</v>
      </c>
      <c r="T44" s="89">
        <v>1</v>
      </c>
      <c r="U44" s="89">
        <f t="shared" si="10"/>
        <v>4</v>
      </c>
      <c r="V44" s="89" t="str">
        <f t="shared" si="11"/>
        <v>MEDIUM</v>
      </c>
      <c r="W44" s="89"/>
      <c r="X44" s="89"/>
      <c r="Y44" s="89"/>
      <c r="Z44" s="89"/>
      <c r="AA44" s="94" t="s">
        <v>121</v>
      </c>
      <c r="AB44" s="68" t="s">
        <v>48</v>
      </c>
      <c r="AC44" s="69"/>
      <c r="AD44" s="82"/>
      <c r="AE44" s="69"/>
      <c r="AP44" s="59"/>
      <c r="AQ44" s="65"/>
      <c r="AR44" s="65"/>
      <c r="AS44" s="63"/>
      <c r="AT44" s="118"/>
      <c r="AU44" s="118"/>
      <c r="AV44" s="118"/>
      <c r="AW44" s="118"/>
      <c r="AX44" s="118"/>
    </row>
    <row r="45" spans="1:50" ht="90" hidden="1">
      <c r="A45" s="35">
        <v>11</v>
      </c>
      <c r="B45" s="35"/>
      <c r="C45" s="71" t="s">
        <v>26</v>
      </c>
      <c r="D45" s="36"/>
      <c r="E45" s="37" t="s">
        <v>122</v>
      </c>
      <c r="F45" s="36">
        <v>2016</v>
      </c>
      <c r="G45" s="37" t="s">
        <v>2832</v>
      </c>
      <c r="H45" s="37" t="s">
        <v>123</v>
      </c>
      <c r="I45" s="77">
        <v>42508</v>
      </c>
      <c r="J45" s="77">
        <v>42508</v>
      </c>
      <c r="K45" s="53">
        <v>42917</v>
      </c>
      <c r="L45" s="37" t="s">
        <v>1762</v>
      </c>
      <c r="M45" s="54" t="s">
        <v>45</v>
      </c>
      <c r="N45" s="54" t="s">
        <v>94</v>
      </c>
      <c r="O45" s="79" t="s">
        <v>95</v>
      </c>
      <c r="P45" s="79"/>
      <c r="Q45" s="37" t="s">
        <v>124</v>
      </c>
      <c r="R45" s="37"/>
      <c r="S45" s="93">
        <v>1</v>
      </c>
      <c r="T45" s="93">
        <v>1</v>
      </c>
      <c r="U45" s="93">
        <f t="shared" si="10"/>
        <v>2</v>
      </c>
      <c r="V45" s="93" t="str">
        <f t="shared" si="11"/>
        <v>LOW</v>
      </c>
      <c r="W45" s="243"/>
      <c r="X45" s="243"/>
      <c r="Y45" s="243"/>
      <c r="Z45" s="243"/>
      <c r="AA45" s="40" t="s">
        <v>125</v>
      </c>
      <c r="AB45" s="35"/>
      <c r="AC45" s="36"/>
      <c r="AD45" s="54"/>
      <c r="AE45" s="36"/>
      <c r="AP45" s="59"/>
      <c r="AQ45" s="65"/>
      <c r="AR45" s="65"/>
      <c r="AS45" s="63"/>
      <c r="AT45" s="118"/>
      <c r="AU45" s="118"/>
      <c r="AV45" s="118"/>
      <c r="AW45" s="118"/>
      <c r="AX45" s="118"/>
    </row>
    <row r="46" spans="1:50" ht="198" hidden="1">
      <c r="A46" s="68">
        <v>12</v>
      </c>
      <c r="B46" s="35"/>
      <c r="C46" s="71" t="s">
        <v>26</v>
      </c>
      <c r="D46" s="36"/>
      <c r="E46" s="37" t="s">
        <v>122</v>
      </c>
      <c r="F46" s="36">
        <v>2017</v>
      </c>
      <c r="G46" s="37" t="s">
        <v>2833</v>
      </c>
      <c r="H46" s="37" t="s">
        <v>126</v>
      </c>
      <c r="I46" s="77">
        <v>43004</v>
      </c>
      <c r="J46" s="77">
        <v>43004</v>
      </c>
      <c r="K46" s="53">
        <v>43313</v>
      </c>
      <c r="L46" s="37" t="s">
        <v>1885</v>
      </c>
      <c r="M46" s="54" t="s">
        <v>45</v>
      </c>
      <c r="N46" s="54" t="s">
        <v>94</v>
      </c>
      <c r="O46" s="79" t="s">
        <v>127</v>
      </c>
      <c r="P46" s="79"/>
      <c r="Q46" s="37" t="s">
        <v>128</v>
      </c>
      <c r="R46" s="37"/>
      <c r="S46" s="93">
        <v>1</v>
      </c>
      <c r="T46" s="93">
        <v>1</v>
      </c>
      <c r="U46" s="93">
        <f t="shared" si="10"/>
        <v>2</v>
      </c>
      <c r="V46" s="93" t="str">
        <f t="shared" si="11"/>
        <v>LOW</v>
      </c>
      <c r="W46" s="243"/>
      <c r="X46" s="243"/>
      <c r="Y46" s="243"/>
      <c r="Z46" s="243"/>
      <c r="AA46" s="40" t="s">
        <v>129</v>
      </c>
      <c r="AB46" s="35"/>
      <c r="AC46" s="36"/>
      <c r="AD46" s="54"/>
      <c r="AE46" s="36"/>
      <c r="AP46" s="59"/>
      <c r="AQ46" s="65"/>
      <c r="AR46" s="65"/>
      <c r="AS46" s="63"/>
      <c r="AT46" s="118"/>
      <c r="AU46" s="118"/>
      <c r="AV46" s="118"/>
      <c r="AW46" s="118"/>
      <c r="AX46" s="118"/>
    </row>
    <row r="47" spans="1:50" ht="409.5" hidden="1">
      <c r="A47" s="35">
        <v>13</v>
      </c>
      <c r="B47" s="68"/>
      <c r="C47" s="106" t="s">
        <v>26</v>
      </c>
      <c r="D47" s="69"/>
      <c r="E47" s="70" t="s">
        <v>130</v>
      </c>
      <c r="F47" s="69">
        <v>1996</v>
      </c>
      <c r="G47" s="70" t="s">
        <v>2834</v>
      </c>
      <c r="H47" s="70" t="s">
        <v>131</v>
      </c>
      <c r="I47" s="80">
        <v>35233</v>
      </c>
      <c r="J47" s="80">
        <v>35233</v>
      </c>
      <c r="K47" s="81">
        <v>43282</v>
      </c>
      <c r="L47" s="37" t="s">
        <v>1775</v>
      </c>
      <c r="M47" s="82" t="s">
        <v>45</v>
      </c>
      <c r="N47" s="82" t="s">
        <v>94</v>
      </c>
      <c r="O47" s="132" t="s">
        <v>95</v>
      </c>
      <c r="P47" s="132"/>
      <c r="Q47" s="70" t="s">
        <v>132</v>
      </c>
      <c r="R47" s="70"/>
      <c r="S47" s="89">
        <v>1</v>
      </c>
      <c r="T47" s="89">
        <v>1</v>
      </c>
      <c r="U47" s="89">
        <f t="shared" si="10"/>
        <v>2</v>
      </c>
      <c r="V47" s="89" t="str">
        <f t="shared" si="11"/>
        <v>LOW</v>
      </c>
      <c r="W47" s="89"/>
      <c r="X47" s="89"/>
      <c r="Y47" s="89"/>
      <c r="Z47" s="89"/>
      <c r="AA47" s="94" t="s">
        <v>133</v>
      </c>
      <c r="AB47" s="68"/>
      <c r="AC47" s="69"/>
      <c r="AD47" s="82"/>
      <c r="AE47" s="69"/>
      <c r="AP47" s="59"/>
      <c r="AQ47" s="65"/>
      <c r="AR47" s="65"/>
      <c r="AS47" s="63"/>
      <c r="AT47" s="118"/>
      <c r="AU47" s="118"/>
      <c r="AV47" s="118"/>
      <c r="AW47" s="118"/>
      <c r="AX47" s="118"/>
    </row>
    <row r="48" spans="1:50" ht="409.5" hidden="1">
      <c r="A48" s="68">
        <v>14</v>
      </c>
      <c r="B48" s="35"/>
      <c r="C48" s="71" t="s">
        <v>26</v>
      </c>
      <c r="D48" s="36"/>
      <c r="E48" s="37" t="s">
        <v>130</v>
      </c>
      <c r="F48" s="36">
        <v>2005</v>
      </c>
      <c r="G48" s="37" t="s">
        <v>2835</v>
      </c>
      <c r="H48" s="37" t="s">
        <v>134</v>
      </c>
      <c r="I48" s="77">
        <v>38605</v>
      </c>
      <c r="J48" s="77">
        <v>38605</v>
      </c>
      <c r="K48" s="53">
        <v>43282</v>
      </c>
      <c r="L48" s="37" t="s">
        <v>1765</v>
      </c>
      <c r="M48" s="54" t="s">
        <v>45</v>
      </c>
      <c r="N48" s="54" t="s">
        <v>94</v>
      </c>
      <c r="O48" s="79" t="s">
        <v>95</v>
      </c>
      <c r="P48" s="79"/>
      <c r="Q48" s="37" t="s">
        <v>135</v>
      </c>
      <c r="R48" s="37"/>
      <c r="S48" s="93">
        <v>1</v>
      </c>
      <c r="T48" s="93">
        <v>1</v>
      </c>
      <c r="U48" s="93">
        <f t="shared" si="10"/>
        <v>2</v>
      </c>
      <c r="V48" s="93" t="str">
        <f t="shared" si="11"/>
        <v>LOW</v>
      </c>
      <c r="W48" s="243"/>
      <c r="X48" s="243"/>
      <c r="Y48" s="243"/>
      <c r="Z48" s="243"/>
      <c r="AA48" s="40" t="s">
        <v>136</v>
      </c>
      <c r="AB48" s="35"/>
      <c r="AC48" s="36"/>
      <c r="AD48" s="54"/>
      <c r="AE48" s="36"/>
      <c r="AP48" s="59"/>
      <c r="AQ48" s="65"/>
      <c r="AR48" s="65"/>
      <c r="AS48" s="63"/>
      <c r="AT48" s="118"/>
      <c r="AU48" s="118"/>
      <c r="AV48" s="118"/>
      <c r="AW48" s="118"/>
      <c r="AX48" s="118"/>
    </row>
    <row r="49" spans="1:50" ht="342" hidden="1">
      <c r="A49" s="35">
        <v>15</v>
      </c>
      <c r="B49" s="35" t="s">
        <v>3295</v>
      </c>
      <c r="C49" s="71" t="s">
        <v>26</v>
      </c>
      <c r="D49" s="36"/>
      <c r="E49" s="37" t="s">
        <v>130</v>
      </c>
      <c r="F49" s="36">
        <v>2012</v>
      </c>
      <c r="G49" s="37" t="s">
        <v>2474</v>
      </c>
      <c r="H49" s="37" t="s">
        <v>137</v>
      </c>
      <c r="I49" s="77">
        <v>41003</v>
      </c>
      <c r="J49" s="77">
        <v>41003</v>
      </c>
      <c r="K49" s="53">
        <v>42917</v>
      </c>
      <c r="L49" s="36"/>
      <c r="M49" s="54" t="s">
        <v>44</v>
      </c>
      <c r="N49" s="54" t="s">
        <v>94</v>
      </c>
      <c r="O49" s="79" t="s">
        <v>95</v>
      </c>
      <c r="P49" s="79" t="s">
        <v>46</v>
      </c>
      <c r="Q49" s="37" t="s">
        <v>138</v>
      </c>
      <c r="R49" s="37"/>
      <c r="S49" s="93">
        <v>1</v>
      </c>
      <c r="T49" s="93">
        <v>1</v>
      </c>
      <c r="U49" s="93">
        <f t="shared" si="10"/>
        <v>2</v>
      </c>
      <c r="V49" s="93" t="str">
        <f t="shared" si="11"/>
        <v>LOW</v>
      </c>
      <c r="W49" s="243"/>
      <c r="X49" s="243"/>
      <c r="Y49" s="243"/>
      <c r="Z49" s="243"/>
      <c r="AA49" s="40" t="s">
        <v>3225</v>
      </c>
      <c r="AB49" s="35" t="s">
        <v>48</v>
      </c>
      <c r="AC49" s="36"/>
      <c r="AD49" s="54"/>
      <c r="AE49" s="36"/>
      <c r="AP49" s="59"/>
      <c r="AQ49" s="65"/>
      <c r="AR49" s="65"/>
      <c r="AS49" s="63"/>
      <c r="AT49" s="118"/>
      <c r="AU49" s="118"/>
      <c r="AV49" s="118"/>
      <c r="AW49" s="118"/>
      <c r="AX49" s="118"/>
    </row>
    <row r="50" spans="1:50" ht="409.5" hidden="1">
      <c r="A50" s="68">
        <v>16</v>
      </c>
      <c r="B50" s="68"/>
      <c r="C50" s="106" t="s">
        <v>26</v>
      </c>
      <c r="D50" s="69"/>
      <c r="E50" s="70" t="s">
        <v>130</v>
      </c>
      <c r="F50" s="69">
        <v>2018</v>
      </c>
      <c r="G50" s="70" t="s">
        <v>2836</v>
      </c>
      <c r="H50" s="70" t="s">
        <v>139</v>
      </c>
      <c r="I50" s="80">
        <v>43272</v>
      </c>
      <c r="J50" s="80">
        <v>43272</v>
      </c>
      <c r="K50" s="81">
        <v>43313</v>
      </c>
      <c r="L50" s="70" t="s">
        <v>1769</v>
      </c>
      <c r="M50" s="82" t="s">
        <v>45</v>
      </c>
      <c r="N50" s="82" t="s">
        <v>94</v>
      </c>
      <c r="O50" s="132" t="s">
        <v>127</v>
      </c>
      <c r="P50" s="132"/>
      <c r="Q50" s="70" t="s">
        <v>2331</v>
      </c>
      <c r="R50" s="70"/>
      <c r="S50" s="89">
        <v>1</v>
      </c>
      <c r="T50" s="89">
        <v>1</v>
      </c>
      <c r="U50" s="89">
        <f t="shared" si="10"/>
        <v>2</v>
      </c>
      <c r="V50" s="89" t="str">
        <f t="shared" si="11"/>
        <v>LOW</v>
      </c>
      <c r="W50" s="89"/>
      <c r="X50" s="89"/>
      <c r="Y50" s="89"/>
      <c r="Z50" s="89"/>
      <c r="AA50" s="94" t="s">
        <v>140</v>
      </c>
      <c r="AB50" s="68"/>
      <c r="AC50" s="69"/>
      <c r="AD50" s="82"/>
      <c r="AE50" s="69"/>
      <c r="AP50" s="59"/>
      <c r="AQ50" s="65"/>
      <c r="AR50" s="65"/>
      <c r="AS50" s="63"/>
      <c r="AT50" s="118"/>
      <c r="AU50" s="118"/>
      <c r="AV50" s="118"/>
      <c r="AW50" s="118"/>
      <c r="AX50" s="118"/>
    </row>
    <row r="51" spans="1:50" ht="54" hidden="1">
      <c r="A51" s="35">
        <v>17</v>
      </c>
      <c r="B51" s="35"/>
      <c r="C51" s="71" t="s">
        <v>26</v>
      </c>
      <c r="D51" s="36"/>
      <c r="E51" s="37" t="s">
        <v>141</v>
      </c>
      <c r="F51" s="36">
        <v>2007</v>
      </c>
      <c r="G51" s="37" t="s">
        <v>142</v>
      </c>
      <c r="H51" s="37" t="s">
        <v>143</v>
      </c>
      <c r="I51" s="77">
        <v>39329</v>
      </c>
      <c r="J51" s="77">
        <v>39329</v>
      </c>
      <c r="K51" s="53">
        <v>42917</v>
      </c>
      <c r="L51" s="37" t="s">
        <v>144</v>
      </c>
      <c r="M51" s="54" t="s">
        <v>45</v>
      </c>
      <c r="N51" s="54" t="s">
        <v>94</v>
      </c>
      <c r="O51" s="79" t="s">
        <v>95</v>
      </c>
      <c r="P51" s="79"/>
      <c r="Q51" s="37"/>
      <c r="R51" s="37"/>
      <c r="S51" s="93"/>
      <c r="T51" s="93"/>
      <c r="U51" s="93"/>
      <c r="V51" s="93"/>
      <c r="W51" s="243"/>
      <c r="X51" s="243"/>
      <c r="Y51" s="243"/>
      <c r="Z51" s="243"/>
      <c r="AA51" s="40"/>
      <c r="AB51" s="35"/>
      <c r="AC51" s="36"/>
      <c r="AD51" s="54"/>
      <c r="AE51" s="36"/>
      <c r="AP51" s="59"/>
      <c r="AQ51" s="65"/>
      <c r="AR51" s="65"/>
      <c r="AS51" s="63"/>
      <c r="AT51" s="118"/>
      <c r="AU51" s="118"/>
      <c r="AV51" s="118"/>
      <c r="AW51" s="118"/>
      <c r="AX51" s="118"/>
    </row>
    <row r="52" spans="1:50" ht="342" hidden="1">
      <c r="A52" s="68">
        <v>18</v>
      </c>
      <c r="B52" s="35"/>
      <c r="C52" s="71" t="s">
        <v>26</v>
      </c>
      <c r="D52" s="36"/>
      <c r="E52" s="37" t="s">
        <v>141</v>
      </c>
      <c r="F52" s="36">
        <v>2008</v>
      </c>
      <c r="G52" s="37" t="s">
        <v>145</v>
      </c>
      <c r="H52" s="37" t="s">
        <v>146</v>
      </c>
      <c r="I52" s="77">
        <v>39624</v>
      </c>
      <c r="J52" s="77">
        <v>39624</v>
      </c>
      <c r="K52" s="53">
        <v>42917</v>
      </c>
      <c r="L52" s="37" t="s">
        <v>147</v>
      </c>
      <c r="M52" s="54" t="s">
        <v>45</v>
      </c>
      <c r="N52" s="54" t="s">
        <v>94</v>
      </c>
      <c r="O52" s="79" t="s">
        <v>95</v>
      </c>
      <c r="P52" s="79"/>
      <c r="Q52" s="37" t="s">
        <v>148</v>
      </c>
      <c r="R52" s="37" t="s">
        <v>149</v>
      </c>
      <c r="S52" s="93">
        <v>3</v>
      </c>
      <c r="T52" s="93">
        <v>1</v>
      </c>
      <c r="U52" s="93">
        <f>S52+T52</f>
        <v>4</v>
      </c>
      <c r="V52" s="93" t="str">
        <f>IF(SUM(S52:T52)&gt;5,"HIGH",IF(SUM(S52:T52)&gt;3,"MEDIUM",IF(SUM(S52:T52)&gt;=0,"LOW")))</f>
        <v>MEDIUM</v>
      </c>
      <c r="W52" s="243"/>
      <c r="X52" s="243"/>
      <c r="Y52" s="243"/>
      <c r="Z52" s="243"/>
      <c r="AA52" s="40" t="s">
        <v>150</v>
      </c>
      <c r="AB52" s="35"/>
      <c r="AC52" s="36"/>
      <c r="AD52" s="54"/>
      <c r="AE52" s="36"/>
      <c r="AP52" s="59"/>
      <c r="AQ52" s="65"/>
      <c r="AR52" s="65"/>
      <c r="AS52" s="63"/>
      <c r="AT52" s="118"/>
      <c r="AU52" s="118"/>
      <c r="AV52" s="118"/>
      <c r="AW52" s="118"/>
      <c r="AX52" s="118"/>
    </row>
    <row r="53" spans="1:50" ht="108" hidden="1">
      <c r="A53" s="35">
        <v>19</v>
      </c>
      <c r="B53" s="35"/>
      <c r="C53" s="71" t="s">
        <v>26</v>
      </c>
      <c r="D53" s="36"/>
      <c r="E53" s="37" t="s">
        <v>141</v>
      </c>
      <c r="F53" s="36">
        <v>2015</v>
      </c>
      <c r="G53" s="37" t="s">
        <v>2837</v>
      </c>
      <c r="H53" s="37" t="s">
        <v>151</v>
      </c>
      <c r="I53" s="77">
        <v>42122</v>
      </c>
      <c r="J53" s="77">
        <v>42122</v>
      </c>
      <c r="K53" s="53">
        <v>42917</v>
      </c>
      <c r="L53" s="37" t="s">
        <v>152</v>
      </c>
      <c r="M53" s="54" t="s">
        <v>45</v>
      </c>
      <c r="N53" s="54" t="s">
        <v>94</v>
      </c>
      <c r="O53" s="79" t="s">
        <v>95</v>
      </c>
      <c r="P53" s="79"/>
      <c r="Q53" s="37" t="s">
        <v>153</v>
      </c>
      <c r="R53" s="37"/>
      <c r="S53" s="93">
        <v>1</v>
      </c>
      <c r="T53" s="93">
        <v>1</v>
      </c>
      <c r="U53" s="93">
        <f>S53+T53</f>
        <v>2</v>
      </c>
      <c r="V53" s="93" t="str">
        <f>IF(SUM(S53:T53)&gt;5,"HIGH",IF(SUM(S53:T53)&gt;3,"MEDIUM",IF(SUM(S53:T53)&gt;=0,"LOW")))</f>
        <v>LOW</v>
      </c>
      <c r="W53" s="243"/>
      <c r="X53" s="243"/>
      <c r="Y53" s="243"/>
      <c r="Z53" s="243"/>
      <c r="AA53" s="40" t="s">
        <v>154</v>
      </c>
      <c r="AB53" s="35"/>
      <c r="AC53" s="36"/>
      <c r="AD53" s="54"/>
      <c r="AE53" s="36"/>
      <c r="AP53" s="59"/>
      <c r="AQ53" s="65"/>
      <c r="AR53" s="65"/>
      <c r="AS53" s="63"/>
      <c r="AT53" s="118"/>
      <c r="AU53" s="118"/>
      <c r="AV53" s="118"/>
      <c r="AW53" s="118"/>
      <c r="AX53" s="118"/>
    </row>
    <row r="54" spans="1:50" ht="72" hidden="1">
      <c r="A54" s="68">
        <v>20</v>
      </c>
      <c r="B54" s="35"/>
      <c r="C54" s="71" t="s">
        <v>26</v>
      </c>
      <c r="D54" s="36"/>
      <c r="E54" s="37" t="s">
        <v>141</v>
      </c>
      <c r="F54" s="36">
        <v>2015</v>
      </c>
      <c r="G54" s="37" t="s">
        <v>2838</v>
      </c>
      <c r="H54" s="37" t="s">
        <v>155</v>
      </c>
      <c r="I54" s="77">
        <v>42361</v>
      </c>
      <c r="J54" s="77">
        <v>42361</v>
      </c>
      <c r="K54" s="53">
        <v>43282</v>
      </c>
      <c r="L54" s="37" t="s">
        <v>144</v>
      </c>
      <c r="M54" s="54" t="s">
        <v>45</v>
      </c>
      <c r="N54" s="54" t="s">
        <v>94</v>
      </c>
      <c r="O54" s="79" t="s">
        <v>95</v>
      </c>
      <c r="P54" s="79"/>
      <c r="Q54" s="37"/>
      <c r="R54" s="37"/>
      <c r="S54" s="93"/>
      <c r="T54" s="93"/>
      <c r="U54" s="93"/>
      <c r="V54" s="93"/>
      <c r="W54" s="243"/>
      <c r="X54" s="243"/>
      <c r="Y54" s="243"/>
      <c r="Z54" s="243"/>
      <c r="AA54" s="40"/>
      <c r="AB54" s="35"/>
      <c r="AC54" s="36"/>
      <c r="AD54" s="54"/>
      <c r="AE54" s="36"/>
      <c r="AP54" s="59"/>
      <c r="AQ54" s="65"/>
      <c r="AR54" s="65"/>
      <c r="AS54" s="63"/>
      <c r="AT54" s="118"/>
      <c r="AU54" s="118"/>
      <c r="AV54" s="118"/>
      <c r="AW54" s="118"/>
      <c r="AX54" s="118"/>
    </row>
    <row r="55" spans="1:50" ht="409.5" hidden="1">
      <c r="A55" s="35">
        <v>21</v>
      </c>
      <c r="B55" s="35"/>
      <c r="C55" s="71" t="s">
        <v>26</v>
      </c>
      <c r="D55" s="36"/>
      <c r="E55" s="37" t="s">
        <v>141</v>
      </c>
      <c r="F55" s="36">
        <v>2016</v>
      </c>
      <c r="G55" s="37" t="s">
        <v>2839</v>
      </c>
      <c r="H55" s="37" t="s">
        <v>156</v>
      </c>
      <c r="I55" s="77">
        <v>42467</v>
      </c>
      <c r="J55" s="77">
        <v>42650</v>
      </c>
      <c r="K55" s="53">
        <v>43282</v>
      </c>
      <c r="L55" s="37" t="s">
        <v>157</v>
      </c>
      <c r="M55" s="54" t="s">
        <v>45</v>
      </c>
      <c r="N55" s="54" t="s">
        <v>94</v>
      </c>
      <c r="O55" s="79" t="s">
        <v>95</v>
      </c>
      <c r="P55" s="79"/>
      <c r="Q55" s="37" t="s">
        <v>158</v>
      </c>
      <c r="R55" s="37" t="s">
        <v>159</v>
      </c>
      <c r="S55" s="93">
        <v>1</v>
      </c>
      <c r="T55" s="93">
        <v>1</v>
      </c>
      <c r="U55" s="93">
        <f>S55+T55</f>
        <v>2</v>
      </c>
      <c r="V55" s="93" t="str">
        <f>IF(SUM(S55:T55)&gt;5,"HIGH",IF(SUM(S55:T55)&gt;3,"MEDIUM",IF(SUM(S55:T55)&gt;=0,"LOW")))</f>
        <v>LOW</v>
      </c>
      <c r="W55" s="243"/>
      <c r="X55" s="243"/>
      <c r="Y55" s="243"/>
      <c r="Z55" s="243"/>
      <c r="AA55" s="40" t="s">
        <v>160</v>
      </c>
      <c r="AB55" s="35"/>
      <c r="AC55" s="36"/>
      <c r="AD55" s="54"/>
      <c r="AE55" s="36"/>
      <c r="AP55" s="59"/>
      <c r="AQ55" s="65"/>
      <c r="AR55" s="65"/>
      <c r="AS55" s="63"/>
      <c r="AT55" s="118"/>
      <c r="AU55" s="118"/>
      <c r="AV55" s="118"/>
      <c r="AW55" s="118"/>
      <c r="AX55" s="118"/>
    </row>
    <row r="56" spans="1:50" ht="409.5" hidden="1">
      <c r="A56" s="68">
        <v>22</v>
      </c>
      <c r="B56" s="35"/>
      <c r="C56" s="71" t="s">
        <v>26</v>
      </c>
      <c r="D56" s="36"/>
      <c r="E56" s="37" t="s">
        <v>141</v>
      </c>
      <c r="F56" s="36">
        <v>2016</v>
      </c>
      <c r="G56" s="37" t="s">
        <v>2840</v>
      </c>
      <c r="H56" s="37" t="s">
        <v>161</v>
      </c>
      <c r="I56" s="77">
        <v>42586</v>
      </c>
      <c r="J56" s="77">
        <v>42586</v>
      </c>
      <c r="K56" s="53">
        <v>43282</v>
      </c>
      <c r="L56" s="37" t="s">
        <v>1886</v>
      </c>
      <c r="M56" s="54" t="s">
        <v>45</v>
      </c>
      <c r="N56" s="54" t="s">
        <v>94</v>
      </c>
      <c r="O56" s="79" t="s">
        <v>95</v>
      </c>
      <c r="P56" s="79"/>
      <c r="Q56" s="37" t="s">
        <v>162</v>
      </c>
      <c r="R56" s="37" t="s">
        <v>163</v>
      </c>
      <c r="S56" s="93">
        <v>2</v>
      </c>
      <c r="T56" s="93">
        <v>1</v>
      </c>
      <c r="U56" s="93">
        <f>S56+T56</f>
        <v>3</v>
      </c>
      <c r="V56" s="93" t="str">
        <f>IF(SUM(S56:T56)&gt;5,"HIGH",IF(SUM(S56:T56)&gt;3,"MEDIUM",IF(SUM(S56:T56)&gt;=0,"LOW")))</f>
        <v>LOW</v>
      </c>
      <c r="W56" s="243"/>
      <c r="X56" s="243"/>
      <c r="Y56" s="243"/>
      <c r="Z56" s="243"/>
      <c r="AA56" s="40" t="s">
        <v>164</v>
      </c>
      <c r="AB56" s="35"/>
      <c r="AC56" s="36"/>
      <c r="AD56" s="54"/>
      <c r="AE56" s="36"/>
      <c r="AP56" s="59"/>
      <c r="AQ56" s="65"/>
      <c r="AR56" s="65"/>
      <c r="AS56" s="63"/>
      <c r="AT56" s="118"/>
      <c r="AU56" s="118"/>
      <c r="AV56" s="118"/>
      <c r="AW56" s="118"/>
      <c r="AX56" s="118"/>
    </row>
    <row r="57" spans="1:50" ht="72" hidden="1">
      <c r="A57" s="35">
        <v>23</v>
      </c>
      <c r="B57" s="35"/>
      <c r="C57" s="71" t="s">
        <v>26</v>
      </c>
      <c r="D57" s="36"/>
      <c r="E57" s="37" t="s">
        <v>141</v>
      </c>
      <c r="F57" s="36">
        <v>2017</v>
      </c>
      <c r="G57" s="37" t="s">
        <v>2841</v>
      </c>
      <c r="H57" s="37" t="s">
        <v>165</v>
      </c>
      <c r="I57" s="77">
        <v>42983</v>
      </c>
      <c r="J57" s="77">
        <v>42983</v>
      </c>
      <c r="K57" s="53">
        <v>43282</v>
      </c>
      <c r="L57" s="37" t="s">
        <v>1886</v>
      </c>
      <c r="M57" s="54" t="s">
        <v>45</v>
      </c>
      <c r="N57" s="54" t="s">
        <v>94</v>
      </c>
      <c r="O57" s="79" t="s">
        <v>95</v>
      </c>
      <c r="P57" s="79"/>
      <c r="Q57" s="37" t="s">
        <v>166</v>
      </c>
      <c r="R57" s="37"/>
      <c r="S57" s="93">
        <v>1</v>
      </c>
      <c r="T57" s="93">
        <v>1</v>
      </c>
      <c r="U57" s="93">
        <f>S57+T57</f>
        <v>2</v>
      </c>
      <c r="V57" s="93" t="str">
        <f>IF(SUM(S57:T57)&gt;5,"HIGH",IF(SUM(S57:T57)&gt;3,"MEDIUM",IF(SUM(S57:T57)&gt;=0,"LOW")))</f>
        <v>LOW</v>
      </c>
      <c r="W57" s="243"/>
      <c r="X57" s="243"/>
      <c r="Y57" s="243"/>
      <c r="Z57" s="243"/>
      <c r="AA57" s="40" t="s">
        <v>160</v>
      </c>
      <c r="AB57" s="35"/>
      <c r="AC57" s="36"/>
      <c r="AD57" s="54"/>
      <c r="AE57" s="36"/>
      <c r="AP57" s="59"/>
      <c r="AQ57" s="65"/>
      <c r="AR57" s="65"/>
      <c r="AS57" s="63"/>
      <c r="AT57" s="118"/>
      <c r="AU57" s="118"/>
      <c r="AV57" s="118"/>
      <c r="AW57" s="118"/>
      <c r="AX57" s="118"/>
    </row>
    <row r="58" spans="1:50" ht="342" hidden="1">
      <c r="A58" s="68">
        <v>24</v>
      </c>
      <c r="B58" s="35"/>
      <c r="C58" s="71" t="s">
        <v>26</v>
      </c>
      <c r="D58" s="36"/>
      <c r="E58" s="37" t="s">
        <v>141</v>
      </c>
      <c r="F58" s="36">
        <v>2017</v>
      </c>
      <c r="G58" s="37" t="s">
        <v>2842</v>
      </c>
      <c r="H58" s="37" t="s">
        <v>167</v>
      </c>
      <c r="I58" s="77">
        <v>43026</v>
      </c>
      <c r="J58" s="77">
        <v>43026</v>
      </c>
      <c r="K58" s="53">
        <v>43282</v>
      </c>
      <c r="L58" s="37" t="s">
        <v>1886</v>
      </c>
      <c r="M58" s="54" t="s">
        <v>45</v>
      </c>
      <c r="N58" s="54" t="s">
        <v>94</v>
      </c>
      <c r="O58" s="79" t="s">
        <v>95</v>
      </c>
      <c r="P58" s="79"/>
      <c r="Q58" s="37" t="s">
        <v>168</v>
      </c>
      <c r="R58" s="37"/>
      <c r="S58" s="93">
        <v>1</v>
      </c>
      <c r="T58" s="93">
        <v>1</v>
      </c>
      <c r="U58" s="93">
        <f>S58+T58</f>
        <v>2</v>
      </c>
      <c r="V58" s="93" t="str">
        <f>IF(SUM(S58:T58)&gt;5,"HIGH",IF(SUM(S58:T58)&gt;3,"MEDIUM",IF(SUM(S58:T58)&gt;=0,"LOW")))</f>
        <v>LOW</v>
      </c>
      <c r="W58" s="243"/>
      <c r="X58" s="243"/>
      <c r="Y58" s="243"/>
      <c r="Z58" s="243"/>
      <c r="AA58" s="40" t="s">
        <v>164</v>
      </c>
      <c r="AB58" s="35"/>
      <c r="AC58" s="36"/>
      <c r="AD58" s="54"/>
      <c r="AE58" s="36"/>
      <c r="AP58" s="59"/>
      <c r="AQ58" s="65"/>
      <c r="AR58" s="65"/>
      <c r="AS58" s="63"/>
      <c r="AT58" s="118"/>
      <c r="AU58" s="118"/>
      <c r="AV58" s="118"/>
      <c r="AW58" s="118"/>
      <c r="AX58" s="118"/>
    </row>
    <row r="59" spans="1:50" ht="72" hidden="1">
      <c r="A59" s="35">
        <v>25</v>
      </c>
      <c r="B59" s="35"/>
      <c r="C59" s="71" t="s">
        <v>26</v>
      </c>
      <c r="D59" s="36"/>
      <c r="E59" s="37" t="s">
        <v>141</v>
      </c>
      <c r="F59" s="36">
        <v>2017</v>
      </c>
      <c r="G59" s="37" t="s">
        <v>2843</v>
      </c>
      <c r="H59" s="37" t="s">
        <v>169</v>
      </c>
      <c r="I59" s="77">
        <v>42793</v>
      </c>
      <c r="J59" s="77">
        <v>42788</v>
      </c>
      <c r="K59" s="53">
        <v>43282</v>
      </c>
      <c r="L59" s="37" t="s">
        <v>144</v>
      </c>
      <c r="M59" s="54" t="s">
        <v>45</v>
      </c>
      <c r="N59" s="54" t="s">
        <v>94</v>
      </c>
      <c r="O59" s="79" t="s">
        <v>95</v>
      </c>
      <c r="P59" s="79"/>
      <c r="Q59" s="37"/>
      <c r="R59" s="37"/>
      <c r="S59" s="93"/>
      <c r="T59" s="93"/>
      <c r="U59" s="93"/>
      <c r="V59" s="93"/>
      <c r="W59" s="243"/>
      <c r="X59" s="243"/>
      <c r="Y59" s="243"/>
      <c r="Z59" s="243"/>
      <c r="AA59" s="40"/>
      <c r="AB59" s="35"/>
      <c r="AC59" s="36"/>
      <c r="AD59" s="54"/>
      <c r="AE59" s="36"/>
      <c r="AP59" s="59"/>
      <c r="AQ59" s="65"/>
      <c r="AR59" s="65"/>
      <c r="AS59" s="63"/>
      <c r="AT59" s="118"/>
      <c r="AU59" s="118"/>
      <c r="AV59" s="118"/>
      <c r="AW59" s="118"/>
      <c r="AX59" s="118"/>
    </row>
    <row r="60" spans="1:50" ht="216" hidden="1">
      <c r="A60" s="68">
        <v>26</v>
      </c>
      <c r="B60" s="35"/>
      <c r="C60" s="71" t="s">
        <v>26</v>
      </c>
      <c r="D60" s="36"/>
      <c r="E60" s="37" t="s">
        <v>141</v>
      </c>
      <c r="F60" s="36">
        <v>2017</v>
      </c>
      <c r="G60" s="37" t="s">
        <v>2844</v>
      </c>
      <c r="H60" s="37" t="s">
        <v>170</v>
      </c>
      <c r="I60" s="77">
        <v>43038</v>
      </c>
      <c r="J60" s="77">
        <v>43038</v>
      </c>
      <c r="K60" s="53">
        <v>43282</v>
      </c>
      <c r="L60" s="37" t="s">
        <v>152</v>
      </c>
      <c r="M60" s="54" t="s">
        <v>45</v>
      </c>
      <c r="N60" s="54" t="s">
        <v>94</v>
      </c>
      <c r="O60" s="79" t="s">
        <v>95</v>
      </c>
      <c r="P60" s="79"/>
      <c r="Q60" s="37" t="s">
        <v>171</v>
      </c>
      <c r="R60" s="37"/>
      <c r="S60" s="93">
        <v>1</v>
      </c>
      <c r="T60" s="93">
        <v>1</v>
      </c>
      <c r="U60" s="93">
        <f t="shared" ref="U60:U66" si="12">S60+T60</f>
        <v>2</v>
      </c>
      <c r="V60" s="93" t="str">
        <f t="shared" ref="V60:V66" si="13">IF(SUM(S60:T60)&gt;5,"HIGH",IF(SUM(S60:T60)&gt;3,"MEDIUM",IF(SUM(S60:T60)&gt;=0,"LOW")))</f>
        <v>LOW</v>
      </c>
      <c r="W60" s="243"/>
      <c r="X60" s="243"/>
      <c r="Y60" s="243"/>
      <c r="Z60" s="243"/>
      <c r="AA60" s="40" t="s">
        <v>154</v>
      </c>
      <c r="AB60" s="35"/>
      <c r="AC60" s="36"/>
      <c r="AD60" s="54"/>
      <c r="AE60" s="36"/>
      <c r="AP60" s="59"/>
      <c r="AQ60" s="65"/>
      <c r="AR60" s="65"/>
      <c r="AS60" s="63"/>
      <c r="AT60" s="118"/>
      <c r="AU60" s="118"/>
      <c r="AV60" s="118"/>
      <c r="AW60" s="118"/>
      <c r="AX60" s="118"/>
    </row>
    <row r="61" spans="1:50" ht="324" hidden="1">
      <c r="A61" s="35">
        <v>27</v>
      </c>
      <c r="B61" s="35" t="s">
        <v>3302</v>
      </c>
      <c r="C61" s="71" t="s">
        <v>26</v>
      </c>
      <c r="D61" s="36"/>
      <c r="E61" s="37" t="s">
        <v>141</v>
      </c>
      <c r="F61" s="36">
        <v>2017</v>
      </c>
      <c r="G61" s="37" t="s">
        <v>2475</v>
      </c>
      <c r="H61" s="37" t="s">
        <v>172</v>
      </c>
      <c r="I61" s="77">
        <v>42919</v>
      </c>
      <c r="J61" s="77">
        <v>42979</v>
      </c>
      <c r="K61" s="53">
        <v>43282</v>
      </c>
      <c r="L61" s="36"/>
      <c r="M61" s="54" t="s">
        <v>44</v>
      </c>
      <c r="N61" s="54" t="s">
        <v>94</v>
      </c>
      <c r="O61" s="79" t="s">
        <v>95</v>
      </c>
      <c r="P61" s="79" t="s">
        <v>46</v>
      </c>
      <c r="Q61" s="37" t="s">
        <v>173</v>
      </c>
      <c r="R61" s="37"/>
      <c r="S61" s="93">
        <v>1</v>
      </c>
      <c r="T61" s="93">
        <v>1</v>
      </c>
      <c r="U61" s="93">
        <f t="shared" si="12"/>
        <v>2</v>
      </c>
      <c r="V61" s="93" t="str">
        <f t="shared" si="13"/>
        <v>LOW</v>
      </c>
      <c r="W61" s="243"/>
      <c r="X61" s="243"/>
      <c r="Y61" s="243"/>
      <c r="Z61" s="243"/>
      <c r="AA61" s="40" t="s">
        <v>3226</v>
      </c>
      <c r="AB61" s="35" t="s">
        <v>48</v>
      </c>
      <c r="AC61" s="36"/>
      <c r="AD61" s="54"/>
      <c r="AE61" s="36"/>
      <c r="AP61" s="59"/>
      <c r="AQ61" s="65"/>
      <c r="AR61" s="65"/>
      <c r="AS61" s="63"/>
      <c r="AT61" s="118"/>
      <c r="AU61" s="118"/>
      <c r="AV61" s="118"/>
      <c r="AW61" s="118"/>
      <c r="AX61" s="118"/>
    </row>
    <row r="62" spans="1:50" ht="409.5" hidden="1">
      <c r="A62" s="68">
        <v>28</v>
      </c>
      <c r="B62" s="35" t="s">
        <v>3302</v>
      </c>
      <c r="C62" s="71" t="s">
        <v>26</v>
      </c>
      <c r="D62" s="36"/>
      <c r="E62" s="37" t="s">
        <v>141</v>
      </c>
      <c r="F62" s="36">
        <v>2017</v>
      </c>
      <c r="G62" s="37" t="s">
        <v>2476</v>
      </c>
      <c r="H62" s="37" t="s">
        <v>174</v>
      </c>
      <c r="I62" s="77">
        <v>42907</v>
      </c>
      <c r="J62" s="77">
        <v>42907</v>
      </c>
      <c r="K62" s="53">
        <v>43282</v>
      </c>
      <c r="L62" s="36"/>
      <c r="M62" s="54" t="s">
        <v>44</v>
      </c>
      <c r="N62" s="54" t="s">
        <v>94</v>
      </c>
      <c r="O62" s="79" t="s">
        <v>95</v>
      </c>
      <c r="P62" s="79" t="s">
        <v>46</v>
      </c>
      <c r="Q62" s="37" t="s">
        <v>175</v>
      </c>
      <c r="R62" s="37"/>
      <c r="S62" s="93">
        <v>1</v>
      </c>
      <c r="T62" s="93">
        <v>1</v>
      </c>
      <c r="U62" s="93">
        <f t="shared" si="12"/>
        <v>2</v>
      </c>
      <c r="V62" s="93" t="str">
        <f t="shared" si="13"/>
        <v>LOW</v>
      </c>
      <c r="W62" s="243"/>
      <c r="X62" s="243"/>
      <c r="Y62" s="243"/>
      <c r="Z62" s="243"/>
      <c r="AA62" s="40" t="s">
        <v>176</v>
      </c>
      <c r="AB62" s="35" t="s">
        <v>48</v>
      </c>
      <c r="AC62" s="36"/>
      <c r="AD62" s="54"/>
      <c r="AE62" s="36"/>
      <c r="AP62" s="59"/>
      <c r="AQ62" s="65"/>
      <c r="AR62" s="65"/>
      <c r="AS62" s="63"/>
      <c r="AT62" s="118"/>
      <c r="AU62" s="118"/>
      <c r="AV62" s="118"/>
      <c r="AW62" s="118"/>
      <c r="AX62" s="118"/>
    </row>
    <row r="63" spans="1:50" ht="409.5" hidden="1">
      <c r="A63" s="35">
        <v>29</v>
      </c>
      <c r="B63" s="35"/>
      <c r="C63" s="71" t="s">
        <v>26</v>
      </c>
      <c r="D63" s="36"/>
      <c r="E63" s="37" t="s">
        <v>141</v>
      </c>
      <c r="F63" s="36">
        <v>2018</v>
      </c>
      <c r="G63" s="37" t="s">
        <v>2845</v>
      </c>
      <c r="H63" s="37" t="s">
        <v>177</v>
      </c>
      <c r="I63" s="77">
        <v>43115</v>
      </c>
      <c r="J63" s="77">
        <v>43132</v>
      </c>
      <c r="K63" s="53">
        <v>43282</v>
      </c>
      <c r="L63" s="37" t="s">
        <v>157</v>
      </c>
      <c r="M63" s="54" t="s">
        <v>45</v>
      </c>
      <c r="N63" s="54" t="s">
        <v>94</v>
      </c>
      <c r="O63" s="79" t="s">
        <v>95</v>
      </c>
      <c r="P63" s="79"/>
      <c r="Q63" s="37" t="s">
        <v>178</v>
      </c>
      <c r="R63" s="37" t="s">
        <v>179</v>
      </c>
      <c r="S63" s="93">
        <v>1</v>
      </c>
      <c r="T63" s="93">
        <v>1</v>
      </c>
      <c r="U63" s="93">
        <f t="shared" si="12"/>
        <v>2</v>
      </c>
      <c r="V63" s="93" t="str">
        <f t="shared" si="13"/>
        <v>LOW</v>
      </c>
      <c r="W63" s="243"/>
      <c r="X63" s="243"/>
      <c r="Y63" s="243"/>
      <c r="Z63" s="243"/>
      <c r="AA63" s="40" t="s">
        <v>180</v>
      </c>
      <c r="AB63" s="35"/>
      <c r="AC63" s="36"/>
      <c r="AD63" s="54"/>
      <c r="AE63" s="36"/>
      <c r="AP63" s="59"/>
      <c r="AQ63" s="65"/>
      <c r="AR63" s="65"/>
      <c r="AS63" s="63"/>
      <c r="AT63" s="118"/>
      <c r="AU63" s="118"/>
      <c r="AV63" s="118"/>
      <c r="AW63" s="118"/>
      <c r="AX63" s="118"/>
    </row>
    <row r="64" spans="1:50" ht="409.5" hidden="1">
      <c r="A64" s="68">
        <v>30</v>
      </c>
      <c r="B64" s="35" t="s">
        <v>3295</v>
      </c>
      <c r="C64" s="71" t="s">
        <v>26</v>
      </c>
      <c r="D64" s="36"/>
      <c r="E64" s="37" t="s">
        <v>141</v>
      </c>
      <c r="F64" s="36">
        <v>2018</v>
      </c>
      <c r="G64" s="37" t="s">
        <v>2477</v>
      </c>
      <c r="H64" s="37" t="s">
        <v>143</v>
      </c>
      <c r="I64" s="77">
        <v>43301</v>
      </c>
      <c r="J64" s="77">
        <v>43301</v>
      </c>
      <c r="K64" s="53">
        <v>43313</v>
      </c>
      <c r="L64" s="37" t="s">
        <v>181</v>
      </c>
      <c r="M64" s="54" t="s">
        <v>44</v>
      </c>
      <c r="N64" s="54" t="s">
        <v>94</v>
      </c>
      <c r="O64" s="79" t="s">
        <v>127</v>
      </c>
      <c r="P64" s="79" t="s">
        <v>46</v>
      </c>
      <c r="Q64" s="37" t="s">
        <v>182</v>
      </c>
      <c r="R64" s="37" t="s">
        <v>183</v>
      </c>
      <c r="S64" s="93">
        <v>2</v>
      </c>
      <c r="T64" s="93">
        <v>1</v>
      </c>
      <c r="U64" s="93">
        <f t="shared" si="12"/>
        <v>3</v>
      </c>
      <c r="V64" s="93" t="str">
        <f t="shared" si="13"/>
        <v>LOW</v>
      </c>
      <c r="W64" s="243"/>
      <c r="X64" s="243"/>
      <c r="Y64" s="243"/>
      <c r="Z64" s="243"/>
      <c r="AA64" s="40" t="s">
        <v>184</v>
      </c>
      <c r="AB64" s="35" t="s">
        <v>48</v>
      </c>
      <c r="AC64" s="36"/>
      <c r="AD64" s="54"/>
      <c r="AE64" s="36"/>
      <c r="AP64" s="59"/>
      <c r="AQ64" s="65"/>
      <c r="AR64" s="65"/>
      <c r="AS64" s="63"/>
      <c r="AT64" s="118"/>
      <c r="AU64" s="118"/>
      <c r="AV64" s="118"/>
      <c r="AW64" s="118"/>
      <c r="AX64" s="118"/>
    </row>
    <row r="65" spans="1:50" ht="270" hidden="1">
      <c r="A65" s="35">
        <v>31</v>
      </c>
      <c r="B65" s="35"/>
      <c r="C65" s="71" t="s">
        <v>26</v>
      </c>
      <c r="D65" s="36"/>
      <c r="E65" s="37" t="s">
        <v>141</v>
      </c>
      <c r="F65" s="36">
        <v>2018</v>
      </c>
      <c r="G65" s="37" t="s">
        <v>2846</v>
      </c>
      <c r="H65" s="37" t="s">
        <v>185</v>
      </c>
      <c r="I65" s="77">
        <v>43301</v>
      </c>
      <c r="J65" s="77">
        <v>43301</v>
      </c>
      <c r="K65" s="53">
        <v>43313</v>
      </c>
      <c r="L65" s="37" t="s">
        <v>186</v>
      </c>
      <c r="M65" s="54" t="s">
        <v>45</v>
      </c>
      <c r="N65" s="54" t="s">
        <v>94</v>
      </c>
      <c r="O65" s="79" t="s">
        <v>127</v>
      </c>
      <c r="P65" s="79"/>
      <c r="Q65" s="37" t="s">
        <v>187</v>
      </c>
      <c r="R65" s="37"/>
      <c r="S65" s="93">
        <v>1</v>
      </c>
      <c r="T65" s="93">
        <v>1</v>
      </c>
      <c r="U65" s="93">
        <f t="shared" si="12"/>
        <v>2</v>
      </c>
      <c r="V65" s="93" t="str">
        <f t="shared" si="13"/>
        <v>LOW</v>
      </c>
      <c r="W65" s="243"/>
      <c r="X65" s="243"/>
      <c r="Y65" s="243"/>
      <c r="Z65" s="243"/>
      <c r="AA65" s="40" t="s">
        <v>188</v>
      </c>
      <c r="AB65" s="35"/>
      <c r="AC65" s="36"/>
      <c r="AD65" s="54"/>
      <c r="AE65" s="36"/>
      <c r="AP65" s="59"/>
      <c r="AQ65" s="65"/>
      <c r="AR65" s="65"/>
      <c r="AS65" s="63"/>
      <c r="AT65" s="118"/>
      <c r="AU65" s="118"/>
      <c r="AV65" s="118"/>
      <c r="AW65" s="118"/>
      <c r="AX65" s="118"/>
    </row>
    <row r="66" spans="1:50" ht="234" hidden="1">
      <c r="A66" s="68">
        <v>32</v>
      </c>
      <c r="B66" s="35"/>
      <c r="C66" s="71" t="s">
        <v>26</v>
      </c>
      <c r="D66" s="36"/>
      <c r="E66" s="37" t="s">
        <v>189</v>
      </c>
      <c r="F66" s="36">
        <v>1994</v>
      </c>
      <c r="G66" s="37" t="s">
        <v>2478</v>
      </c>
      <c r="H66" s="37" t="s">
        <v>190</v>
      </c>
      <c r="I66" s="77">
        <v>34675</v>
      </c>
      <c r="J66" s="77">
        <v>34675</v>
      </c>
      <c r="K66" s="53">
        <v>42917</v>
      </c>
      <c r="L66" s="37" t="s">
        <v>2760</v>
      </c>
      <c r="M66" s="54" t="s">
        <v>45</v>
      </c>
      <c r="N66" s="54" t="s">
        <v>94</v>
      </c>
      <c r="O66" s="79" t="s">
        <v>95</v>
      </c>
      <c r="P66" s="79"/>
      <c r="Q66" s="37" t="s">
        <v>191</v>
      </c>
      <c r="R66" s="37"/>
      <c r="S66" s="93">
        <v>1</v>
      </c>
      <c r="T66" s="93">
        <v>1</v>
      </c>
      <c r="U66" s="93">
        <f t="shared" si="12"/>
        <v>2</v>
      </c>
      <c r="V66" s="93" t="str">
        <f t="shared" si="13"/>
        <v>LOW</v>
      </c>
      <c r="W66" s="243"/>
      <c r="X66" s="243"/>
      <c r="Y66" s="243"/>
      <c r="Z66" s="243"/>
      <c r="AA66" s="40" t="s">
        <v>192</v>
      </c>
      <c r="AB66" s="35"/>
      <c r="AC66" s="36"/>
      <c r="AD66" s="54"/>
      <c r="AE66" s="36"/>
      <c r="AP66" s="59"/>
      <c r="AQ66" s="65"/>
      <c r="AR66" s="65"/>
      <c r="AS66" s="63"/>
      <c r="AT66" s="118"/>
      <c r="AU66" s="118"/>
      <c r="AV66" s="118"/>
      <c r="AW66" s="118"/>
      <c r="AX66" s="118"/>
    </row>
    <row r="67" spans="1:50" ht="54" hidden="1">
      <c r="A67" s="35">
        <v>33</v>
      </c>
      <c r="B67" s="35"/>
      <c r="C67" s="71" t="s">
        <v>26</v>
      </c>
      <c r="D67" s="36"/>
      <c r="E67" s="37" t="s">
        <v>193</v>
      </c>
      <c r="F67" s="36">
        <v>2015</v>
      </c>
      <c r="G67" s="37" t="s">
        <v>2847</v>
      </c>
      <c r="H67" s="37" t="s">
        <v>194</v>
      </c>
      <c r="I67" s="77">
        <v>42285</v>
      </c>
      <c r="J67" s="77">
        <v>42303</v>
      </c>
      <c r="K67" s="53">
        <v>42917</v>
      </c>
      <c r="L67" s="37" t="s">
        <v>195</v>
      </c>
      <c r="M67" s="54" t="s">
        <v>45</v>
      </c>
      <c r="N67" s="54" t="s">
        <v>94</v>
      </c>
      <c r="O67" s="79" t="s">
        <v>95</v>
      </c>
      <c r="P67" s="79"/>
      <c r="Q67" s="37"/>
      <c r="R67" s="37"/>
      <c r="S67" s="93"/>
      <c r="T67" s="93"/>
      <c r="U67" s="93"/>
      <c r="V67" s="93"/>
      <c r="W67" s="243"/>
      <c r="X67" s="243"/>
      <c r="Y67" s="243"/>
      <c r="Z67" s="243"/>
      <c r="AA67" s="40"/>
      <c r="AB67" s="35"/>
      <c r="AC67" s="36"/>
      <c r="AD67" s="54"/>
      <c r="AE67" s="36"/>
      <c r="AP67" s="59"/>
      <c r="AQ67" s="65"/>
      <c r="AR67" s="65"/>
      <c r="AS67" s="63"/>
      <c r="AT67" s="118"/>
      <c r="AU67" s="118"/>
      <c r="AV67" s="118"/>
      <c r="AW67" s="118"/>
      <c r="AX67" s="118"/>
    </row>
    <row r="68" spans="1:50" ht="72" hidden="1">
      <c r="A68" s="68">
        <v>34</v>
      </c>
      <c r="B68" s="35" t="s">
        <v>3302</v>
      </c>
      <c r="C68" s="71" t="s">
        <v>26</v>
      </c>
      <c r="D68" s="36"/>
      <c r="E68" s="37" t="s">
        <v>193</v>
      </c>
      <c r="F68" s="36">
        <v>2017</v>
      </c>
      <c r="G68" s="37" t="s">
        <v>2479</v>
      </c>
      <c r="H68" s="37" t="s">
        <v>196</v>
      </c>
      <c r="I68" s="77">
        <v>42894</v>
      </c>
      <c r="J68" s="77">
        <v>42894</v>
      </c>
      <c r="K68" s="53">
        <v>43282</v>
      </c>
      <c r="L68" s="36"/>
      <c r="M68" s="54" t="s">
        <v>44</v>
      </c>
      <c r="N68" s="54" t="s">
        <v>94</v>
      </c>
      <c r="O68" s="79" t="s">
        <v>95</v>
      </c>
      <c r="P68" s="79" t="s">
        <v>46</v>
      </c>
      <c r="Q68" s="37" t="s">
        <v>197</v>
      </c>
      <c r="R68" s="37"/>
      <c r="S68" s="93">
        <v>1</v>
      </c>
      <c r="T68" s="93">
        <v>1</v>
      </c>
      <c r="U68" s="93">
        <f>S68+T68</f>
        <v>2</v>
      </c>
      <c r="V68" s="93" t="str">
        <f>IF(SUM(S68:T68)&gt;5,"HIGH",IF(SUM(S68:T68)&gt;3,"MEDIUM",IF(SUM(S68:T68)&gt;=0,"LOW")))</f>
        <v>LOW</v>
      </c>
      <c r="W68" s="243"/>
      <c r="X68" s="243"/>
      <c r="Y68" s="243"/>
      <c r="Z68" s="243"/>
      <c r="AA68" s="40" t="s">
        <v>160</v>
      </c>
      <c r="AB68" s="35" t="s">
        <v>48</v>
      </c>
      <c r="AC68" s="36"/>
      <c r="AD68" s="54"/>
      <c r="AE68" s="36"/>
      <c r="AP68" s="59"/>
      <c r="AQ68" s="65"/>
      <c r="AR68" s="65"/>
      <c r="AS68" s="63"/>
      <c r="AT68" s="118"/>
      <c r="AU68" s="118"/>
      <c r="AV68" s="118"/>
      <c r="AW68" s="118"/>
      <c r="AX68" s="118"/>
    </row>
    <row r="69" spans="1:50" ht="54" hidden="1">
      <c r="A69" s="35">
        <v>35</v>
      </c>
      <c r="B69" s="35"/>
      <c r="C69" s="71" t="s">
        <v>26</v>
      </c>
      <c r="D69" s="36"/>
      <c r="E69" s="37" t="s">
        <v>193</v>
      </c>
      <c r="F69" s="36">
        <v>2017</v>
      </c>
      <c r="G69" s="37" t="s">
        <v>2848</v>
      </c>
      <c r="H69" s="37" t="s">
        <v>198</v>
      </c>
      <c r="I69" s="77">
        <v>43080</v>
      </c>
      <c r="J69" s="77">
        <v>43102</v>
      </c>
      <c r="K69" s="53">
        <v>43282</v>
      </c>
      <c r="L69" s="37" t="s">
        <v>199</v>
      </c>
      <c r="M69" s="54" t="s">
        <v>45</v>
      </c>
      <c r="N69" s="54" t="s">
        <v>94</v>
      </c>
      <c r="O69" s="79" t="s">
        <v>95</v>
      </c>
      <c r="P69" s="79"/>
      <c r="Q69" s="37"/>
      <c r="R69" s="37"/>
      <c r="S69" s="93"/>
      <c r="T69" s="93"/>
      <c r="U69" s="93"/>
      <c r="V69" s="93"/>
      <c r="W69" s="243"/>
      <c r="X69" s="243"/>
      <c r="Y69" s="243"/>
      <c r="Z69" s="243"/>
      <c r="AA69" s="40"/>
      <c r="AB69" s="35"/>
      <c r="AC69" s="36"/>
      <c r="AD69" s="54"/>
      <c r="AE69" s="36"/>
      <c r="AP69" s="59"/>
      <c r="AQ69" s="65"/>
      <c r="AR69" s="65"/>
      <c r="AS69" s="63"/>
      <c r="AT69" s="118"/>
      <c r="AU69" s="118"/>
      <c r="AV69" s="118"/>
      <c r="AW69" s="118"/>
      <c r="AX69" s="118"/>
    </row>
    <row r="70" spans="1:50" ht="54" hidden="1">
      <c r="A70" s="68">
        <v>36</v>
      </c>
      <c r="B70" s="35"/>
      <c r="C70" s="71" t="s">
        <v>26</v>
      </c>
      <c r="D70" s="36"/>
      <c r="E70" s="37" t="s">
        <v>193</v>
      </c>
      <c r="F70" s="36">
        <v>2017</v>
      </c>
      <c r="G70" s="37" t="s">
        <v>2849</v>
      </c>
      <c r="H70" s="37" t="s">
        <v>200</v>
      </c>
      <c r="I70" s="77">
        <v>43080</v>
      </c>
      <c r="J70" s="77">
        <v>43102</v>
      </c>
      <c r="K70" s="53">
        <v>43282</v>
      </c>
      <c r="L70" s="37" t="s">
        <v>201</v>
      </c>
      <c r="M70" s="54" t="s">
        <v>45</v>
      </c>
      <c r="N70" s="54" t="s">
        <v>94</v>
      </c>
      <c r="O70" s="79" t="s">
        <v>95</v>
      </c>
      <c r="P70" s="79"/>
      <c r="Q70" s="37"/>
      <c r="R70" s="37"/>
      <c r="S70" s="93"/>
      <c r="T70" s="93"/>
      <c r="U70" s="93"/>
      <c r="V70" s="93"/>
      <c r="W70" s="243"/>
      <c r="X70" s="243"/>
      <c r="Y70" s="243"/>
      <c r="Z70" s="243"/>
      <c r="AA70" s="40"/>
      <c r="AB70" s="35"/>
      <c r="AC70" s="36"/>
      <c r="AD70" s="54"/>
      <c r="AE70" s="36"/>
      <c r="AP70" s="59"/>
      <c r="AQ70" s="65"/>
      <c r="AR70" s="65"/>
      <c r="AS70" s="63"/>
      <c r="AT70" s="118"/>
      <c r="AU70" s="118"/>
      <c r="AV70" s="118"/>
      <c r="AW70" s="118"/>
      <c r="AX70" s="118"/>
    </row>
    <row r="71" spans="1:50" ht="409.5" hidden="1">
      <c r="A71" s="35">
        <v>37</v>
      </c>
      <c r="B71" s="35"/>
      <c r="C71" s="71" t="s">
        <v>26</v>
      </c>
      <c r="D71" s="36"/>
      <c r="E71" s="37" t="s">
        <v>193</v>
      </c>
      <c r="F71" s="36">
        <v>2018</v>
      </c>
      <c r="G71" s="37" t="s">
        <v>2850</v>
      </c>
      <c r="H71" s="37" t="s">
        <v>198</v>
      </c>
      <c r="I71" s="77">
        <v>43301</v>
      </c>
      <c r="J71" s="77">
        <v>43301</v>
      </c>
      <c r="K71" s="53">
        <v>43313</v>
      </c>
      <c r="L71" s="70" t="s">
        <v>1887</v>
      </c>
      <c r="M71" s="54" t="s">
        <v>45</v>
      </c>
      <c r="N71" s="54" t="s">
        <v>94</v>
      </c>
      <c r="O71" s="79" t="s">
        <v>127</v>
      </c>
      <c r="P71" s="79"/>
      <c r="Q71" s="37" t="s">
        <v>202</v>
      </c>
      <c r="R71" s="37" t="s">
        <v>203</v>
      </c>
      <c r="S71" s="93">
        <v>2</v>
      </c>
      <c r="T71" s="93">
        <v>1</v>
      </c>
      <c r="U71" s="93">
        <f t="shared" ref="U71:U113" si="14">S71+T71</f>
        <v>3</v>
      </c>
      <c r="V71" s="93" t="str">
        <f t="shared" ref="V71:V113" si="15">IF(SUM(S71:T71)&gt;5,"HIGH",IF(SUM(S71:T71)&gt;3,"MEDIUM",IF(SUM(S71:T71)&gt;=0,"LOW")))</f>
        <v>LOW</v>
      </c>
      <c r="W71" s="243"/>
      <c r="X71" s="243"/>
      <c r="Y71" s="243"/>
      <c r="Z71" s="243"/>
      <c r="AA71" s="40" t="s">
        <v>204</v>
      </c>
      <c r="AB71" s="35"/>
      <c r="AC71" s="36"/>
      <c r="AD71" s="54"/>
      <c r="AE71" s="36"/>
      <c r="AP71" s="59"/>
      <c r="AQ71" s="65"/>
      <c r="AR71" s="65"/>
      <c r="AS71" s="63"/>
      <c r="AT71" s="118"/>
      <c r="AU71" s="118"/>
      <c r="AV71" s="118"/>
      <c r="AW71" s="118"/>
      <c r="AX71" s="118"/>
    </row>
    <row r="72" spans="1:50" ht="409.5" hidden="1">
      <c r="A72" s="68">
        <v>38</v>
      </c>
      <c r="B72" s="68"/>
      <c r="C72" s="106" t="s">
        <v>26</v>
      </c>
      <c r="D72" s="69"/>
      <c r="E72" s="70" t="s">
        <v>193</v>
      </c>
      <c r="F72" s="69">
        <v>2018</v>
      </c>
      <c r="G72" s="70" t="s">
        <v>2851</v>
      </c>
      <c r="H72" s="70" t="s">
        <v>200</v>
      </c>
      <c r="I72" s="80">
        <v>42894</v>
      </c>
      <c r="J72" s="80">
        <v>42894</v>
      </c>
      <c r="K72" s="81">
        <v>43313</v>
      </c>
      <c r="L72" s="70" t="s">
        <v>1888</v>
      </c>
      <c r="M72" s="82" t="s">
        <v>45</v>
      </c>
      <c r="N72" s="82" t="s">
        <v>94</v>
      </c>
      <c r="O72" s="132" t="s">
        <v>127</v>
      </c>
      <c r="P72" s="132"/>
      <c r="Q72" s="70" t="s">
        <v>2332</v>
      </c>
      <c r="R72" s="70" t="s">
        <v>2333</v>
      </c>
      <c r="S72" s="89">
        <v>2</v>
      </c>
      <c r="T72" s="89">
        <v>1</v>
      </c>
      <c r="U72" s="89">
        <f t="shared" si="14"/>
        <v>3</v>
      </c>
      <c r="V72" s="89" t="str">
        <f t="shared" si="15"/>
        <v>LOW</v>
      </c>
      <c r="W72" s="89"/>
      <c r="X72" s="89"/>
      <c r="Y72" s="89"/>
      <c r="Z72" s="89"/>
      <c r="AA72" s="94" t="s">
        <v>205</v>
      </c>
      <c r="AB72" s="68"/>
      <c r="AC72" s="69"/>
      <c r="AD72" s="82"/>
      <c r="AE72" s="69"/>
      <c r="AP72" s="59"/>
      <c r="AQ72" s="65"/>
      <c r="AR72" s="65"/>
      <c r="AS72" s="63"/>
      <c r="AT72" s="118"/>
      <c r="AU72" s="118"/>
      <c r="AV72" s="118"/>
      <c r="AW72" s="118"/>
      <c r="AX72" s="118"/>
    </row>
    <row r="73" spans="1:50" ht="409.5" hidden="1">
      <c r="A73" s="35">
        <v>39</v>
      </c>
      <c r="B73" s="68" t="s">
        <v>3301</v>
      </c>
      <c r="C73" s="106" t="s">
        <v>26</v>
      </c>
      <c r="D73" s="69"/>
      <c r="E73" s="70" t="s">
        <v>206</v>
      </c>
      <c r="F73" s="69">
        <v>2010</v>
      </c>
      <c r="G73" s="70" t="s">
        <v>2853</v>
      </c>
      <c r="H73" s="70" t="s">
        <v>207</v>
      </c>
      <c r="I73" s="80">
        <v>40380</v>
      </c>
      <c r="J73" s="80">
        <v>40380</v>
      </c>
      <c r="K73" s="81">
        <v>42917</v>
      </c>
      <c r="L73" s="69"/>
      <c r="M73" s="82" t="s">
        <v>44</v>
      </c>
      <c r="N73" s="82" t="s">
        <v>208</v>
      </c>
      <c r="O73" s="132" t="s">
        <v>209</v>
      </c>
      <c r="P73" s="132" t="s">
        <v>46</v>
      </c>
      <c r="Q73" s="70" t="s">
        <v>2334</v>
      </c>
      <c r="R73" s="70" t="s">
        <v>210</v>
      </c>
      <c r="S73" s="89">
        <v>2</v>
      </c>
      <c r="T73" s="89">
        <v>1</v>
      </c>
      <c r="U73" s="89">
        <f t="shared" si="14"/>
        <v>3</v>
      </c>
      <c r="V73" s="89" t="str">
        <f t="shared" si="15"/>
        <v>LOW</v>
      </c>
      <c r="W73" s="89"/>
      <c r="X73" s="89"/>
      <c r="Y73" s="89"/>
      <c r="Z73" s="89"/>
      <c r="AA73" s="94" t="s">
        <v>3227</v>
      </c>
      <c r="AB73" s="68" t="s">
        <v>48</v>
      </c>
      <c r="AC73" s="69"/>
      <c r="AD73" s="82"/>
      <c r="AE73" s="69"/>
      <c r="AP73" s="59"/>
      <c r="AQ73" s="65"/>
      <c r="AR73" s="65"/>
      <c r="AS73" s="63"/>
      <c r="AT73" s="118"/>
      <c r="AU73" s="118"/>
      <c r="AV73" s="118"/>
      <c r="AW73" s="118"/>
      <c r="AX73" s="118"/>
    </row>
    <row r="74" spans="1:50" ht="306" hidden="1">
      <c r="A74" s="68">
        <v>40</v>
      </c>
      <c r="B74" s="35" t="s">
        <v>3301</v>
      </c>
      <c r="C74" s="71" t="s">
        <v>26</v>
      </c>
      <c r="D74" s="36"/>
      <c r="E74" s="37" t="s">
        <v>206</v>
      </c>
      <c r="F74" s="36">
        <v>2017</v>
      </c>
      <c r="G74" s="37" t="s">
        <v>2854</v>
      </c>
      <c r="H74" s="37" t="s">
        <v>211</v>
      </c>
      <c r="I74" s="77">
        <v>42761</v>
      </c>
      <c r="J74" s="77">
        <v>42761</v>
      </c>
      <c r="K74" s="53">
        <v>42917</v>
      </c>
      <c r="L74" s="36"/>
      <c r="M74" s="54" t="s">
        <v>44</v>
      </c>
      <c r="N74" s="54" t="s">
        <v>208</v>
      </c>
      <c r="O74" s="79" t="s">
        <v>209</v>
      </c>
      <c r="P74" s="79" t="s">
        <v>46</v>
      </c>
      <c r="Q74" s="37" t="s">
        <v>212</v>
      </c>
      <c r="R74" s="37" t="s">
        <v>213</v>
      </c>
      <c r="S74" s="93">
        <v>2</v>
      </c>
      <c r="T74" s="93">
        <v>1</v>
      </c>
      <c r="U74" s="93">
        <f t="shared" si="14"/>
        <v>3</v>
      </c>
      <c r="V74" s="93" t="str">
        <f t="shared" si="15"/>
        <v>LOW</v>
      </c>
      <c r="W74" s="243"/>
      <c r="X74" s="243"/>
      <c r="Y74" s="243"/>
      <c r="Z74" s="243"/>
      <c r="AA74" s="40" t="s">
        <v>3228</v>
      </c>
      <c r="AB74" s="35" t="s">
        <v>48</v>
      </c>
      <c r="AC74" s="36"/>
      <c r="AD74" s="54"/>
      <c r="AE74" s="36"/>
      <c r="AP74" s="59"/>
      <c r="AQ74" s="65"/>
      <c r="AR74" s="65"/>
      <c r="AS74" s="63"/>
      <c r="AT74" s="118"/>
      <c r="AU74" s="118"/>
      <c r="AV74" s="118"/>
      <c r="AW74" s="118"/>
      <c r="AX74" s="118"/>
    </row>
    <row r="75" spans="1:50" ht="409.5" hidden="1">
      <c r="A75" s="35">
        <v>41</v>
      </c>
      <c r="B75" s="68" t="s">
        <v>3290</v>
      </c>
      <c r="C75" s="106" t="s">
        <v>25</v>
      </c>
      <c r="D75" s="69"/>
      <c r="E75" s="70" t="s">
        <v>206</v>
      </c>
      <c r="F75" s="69">
        <v>2018</v>
      </c>
      <c r="G75" s="70" t="s">
        <v>2855</v>
      </c>
      <c r="H75" s="70" t="s">
        <v>214</v>
      </c>
      <c r="I75" s="80">
        <v>43182</v>
      </c>
      <c r="J75" s="80">
        <v>43182</v>
      </c>
      <c r="K75" s="81">
        <v>43313</v>
      </c>
      <c r="L75" s="69"/>
      <c r="M75" s="82" t="s">
        <v>44</v>
      </c>
      <c r="N75" s="82" t="s">
        <v>208</v>
      </c>
      <c r="O75" s="132" t="s">
        <v>209</v>
      </c>
      <c r="P75" s="132" t="s">
        <v>46</v>
      </c>
      <c r="Q75" s="70" t="s">
        <v>2335</v>
      </c>
      <c r="R75" s="70" t="s">
        <v>215</v>
      </c>
      <c r="S75" s="89">
        <v>2</v>
      </c>
      <c r="T75" s="89">
        <v>1</v>
      </c>
      <c r="U75" s="89">
        <f t="shared" si="14"/>
        <v>3</v>
      </c>
      <c r="V75" s="89" t="str">
        <f t="shared" si="15"/>
        <v>LOW</v>
      </c>
      <c r="W75" s="89"/>
      <c r="X75" s="89"/>
      <c r="Y75" s="89"/>
      <c r="Z75" s="89"/>
      <c r="AA75" s="222" t="s">
        <v>3229</v>
      </c>
      <c r="AB75" s="68" t="s">
        <v>48</v>
      </c>
      <c r="AC75" s="69"/>
      <c r="AD75" s="82"/>
      <c r="AE75" s="69"/>
      <c r="AP75" s="59"/>
      <c r="AQ75" s="65"/>
      <c r="AR75" s="65"/>
      <c r="AS75" s="63"/>
      <c r="AT75" s="118"/>
      <c r="AU75" s="118"/>
      <c r="AV75" s="118"/>
      <c r="AW75" s="118"/>
      <c r="AX75" s="118"/>
    </row>
    <row r="76" spans="1:50" ht="144" hidden="1">
      <c r="A76" s="68">
        <v>42</v>
      </c>
      <c r="B76" s="35" t="s">
        <v>3301</v>
      </c>
      <c r="C76" s="71" t="s">
        <v>25</v>
      </c>
      <c r="D76" s="36"/>
      <c r="E76" s="37" t="s">
        <v>216</v>
      </c>
      <c r="F76" s="36">
        <v>2017</v>
      </c>
      <c r="G76" s="37" t="s">
        <v>3194</v>
      </c>
      <c r="H76" s="37" t="s">
        <v>2764</v>
      </c>
      <c r="I76" s="77">
        <v>42867</v>
      </c>
      <c r="J76" s="77">
        <v>42867</v>
      </c>
      <c r="K76" s="53">
        <v>43435</v>
      </c>
      <c r="L76" s="37" t="s">
        <v>2003</v>
      </c>
      <c r="M76" s="54" t="s">
        <v>44</v>
      </c>
      <c r="N76" s="54" t="s">
        <v>208</v>
      </c>
      <c r="O76" s="79" t="s">
        <v>217</v>
      </c>
      <c r="P76" s="79" t="s">
        <v>46</v>
      </c>
      <c r="Q76" s="37" t="s">
        <v>218</v>
      </c>
      <c r="R76" s="37"/>
      <c r="S76" s="93">
        <v>1</v>
      </c>
      <c r="T76" s="93">
        <v>1</v>
      </c>
      <c r="U76" s="93">
        <f t="shared" si="14"/>
        <v>2</v>
      </c>
      <c r="V76" s="93" t="str">
        <f t="shared" si="15"/>
        <v>LOW</v>
      </c>
      <c r="W76" s="243"/>
      <c r="X76" s="243"/>
      <c r="Y76" s="243"/>
      <c r="Z76" s="243"/>
      <c r="AA76" s="40" t="s">
        <v>219</v>
      </c>
      <c r="AB76" s="35" t="s">
        <v>48</v>
      </c>
      <c r="AC76" s="36"/>
      <c r="AD76" s="54"/>
      <c r="AE76" s="36"/>
      <c r="AP76" s="59"/>
      <c r="AQ76" s="65"/>
      <c r="AR76" s="65"/>
      <c r="AS76" s="63"/>
      <c r="AT76" s="118"/>
      <c r="AU76" s="118"/>
      <c r="AV76" s="118"/>
      <c r="AW76" s="118"/>
      <c r="AX76" s="118"/>
    </row>
    <row r="77" spans="1:50" ht="409.5" hidden="1">
      <c r="A77" s="35">
        <v>43</v>
      </c>
      <c r="B77" s="68" t="s">
        <v>3301</v>
      </c>
      <c r="C77" s="106" t="s">
        <v>26</v>
      </c>
      <c r="D77" s="69"/>
      <c r="E77" s="70" t="s">
        <v>216</v>
      </c>
      <c r="F77" s="69">
        <v>2017</v>
      </c>
      <c r="G77" s="70" t="s">
        <v>3195</v>
      </c>
      <c r="H77" s="70" t="s">
        <v>2761</v>
      </c>
      <c r="I77" s="80">
        <v>42944</v>
      </c>
      <c r="J77" s="80">
        <v>42944</v>
      </c>
      <c r="K77" s="81">
        <v>42917</v>
      </c>
      <c r="L77" s="69"/>
      <c r="M77" s="82" t="s">
        <v>44</v>
      </c>
      <c r="N77" s="82" t="s">
        <v>208</v>
      </c>
      <c r="O77" s="132" t="s">
        <v>209</v>
      </c>
      <c r="P77" s="132" t="s">
        <v>46</v>
      </c>
      <c r="Q77" s="70" t="s">
        <v>2336</v>
      </c>
      <c r="R77" s="70" t="s">
        <v>2337</v>
      </c>
      <c r="S77" s="89">
        <v>2</v>
      </c>
      <c r="T77" s="89">
        <v>1</v>
      </c>
      <c r="U77" s="89">
        <f t="shared" si="14"/>
        <v>3</v>
      </c>
      <c r="V77" s="89" t="str">
        <f t="shared" si="15"/>
        <v>LOW</v>
      </c>
      <c r="W77" s="89"/>
      <c r="X77" s="89"/>
      <c r="Y77" s="89"/>
      <c r="Z77" s="89"/>
      <c r="AA77" s="40" t="s">
        <v>3228</v>
      </c>
      <c r="AB77" s="68" t="s">
        <v>48</v>
      </c>
      <c r="AC77" s="69"/>
      <c r="AD77" s="82"/>
      <c r="AE77" s="69"/>
      <c r="AP77" s="59"/>
      <c r="AQ77" s="65"/>
      <c r="AR77" s="65"/>
      <c r="AS77" s="63"/>
      <c r="AT77" s="118"/>
      <c r="AU77" s="118"/>
      <c r="AV77" s="118"/>
      <c r="AW77" s="118"/>
      <c r="AX77" s="118"/>
    </row>
    <row r="78" spans="1:50" ht="108" hidden="1">
      <c r="A78" s="68">
        <v>44</v>
      </c>
      <c r="B78" s="35" t="s">
        <v>3301</v>
      </c>
      <c r="C78" s="71" t="s">
        <v>25</v>
      </c>
      <c r="D78" s="36"/>
      <c r="E78" s="37" t="s">
        <v>216</v>
      </c>
      <c r="F78" s="36">
        <v>2018</v>
      </c>
      <c r="G78" s="37" t="s">
        <v>3196</v>
      </c>
      <c r="H78" s="37" t="s">
        <v>2765</v>
      </c>
      <c r="I78" s="77">
        <v>43181</v>
      </c>
      <c r="J78" s="77">
        <v>43181</v>
      </c>
      <c r="K78" s="53">
        <v>43435</v>
      </c>
      <c r="L78" s="36"/>
      <c r="M78" s="54" t="s">
        <v>44</v>
      </c>
      <c r="N78" s="54" t="s">
        <v>208</v>
      </c>
      <c r="O78" s="79" t="s">
        <v>217</v>
      </c>
      <c r="P78" s="79" t="s">
        <v>46</v>
      </c>
      <c r="Q78" s="37" t="s">
        <v>220</v>
      </c>
      <c r="R78" s="37"/>
      <c r="S78" s="93">
        <v>1</v>
      </c>
      <c r="T78" s="93">
        <v>1</v>
      </c>
      <c r="U78" s="93">
        <f t="shared" si="14"/>
        <v>2</v>
      </c>
      <c r="V78" s="93" t="str">
        <f t="shared" si="15"/>
        <v>LOW</v>
      </c>
      <c r="W78" s="243"/>
      <c r="X78" s="243"/>
      <c r="Y78" s="243"/>
      <c r="Z78" s="243"/>
      <c r="AA78" s="40" t="s">
        <v>219</v>
      </c>
      <c r="AB78" s="35" t="s">
        <v>48</v>
      </c>
      <c r="AC78" s="36"/>
      <c r="AD78" s="54"/>
      <c r="AE78" s="36"/>
      <c r="AP78" s="59"/>
      <c r="AQ78" s="65"/>
      <c r="AR78" s="65"/>
      <c r="AS78" s="63"/>
      <c r="AT78" s="118"/>
      <c r="AU78" s="118"/>
      <c r="AV78" s="118"/>
      <c r="AW78" s="118"/>
      <c r="AX78" s="118"/>
    </row>
    <row r="79" spans="1:50" ht="409.5" hidden="1">
      <c r="A79" s="35">
        <v>45</v>
      </c>
      <c r="B79" s="35" t="s">
        <v>3301</v>
      </c>
      <c r="C79" s="71" t="s">
        <v>26</v>
      </c>
      <c r="D79" s="36"/>
      <c r="E79" s="37" t="s">
        <v>221</v>
      </c>
      <c r="F79" s="36">
        <v>2011</v>
      </c>
      <c r="G79" s="37" t="s">
        <v>2480</v>
      </c>
      <c r="H79" s="37" t="s">
        <v>2766</v>
      </c>
      <c r="I79" s="77">
        <v>40724</v>
      </c>
      <c r="J79" s="77">
        <v>40724</v>
      </c>
      <c r="K79" s="53">
        <v>42917</v>
      </c>
      <c r="L79" s="37" t="s">
        <v>2767</v>
      </c>
      <c r="M79" s="54" t="s">
        <v>44</v>
      </c>
      <c r="N79" s="54" t="s">
        <v>222</v>
      </c>
      <c r="O79" s="79" t="s">
        <v>209</v>
      </c>
      <c r="P79" s="79" t="s">
        <v>46</v>
      </c>
      <c r="Q79" s="37" t="s">
        <v>223</v>
      </c>
      <c r="R79" s="37" t="s">
        <v>224</v>
      </c>
      <c r="S79" s="93">
        <v>2</v>
      </c>
      <c r="T79" s="93">
        <v>1</v>
      </c>
      <c r="U79" s="93">
        <f t="shared" si="14"/>
        <v>3</v>
      </c>
      <c r="V79" s="93" t="str">
        <f t="shared" si="15"/>
        <v>LOW</v>
      </c>
      <c r="W79" s="243"/>
      <c r="X79" s="243"/>
      <c r="Y79" s="243"/>
      <c r="Z79" s="243"/>
      <c r="AA79" s="40" t="s">
        <v>225</v>
      </c>
      <c r="AB79" s="35" t="s">
        <v>48</v>
      </c>
      <c r="AC79" s="36"/>
      <c r="AD79" s="54"/>
      <c r="AE79" s="36"/>
      <c r="AP79" s="59"/>
      <c r="AQ79" s="65"/>
      <c r="AR79" s="65"/>
      <c r="AS79" s="63"/>
      <c r="AT79" s="118"/>
      <c r="AU79" s="118"/>
      <c r="AV79" s="118"/>
      <c r="AW79" s="118"/>
      <c r="AX79" s="118"/>
    </row>
    <row r="80" spans="1:50" ht="409.5" hidden="1">
      <c r="A80" s="68">
        <v>46</v>
      </c>
      <c r="B80" s="271" t="s">
        <v>3301</v>
      </c>
      <c r="C80" s="71" t="s">
        <v>26</v>
      </c>
      <c r="D80" s="272"/>
      <c r="E80" s="273" t="s">
        <v>221</v>
      </c>
      <c r="F80" s="272">
        <v>2021</v>
      </c>
      <c r="G80" s="273" t="s">
        <v>2768</v>
      </c>
      <c r="H80" s="273" t="s">
        <v>2769</v>
      </c>
      <c r="I80" s="276">
        <v>44426</v>
      </c>
      <c r="J80" s="276">
        <v>44426</v>
      </c>
      <c r="K80" s="277">
        <v>44409</v>
      </c>
      <c r="L80" s="273"/>
      <c r="M80" s="278" t="s">
        <v>44</v>
      </c>
      <c r="N80" s="278" t="s">
        <v>222</v>
      </c>
      <c r="O80" s="279" t="s">
        <v>234</v>
      </c>
      <c r="P80" s="279" t="s">
        <v>46</v>
      </c>
      <c r="Q80" s="273" t="s">
        <v>2770</v>
      </c>
      <c r="R80" s="273"/>
      <c r="S80" s="93">
        <v>2</v>
      </c>
      <c r="T80" s="93">
        <v>1</v>
      </c>
      <c r="U80" s="93">
        <f>S80+T80</f>
        <v>3</v>
      </c>
      <c r="V80" s="93" t="str">
        <f>IF(SUM(S80:T80)&gt;5,"HIGH",IF(SUM(S80:T80)&gt;3,"MEDIUM",IF(SUM(S80:T80)&gt;=0,"LOW")))</f>
        <v>LOW</v>
      </c>
      <c r="W80" s="243"/>
      <c r="X80" s="243"/>
      <c r="Y80" s="243"/>
      <c r="Z80" s="243"/>
      <c r="AA80" s="280" t="s">
        <v>3230</v>
      </c>
      <c r="AB80" s="271" t="s">
        <v>48</v>
      </c>
      <c r="AC80" s="272"/>
      <c r="AD80" s="278"/>
      <c r="AE80" s="272"/>
      <c r="AP80" s="59"/>
      <c r="AQ80" s="65"/>
      <c r="AR80" s="65"/>
      <c r="AS80" s="63"/>
      <c r="AT80" s="118"/>
      <c r="AU80" s="118"/>
      <c r="AV80" s="118"/>
      <c r="AW80" s="118"/>
      <c r="AX80" s="118"/>
    </row>
    <row r="81" spans="1:50" ht="409.5" hidden="1">
      <c r="A81" s="35">
        <v>47</v>
      </c>
      <c r="B81" s="35" t="s">
        <v>3301</v>
      </c>
      <c r="C81" s="71" t="s">
        <v>26</v>
      </c>
      <c r="D81" s="36"/>
      <c r="E81" s="37" t="s">
        <v>221</v>
      </c>
      <c r="F81" s="36">
        <v>2011</v>
      </c>
      <c r="G81" s="37" t="s">
        <v>2481</v>
      </c>
      <c r="H81" s="37" t="s">
        <v>226</v>
      </c>
      <c r="I81" s="77">
        <v>40556</v>
      </c>
      <c r="J81" s="77">
        <v>40556</v>
      </c>
      <c r="K81" s="53">
        <v>43252</v>
      </c>
      <c r="L81" s="37" t="s">
        <v>2773</v>
      </c>
      <c r="M81" s="54" t="s">
        <v>44</v>
      </c>
      <c r="N81" s="54" t="s">
        <v>222</v>
      </c>
      <c r="O81" s="79" t="s">
        <v>217</v>
      </c>
      <c r="P81" s="79" t="s">
        <v>46</v>
      </c>
      <c r="Q81" s="37" t="s">
        <v>227</v>
      </c>
      <c r="R81" s="37" t="s">
        <v>228</v>
      </c>
      <c r="S81" s="93">
        <v>2</v>
      </c>
      <c r="T81" s="93">
        <v>2</v>
      </c>
      <c r="U81" s="93">
        <f t="shared" si="14"/>
        <v>4</v>
      </c>
      <c r="V81" s="93" t="str">
        <f t="shared" si="15"/>
        <v>MEDIUM</v>
      </c>
      <c r="W81" s="243"/>
      <c r="X81" s="243"/>
      <c r="Y81" s="243"/>
      <c r="Z81" s="243"/>
      <c r="AA81" s="40" t="s">
        <v>3115</v>
      </c>
      <c r="AB81" s="35" t="s">
        <v>48</v>
      </c>
      <c r="AC81" s="36"/>
      <c r="AD81" s="54"/>
      <c r="AE81" s="36"/>
      <c r="AP81" s="59"/>
      <c r="AQ81" s="65"/>
      <c r="AR81" s="65"/>
      <c r="AS81" s="63"/>
      <c r="AT81" s="118"/>
      <c r="AU81" s="118"/>
      <c r="AV81" s="118"/>
      <c r="AW81" s="118"/>
      <c r="AX81" s="118"/>
    </row>
    <row r="82" spans="1:50" ht="306" hidden="1">
      <c r="A82" s="68">
        <v>48</v>
      </c>
      <c r="B82" s="271" t="s">
        <v>3301</v>
      </c>
      <c r="C82" s="71" t="s">
        <v>26</v>
      </c>
      <c r="D82" s="272"/>
      <c r="E82" s="273" t="s">
        <v>221</v>
      </c>
      <c r="F82" s="272">
        <v>2014</v>
      </c>
      <c r="G82" s="273" t="s">
        <v>2771</v>
      </c>
      <c r="H82" s="273" t="s">
        <v>2772</v>
      </c>
      <c r="I82" s="276">
        <v>41773</v>
      </c>
      <c r="J82" s="276">
        <v>41773</v>
      </c>
      <c r="K82" s="53">
        <v>43252</v>
      </c>
      <c r="L82" s="272"/>
      <c r="M82" s="278" t="s">
        <v>44</v>
      </c>
      <c r="N82" s="278" t="s">
        <v>222</v>
      </c>
      <c r="O82" s="279" t="s">
        <v>234</v>
      </c>
      <c r="P82" s="279" t="s">
        <v>46</v>
      </c>
      <c r="Q82" s="273" t="s">
        <v>2774</v>
      </c>
      <c r="R82" s="273"/>
      <c r="S82" s="93">
        <v>2</v>
      </c>
      <c r="T82" s="93">
        <v>2</v>
      </c>
      <c r="U82" s="93">
        <f>S82+T82</f>
        <v>4</v>
      </c>
      <c r="V82" s="93" t="str">
        <f>IF(SUM(S82:T82)&gt;5,"HIGH",IF(SUM(S82:T82)&gt;3,"MEDIUM",IF(SUM(S82:T82)&gt;=0,"LOW")))</f>
        <v>MEDIUM</v>
      </c>
      <c r="W82" s="243"/>
      <c r="X82" s="243"/>
      <c r="Y82" s="243"/>
      <c r="Z82" s="243"/>
      <c r="AA82" s="280" t="s">
        <v>3231</v>
      </c>
      <c r="AB82" s="271" t="s">
        <v>48</v>
      </c>
      <c r="AC82" s="272"/>
      <c r="AD82" s="278"/>
      <c r="AE82" s="272"/>
      <c r="AP82" s="59"/>
      <c r="AQ82" s="65"/>
      <c r="AR82" s="65"/>
      <c r="AS82" s="63"/>
      <c r="AT82" s="118"/>
      <c r="AU82" s="118"/>
      <c r="AV82" s="118"/>
      <c r="AW82" s="118"/>
      <c r="AX82" s="118"/>
    </row>
    <row r="83" spans="1:50" ht="409.5" hidden="1">
      <c r="A83" s="35">
        <v>49</v>
      </c>
      <c r="B83" s="271" t="s">
        <v>3301</v>
      </c>
      <c r="C83" s="71" t="s">
        <v>26</v>
      </c>
      <c r="D83" s="272"/>
      <c r="E83" s="273" t="s">
        <v>240</v>
      </c>
      <c r="F83" s="272">
        <v>2018</v>
      </c>
      <c r="G83" s="273" t="s">
        <v>2852</v>
      </c>
      <c r="H83" s="273" t="s">
        <v>2775</v>
      </c>
      <c r="I83" s="276">
        <v>43465</v>
      </c>
      <c r="J83" s="276">
        <v>43465</v>
      </c>
      <c r="K83" s="277">
        <v>43435</v>
      </c>
      <c r="L83" s="272"/>
      <c r="M83" s="278" t="s">
        <v>44</v>
      </c>
      <c r="N83" s="278" t="s">
        <v>222</v>
      </c>
      <c r="O83" s="279" t="s">
        <v>234</v>
      </c>
      <c r="P83" s="279" t="s">
        <v>46</v>
      </c>
      <c r="Q83" s="273" t="s">
        <v>2776</v>
      </c>
      <c r="R83" s="273" t="s">
        <v>2777</v>
      </c>
      <c r="S83" s="93">
        <v>2</v>
      </c>
      <c r="T83" s="93">
        <v>2</v>
      </c>
      <c r="U83" s="93">
        <f>S83+T83</f>
        <v>4</v>
      </c>
      <c r="V83" s="93" t="str">
        <f>IF(SUM(S83:T83)&gt;5,"HIGH",IF(SUM(S83:T83)&gt;3,"MEDIUM",IF(SUM(S83:T83)&gt;=0,"LOW")))</f>
        <v>MEDIUM</v>
      </c>
      <c r="W83" s="243"/>
      <c r="X83" s="243"/>
      <c r="Y83" s="243"/>
      <c r="Z83" s="243"/>
      <c r="AA83" s="280" t="s">
        <v>3232</v>
      </c>
      <c r="AB83" s="271" t="s">
        <v>48</v>
      </c>
      <c r="AC83" s="272"/>
      <c r="AD83" s="278"/>
      <c r="AE83" s="272"/>
      <c r="AP83" s="59"/>
      <c r="AQ83" s="65"/>
      <c r="AR83" s="65"/>
      <c r="AS83" s="63"/>
      <c r="AT83" s="118"/>
      <c r="AU83" s="118"/>
      <c r="AV83" s="118"/>
      <c r="AW83" s="118"/>
      <c r="AX83" s="118"/>
    </row>
    <row r="84" spans="1:50" ht="270" hidden="1">
      <c r="A84" s="68">
        <v>50</v>
      </c>
      <c r="B84" s="35"/>
      <c r="C84" s="71" t="s">
        <v>26</v>
      </c>
      <c r="D84" s="36"/>
      <c r="E84" s="37" t="s">
        <v>221</v>
      </c>
      <c r="F84" s="36">
        <v>2012</v>
      </c>
      <c r="G84" s="37" t="s">
        <v>229</v>
      </c>
      <c r="H84" s="37" t="s">
        <v>2778</v>
      </c>
      <c r="I84" s="77">
        <v>41044</v>
      </c>
      <c r="J84" s="77">
        <v>41044</v>
      </c>
      <c r="K84" s="53">
        <v>42917</v>
      </c>
      <c r="L84" s="37" t="s">
        <v>3367</v>
      </c>
      <c r="M84" s="54" t="s">
        <v>45</v>
      </c>
      <c r="N84" s="54" t="s">
        <v>222</v>
      </c>
      <c r="O84" s="79" t="s">
        <v>234</v>
      </c>
      <c r="P84" s="79"/>
      <c r="Q84" s="37" t="s">
        <v>230</v>
      </c>
      <c r="R84" s="37" t="s">
        <v>231</v>
      </c>
      <c r="S84" s="93">
        <v>2</v>
      </c>
      <c r="T84" s="93">
        <v>1</v>
      </c>
      <c r="U84" s="93">
        <f t="shared" si="14"/>
        <v>3</v>
      </c>
      <c r="V84" s="93" t="str">
        <f t="shared" si="15"/>
        <v>LOW</v>
      </c>
      <c r="W84" s="243"/>
      <c r="X84" s="243"/>
      <c r="Y84" s="243"/>
      <c r="Z84" s="243"/>
      <c r="AA84" s="40" t="s">
        <v>3233</v>
      </c>
      <c r="AB84" s="35"/>
      <c r="AC84" s="36"/>
      <c r="AD84" s="54"/>
      <c r="AE84" s="36"/>
      <c r="AP84" s="59"/>
      <c r="AQ84" s="65"/>
      <c r="AR84" s="65"/>
      <c r="AS84" s="63"/>
      <c r="AT84" s="118"/>
      <c r="AU84" s="118"/>
      <c r="AV84" s="118"/>
      <c r="AW84" s="118"/>
      <c r="AX84" s="118"/>
    </row>
    <row r="85" spans="1:50" ht="180" hidden="1">
      <c r="A85" s="35">
        <v>51</v>
      </c>
      <c r="B85" s="271"/>
      <c r="C85" s="71" t="s">
        <v>26</v>
      </c>
      <c r="D85" s="272"/>
      <c r="E85" s="273" t="s">
        <v>221</v>
      </c>
      <c r="F85" s="272">
        <v>2014</v>
      </c>
      <c r="G85" s="273" t="s">
        <v>2779</v>
      </c>
      <c r="H85" s="273" t="s">
        <v>2780</v>
      </c>
      <c r="I85" s="276">
        <v>41773</v>
      </c>
      <c r="J85" s="276">
        <v>41773</v>
      </c>
      <c r="K85" s="53">
        <v>42917</v>
      </c>
      <c r="L85" s="273" t="s">
        <v>3368</v>
      </c>
      <c r="M85" s="278" t="s">
        <v>45</v>
      </c>
      <c r="N85" s="278" t="s">
        <v>222</v>
      </c>
      <c r="O85" s="121" t="s">
        <v>234</v>
      </c>
      <c r="P85" s="279"/>
      <c r="Q85" s="273" t="s">
        <v>2781</v>
      </c>
      <c r="R85" s="273"/>
      <c r="S85" s="93">
        <v>2</v>
      </c>
      <c r="T85" s="93">
        <v>1</v>
      </c>
      <c r="U85" s="93">
        <f>S85+T85</f>
        <v>3</v>
      </c>
      <c r="V85" s="93" t="str">
        <f>IF(SUM(S85:T85)&gt;5,"HIGH",IF(SUM(S85:T85)&gt;3,"MEDIUM",IF(SUM(S85:T85)&gt;=0,"LOW")))</f>
        <v>LOW</v>
      </c>
      <c r="W85" s="243"/>
      <c r="X85" s="243"/>
      <c r="Y85" s="243"/>
      <c r="Z85" s="243"/>
      <c r="AA85" s="280" t="s">
        <v>2782</v>
      </c>
      <c r="AB85" s="271"/>
      <c r="AC85" s="272"/>
      <c r="AD85" s="278"/>
      <c r="AE85" s="272"/>
      <c r="AP85" s="59"/>
      <c r="AQ85" s="65"/>
      <c r="AR85" s="65"/>
      <c r="AS85" s="63"/>
      <c r="AT85" s="118"/>
      <c r="AU85" s="118"/>
      <c r="AV85" s="118"/>
      <c r="AW85" s="118"/>
      <c r="AX85" s="118"/>
    </row>
    <row r="86" spans="1:50" ht="54" hidden="1">
      <c r="A86" s="68">
        <v>52</v>
      </c>
      <c r="B86" s="35" t="s">
        <v>3366</v>
      </c>
      <c r="C86" s="71" t="s">
        <v>25</v>
      </c>
      <c r="D86" s="36"/>
      <c r="E86" s="37" t="s">
        <v>221</v>
      </c>
      <c r="F86" s="36">
        <v>2018</v>
      </c>
      <c r="G86" s="37" t="s">
        <v>232</v>
      </c>
      <c r="H86" s="37" t="s">
        <v>233</v>
      </c>
      <c r="I86" s="77">
        <v>43125</v>
      </c>
      <c r="J86" s="77">
        <v>43125</v>
      </c>
      <c r="K86" s="53">
        <v>43374</v>
      </c>
      <c r="L86" s="36"/>
      <c r="M86" s="54" t="s">
        <v>44</v>
      </c>
      <c r="N86" s="54" t="s">
        <v>222</v>
      </c>
      <c r="O86" s="121" t="s">
        <v>234</v>
      </c>
      <c r="P86" s="79" t="s">
        <v>46</v>
      </c>
      <c r="Q86" s="37" t="s">
        <v>235</v>
      </c>
      <c r="R86" s="37"/>
      <c r="S86" s="93">
        <v>1</v>
      </c>
      <c r="T86" s="93">
        <v>1</v>
      </c>
      <c r="U86" s="93">
        <f t="shared" si="14"/>
        <v>2</v>
      </c>
      <c r="V86" s="93" t="str">
        <f t="shared" si="15"/>
        <v>LOW</v>
      </c>
      <c r="W86" s="243"/>
      <c r="X86" s="243"/>
      <c r="Y86" s="243"/>
      <c r="Z86" s="243"/>
      <c r="AA86" s="40" t="s">
        <v>160</v>
      </c>
      <c r="AB86" s="35" t="s">
        <v>48</v>
      </c>
      <c r="AC86" s="36"/>
      <c r="AD86" s="54"/>
      <c r="AE86" s="36"/>
      <c r="AP86" s="59"/>
      <c r="AQ86" s="65"/>
      <c r="AR86" s="65"/>
      <c r="AS86" s="63"/>
      <c r="AT86" s="118"/>
      <c r="AU86" s="118"/>
      <c r="AV86" s="118"/>
      <c r="AW86" s="118"/>
      <c r="AX86" s="118"/>
    </row>
    <row r="87" spans="1:50" ht="54" hidden="1">
      <c r="A87" s="35">
        <v>53</v>
      </c>
      <c r="B87" s="35" t="s">
        <v>3366</v>
      </c>
      <c r="C87" s="71" t="s">
        <v>26</v>
      </c>
      <c r="D87" s="36"/>
      <c r="E87" s="37" t="s">
        <v>221</v>
      </c>
      <c r="F87" s="36">
        <v>2018</v>
      </c>
      <c r="G87" s="37" t="s">
        <v>236</v>
      </c>
      <c r="H87" s="37" t="s">
        <v>237</v>
      </c>
      <c r="I87" s="77">
        <v>43125</v>
      </c>
      <c r="J87" s="77">
        <v>43125</v>
      </c>
      <c r="K87" s="53">
        <v>43374</v>
      </c>
      <c r="L87" s="36"/>
      <c r="M87" s="54" t="s">
        <v>44</v>
      </c>
      <c r="N87" s="54" t="s">
        <v>222</v>
      </c>
      <c r="O87" s="121" t="s">
        <v>234</v>
      </c>
      <c r="P87" s="79" t="s">
        <v>46</v>
      </c>
      <c r="Q87" s="37" t="s">
        <v>238</v>
      </c>
      <c r="R87" s="37"/>
      <c r="S87" s="93">
        <v>1</v>
      </c>
      <c r="T87" s="93">
        <v>1</v>
      </c>
      <c r="U87" s="93">
        <f t="shared" si="14"/>
        <v>2</v>
      </c>
      <c r="V87" s="93" t="str">
        <f t="shared" si="15"/>
        <v>LOW</v>
      </c>
      <c r="W87" s="243"/>
      <c r="X87" s="243"/>
      <c r="Y87" s="243"/>
      <c r="Z87" s="243"/>
      <c r="AA87" s="40" t="s">
        <v>239</v>
      </c>
      <c r="AB87" s="35" t="s">
        <v>48</v>
      </c>
      <c r="AC87" s="36"/>
      <c r="AD87" s="54"/>
      <c r="AE87" s="36"/>
      <c r="AP87" s="59"/>
      <c r="AQ87" s="65"/>
      <c r="AR87" s="65"/>
      <c r="AS87" s="63"/>
      <c r="AT87" s="118"/>
      <c r="AU87" s="118"/>
      <c r="AV87" s="118"/>
      <c r="AW87" s="118"/>
      <c r="AX87" s="118"/>
    </row>
    <row r="88" spans="1:50" ht="72" hidden="1">
      <c r="A88" s="68">
        <v>54</v>
      </c>
      <c r="B88" s="35"/>
      <c r="C88" s="71" t="s">
        <v>26</v>
      </c>
      <c r="D88" s="36"/>
      <c r="E88" s="37" t="s">
        <v>240</v>
      </c>
      <c r="F88" s="36">
        <v>2017</v>
      </c>
      <c r="G88" s="37" t="s">
        <v>241</v>
      </c>
      <c r="H88" s="37" t="s">
        <v>2783</v>
      </c>
      <c r="I88" s="77">
        <v>43039</v>
      </c>
      <c r="J88" s="77">
        <v>43101</v>
      </c>
      <c r="K88" s="53">
        <v>43374</v>
      </c>
      <c r="L88" s="37" t="s">
        <v>2784</v>
      </c>
      <c r="M88" s="54" t="s">
        <v>45</v>
      </c>
      <c r="N88" s="54" t="s">
        <v>222</v>
      </c>
      <c r="O88" s="121" t="s">
        <v>234</v>
      </c>
      <c r="P88" s="79"/>
      <c r="Q88" s="37" t="s">
        <v>242</v>
      </c>
      <c r="R88" s="37"/>
      <c r="S88" s="93">
        <v>1</v>
      </c>
      <c r="T88" s="93">
        <v>1</v>
      </c>
      <c r="U88" s="93">
        <f t="shared" si="14"/>
        <v>2</v>
      </c>
      <c r="V88" s="93" t="str">
        <f t="shared" si="15"/>
        <v>LOW</v>
      </c>
      <c r="W88" s="243"/>
      <c r="X88" s="243"/>
      <c r="Y88" s="243"/>
      <c r="Z88" s="243"/>
      <c r="AA88" s="40" t="s">
        <v>160</v>
      </c>
      <c r="AB88" s="35"/>
      <c r="AC88" s="36"/>
      <c r="AD88" s="54"/>
      <c r="AE88" s="36"/>
      <c r="AP88" s="59"/>
      <c r="AQ88" s="65"/>
      <c r="AR88" s="65"/>
      <c r="AS88" s="63"/>
      <c r="AT88" s="118"/>
      <c r="AU88" s="118"/>
      <c r="AV88" s="118"/>
      <c r="AW88" s="118"/>
      <c r="AX88" s="118"/>
    </row>
    <row r="89" spans="1:50" ht="324" hidden="1">
      <c r="A89" s="35">
        <v>55</v>
      </c>
      <c r="B89" s="35"/>
      <c r="C89" s="71" t="s">
        <v>26</v>
      </c>
      <c r="D89" s="36"/>
      <c r="E89" s="37" t="s">
        <v>240</v>
      </c>
      <c r="F89" s="36">
        <v>2017</v>
      </c>
      <c r="G89" s="37" t="s">
        <v>243</v>
      </c>
      <c r="H89" s="37" t="s">
        <v>244</v>
      </c>
      <c r="I89" s="77">
        <v>43039</v>
      </c>
      <c r="J89" s="77">
        <v>43101</v>
      </c>
      <c r="K89" s="53">
        <v>43374</v>
      </c>
      <c r="L89" s="37" t="s">
        <v>2785</v>
      </c>
      <c r="M89" s="54" t="s">
        <v>45</v>
      </c>
      <c r="N89" s="54" t="s">
        <v>222</v>
      </c>
      <c r="O89" s="121" t="s">
        <v>234</v>
      </c>
      <c r="P89" s="79"/>
      <c r="Q89" s="37" t="s">
        <v>245</v>
      </c>
      <c r="R89" s="37"/>
      <c r="S89" s="93">
        <v>1</v>
      </c>
      <c r="T89" s="93">
        <v>1</v>
      </c>
      <c r="U89" s="93">
        <f t="shared" si="14"/>
        <v>2</v>
      </c>
      <c r="V89" s="93" t="str">
        <f t="shared" si="15"/>
        <v>LOW</v>
      </c>
      <c r="W89" s="243"/>
      <c r="X89" s="243"/>
      <c r="Y89" s="243"/>
      <c r="Z89" s="243"/>
      <c r="AA89" s="40" t="s">
        <v>246</v>
      </c>
      <c r="AB89" s="35"/>
      <c r="AC89" s="36"/>
      <c r="AD89" s="54"/>
      <c r="AE89" s="36"/>
      <c r="AP89" s="59"/>
      <c r="AQ89" s="65"/>
      <c r="AR89" s="65"/>
      <c r="AS89" s="63"/>
      <c r="AT89" s="118"/>
      <c r="AU89" s="118"/>
      <c r="AV89" s="118"/>
      <c r="AW89" s="118"/>
      <c r="AX89" s="118"/>
    </row>
    <row r="90" spans="1:50" ht="126" hidden="1">
      <c r="A90" s="68">
        <v>56</v>
      </c>
      <c r="B90" s="35"/>
      <c r="C90" s="71" t="s">
        <v>26</v>
      </c>
      <c r="D90" s="36"/>
      <c r="E90" s="37" t="s">
        <v>240</v>
      </c>
      <c r="F90" s="36">
        <v>2018</v>
      </c>
      <c r="G90" s="37" t="s">
        <v>247</v>
      </c>
      <c r="H90" s="37" t="s">
        <v>248</v>
      </c>
      <c r="I90" s="77">
        <v>43159</v>
      </c>
      <c r="J90" s="77">
        <v>43159</v>
      </c>
      <c r="K90" s="53">
        <v>43374</v>
      </c>
      <c r="L90" s="37" t="s">
        <v>2784</v>
      </c>
      <c r="M90" s="54" t="s">
        <v>45</v>
      </c>
      <c r="N90" s="54" t="s">
        <v>222</v>
      </c>
      <c r="O90" s="121" t="s">
        <v>234</v>
      </c>
      <c r="P90" s="79"/>
      <c r="Q90" s="37" t="s">
        <v>242</v>
      </c>
      <c r="R90" s="37"/>
      <c r="S90" s="93">
        <v>1</v>
      </c>
      <c r="T90" s="93">
        <v>1</v>
      </c>
      <c r="U90" s="93">
        <f t="shared" si="14"/>
        <v>2</v>
      </c>
      <c r="V90" s="93" t="str">
        <f t="shared" si="15"/>
        <v>LOW</v>
      </c>
      <c r="W90" s="243"/>
      <c r="X90" s="243"/>
      <c r="Y90" s="243"/>
      <c r="Z90" s="243"/>
      <c r="AA90" s="40" t="s">
        <v>160</v>
      </c>
      <c r="AB90" s="35"/>
      <c r="AC90" s="36"/>
      <c r="AD90" s="54"/>
      <c r="AE90" s="36"/>
      <c r="AP90" s="59"/>
      <c r="AQ90" s="65"/>
      <c r="AR90" s="65"/>
      <c r="AS90" s="63"/>
      <c r="AT90" s="118"/>
      <c r="AU90" s="118"/>
      <c r="AV90" s="118"/>
      <c r="AW90" s="118"/>
      <c r="AX90" s="118"/>
    </row>
    <row r="91" spans="1:50" ht="54" hidden="1">
      <c r="A91" s="68">
        <v>57</v>
      </c>
      <c r="B91" s="271" t="s">
        <v>3301</v>
      </c>
      <c r="C91" s="327" t="s">
        <v>26</v>
      </c>
      <c r="D91" s="272"/>
      <c r="E91" s="273" t="s">
        <v>240</v>
      </c>
      <c r="F91" s="272">
        <v>2011</v>
      </c>
      <c r="G91" s="37" t="s">
        <v>3371</v>
      </c>
      <c r="H91" s="273" t="s">
        <v>3370</v>
      </c>
      <c r="I91" s="276">
        <v>40847</v>
      </c>
      <c r="J91" s="276">
        <v>40847</v>
      </c>
      <c r="K91" s="53">
        <v>43374</v>
      </c>
      <c r="L91" s="273" t="s">
        <v>3372</v>
      </c>
      <c r="M91" s="278" t="s">
        <v>44</v>
      </c>
      <c r="N91" s="278" t="s">
        <v>222</v>
      </c>
      <c r="O91" s="121" t="s">
        <v>234</v>
      </c>
      <c r="P91" s="79" t="s">
        <v>46</v>
      </c>
      <c r="Q91" s="273"/>
      <c r="R91" s="273"/>
      <c r="S91" s="93">
        <v>1</v>
      </c>
      <c r="T91" s="93">
        <v>1</v>
      </c>
      <c r="U91" s="93">
        <f t="shared" ref="U91" si="16">S91+T91</f>
        <v>2</v>
      </c>
      <c r="V91" s="93" t="str">
        <f t="shared" ref="V91" si="17">IF(SUM(S91:T91)&gt;5,"HIGH",IF(SUM(S91:T91)&gt;3,"MEDIUM",IF(SUM(S91:T91)&gt;=0,"LOW")))</f>
        <v>LOW</v>
      </c>
      <c r="W91" s="243"/>
      <c r="X91" s="243"/>
      <c r="Y91" s="243"/>
      <c r="Z91" s="243"/>
      <c r="AA91" s="40" t="s">
        <v>252</v>
      </c>
      <c r="AB91" s="35" t="s">
        <v>48</v>
      </c>
      <c r="AC91" s="272"/>
      <c r="AD91" s="278"/>
      <c r="AE91" s="272"/>
      <c r="AP91" s="59"/>
      <c r="AQ91" s="65"/>
      <c r="AR91" s="65"/>
      <c r="AS91" s="63"/>
      <c r="AT91" s="118"/>
      <c r="AU91" s="118"/>
      <c r="AV91" s="118"/>
      <c r="AW91" s="118"/>
      <c r="AX91" s="118"/>
    </row>
    <row r="92" spans="1:50" ht="270" hidden="1">
      <c r="A92" s="35">
        <v>58</v>
      </c>
      <c r="B92" s="35" t="s">
        <v>3301</v>
      </c>
      <c r="C92" s="71" t="s">
        <v>26</v>
      </c>
      <c r="D92" s="36"/>
      <c r="E92" s="37" t="s">
        <v>240</v>
      </c>
      <c r="F92" s="36">
        <v>2018</v>
      </c>
      <c r="G92" s="37" t="s">
        <v>249</v>
      </c>
      <c r="H92" s="37" t="s">
        <v>250</v>
      </c>
      <c r="I92" s="77">
        <v>43164</v>
      </c>
      <c r="J92" s="77">
        <v>43164</v>
      </c>
      <c r="K92" s="53">
        <v>43374</v>
      </c>
      <c r="L92" s="36"/>
      <c r="M92" s="54" t="s">
        <v>44</v>
      </c>
      <c r="N92" s="54" t="s">
        <v>222</v>
      </c>
      <c r="O92" s="121" t="s">
        <v>234</v>
      </c>
      <c r="P92" s="79" t="s">
        <v>46</v>
      </c>
      <c r="Q92" s="37" t="s">
        <v>251</v>
      </c>
      <c r="R92" s="37"/>
      <c r="S92" s="93">
        <v>1</v>
      </c>
      <c r="T92" s="93">
        <v>1</v>
      </c>
      <c r="U92" s="93">
        <f t="shared" si="14"/>
        <v>2</v>
      </c>
      <c r="V92" s="93" t="str">
        <f t="shared" si="15"/>
        <v>LOW</v>
      </c>
      <c r="W92" s="243"/>
      <c r="X92" s="243"/>
      <c r="Y92" s="243"/>
      <c r="Z92" s="243"/>
      <c r="AA92" s="40" t="s">
        <v>252</v>
      </c>
      <c r="AB92" s="35" t="s">
        <v>48</v>
      </c>
      <c r="AC92" s="36"/>
      <c r="AD92" s="54"/>
      <c r="AE92" s="36"/>
      <c r="AP92" s="59"/>
      <c r="AQ92" s="65"/>
      <c r="AR92" s="65"/>
      <c r="AS92" s="63"/>
      <c r="AT92" s="118"/>
      <c r="AU92" s="118"/>
      <c r="AV92" s="118"/>
      <c r="AW92" s="118"/>
      <c r="AX92" s="118"/>
    </row>
    <row r="93" spans="1:50" ht="409.5" hidden="1">
      <c r="A93" s="68">
        <v>59</v>
      </c>
      <c r="B93" s="68" t="s">
        <v>3299</v>
      </c>
      <c r="C93" s="106" t="s">
        <v>26</v>
      </c>
      <c r="D93" s="69"/>
      <c r="E93" s="70" t="s">
        <v>240</v>
      </c>
      <c r="F93" s="69">
        <v>2018</v>
      </c>
      <c r="G93" s="70" t="s">
        <v>253</v>
      </c>
      <c r="H93" s="70" t="s">
        <v>254</v>
      </c>
      <c r="I93" s="80">
        <v>43179</v>
      </c>
      <c r="J93" s="80">
        <v>43179</v>
      </c>
      <c r="K93" s="81">
        <v>43374</v>
      </c>
      <c r="L93" s="70" t="s">
        <v>2786</v>
      </c>
      <c r="M93" s="82" t="s">
        <v>44</v>
      </c>
      <c r="N93" s="82" t="s">
        <v>222</v>
      </c>
      <c r="O93" s="121" t="s">
        <v>234</v>
      </c>
      <c r="P93" s="132" t="s">
        <v>46</v>
      </c>
      <c r="Q93" s="70" t="s">
        <v>2338</v>
      </c>
      <c r="R93" s="70" t="s">
        <v>2339</v>
      </c>
      <c r="S93" s="89">
        <v>1</v>
      </c>
      <c r="T93" s="89">
        <v>1</v>
      </c>
      <c r="U93" s="89">
        <f t="shared" si="14"/>
        <v>2</v>
      </c>
      <c r="V93" s="89" t="str">
        <f t="shared" si="15"/>
        <v>LOW</v>
      </c>
      <c r="W93" s="89"/>
      <c r="X93" s="89"/>
      <c r="Y93" s="89"/>
      <c r="Z93" s="89"/>
      <c r="AA93" s="94" t="s">
        <v>3234</v>
      </c>
      <c r="AB93" s="68" t="s">
        <v>48</v>
      </c>
      <c r="AC93" s="69"/>
      <c r="AD93" s="82"/>
      <c r="AE93" s="69"/>
      <c r="AP93" s="59"/>
      <c r="AQ93" s="65"/>
      <c r="AR93" s="65"/>
      <c r="AS93" s="63"/>
      <c r="AT93" s="118"/>
      <c r="AU93" s="118"/>
      <c r="AV93" s="118"/>
      <c r="AW93" s="118"/>
      <c r="AX93" s="118"/>
    </row>
    <row r="94" spans="1:50" ht="216" hidden="1">
      <c r="A94" s="35">
        <v>60</v>
      </c>
      <c r="B94" s="35" t="s">
        <v>3301</v>
      </c>
      <c r="C94" s="71" t="s">
        <v>26</v>
      </c>
      <c r="D94" s="36"/>
      <c r="E94" s="37" t="s">
        <v>240</v>
      </c>
      <c r="F94" s="36">
        <v>2018</v>
      </c>
      <c r="G94" s="37" t="s">
        <v>255</v>
      </c>
      <c r="H94" s="37" t="s">
        <v>256</v>
      </c>
      <c r="I94" s="77">
        <v>43187</v>
      </c>
      <c r="J94" s="77">
        <v>43187</v>
      </c>
      <c r="K94" s="53">
        <v>43374</v>
      </c>
      <c r="L94" s="36"/>
      <c r="M94" s="54" t="s">
        <v>44</v>
      </c>
      <c r="N94" s="54" t="s">
        <v>222</v>
      </c>
      <c r="O94" s="121" t="s">
        <v>234</v>
      </c>
      <c r="P94" s="79" t="s">
        <v>46</v>
      </c>
      <c r="Q94" s="37" t="s">
        <v>257</v>
      </c>
      <c r="R94" s="37"/>
      <c r="S94" s="93">
        <v>1</v>
      </c>
      <c r="T94" s="93">
        <v>1</v>
      </c>
      <c r="U94" s="93">
        <f t="shared" si="14"/>
        <v>2</v>
      </c>
      <c r="V94" s="93" t="str">
        <f t="shared" si="15"/>
        <v>LOW</v>
      </c>
      <c r="W94" s="243"/>
      <c r="X94" s="243"/>
      <c r="Y94" s="243"/>
      <c r="Z94" s="243"/>
      <c r="AA94" s="40" t="s">
        <v>258</v>
      </c>
      <c r="AB94" s="35" t="s">
        <v>48</v>
      </c>
      <c r="AC94" s="36"/>
      <c r="AD94" s="54"/>
      <c r="AE94" s="36"/>
      <c r="AP94" s="59"/>
      <c r="AQ94" s="65"/>
      <c r="AR94" s="65"/>
      <c r="AS94" s="63"/>
      <c r="AT94" s="118"/>
      <c r="AU94" s="118"/>
      <c r="AV94" s="118"/>
      <c r="AW94" s="118"/>
      <c r="AX94" s="118"/>
    </row>
    <row r="95" spans="1:50" ht="180" hidden="1">
      <c r="A95" s="68">
        <v>61</v>
      </c>
      <c r="B95" s="35" t="s">
        <v>3301</v>
      </c>
      <c r="C95" s="71" t="s">
        <v>26</v>
      </c>
      <c r="D95" s="36"/>
      <c r="E95" s="37" t="s">
        <v>240</v>
      </c>
      <c r="F95" s="36">
        <v>2018</v>
      </c>
      <c r="G95" s="37" t="s">
        <v>259</v>
      </c>
      <c r="H95" s="37" t="s">
        <v>260</v>
      </c>
      <c r="I95" s="77">
        <v>43251</v>
      </c>
      <c r="J95" s="77">
        <v>43251</v>
      </c>
      <c r="K95" s="53">
        <v>43374</v>
      </c>
      <c r="L95" s="36"/>
      <c r="M95" s="54" t="s">
        <v>44</v>
      </c>
      <c r="N95" s="54" t="s">
        <v>222</v>
      </c>
      <c r="O95" s="121" t="s">
        <v>234</v>
      </c>
      <c r="P95" s="79" t="s">
        <v>46</v>
      </c>
      <c r="Q95" s="37" t="s">
        <v>261</v>
      </c>
      <c r="R95" s="37" t="s">
        <v>262</v>
      </c>
      <c r="S95" s="93">
        <v>2</v>
      </c>
      <c r="T95" s="93">
        <v>1</v>
      </c>
      <c r="U95" s="93">
        <f t="shared" si="14"/>
        <v>3</v>
      </c>
      <c r="V95" s="93" t="str">
        <f t="shared" si="15"/>
        <v>LOW</v>
      </c>
      <c r="W95" s="243"/>
      <c r="X95" s="243"/>
      <c r="Y95" s="243"/>
      <c r="Z95" s="243"/>
      <c r="AA95" s="40" t="s">
        <v>263</v>
      </c>
      <c r="AB95" s="35" t="s">
        <v>48</v>
      </c>
      <c r="AC95" s="36"/>
      <c r="AD95" s="54"/>
      <c r="AE95" s="36"/>
      <c r="AP95" s="59"/>
      <c r="AQ95" s="65"/>
      <c r="AR95" s="65"/>
      <c r="AS95" s="63"/>
      <c r="AT95" s="118"/>
      <c r="AU95" s="118"/>
      <c r="AV95" s="118"/>
      <c r="AW95" s="118"/>
      <c r="AX95" s="118"/>
    </row>
    <row r="96" spans="1:50" ht="396" hidden="1">
      <c r="A96" s="35">
        <v>62</v>
      </c>
      <c r="B96" s="35" t="s">
        <v>3299</v>
      </c>
      <c r="C96" s="71" t="s">
        <v>26</v>
      </c>
      <c r="D96" s="36"/>
      <c r="E96" s="37" t="s">
        <v>240</v>
      </c>
      <c r="F96" s="36">
        <v>2018</v>
      </c>
      <c r="G96" s="37" t="s">
        <v>264</v>
      </c>
      <c r="H96" s="37" t="s">
        <v>265</v>
      </c>
      <c r="I96" s="77">
        <v>43327</v>
      </c>
      <c r="J96" s="77">
        <v>43327</v>
      </c>
      <c r="K96" s="53">
        <v>43374</v>
      </c>
      <c r="L96" s="36"/>
      <c r="M96" s="54" t="s">
        <v>44</v>
      </c>
      <c r="N96" s="54" t="s">
        <v>222</v>
      </c>
      <c r="O96" s="121" t="s">
        <v>234</v>
      </c>
      <c r="P96" s="79" t="s">
        <v>46</v>
      </c>
      <c r="Q96" s="37" t="s">
        <v>266</v>
      </c>
      <c r="R96" s="37" t="s">
        <v>267</v>
      </c>
      <c r="S96" s="93">
        <v>2</v>
      </c>
      <c r="T96" s="93">
        <v>1</v>
      </c>
      <c r="U96" s="93">
        <f t="shared" si="14"/>
        <v>3</v>
      </c>
      <c r="V96" s="93" t="str">
        <f t="shared" si="15"/>
        <v>LOW</v>
      </c>
      <c r="W96" s="243"/>
      <c r="X96" s="243"/>
      <c r="Y96" s="243"/>
      <c r="Z96" s="243"/>
      <c r="AA96" s="40" t="s">
        <v>3235</v>
      </c>
      <c r="AB96" s="35" t="s">
        <v>48</v>
      </c>
      <c r="AC96" s="36"/>
      <c r="AD96" s="54"/>
      <c r="AE96" s="36"/>
      <c r="AP96" s="59"/>
      <c r="AQ96" s="65"/>
      <c r="AR96" s="65"/>
      <c r="AS96" s="63"/>
      <c r="AT96" s="118"/>
      <c r="AU96" s="118"/>
      <c r="AV96" s="118"/>
      <c r="AW96" s="118"/>
      <c r="AX96" s="118"/>
    </row>
    <row r="97" spans="1:50" ht="162" hidden="1">
      <c r="A97" s="68">
        <v>63</v>
      </c>
      <c r="B97" s="35" t="s">
        <v>3301</v>
      </c>
      <c r="C97" s="71" t="s">
        <v>26</v>
      </c>
      <c r="D97" s="36"/>
      <c r="E97" s="37" t="s">
        <v>268</v>
      </c>
      <c r="F97" s="36">
        <v>2018</v>
      </c>
      <c r="G97" s="37" t="s">
        <v>269</v>
      </c>
      <c r="H97" s="37" t="s">
        <v>2787</v>
      </c>
      <c r="I97" s="77">
        <v>43115</v>
      </c>
      <c r="J97" s="77">
        <v>43115</v>
      </c>
      <c r="K97" s="53">
        <v>43221</v>
      </c>
      <c r="L97" s="36"/>
      <c r="M97" s="54" t="s">
        <v>44</v>
      </c>
      <c r="N97" s="54" t="s">
        <v>222</v>
      </c>
      <c r="O97" s="79" t="s">
        <v>217</v>
      </c>
      <c r="P97" s="79" t="s">
        <v>46</v>
      </c>
      <c r="Q97" s="37" t="s">
        <v>270</v>
      </c>
      <c r="R97" s="37"/>
      <c r="S97" s="93">
        <v>1</v>
      </c>
      <c r="T97" s="93">
        <v>1</v>
      </c>
      <c r="U97" s="93">
        <f t="shared" si="14"/>
        <v>2</v>
      </c>
      <c r="V97" s="93" t="str">
        <f t="shared" si="15"/>
        <v>LOW</v>
      </c>
      <c r="W97" s="243"/>
      <c r="X97" s="243"/>
      <c r="Y97" s="243"/>
      <c r="Z97" s="243"/>
      <c r="AA97" s="40" t="s">
        <v>271</v>
      </c>
      <c r="AB97" s="35" t="s">
        <v>48</v>
      </c>
      <c r="AC97" s="36"/>
      <c r="AD97" s="54"/>
      <c r="AE97" s="36"/>
      <c r="AP97" s="59"/>
      <c r="AQ97" s="65"/>
      <c r="AR97" s="65"/>
      <c r="AS97" s="63"/>
      <c r="AT97" s="118"/>
      <c r="AU97" s="118"/>
      <c r="AV97" s="118"/>
      <c r="AW97" s="118"/>
      <c r="AX97" s="118"/>
    </row>
    <row r="98" spans="1:50" ht="234" hidden="1">
      <c r="A98" s="35">
        <v>64</v>
      </c>
      <c r="B98" s="35" t="s">
        <v>3301</v>
      </c>
      <c r="C98" s="71" t="s">
        <v>22</v>
      </c>
      <c r="D98" s="36"/>
      <c r="E98" s="37" t="s">
        <v>92</v>
      </c>
      <c r="F98" s="36">
        <v>1981</v>
      </c>
      <c r="G98" s="44" t="s">
        <v>2482</v>
      </c>
      <c r="H98" s="37" t="s">
        <v>2485</v>
      </c>
      <c r="I98" s="77">
        <v>29798</v>
      </c>
      <c r="J98" s="77">
        <v>29859</v>
      </c>
      <c r="K98" s="53">
        <v>42917</v>
      </c>
      <c r="L98" s="36"/>
      <c r="M98" s="54" t="s">
        <v>44</v>
      </c>
      <c r="N98" s="54" t="s">
        <v>94</v>
      </c>
      <c r="O98" s="79" t="s">
        <v>95</v>
      </c>
      <c r="P98" s="79" t="s">
        <v>46</v>
      </c>
      <c r="Q98" s="37" t="s">
        <v>272</v>
      </c>
      <c r="R98" s="37" t="s">
        <v>273</v>
      </c>
      <c r="S98" s="93">
        <v>3</v>
      </c>
      <c r="T98" s="93">
        <v>1</v>
      </c>
      <c r="U98" s="93">
        <f t="shared" si="14"/>
        <v>4</v>
      </c>
      <c r="V98" s="93" t="str">
        <f t="shared" si="15"/>
        <v>MEDIUM</v>
      </c>
      <c r="W98" s="243"/>
      <c r="X98" s="243"/>
      <c r="Y98" s="243"/>
      <c r="Z98" s="243"/>
      <c r="AA98" s="40" t="s">
        <v>3236</v>
      </c>
      <c r="AB98" s="35" t="s">
        <v>48</v>
      </c>
      <c r="AC98" s="36"/>
      <c r="AD98" s="54"/>
      <c r="AE98" s="36"/>
      <c r="AP98" s="59"/>
      <c r="AQ98" s="65"/>
      <c r="AR98" s="65"/>
      <c r="AS98" s="63"/>
      <c r="AT98" s="118"/>
      <c r="AU98" s="118"/>
      <c r="AV98" s="118"/>
      <c r="AW98" s="118"/>
      <c r="AX98" s="118"/>
    </row>
    <row r="99" spans="1:50" ht="409.5" hidden="1">
      <c r="A99" s="68">
        <v>65</v>
      </c>
      <c r="B99" s="68" t="s">
        <v>3294</v>
      </c>
      <c r="C99" s="106" t="s">
        <v>22</v>
      </c>
      <c r="D99" s="69"/>
      <c r="E99" s="70" t="s">
        <v>92</v>
      </c>
      <c r="F99" s="69">
        <v>2000</v>
      </c>
      <c r="G99" s="119" t="s">
        <v>2483</v>
      </c>
      <c r="H99" s="70" t="s">
        <v>2484</v>
      </c>
      <c r="I99" s="80">
        <v>36742</v>
      </c>
      <c r="J99" s="80">
        <v>36742</v>
      </c>
      <c r="K99" s="81">
        <v>42917</v>
      </c>
      <c r="L99" s="69"/>
      <c r="M99" s="82" t="s">
        <v>44</v>
      </c>
      <c r="N99" s="82" t="s">
        <v>94</v>
      </c>
      <c r="O99" s="132" t="s">
        <v>95</v>
      </c>
      <c r="P99" s="132" t="s">
        <v>46</v>
      </c>
      <c r="Q99" s="70" t="s">
        <v>2341</v>
      </c>
      <c r="R99" s="70" t="s">
        <v>274</v>
      </c>
      <c r="S99" s="89">
        <v>3</v>
      </c>
      <c r="T99" s="89">
        <v>1</v>
      </c>
      <c r="U99" s="89">
        <f t="shared" si="14"/>
        <v>4</v>
      </c>
      <c r="V99" s="89" t="str">
        <f t="shared" si="15"/>
        <v>MEDIUM</v>
      </c>
      <c r="W99" s="89"/>
      <c r="X99" s="89"/>
      <c r="Y99" s="89"/>
      <c r="Z99" s="89"/>
      <c r="AA99" s="222" t="s">
        <v>2340</v>
      </c>
      <c r="AB99" s="68" t="s">
        <v>48</v>
      </c>
      <c r="AC99" s="69"/>
      <c r="AD99" s="82"/>
      <c r="AE99" s="69"/>
      <c r="AP99" s="59"/>
      <c r="AQ99" s="65"/>
      <c r="AR99" s="65"/>
      <c r="AS99" s="63"/>
      <c r="AT99" s="118"/>
      <c r="AU99" s="118"/>
      <c r="AV99" s="118"/>
      <c r="AW99" s="118"/>
      <c r="AX99" s="118"/>
    </row>
    <row r="100" spans="1:50" ht="409.5" hidden="1">
      <c r="A100" s="35">
        <v>66</v>
      </c>
      <c r="B100" s="68"/>
      <c r="C100" s="106" t="s">
        <v>22</v>
      </c>
      <c r="D100" s="69"/>
      <c r="E100" s="70" t="s">
        <v>92</v>
      </c>
      <c r="F100" s="69">
        <v>2003</v>
      </c>
      <c r="G100" s="120" t="s">
        <v>2486</v>
      </c>
      <c r="H100" s="70" t="s">
        <v>275</v>
      </c>
      <c r="I100" s="80">
        <v>37705</v>
      </c>
      <c r="J100" s="80">
        <v>37705</v>
      </c>
      <c r="K100" s="81">
        <v>42917</v>
      </c>
      <c r="L100" s="70" t="s">
        <v>2749</v>
      </c>
      <c r="M100" s="82" t="s">
        <v>44</v>
      </c>
      <c r="N100" s="82" t="s">
        <v>94</v>
      </c>
      <c r="O100" s="132" t="s">
        <v>95</v>
      </c>
      <c r="P100" s="132" t="s">
        <v>46</v>
      </c>
      <c r="Q100" s="70" t="s">
        <v>2344</v>
      </c>
      <c r="R100" s="70" t="s">
        <v>2342</v>
      </c>
      <c r="S100" s="89">
        <v>3</v>
      </c>
      <c r="T100" s="89">
        <v>1</v>
      </c>
      <c r="U100" s="89">
        <f t="shared" si="14"/>
        <v>4</v>
      </c>
      <c r="V100" s="89" t="str">
        <f t="shared" si="15"/>
        <v>MEDIUM</v>
      </c>
      <c r="W100" s="89"/>
      <c r="X100" s="89"/>
      <c r="Y100" s="89"/>
      <c r="Z100" s="89"/>
      <c r="AA100" s="222" t="s">
        <v>2343</v>
      </c>
      <c r="AB100" s="68" t="s">
        <v>48</v>
      </c>
      <c r="AC100" s="69"/>
      <c r="AD100" s="82"/>
      <c r="AE100" s="69"/>
      <c r="AP100" s="59"/>
      <c r="AQ100" s="65"/>
      <c r="AR100" s="65"/>
      <c r="AS100" s="63"/>
      <c r="AT100" s="118"/>
      <c r="AU100" s="118"/>
      <c r="AV100" s="118"/>
      <c r="AW100" s="118"/>
      <c r="AX100" s="118"/>
    </row>
    <row r="101" spans="1:50" ht="409.5" hidden="1">
      <c r="A101" s="68">
        <v>67</v>
      </c>
      <c r="B101" s="35" t="s">
        <v>3301</v>
      </c>
      <c r="C101" s="71" t="s">
        <v>22</v>
      </c>
      <c r="D101" s="36"/>
      <c r="E101" s="37" t="s">
        <v>92</v>
      </c>
      <c r="F101" s="36">
        <v>2006</v>
      </c>
      <c r="G101" s="37" t="s">
        <v>2487</v>
      </c>
      <c r="H101" s="37" t="s">
        <v>276</v>
      </c>
      <c r="I101" s="77">
        <v>39080</v>
      </c>
      <c r="J101" s="77">
        <v>39080</v>
      </c>
      <c r="K101" s="53">
        <v>42917</v>
      </c>
      <c r="L101" s="37" t="s">
        <v>2004</v>
      </c>
      <c r="M101" s="54" t="s">
        <v>44</v>
      </c>
      <c r="N101" s="54" t="s">
        <v>94</v>
      </c>
      <c r="O101" s="79" t="s">
        <v>95</v>
      </c>
      <c r="P101" s="79" t="s">
        <v>46</v>
      </c>
      <c r="Q101" s="37" t="s">
        <v>277</v>
      </c>
      <c r="R101" s="37" t="s">
        <v>278</v>
      </c>
      <c r="S101" s="93">
        <v>2</v>
      </c>
      <c r="T101" s="93">
        <v>1</v>
      </c>
      <c r="U101" s="93">
        <f t="shared" si="14"/>
        <v>3</v>
      </c>
      <c r="V101" s="93" t="str">
        <f t="shared" si="15"/>
        <v>LOW</v>
      </c>
      <c r="W101" s="243"/>
      <c r="X101" s="243"/>
      <c r="Y101" s="243"/>
      <c r="Z101" s="243"/>
      <c r="AA101" s="40" t="s">
        <v>279</v>
      </c>
      <c r="AB101" s="35" t="s">
        <v>48</v>
      </c>
      <c r="AC101" s="36"/>
      <c r="AD101" s="54"/>
      <c r="AE101" s="36"/>
      <c r="AP101" s="59"/>
      <c r="AQ101" s="65"/>
      <c r="AR101" s="65"/>
      <c r="AS101" s="63"/>
      <c r="AT101" s="118"/>
      <c r="AU101" s="118"/>
      <c r="AV101" s="118"/>
      <c r="AW101" s="118"/>
      <c r="AX101" s="118"/>
    </row>
    <row r="102" spans="1:50" ht="409.5" hidden="1">
      <c r="A102" s="35">
        <v>68</v>
      </c>
      <c r="B102" s="68" t="s">
        <v>3293</v>
      </c>
      <c r="C102" s="106" t="s">
        <v>22</v>
      </c>
      <c r="D102" s="69"/>
      <c r="E102" s="70" t="s">
        <v>92</v>
      </c>
      <c r="F102" s="69">
        <v>2011</v>
      </c>
      <c r="G102" s="107" t="s">
        <v>2488</v>
      </c>
      <c r="H102" s="70" t="s">
        <v>280</v>
      </c>
      <c r="I102" s="80">
        <v>40668</v>
      </c>
      <c r="J102" s="80">
        <v>40668</v>
      </c>
      <c r="K102" s="81">
        <v>42917</v>
      </c>
      <c r="L102" s="70" t="s">
        <v>2750</v>
      </c>
      <c r="M102" s="82" t="s">
        <v>44</v>
      </c>
      <c r="N102" s="82" t="s">
        <v>94</v>
      </c>
      <c r="O102" s="132" t="s">
        <v>95</v>
      </c>
      <c r="P102" s="132" t="s">
        <v>46</v>
      </c>
      <c r="Q102" s="70" t="s">
        <v>2346</v>
      </c>
      <c r="R102" s="70" t="s">
        <v>2345</v>
      </c>
      <c r="S102" s="89">
        <v>3</v>
      </c>
      <c r="T102" s="89">
        <v>1</v>
      </c>
      <c r="U102" s="89">
        <f t="shared" si="14"/>
        <v>4</v>
      </c>
      <c r="V102" s="89" t="str">
        <f t="shared" si="15"/>
        <v>MEDIUM</v>
      </c>
      <c r="W102" s="89"/>
      <c r="X102" s="89"/>
      <c r="Y102" s="89"/>
      <c r="Z102" s="89"/>
      <c r="AA102" s="94" t="s">
        <v>281</v>
      </c>
      <c r="AB102" s="68" t="s">
        <v>48</v>
      </c>
      <c r="AC102" s="69"/>
      <c r="AD102" s="82"/>
      <c r="AE102" s="69"/>
      <c r="AP102" s="59"/>
      <c r="AQ102" s="65"/>
      <c r="AR102" s="65"/>
      <c r="AS102" s="63"/>
      <c r="AT102" s="118"/>
      <c r="AU102" s="118"/>
      <c r="AV102" s="118"/>
      <c r="AW102" s="118"/>
      <c r="AX102" s="118"/>
    </row>
    <row r="103" spans="1:50" ht="216" hidden="1">
      <c r="A103" s="68">
        <v>69</v>
      </c>
      <c r="B103" s="35"/>
      <c r="C103" s="71" t="s">
        <v>22</v>
      </c>
      <c r="D103" s="36"/>
      <c r="E103" s="37" t="s">
        <v>92</v>
      </c>
      <c r="F103" s="36">
        <v>2011</v>
      </c>
      <c r="G103" s="122" t="s">
        <v>2489</v>
      </c>
      <c r="H103" s="37" t="s">
        <v>2490</v>
      </c>
      <c r="I103" s="77">
        <v>40872</v>
      </c>
      <c r="J103" s="77">
        <v>40872</v>
      </c>
      <c r="K103" s="53">
        <v>42917</v>
      </c>
      <c r="L103" s="37" t="s">
        <v>2751</v>
      </c>
      <c r="M103" s="54" t="s">
        <v>44</v>
      </c>
      <c r="N103" s="54" t="s">
        <v>94</v>
      </c>
      <c r="O103" s="79" t="s">
        <v>95</v>
      </c>
      <c r="P103" s="79" t="s">
        <v>46</v>
      </c>
      <c r="Q103" s="37" t="s">
        <v>282</v>
      </c>
      <c r="R103" s="37" t="s">
        <v>283</v>
      </c>
      <c r="S103" s="93">
        <v>2</v>
      </c>
      <c r="T103" s="93">
        <v>1</v>
      </c>
      <c r="U103" s="93">
        <f t="shared" si="14"/>
        <v>3</v>
      </c>
      <c r="V103" s="93" t="str">
        <f t="shared" si="15"/>
        <v>LOW</v>
      </c>
      <c r="W103" s="243"/>
      <c r="X103" s="243"/>
      <c r="Y103" s="243"/>
      <c r="Z103" s="243"/>
      <c r="AA103" s="40" t="s">
        <v>284</v>
      </c>
      <c r="AB103" s="35" t="s">
        <v>48</v>
      </c>
      <c r="AC103" s="36"/>
      <c r="AD103" s="54"/>
      <c r="AE103" s="36"/>
      <c r="AP103" s="59"/>
      <c r="AQ103" s="65"/>
      <c r="AR103" s="65"/>
      <c r="AS103" s="63"/>
      <c r="AT103" s="118"/>
      <c r="AU103" s="118"/>
      <c r="AV103" s="118"/>
      <c r="AW103" s="118"/>
      <c r="AX103" s="118"/>
    </row>
    <row r="104" spans="1:50" ht="90" hidden="1">
      <c r="A104" s="35">
        <v>70</v>
      </c>
      <c r="B104" s="35" t="s">
        <v>3301</v>
      </c>
      <c r="C104" s="71" t="s">
        <v>22</v>
      </c>
      <c r="D104" s="36"/>
      <c r="E104" s="37" t="s">
        <v>92</v>
      </c>
      <c r="F104" s="36">
        <v>2013</v>
      </c>
      <c r="G104" s="37" t="s">
        <v>2491</v>
      </c>
      <c r="H104" s="37" t="s">
        <v>285</v>
      </c>
      <c r="I104" s="77">
        <v>41632</v>
      </c>
      <c r="J104" s="77">
        <v>41632</v>
      </c>
      <c r="K104" s="53">
        <v>42917</v>
      </c>
      <c r="L104" s="36"/>
      <c r="M104" s="54" t="s">
        <v>44</v>
      </c>
      <c r="N104" s="54" t="s">
        <v>94</v>
      </c>
      <c r="O104" s="79" t="s">
        <v>95</v>
      </c>
      <c r="P104" s="79" t="s">
        <v>46</v>
      </c>
      <c r="Q104" s="37" t="s">
        <v>286</v>
      </c>
      <c r="R104" s="37"/>
      <c r="S104" s="93">
        <v>1</v>
      </c>
      <c r="T104" s="93">
        <v>1</v>
      </c>
      <c r="U104" s="93">
        <f t="shared" si="14"/>
        <v>2</v>
      </c>
      <c r="V104" s="93" t="str">
        <f t="shared" si="15"/>
        <v>LOW</v>
      </c>
      <c r="W104" s="243"/>
      <c r="X104" s="243"/>
      <c r="Y104" s="243"/>
      <c r="Z104" s="243"/>
      <c r="AA104" s="40" t="s">
        <v>287</v>
      </c>
      <c r="AB104" s="35" t="s">
        <v>48</v>
      </c>
      <c r="AC104" s="36"/>
      <c r="AD104" s="54"/>
      <c r="AE104" s="36"/>
      <c r="AP104" s="59"/>
      <c r="AQ104" s="65"/>
      <c r="AR104" s="65"/>
      <c r="AS104" s="63"/>
      <c r="AT104" s="118"/>
      <c r="AU104" s="118"/>
      <c r="AV104" s="118"/>
      <c r="AW104" s="118"/>
      <c r="AX104" s="118"/>
    </row>
    <row r="105" spans="1:50" ht="409.5" hidden="1">
      <c r="A105" s="68">
        <v>71</v>
      </c>
      <c r="B105" s="68" t="s">
        <v>3301</v>
      </c>
      <c r="C105" s="106" t="s">
        <v>22</v>
      </c>
      <c r="D105" s="69"/>
      <c r="E105" s="70" t="s">
        <v>92</v>
      </c>
      <c r="F105" s="69">
        <v>2016</v>
      </c>
      <c r="G105" s="119" t="s">
        <v>2492</v>
      </c>
      <c r="H105" s="70" t="s">
        <v>288</v>
      </c>
      <c r="I105" s="80">
        <v>42475</v>
      </c>
      <c r="J105" s="80">
        <v>42475</v>
      </c>
      <c r="K105" s="81">
        <v>43435</v>
      </c>
      <c r="L105" s="69"/>
      <c r="M105" s="82" t="s">
        <v>44</v>
      </c>
      <c r="N105" s="82" t="s">
        <v>94</v>
      </c>
      <c r="O105" s="132"/>
      <c r="P105" s="132" t="s">
        <v>46</v>
      </c>
      <c r="Q105" s="70" t="s">
        <v>2746</v>
      </c>
      <c r="R105" s="70" t="s">
        <v>289</v>
      </c>
      <c r="S105" s="89">
        <v>3</v>
      </c>
      <c r="T105" s="89">
        <v>1</v>
      </c>
      <c r="U105" s="89">
        <f t="shared" si="14"/>
        <v>4</v>
      </c>
      <c r="V105" s="89" t="str">
        <f t="shared" si="15"/>
        <v>MEDIUM</v>
      </c>
      <c r="W105" s="89"/>
      <c r="X105" s="89"/>
      <c r="Y105" s="89"/>
      <c r="Z105" s="89"/>
      <c r="AA105" s="94" t="s">
        <v>290</v>
      </c>
      <c r="AB105" s="68" t="s">
        <v>48</v>
      </c>
      <c r="AC105" s="69"/>
      <c r="AD105" s="82"/>
      <c r="AE105" s="69"/>
      <c r="AP105" s="59"/>
      <c r="AQ105" s="65"/>
      <c r="AR105" s="65"/>
      <c r="AS105" s="63"/>
      <c r="AT105" s="118"/>
      <c r="AU105" s="118"/>
      <c r="AV105" s="118"/>
      <c r="AW105" s="118"/>
      <c r="AX105" s="118"/>
    </row>
    <row r="106" spans="1:50" ht="409.5" hidden="1">
      <c r="A106" s="35">
        <v>72</v>
      </c>
      <c r="B106" s="68"/>
      <c r="C106" s="106" t="s">
        <v>22</v>
      </c>
      <c r="D106" s="69"/>
      <c r="E106" s="70" t="s">
        <v>130</v>
      </c>
      <c r="F106" s="69">
        <v>1998</v>
      </c>
      <c r="G106" s="119" t="s">
        <v>291</v>
      </c>
      <c r="H106" s="70" t="s">
        <v>292</v>
      </c>
      <c r="I106" s="80">
        <v>35875</v>
      </c>
      <c r="J106" s="80">
        <v>35875</v>
      </c>
      <c r="K106" s="81">
        <v>42917</v>
      </c>
      <c r="L106" s="70" t="s">
        <v>293</v>
      </c>
      <c r="M106" s="82" t="s">
        <v>45</v>
      </c>
      <c r="N106" s="82" t="s">
        <v>94</v>
      </c>
      <c r="O106" s="132" t="s">
        <v>95</v>
      </c>
      <c r="P106" s="132"/>
      <c r="Q106" s="70" t="s">
        <v>294</v>
      </c>
      <c r="R106" s="70"/>
      <c r="S106" s="89">
        <v>1</v>
      </c>
      <c r="T106" s="89">
        <v>1</v>
      </c>
      <c r="U106" s="89">
        <f t="shared" si="14"/>
        <v>2</v>
      </c>
      <c r="V106" s="89" t="str">
        <f t="shared" si="15"/>
        <v>LOW</v>
      </c>
      <c r="W106" s="89"/>
      <c r="X106" s="89"/>
      <c r="Y106" s="89"/>
      <c r="Z106" s="89"/>
      <c r="AA106" s="94" t="s">
        <v>295</v>
      </c>
      <c r="AB106" s="68"/>
      <c r="AC106" s="69"/>
      <c r="AD106" s="82"/>
      <c r="AE106" s="69"/>
      <c r="AP106" s="59"/>
      <c r="AQ106" s="65"/>
      <c r="AR106" s="65"/>
      <c r="AS106" s="63"/>
      <c r="AT106" s="118"/>
      <c r="AU106" s="118"/>
      <c r="AV106" s="118"/>
      <c r="AW106" s="118"/>
      <c r="AX106" s="118"/>
    </row>
    <row r="107" spans="1:50" ht="409.5" hidden="1">
      <c r="A107" s="68">
        <v>73</v>
      </c>
      <c r="B107" s="68" t="s">
        <v>3293</v>
      </c>
      <c r="C107" s="106" t="s">
        <v>22</v>
      </c>
      <c r="D107" s="69"/>
      <c r="E107" s="70" t="s">
        <v>130</v>
      </c>
      <c r="F107" s="69">
        <v>2013</v>
      </c>
      <c r="G107" s="70" t="s">
        <v>2493</v>
      </c>
      <c r="H107" s="70" t="s">
        <v>296</v>
      </c>
      <c r="I107" s="80">
        <v>41380</v>
      </c>
      <c r="J107" s="80">
        <v>41380</v>
      </c>
      <c r="K107" s="81">
        <v>42917</v>
      </c>
      <c r="L107" s="70" t="s">
        <v>3215</v>
      </c>
      <c r="M107" s="82" t="s">
        <v>44</v>
      </c>
      <c r="N107" s="82" t="s">
        <v>94</v>
      </c>
      <c r="O107" s="132" t="s">
        <v>95</v>
      </c>
      <c r="P107" s="132" t="s">
        <v>46</v>
      </c>
      <c r="Q107" s="70" t="s">
        <v>2347</v>
      </c>
      <c r="R107" s="70"/>
      <c r="S107" s="89">
        <v>1</v>
      </c>
      <c r="T107" s="89">
        <v>1</v>
      </c>
      <c r="U107" s="89">
        <f t="shared" si="14"/>
        <v>2</v>
      </c>
      <c r="V107" s="89" t="str">
        <f t="shared" si="15"/>
        <v>LOW</v>
      </c>
      <c r="W107" s="89"/>
      <c r="X107" s="89"/>
      <c r="Y107" s="89"/>
      <c r="Z107" s="89"/>
      <c r="AA107" s="94" t="s">
        <v>281</v>
      </c>
      <c r="AB107" s="68" t="s">
        <v>48</v>
      </c>
      <c r="AC107" s="69"/>
      <c r="AD107" s="82"/>
      <c r="AE107" s="69"/>
      <c r="AP107" s="59"/>
      <c r="AQ107" s="65"/>
      <c r="AR107" s="65"/>
      <c r="AS107" s="63"/>
      <c r="AT107" s="118"/>
      <c r="AU107" s="118"/>
      <c r="AV107" s="118"/>
      <c r="AW107" s="118"/>
      <c r="AX107" s="118"/>
    </row>
    <row r="108" spans="1:50" ht="409.5" hidden="1">
      <c r="A108" s="35">
        <v>74</v>
      </c>
      <c r="B108" s="68" t="s">
        <v>3301</v>
      </c>
      <c r="C108" s="106" t="s">
        <v>22</v>
      </c>
      <c r="D108" s="69"/>
      <c r="E108" s="70" t="s">
        <v>130</v>
      </c>
      <c r="F108" s="69">
        <v>2013</v>
      </c>
      <c r="G108" s="119" t="s">
        <v>2494</v>
      </c>
      <c r="H108" s="70" t="s">
        <v>297</v>
      </c>
      <c r="I108" s="80">
        <v>41632</v>
      </c>
      <c r="J108" s="80">
        <v>41632</v>
      </c>
      <c r="K108" s="81">
        <v>42917</v>
      </c>
      <c r="L108" s="69"/>
      <c r="M108" s="82" t="s">
        <v>44</v>
      </c>
      <c r="N108" s="82" t="s">
        <v>94</v>
      </c>
      <c r="O108" s="132" t="s">
        <v>95</v>
      </c>
      <c r="P108" s="132" t="s">
        <v>46</v>
      </c>
      <c r="Q108" s="70" t="s">
        <v>2348</v>
      </c>
      <c r="R108" s="70" t="s">
        <v>2349</v>
      </c>
      <c r="S108" s="89">
        <v>2</v>
      </c>
      <c r="T108" s="89">
        <v>1</v>
      </c>
      <c r="U108" s="89">
        <f t="shared" si="14"/>
        <v>3</v>
      </c>
      <c r="V108" s="89" t="str">
        <f t="shared" si="15"/>
        <v>LOW</v>
      </c>
      <c r="W108" s="89"/>
      <c r="X108" s="89"/>
      <c r="Y108" s="89"/>
      <c r="Z108" s="89"/>
      <c r="AA108" s="94" t="s">
        <v>284</v>
      </c>
      <c r="AB108" s="68" t="s">
        <v>48</v>
      </c>
      <c r="AC108" s="69"/>
      <c r="AD108" s="82"/>
      <c r="AE108" s="69"/>
      <c r="AP108" s="59"/>
      <c r="AQ108" s="65"/>
      <c r="AR108" s="65"/>
      <c r="AS108" s="63"/>
      <c r="AT108" s="118"/>
      <c r="AU108" s="118"/>
      <c r="AV108" s="118"/>
      <c r="AW108" s="118"/>
      <c r="AX108" s="118"/>
    </row>
    <row r="109" spans="1:50" ht="409.5" hidden="1">
      <c r="A109" s="68">
        <v>75</v>
      </c>
      <c r="B109" s="68" t="s">
        <v>3301</v>
      </c>
      <c r="C109" s="106" t="s">
        <v>22</v>
      </c>
      <c r="D109" s="69"/>
      <c r="E109" s="70" t="s">
        <v>130</v>
      </c>
      <c r="F109" s="69">
        <v>2015</v>
      </c>
      <c r="G109" s="119" t="s">
        <v>2495</v>
      </c>
      <c r="H109" s="70" t="s">
        <v>301</v>
      </c>
      <c r="I109" s="80">
        <v>42185</v>
      </c>
      <c r="J109" s="80">
        <v>42186</v>
      </c>
      <c r="K109" s="81">
        <v>42917</v>
      </c>
      <c r="L109" s="69"/>
      <c r="M109" s="82" t="s">
        <v>44</v>
      </c>
      <c r="N109" s="82" t="s">
        <v>94</v>
      </c>
      <c r="O109" s="132" t="s">
        <v>95</v>
      </c>
      <c r="P109" s="132" t="s">
        <v>46</v>
      </c>
      <c r="Q109" s="70" t="s">
        <v>2351</v>
      </c>
      <c r="R109" s="70" t="s">
        <v>302</v>
      </c>
      <c r="S109" s="89">
        <v>2</v>
      </c>
      <c r="T109" s="89">
        <v>1</v>
      </c>
      <c r="U109" s="89">
        <f t="shared" si="14"/>
        <v>3</v>
      </c>
      <c r="V109" s="89" t="str">
        <f t="shared" si="15"/>
        <v>LOW</v>
      </c>
      <c r="W109" s="89"/>
      <c r="X109" s="89"/>
      <c r="Y109" s="89"/>
      <c r="Z109" s="89"/>
      <c r="AA109" s="94" t="s">
        <v>303</v>
      </c>
      <c r="AB109" s="68" t="s">
        <v>48</v>
      </c>
      <c r="AC109" s="69"/>
      <c r="AD109" s="82"/>
      <c r="AE109" s="69"/>
      <c r="AP109" s="59"/>
      <c r="AQ109" s="65"/>
      <c r="AR109" s="65"/>
      <c r="AS109" s="63"/>
      <c r="AT109" s="118"/>
      <c r="AU109" s="118"/>
      <c r="AV109" s="118"/>
      <c r="AW109" s="118"/>
      <c r="AX109" s="118"/>
    </row>
    <row r="110" spans="1:50" ht="409.5" hidden="1">
      <c r="A110" s="35">
        <v>76</v>
      </c>
      <c r="B110" s="68" t="s">
        <v>3301</v>
      </c>
      <c r="C110" s="106" t="s">
        <v>22</v>
      </c>
      <c r="D110" s="69"/>
      <c r="E110" s="70" t="s">
        <v>130</v>
      </c>
      <c r="F110" s="69">
        <v>2015</v>
      </c>
      <c r="G110" s="119" t="s">
        <v>2496</v>
      </c>
      <c r="H110" s="70" t="s">
        <v>304</v>
      </c>
      <c r="I110" s="80">
        <v>42185</v>
      </c>
      <c r="J110" s="80">
        <v>42186</v>
      </c>
      <c r="K110" s="81">
        <v>42917</v>
      </c>
      <c r="L110" s="70" t="s">
        <v>2005</v>
      </c>
      <c r="M110" s="82" t="s">
        <v>44</v>
      </c>
      <c r="N110" s="82" t="s">
        <v>94</v>
      </c>
      <c r="O110" s="132" t="s">
        <v>95</v>
      </c>
      <c r="P110" s="132" t="s">
        <v>46</v>
      </c>
      <c r="Q110" s="70" t="s">
        <v>2352</v>
      </c>
      <c r="R110" s="70" t="s">
        <v>305</v>
      </c>
      <c r="S110" s="89">
        <v>2</v>
      </c>
      <c r="T110" s="89">
        <v>1</v>
      </c>
      <c r="U110" s="89">
        <f t="shared" si="14"/>
        <v>3</v>
      </c>
      <c r="V110" s="89" t="str">
        <f t="shared" si="15"/>
        <v>LOW</v>
      </c>
      <c r="W110" s="89"/>
      <c r="X110" s="89"/>
      <c r="Y110" s="89"/>
      <c r="Z110" s="89"/>
      <c r="AA110" s="94" t="s">
        <v>306</v>
      </c>
      <c r="AB110" s="68" t="s">
        <v>48</v>
      </c>
      <c r="AC110" s="69"/>
      <c r="AD110" s="82"/>
      <c r="AE110" s="69"/>
      <c r="AP110" s="59"/>
      <c r="AQ110" s="65"/>
      <c r="AR110" s="65"/>
      <c r="AS110" s="63"/>
      <c r="AT110" s="118"/>
      <c r="AU110" s="118"/>
      <c r="AV110" s="118"/>
      <c r="AW110" s="118"/>
      <c r="AX110" s="118"/>
    </row>
    <row r="111" spans="1:50" ht="396" hidden="1">
      <c r="A111" s="68">
        <v>77</v>
      </c>
      <c r="B111" s="35" t="s">
        <v>3301</v>
      </c>
      <c r="C111" s="71" t="s">
        <v>22</v>
      </c>
      <c r="D111" s="36"/>
      <c r="E111" s="37" t="s">
        <v>130</v>
      </c>
      <c r="F111" s="36">
        <v>2015</v>
      </c>
      <c r="G111" s="44" t="s">
        <v>2497</v>
      </c>
      <c r="H111" s="37" t="s">
        <v>307</v>
      </c>
      <c r="I111" s="77">
        <v>42228</v>
      </c>
      <c r="J111" s="77">
        <v>42228</v>
      </c>
      <c r="K111" s="53">
        <v>42917</v>
      </c>
      <c r="L111" s="36"/>
      <c r="M111" s="54" t="s">
        <v>44</v>
      </c>
      <c r="N111" s="54" t="s">
        <v>94</v>
      </c>
      <c r="O111" s="79" t="s">
        <v>95</v>
      </c>
      <c r="P111" s="79" t="s">
        <v>46</v>
      </c>
      <c r="Q111" s="37" t="s">
        <v>308</v>
      </c>
      <c r="R111" s="37"/>
      <c r="S111" s="93">
        <v>1</v>
      </c>
      <c r="T111" s="93">
        <v>1</v>
      </c>
      <c r="U111" s="93">
        <f t="shared" si="14"/>
        <v>2</v>
      </c>
      <c r="V111" s="93" t="str">
        <f t="shared" si="15"/>
        <v>LOW</v>
      </c>
      <c r="W111" s="243"/>
      <c r="X111" s="243"/>
      <c r="Y111" s="243"/>
      <c r="Z111" s="243"/>
      <c r="AA111" s="40" t="s">
        <v>309</v>
      </c>
      <c r="AB111" s="35" t="s">
        <v>48</v>
      </c>
      <c r="AC111" s="36"/>
      <c r="AD111" s="54"/>
      <c r="AE111" s="36"/>
      <c r="AP111" s="59"/>
      <c r="AQ111" s="65"/>
      <c r="AR111" s="65"/>
      <c r="AS111" s="63"/>
      <c r="AT111" s="118"/>
      <c r="AU111" s="118"/>
      <c r="AV111" s="118"/>
      <c r="AW111" s="118"/>
      <c r="AX111" s="118"/>
    </row>
    <row r="112" spans="1:50" ht="409.5" hidden="1">
      <c r="A112" s="35">
        <v>78</v>
      </c>
      <c r="B112" s="68"/>
      <c r="C112" s="106" t="s">
        <v>22</v>
      </c>
      <c r="D112" s="69"/>
      <c r="E112" s="70" t="s">
        <v>130</v>
      </c>
      <c r="F112" s="69">
        <v>2015</v>
      </c>
      <c r="G112" s="119" t="s">
        <v>310</v>
      </c>
      <c r="H112" s="70" t="s">
        <v>311</v>
      </c>
      <c r="I112" s="80">
        <v>42300</v>
      </c>
      <c r="J112" s="80">
        <v>42300</v>
      </c>
      <c r="K112" s="81">
        <v>42917</v>
      </c>
      <c r="L112" s="70" t="s">
        <v>1783</v>
      </c>
      <c r="M112" s="82" t="s">
        <v>45</v>
      </c>
      <c r="N112" s="82" t="s">
        <v>94</v>
      </c>
      <c r="O112" s="132" t="s">
        <v>95</v>
      </c>
      <c r="P112" s="132"/>
      <c r="Q112" s="70" t="s">
        <v>312</v>
      </c>
      <c r="R112" s="70" t="s">
        <v>313</v>
      </c>
      <c r="S112" s="89">
        <v>2</v>
      </c>
      <c r="T112" s="89">
        <v>1</v>
      </c>
      <c r="U112" s="89">
        <f t="shared" si="14"/>
        <v>3</v>
      </c>
      <c r="V112" s="89" t="str">
        <f t="shared" si="15"/>
        <v>LOW</v>
      </c>
      <c r="W112" s="89"/>
      <c r="X112" s="89"/>
      <c r="Y112" s="89"/>
      <c r="Z112" s="89"/>
      <c r="AA112" s="94" t="s">
        <v>314</v>
      </c>
      <c r="AB112" s="68"/>
      <c r="AC112" s="69"/>
      <c r="AD112" s="82"/>
      <c r="AE112" s="69"/>
      <c r="AP112" s="59"/>
      <c r="AQ112" s="65"/>
      <c r="AR112" s="65"/>
      <c r="AS112" s="63"/>
      <c r="AT112" s="118"/>
      <c r="AU112" s="118"/>
      <c r="AV112" s="118"/>
      <c r="AW112" s="118"/>
      <c r="AX112" s="118"/>
    </row>
    <row r="113" spans="1:50" ht="409.5" hidden="1">
      <c r="A113" s="68">
        <v>79</v>
      </c>
      <c r="B113" s="35" t="s">
        <v>3293</v>
      </c>
      <c r="C113" s="71" t="s">
        <v>22</v>
      </c>
      <c r="D113" s="36"/>
      <c r="E113" s="37" t="s">
        <v>130</v>
      </c>
      <c r="F113" s="36">
        <v>2016</v>
      </c>
      <c r="G113" s="37" t="s">
        <v>2498</v>
      </c>
      <c r="H113" s="37" t="s">
        <v>315</v>
      </c>
      <c r="I113" s="77">
        <v>42549</v>
      </c>
      <c r="J113" s="77">
        <v>42549</v>
      </c>
      <c r="K113" s="53">
        <v>42917</v>
      </c>
      <c r="L113" s="36"/>
      <c r="M113" s="54" t="s">
        <v>44</v>
      </c>
      <c r="N113" s="54" t="s">
        <v>94</v>
      </c>
      <c r="O113" s="79" t="s">
        <v>95</v>
      </c>
      <c r="P113" s="79" t="s">
        <v>46</v>
      </c>
      <c r="Q113" s="37" t="s">
        <v>316</v>
      </c>
      <c r="R113" s="37"/>
      <c r="S113" s="93">
        <v>1</v>
      </c>
      <c r="T113" s="93">
        <v>1</v>
      </c>
      <c r="U113" s="93">
        <f t="shared" si="14"/>
        <v>2</v>
      </c>
      <c r="V113" s="93" t="str">
        <f t="shared" si="15"/>
        <v>LOW</v>
      </c>
      <c r="W113" s="243"/>
      <c r="X113" s="243"/>
      <c r="Y113" s="243"/>
      <c r="Z113" s="243"/>
      <c r="AA113" s="40" t="s">
        <v>317</v>
      </c>
      <c r="AB113" s="35" t="s">
        <v>48</v>
      </c>
      <c r="AC113" s="36"/>
      <c r="AD113" s="54"/>
      <c r="AE113" s="36"/>
      <c r="AP113" s="59"/>
      <c r="AQ113" s="65"/>
      <c r="AR113" s="65"/>
      <c r="AS113" s="63"/>
      <c r="AT113" s="118"/>
      <c r="AU113" s="118"/>
      <c r="AV113" s="118"/>
      <c r="AW113" s="118"/>
      <c r="AX113" s="118"/>
    </row>
    <row r="114" spans="1:50" ht="36" hidden="1">
      <c r="A114" s="35">
        <v>80</v>
      </c>
      <c r="B114" s="35"/>
      <c r="C114" s="71" t="s">
        <v>22</v>
      </c>
      <c r="D114" s="36"/>
      <c r="E114" s="37" t="s">
        <v>122</v>
      </c>
      <c r="F114" s="36">
        <v>2013</v>
      </c>
      <c r="G114" s="44" t="s">
        <v>318</v>
      </c>
      <c r="H114" s="37" t="s">
        <v>319</v>
      </c>
      <c r="I114" s="77"/>
      <c r="J114" s="77"/>
      <c r="K114" s="53">
        <v>42917</v>
      </c>
      <c r="L114" s="37" t="s">
        <v>320</v>
      </c>
      <c r="M114" s="54" t="s">
        <v>45</v>
      </c>
      <c r="N114" s="54" t="s">
        <v>94</v>
      </c>
      <c r="O114" s="79"/>
      <c r="P114" s="79"/>
      <c r="Q114" s="37"/>
      <c r="R114" s="37"/>
      <c r="S114" s="93"/>
      <c r="T114" s="93"/>
      <c r="U114" s="93"/>
      <c r="V114" s="93"/>
      <c r="W114" s="243"/>
      <c r="X114" s="243"/>
      <c r="Y114" s="243"/>
      <c r="Z114" s="243"/>
      <c r="AA114" s="40"/>
      <c r="AB114" s="35"/>
      <c r="AC114" s="36"/>
      <c r="AD114" s="54"/>
      <c r="AE114" s="36"/>
      <c r="AP114" s="59"/>
      <c r="AQ114" s="65"/>
      <c r="AR114" s="65"/>
      <c r="AS114" s="63"/>
      <c r="AT114" s="118"/>
      <c r="AU114" s="118"/>
      <c r="AV114" s="118"/>
      <c r="AW114" s="118"/>
      <c r="AX114" s="118"/>
    </row>
    <row r="115" spans="1:50" ht="36" hidden="1">
      <c r="A115" s="68">
        <v>81</v>
      </c>
      <c r="B115" s="35"/>
      <c r="C115" s="71" t="s">
        <v>22</v>
      </c>
      <c r="D115" s="36"/>
      <c r="E115" s="37" t="s">
        <v>122</v>
      </c>
      <c r="F115" s="36">
        <v>2013</v>
      </c>
      <c r="G115" s="44" t="s">
        <v>321</v>
      </c>
      <c r="H115" s="37" t="s">
        <v>322</v>
      </c>
      <c r="I115" s="77"/>
      <c r="J115" s="77"/>
      <c r="K115" s="53">
        <v>42917</v>
      </c>
      <c r="L115" s="37" t="s">
        <v>320</v>
      </c>
      <c r="M115" s="54" t="s">
        <v>45</v>
      </c>
      <c r="N115" s="54" t="s">
        <v>94</v>
      </c>
      <c r="O115" s="79"/>
      <c r="P115" s="79"/>
      <c r="Q115" s="37"/>
      <c r="R115" s="37"/>
      <c r="S115" s="93"/>
      <c r="T115" s="93"/>
      <c r="U115" s="93"/>
      <c r="V115" s="93"/>
      <c r="W115" s="243"/>
      <c r="X115" s="243"/>
      <c r="Y115" s="243"/>
      <c r="Z115" s="243"/>
      <c r="AA115" s="40"/>
      <c r="AB115" s="35"/>
      <c r="AC115" s="36"/>
      <c r="AD115" s="54"/>
      <c r="AE115" s="36"/>
      <c r="AP115" s="59"/>
      <c r="AQ115" s="65"/>
      <c r="AR115" s="65"/>
      <c r="AS115" s="63"/>
      <c r="AT115" s="118"/>
      <c r="AU115" s="118"/>
      <c r="AV115" s="118"/>
      <c r="AW115" s="118"/>
      <c r="AX115" s="118"/>
    </row>
    <row r="116" spans="1:50" ht="72" hidden="1">
      <c r="A116" s="35">
        <v>82</v>
      </c>
      <c r="B116" s="35"/>
      <c r="C116" s="71" t="s">
        <v>22</v>
      </c>
      <c r="D116" s="36"/>
      <c r="E116" s="37" t="s">
        <v>122</v>
      </c>
      <c r="F116" s="36">
        <v>2014</v>
      </c>
      <c r="G116" s="37" t="s">
        <v>323</v>
      </c>
      <c r="H116" s="37" t="s">
        <v>324</v>
      </c>
      <c r="I116" s="77"/>
      <c r="J116" s="77"/>
      <c r="K116" s="53">
        <v>42917</v>
      </c>
      <c r="L116" s="37" t="s">
        <v>325</v>
      </c>
      <c r="M116" s="54" t="s">
        <v>45</v>
      </c>
      <c r="N116" s="54" t="s">
        <v>94</v>
      </c>
      <c r="O116" s="79"/>
      <c r="P116" s="79"/>
      <c r="Q116" s="37"/>
      <c r="R116" s="37"/>
      <c r="S116" s="93"/>
      <c r="T116" s="93"/>
      <c r="U116" s="93"/>
      <c r="V116" s="93"/>
      <c r="W116" s="243"/>
      <c r="X116" s="243"/>
      <c r="Y116" s="243"/>
      <c r="Z116" s="243"/>
      <c r="AA116" s="40"/>
      <c r="AB116" s="35"/>
      <c r="AC116" s="36"/>
      <c r="AD116" s="54"/>
      <c r="AE116" s="36"/>
      <c r="AP116" s="59"/>
      <c r="AQ116" s="65"/>
      <c r="AR116" s="65"/>
      <c r="AS116" s="63"/>
      <c r="AT116" s="118"/>
      <c r="AU116" s="118"/>
      <c r="AV116" s="118"/>
      <c r="AW116" s="118"/>
      <c r="AX116" s="118"/>
    </row>
    <row r="117" spans="1:50" ht="36" hidden="1">
      <c r="A117" s="68">
        <v>83</v>
      </c>
      <c r="B117" s="35"/>
      <c r="C117" s="71" t="s">
        <v>22</v>
      </c>
      <c r="D117" s="36"/>
      <c r="E117" s="37" t="s">
        <v>122</v>
      </c>
      <c r="F117" s="36">
        <v>2016</v>
      </c>
      <c r="G117" s="44" t="s">
        <v>326</v>
      </c>
      <c r="H117" s="37" t="s">
        <v>327</v>
      </c>
      <c r="I117" s="77"/>
      <c r="J117" s="77"/>
      <c r="K117" s="53">
        <v>42917</v>
      </c>
      <c r="L117" s="37" t="s">
        <v>320</v>
      </c>
      <c r="M117" s="54" t="s">
        <v>45</v>
      </c>
      <c r="N117" s="54" t="s">
        <v>94</v>
      </c>
      <c r="O117" s="79"/>
      <c r="P117" s="79"/>
      <c r="Q117" s="37"/>
      <c r="R117" s="37"/>
      <c r="S117" s="93"/>
      <c r="T117" s="93"/>
      <c r="U117" s="93"/>
      <c r="V117" s="93"/>
      <c r="W117" s="243"/>
      <c r="X117" s="243"/>
      <c r="Y117" s="243"/>
      <c r="Z117" s="243"/>
      <c r="AA117" s="40"/>
      <c r="AB117" s="35"/>
      <c r="AC117" s="36"/>
      <c r="AD117" s="54"/>
      <c r="AE117" s="36"/>
      <c r="AP117" s="59"/>
      <c r="AQ117" s="65"/>
      <c r="AR117" s="65"/>
      <c r="AS117" s="63"/>
      <c r="AT117" s="118"/>
      <c r="AU117" s="118"/>
      <c r="AV117" s="118"/>
      <c r="AW117" s="118"/>
      <c r="AX117" s="118"/>
    </row>
    <row r="118" spans="1:50" ht="36" hidden="1">
      <c r="A118" s="35">
        <v>84</v>
      </c>
      <c r="B118" s="35"/>
      <c r="C118" s="71" t="s">
        <v>22</v>
      </c>
      <c r="D118" s="36"/>
      <c r="E118" s="37" t="s">
        <v>122</v>
      </c>
      <c r="F118" s="36">
        <v>2016</v>
      </c>
      <c r="G118" s="44" t="s">
        <v>328</v>
      </c>
      <c r="H118" s="37" t="s">
        <v>329</v>
      </c>
      <c r="I118" s="77"/>
      <c r="J118" s="77"/>
      <c r="K118" s="53">
        <v>42917</v>
      </c>
      <c r="L118" s="37" t="s">
        <v>320</v>
      </c>
      <c r="M118" s="54" t="s">
        <v>45</v>
      </c>
      <c r="N118" s="54" t="s">
        <v>94</v>
      </c>
      <c r="O118" s="79"/>
      <c r="P118" s="79"/>
      <c r="Q118" s="37"/>
      <c r="R118" s="37"/>
      <c r="S118" s="93"/>
      <c r="T118" s="93"/>
      <c r="U118" s="93"/>
      <c r="V118" s="93"/>
      <c r="W118" s="243"/>
      <c r="X118" s="243"/>
      <c r="Y118" s="243"/>
      <c r="Z118" s="243"/>
      <c r="AA118" s="40"/>
      <c r="AB118" s="35"/>
      <c r="AC118" s="36"/>
      <c r="AD118" s="54"/>
      <c r="AE118" s="36"/>
      <c r="AP118" s="59"/>
      <c r="AQ118" s="65"/>
      <c r="AR118" s="65"/>
      <c r="AS118" s="63"/>
      <c r="AT118" s="118"/>
      <c r="AU118" s="118"/>
      <c r="AV118" s="118"/>
      <c r="AW118" s="118"/>
      <c r="AX118" s="118"/>
    </row>
    <row r="119" spans="1:50" ht="409.5" hidden="1">
      <c r="A119" s="68">
        <v>85</v>
      </c>
      <c r="B119" s="68"/>
      <c r="C119" s="106" t="s">
        <v>22</v>
      </c>
      <c r="D119" s="69"/>
      <c r="E119" s="70" t="s">
        <v>122</v>
      </c>
      <c r="F119" s="69">
        <v>2018</v>
      </c>
      <c r="G119" s="70" t="s">
        <v>330</v>
      </c>
      <c r="H119" s="70" t="s">
        <v>331</v>
      </c>
      <c r="I119" s="80">
        <v>43188</v>
      </c>
      <c r="J119" s="80">
        <v>43280</v>
      </c>
      <c r="K119" s="81">
        <v>43160</v>
      </c>
      <c r="L119" s="70" t="s">
        <v>1781</v>
      </c>
      <c r="M119" s="82" t="s">
        <v>45</v>
      </c>
      <c r="N119" s="82" t="s">
        <v>94</v>
      </c>
      <c r="O119" s="132" t="s">
        <v>127</v>
      </c>
      <c r="P119" s="132"/>
      <c r="Q119" s="70" t="s">
        <v>332</v>
      </c>
      <c r="R119" s="70" t="s">
        <v>333</v>
      </c>
      <c r="S119" s="89">
        <v>2</v>
      </c>
      <c r="T119" s="89">
        <v>1</v>
      </c>
      <c r="U119" s="89">
        <f t="shared" ref="U119:U125" si="18">S119+T119</f>
        <v>3</v>
      </c>
      <c r="V119" s="89" t="str">
        <f t="shared" ref="V119:V125" si="19">IF(SUM(S119:T119)&gt;5,"HIGH",IF(SUM(S119:T119)&gt;3,"MEDIUM",IF(SUM(S119:T119)&gt;=0,"LOW")))</f>
        <v>LOW</v>
      </c>
      <c r="W119" s="89"/>
      <c r="X119" s="89"/>
      <c r="Y119" s="89"/>
      <c r="Z119" s="89"/>
      <c r="AA119" s="94" t="s">
        <v>334</v>
      </c>
      <c r="AB119" s="68"/>
      <c r="AC119" s="69"/>
      <c r="AD119" s="82"/>
      <c r="AE119" s="69"/>
      <c r="AP119" s="59"/>
      <c r="AQ119" s="65"/>
      <c r="AR119" s="65"/>
      <c r="AS119" s="63"/>
      <c r="AT119" s="118"/>
      <c r="AU119" s="118"/>
      <c r="AV119" s="118"/>
      <c r="AW119" s="118"/>
      <c r="AX119" s="118"/>
    </row>
    <row r="120" spans="1:50" ht="288" hidden="1">
      <c r="A120" s="35">
        <v>86</v>
      </c>
      <c r="B120" s="35" t="s">
        <v>3292</v>
      </c>
      <c r="C120" s="71" t="s">
        <v>22</v>
      </c>
      <c r="D120" s="36"/>
      <c r="E120" s="37" t="s">
        <v>122</v>
      </c>
      <c r="F120" s="36">
        <v>2018</v>
      </c>
      <c r="G120" s="44" t="s">
        <v>2499</v>
      </c>
      <c r="H120" s="37" t="s">
        <v>319</v>
      </c>
      <c r="I120" s="77">
        <v>43361</v>
      </c>
      <c r="J120" s="77">
        <v>43361</v>
      </c>
      <c r="K120" s="53">
        <v>43344</v>
      </c>
      <c r="L120" s="37" t="s">
        <v>2006</v>
      </c>
      <c r="M120" s="54" t="s">
        <v>44</v>
      </c>
      <c r="N120" s="54" t="s">
        <v>94</v>
      </c>
      <c r="O120" s="79" t="s">
        <v>127</v>
      </c>
      <c r="P120" s="79" t="s">
        <v>46</v>
      </c>
      <c r="Q120" s="37" t="s">
        <v>335</v>
      </c>
      <c r="R120" s="37" t="s">
        <v>336</v>
      </c>
      <c r="S120" s="93">
        <v>2</v>
      </c>
      <c r="T120" s="93">
        <v>1</v>
      </c>
      <c r="U120" s="93">
        <f t="shared" si="18"/>
        <v>3</v>
      </c>
      <c r="V120" s="93" t="str">
        <f t="shared" si="19"/>
        <v>LOW</v>
      </c>
      <c r="W120" s="243"/>
      <c r="X120" s="243"/>
      <c r="Y120" s="243"/>
      <c r="Z120" s="243"/>
      <c r="AA120" s="40" t="s">
        <v>337</v>
      </c>
      <c r="AB120" s="35" t="s">
        <v>48</v>
      </c>
      <c r="AC120" s="36"/>
      <c r="AD120" s="54"/>
      <c r="AE120" s="36"/>
      <c r="AP120" s="59"/>
      <c r="AQ120" s="65"/>
      <c r="AR120" s="65"/>
      <c r="AS120" s="63"/>
      <c r="AT120" s="118"/>
      <c r="AU120" s="118"/>
      <c r="AV120" s="118"/>
      <c r="AW120" s="118"/>
      <c r="AX120" s="118"/>
    </row>
    <row r="121" spans="1:50" ht="270" hidden="1">
      <c r="A121" s="68">
        <v>87</v>
      </c>
      <c r="B121" s="35" t="s">
        <v>3301</v>
      </c>
      <c r="C121" s="71" t="s">
        <v>22</v>
      </c>
      <c r="D121" s="36"/>
      <c r="E121" s="37" t="s">
        <v>141</v>
      </c>
      <c r="F121" s="36">
        <v>2004</v>
      </c>
      <c r="G121" s="37" t="s">
        <v>2500</v>
      </c>
      <c r="H121" s="37" t="s">
        <v>338</v>
      </c>
      <c r="I121" s="77">
        <v>38352</v>
      </c>
      <c r="J121" s="77">
        <v>38352</v>
      </c>
      <c r="K121" s="53">
        <v>42917</v>
      </c>
      <c r="L121" s="36"/>
      <c r="M121" s="54" t="s">
        <v>44</v>
      </c>
      <c r="N121" s="54" t="s">
        <v>94</v>
      </c>
      <c r="O121" s="79" t="s">
        <v>95</v>
      </c>
      <c r="P121" s="79" t="s">
        <v>46</v>
      </c>
      <c r="Q121" s="37" t="s">
        <v>339</v>
      </c>
      <c r="R121" s="37"/>
      <c r="S121" s="93">
        <v>1</v>
      </c>
      <c r="T121" s="93">
        <v>1</v>
      </c>
      <c r="U121" s="93">
        <f t="shared" si="18"/>
        <v>2</v>
      </c>
      <c r="V121" s="93" t="str">
        <f t="shared" si="19"/>
        <v>LOW</v>
      </c>
      <c r="W121" s="243"/>
      <c r="X121" s="243"/>
      <c r="Y121" s="243"/>
      <c r="Z121" s="243"/>
      <c r="AA121" s="40" t="s">
        <v>340</v>
      </c>
      <c r="AB121" s="35" t="s">
        <v>48</v>
      </c>
      <c r="AC121" s="36"/>
      <c r="AD121" s="54"/>
      <c r="AE121" s="36"/>
      <c r="AP121" s="59"/>
      <c r="AQ121" s="65"/>
      <c r="AR121" s="65"/>
      <c r="AS121" s="63"/>
      <c r="AT121" s="118"/>
      <c r="AU121" s="118"/>
      <c r="AV121" s="118"/>
      <c r="AW121" s="118"/>
      <c r="AX121" s="118"/>
    </row>
    <row r="122" spans="1:50" ht="409.5" hidden="1">
      <c r="A122" s="35">
        <v>88</v>
      </c>
      <c r="B122" s="68" t="s">
        <v>3294</v>
      </c>
      <c r="C122" s="106" t="s">
        <v>22</v>
      </c>
      <c r="D122" s="69"/>
      <c r="E122" s="70" t="s">
        <v>141</v>
      </c>
      <c r="F122" s="69">
        <v>2008</v>
      </c>
      <c r="G122" s="119" t="s">
        <v>2501</v>
      </c>
      <c r="H122" s="70" t="s">
        <v>341</v>
      </c>
      <c r="I122" s="80">
        <v>39812</v>
      </c>
      <c r="J122" s="80">
        <v>39812</v>
      </c>
      <c r="K122" s="81">
        <v>42917</v>
      </c>
      <c r="L122" s="69"/>
      <c r="M122" s="82" t="s">
        <v>44</v>
      </c>
      <c r="N122" s="82" t="s">
        <v>94</v>
      </c>
      <c r="O122" s="132" t="s">
        <v>95</v>
      </c>
      <c r="P122" s="132" t="s">
        <v>46</v>
      </c>
      <c r="Q122" s="70" t="s">
        <v>2353</v>
      </c>
      <c r="R122" s="70"/>
      <c r="S122" s="89">
        <v>1</v>
      </c>
      <c r="T122" s="89">
        <v>1</v>
      </c>
      <c r="U122" s="89">
        <f t="shared" si="18"/>
        <v>2</v>
      </c>
      <c r="V122" s="89" t="str">
        <f t="shared" si="19"/>
        <v>LOW</v>
      </c>
      <c r="W122" s="89"/>
      <c r="X122" s="89"/>
      <c r="Y122" s="89"/>
      <c r="Z122" s="89"/>
      <c r="AA122" s="94" t="s">
        <v>342</v>
      </c>
      <c r="AB122" s="68" t="s">
        <v>48</v>
      </c>
      <c r="AC122" s="69"/>
      <c r="AD122" s="82"/>
      <c r="AE122" s="69"/>
      <c r="AP122" s="59"/>
      <c r="AQ122" s="65"/>
      <c r="AR122" s="65"/>
      <c r="AS122" s="63"/>
      <c r="AT122" s="118"/>
      <c r="AU122" s="118"/>
      <c r="AV122" s="118"/>
      <c r="AW122" s="118"/>
      <c r="AX122" s="118"/>
    </row>
    <row r="123" spans="1:50" ht="409.5" hidden="1">
      <c r="A123" s="68">
        <v>89</v>
      </c>
      <c r="B123" s="68"/>
      <c r="C123" s="106" t="s">
        <v>22</v>
      </c>
      <c r="D123" s="69"/>
      <c r="E123" s="70" t="s">
        <v>141</v>
      </c>
      <c r="F123" s="69">
        <v>2012</v>
      </c>
      <c r="G123" s="119" t="s">
        <v>343</v>
      </c>
      <c r="H123" s="70" t="s">
        <v>344</v>
      </c>
      <c r="I123" s="80">
        <v>41232</v>
      </c>
      <c r="J123" s="80">
        <v>41232</v>
      </c>
      <c r="K123" s="81">
        <v>42917</v>
      </c>
      <c r="L123" s="70" t="s">
        <v>2265</v>
      </c>
      <c r="M123" s="82" t="s">
        <v>45</v>
      </c>
      <c r="N123" s="82" t="s">
        <v>94</v>
      </c>
      <c r="O123" s="132" t="s">
        <v>95</v>
      </c>
      <c r="P123" s="132"/>
      <c r="Q123" s="70" t="s">
        <v>2354</v>
      </c>
      <c r="R123" s="70"/>
      <c r="S123" s="89">
        <v>1</v>
      </c>
      <c r="T123" s="89">
        <v>1</v>
      </c>
      <c r="U123" s="89">
        <f t="shared" si="18"/>
        <v>2</v>
      </c>
      <c r="V123" s="89" t="str">
        <f t="shared" si="19"/>
        <v>LOW</v>
      </c>
      <c r="W123" s="89"/>
      <c r="X123" s="89"/>
      <c r="Y123" s="89"/>
      <c r="Z123" s="89"/>
      <c r="AA123" s="94" t="s">
        <v>345</v>
      </c>
      <c r="AB123" s="68"/>
      <c r="AC123" s="69"/>
      <c r="AD123" s="82"/>
      <c r="AE123" s="69"/>
      <c r="AP123" s="59"/>
      <c r="AQ123" s="65"/>
      <c r="AR123" s="65"/>
      <c r="AS123" s="63"/>
      <c r="AT123" s="118"/>
      <c r="AU123" s="118"/>
      <c r="AV123" s="118"/>
      <c r="AW123" s="118"/>
      <c r="AX123" s="118"/>
    </row>
    <row r="124" spans="1:50" ht="409.5" hidden="1">
      <c r="A124" s="35">
        <v>90</v>
      </c>
      <c r="B124" s="35"/>
      <c r="C124" s="71" t="s">
        <v>22</v>
      </c>
      <c r="D124" s="36"/>
      <c r="E124" s="37" t="s">
        <v>141</v>
      </c>
      <c r="F124" s="36">
        <v>2014</v>
      </c>
      <c r="G124" s="44" t="s">
        <v>346</v>
      </c>
      <c r="H124" s="37" t="s">
        <v>347</v>
      </c>
      <c r="I124" s="77">
        <v>42004</v>
      </c>
      <c r="J124" s="77">
        <v>42004</v>
      </c>
      <c r="K124" s="53">
        <v>42917</v>
      </c>
      <c r="L124" s="37" t="s">
        <v>2264</v>
      </c>
      <c r="M124" s="54" t="s">
        <v>45</v>
      </c>
      <c r="N124" s="54" t="s">
        <v>94</v>
      </c>
      <c r="O124" s="79" t="s">
        <v>95</v>
      </c>
      <c r="P124" s="79"/>
      <c r="Q124" s="37" t="s">
        <v>348</v>
      </c>
      <c r="R124" s="37"/>
      <c r="S124" s="93">
        <v>1</v>
      </c>
      <c r="T124" s="93">
        <v>1</v>
      </c>
      <c r="U124" s="93">
        <f t="shared" si="18"/>
        <v>2</v>
      </c>
      <c r="V124" s="93" t="str">
        <f t="shared" si="19"/>
        <v>LOW</v>
      </c>
      <c r="W124" s="243"/>
      <c r="X124" s="243"/>
      <c r="Y124" s="243"/>
      <c r="Z124" s="243"/>
      <c r="AA124" s="40" t="s">
        <v>349</v>
      </c>
      <c r="AB124" s="35"/>
      <c r="AC124" s="36"/>
      <c r="AD124" s="54"/>
      <c r="AE124" s="36"/>
      <c r="AP124" s="59"/>
      <c r="AQ124" s="65"/>
      <c r="AR124" s="65"/>
      <c r="AS124" s="63"/>
      <c r="AT124" s="118"/>
      <c r="AU124" s="118"/>
      <c r="AV124" s="118"/>
      <c r="AW124" s="118"/>
      <c r="AX124" s="118"/>
    </row>
    <row r="125" spans="1:50" ht="409.5" hidden="1">
      <c r="A125" s="68">
        <v>91</v>
      </c>
      <c r="B125" s="68"/>
      <c r="C125" s="106" t="s">
        <v>22</v>
      </c>
      <c r="D125" s="69"/>
      <c r="E125" s="70" t="s">
        <v>141</v>
      </c>
      <c r="F125" s="69">
        <v>2015</v>
      </c>
      <c r="G125" s="119" t="s">
        <v>350</v>
      </c>
      <c r="H125" s="70" t="s">
        <v>351</v>
      </c>
      <c r="I125" s="80">
        <v>42292</v>
      </c>
      <c r="J125" s="80">
        <v>42292</v>
      </c>
      <c r="K125" s="81">
        <v>42917</v>
      </c>
      <c r="L125" s="70" t="s">
        <v>1835</v>
      </c>
      <c r="M125" s="82" t="s">
        <v>45</v>
      </c>
      <c r="N125" s="82" t="s">
        <v>94</v>
      </c>
      <c r="O125" s="132" t="s">
        <v>95</v>
      </c>
      <c r="P125" s="132"/>
      <c r="Q125" s="70" t="s">
        <v>2355</v>
      </c>
      <c r="R125" s="70"/>
      <c r="S125" s="89">
        <v>1</v>
      </c>
      <c r="T125" s="89">
        <v>1</v>
      </c>
      <c r="U125" s="89">
        <f t="shared" si="18"/>
        <v>2</v>
      </c>
      <c r="V125" s="89" t="str">
        <f t="shared" si="19"/>
        <v>LOW</v>
      </c>
      <c r="W125" s="89"/>
      <c r="X125" s="89"/>
      <c r="Y125" s="89"/>
      <c r="Z125" s="89"/>
      <c r="AA125" s="94" t="s">
        <v>352</v>
      </c>
      <c r="AB125" s="68"/>
      <c r="AC125" s="69"/>
      <c r="AD125" s="82"/>
      <c r="AE125" s="69"/>
      <c r="AP125" s="59"/>
      <c r="AQ125" s="65"/>
      <c r="AR125" s="65"/>
      <c r="AS125" s="63"/>
      <c r="AT125" s="118"/>
      <c r="AU125" s="118"/>
      <c r="AV125" s="118"/>
      <c r="AW125" s="118"/>
      <c r="AX125" s="118"/>
    </row>
    <row r="126" spans="1:50" ht="36" hidden="1">
      <c r="A126" s="35">
        <v>92</v>
      </c>
      <c r="B126" s="35"/>
      <c r="C126" s="71" t="s">
        <v>22</v>
      </c>
      <c r="D126" s="36"/>
      <c r="E126" s="37" t="s">
        <v>141</v>
      </c>
      <c r="F126" s="36">
        <v>2015</v>
      </c>
      <c r="G126" s="37" t="s">
        <v>353</v>
      </c>
      <c r="H126" s="37" t="s">
        <v>354</v>
      </c>
      <c r="I126" s="77"/>
      <c r="J126" s="77"/>
      <c r="K126" s="53">
        <v>42917</v>
      </c>
      <c r="L126" s="37" t="s">
        <v>355</v>
      </c>
      <c r="M126" s="54" t="s">
        <v>45</v>
      </c>
      <c r="N126" s="54" t="s">
        <v>94</v>
      </c>
      <c r="O126" s="79"/>
      <c r="P126" s="79"/>
      <c r="Q126" s="37"/>
      <c r="R126" s="37"/>
      <c r="S126" s="93"/>
      <c r="T126" s="93"/>
      <c r="U126" s="93"/>
      <c r="V126" s="93"/>
      <c r="W126" s="243"/>
      <c r="X126" s="243"/>
      <c r="Y126" s="243"/>
      <c r="Z126" s="243"/>
      <c r="AA126" s="40"/>
      <c r="AB126" s="35"/>
      <c r="AC126" s="36"/>
      <c r="AD126" s="54"/>
      <c r="AE126" s="36"/>
      <c r="AP126" s="59"/>
      <c r="AQ126" s="65"/>
      <c r="AR126" s="65"/>
      <c r="AS126" s="63"/>
      <c r="AT126" s="118"/>
      <c r="AU126" s="118"/>
      <c r="AV126" s="118"/>
      <c r="AW126" s="118"/>
      <c r="AX126" s="118"/>
    </row>
    <row r="127" spans="1:50" ht="36" hidden="1">
      <c r="A127" s="68">
        <v>93</v>
      </c>
      <c r="B127" s="35"/>
      <c r="C127" s="71" t="s">
        <v>22</v>
      </c>
      <c r="D127" s="36"/>
      <c r="E127" s="37" t="s">
        <v>141</v>
      </c>
      <c r="F127" s="36">
        <v>2015</v>
      </c>
      <c r="G127" s="37" t="s">
        <v>356</v>
      </c>
      <c r="H127" s="37" t="s">
        <v>357</v>
      </c>
      <c r="I127" s="77"/>
      <c r="J127" s="77"/>
      <c r="K127" s="53">
        <v>42917</v>
      </c>
      <c r="L127" s="37" t="s">
        <v>355</v>
      </c>
      <c r="M127" s="54" t="s">
        <v>45</v>
      </c>
      <c r="N127" s="54" t="s">
        <v>94</v>
      </c>
      <c r="O127" s="79"/>
      <c r="P127" s="79"/>
      <c r="Q127" s="37"/>
      <c r="R127" s="37"/>
      <c r="S127" s="93"/>
      <c r="T127" s="93"/>
      <c r="U127" s="93"/>
      <c r="V127" s="93"/>
      <c r="W127" s="243"/>
      <c r="X127" s="243"/>
      <c r="Y127" s="243"/>
      <c r="Z127" s="243"/>
      <c r="AA127" s="40"/>
      <c r="AB127" s="35"/>
      <c r="AC127" s="36"/>
      <c r="AD127" s="54"/>
      <c r="AE127" s="36"/>
      <c r="AP127" s="59"/>
      <c r="AQ127" s="65"/>
      <c r="AR127" s="65"/>
      <c r="AS127" s="63"/>
      <c r="AT127" s="118"/>
      <c r="AU127" s="118"/>
      <c r="AV127" s="118"/>
      <c r="AW127" s="118"/>
      <c r="AX127" s="118"/>
    </row>
    <row r="128" spans="1:50" ht="409.5" hidden="1">
      <c r="A128" s="35">
        <v>94</v>
      </c>
      <c r="B128" s="35" t="s">
        <v>3301</v>
      </c>
      <c r="C128" s="71" t="s">
        <v>22</v>
      </c>
      <c r="D128" s="36"/>
      <c r="E128" s="37" t="s">
        <v>141</v>
      </c>
      <c r="F128" s="36">
        <v>2016</v>
      </c>
      <c r="G128" s="44" t="s">
        <v>2502</v>
      </c>
      <c r="H128" s="37" t="s">
        <v>2503</v>
      </c>
      <c r="I128" s="77">
        <v>42437</v>
      </c>
      <c r="J128" s="77">
        <v>42437</v>
      </c>
      <c r="K128" s="53">
        <v>42917</v>
      </c>
      <c r="L128" s="36"/>
      <c r="M128" s="54" t="s">
        <v>44</v>
      </c>
      <c r="N128" s="54" t="s">
        <v>94</v>
      </c>
      <c r="O128" s="79" t="s">
        <v>95</v>
      </c>
      <c r="P128" s="79" t="s">
        <v>46</v>
      </c>
      <c r="Q128" s="37" t="s">
        <v>358</v>
      </c>
      <c r="R128" s="37" t="s">
        <v>359</v>
      </c>
      <c r="S128" s="93">
        <v>2</v>
      </c>
      <c r="T128" s="93">
        <v>1</v>
      </c>
      <c r="U128" s="93">
        <f t="shared" ref="U128:U154" si="20">S128+T128</f>
        <v>3</v>
      </c>
      <c r="V128" s="93" t="str">
        <f t="shared" ref="V128:V154" si="21">IF(SUM(S128:T128)&gt;5,"HIGH",IF(SUM(S128:T128)&gt;3,"MEDIUM",IF(SUM(S128:T128)&gt;=0,"LOW")))</f>
        <v>LOW</v>
      </c>
      <c r="W128" s="243"/>
      <c r="X128" s="243"/>
      <c r="Y128" s="243"/>
      <c r="Z128" s="243"/>
      <c r="AA128" s="40" t="s">
        <v>360</v>
      </c>
      <c r="AB128" s="35" t="s">
        <v>48</v>
      </c>
      <c r="AC128" s="36"/>
      <c r="AD128" s="54"/>
      <c r="AE128" s="36"/>
      <c r="AP128" s="59"/>
      <c r="AQ128" s="65"/>
      <c r="AR128" s="65"/>
      <c r="AS128" s="63"/>
      <c r="AT128" s="118"/>
      <c r="AU128" s="118"/>
      <c r="AV128" s="118"/>
      <c r="AW128" s="118"/>
      <c r="AX128" s="118"/>
    </row>
    <row r="129" spans="1:50" ht="409.5" hidden="1">
      <c r="A129" s="68">
        <v>95</v>
      </c>
      <c r="B129" s="68"/>
      <c r="C129" s="106" t="s">
        <v>22</v>
      </c>
      <c r="D129" s="69"/>
      <c r="E129" s="70" t="s">
        <v>141</v>
      </c>
      <c r="F129" s="69">
        <v>2016</v>
      </c>
      <c r="G129" s="70" t="s">
        <v>2505</v>
      </c>
      <c r="H129" s="70" t="s">
        <v>361</v>
      </c>
      <c r="I129" s="80">
        <v>42570</v>
      </c>
      <c r="J129" s="80">
        <v>42660</v>
      </c>
      <c r="K129" s="81">
        <v>42917</v>
      </c>
      <c r="L129" s="70" t="s">
        <v>2504</v>
      </c>
      <c r="M129" s="82" t="s">
        <v>45</v>
      </c>
      <c r="N129" s="82" t="s">
        <v>94</v>
      </c>
      <c r="O129" s="132" t="s">
        <v>95</v>
      </c>
      <c r="P129" s="132"/>
      <c r="Q129" s="70" t="s">
        <v>2356</v>
      </c>
      <c r="R129" s="70"/>
      <c r="S129" s="89">
        <v>1</v>
      </c>
      <c r="T129" s="89">
        <v>1</v>
      </c>
      <c r="U129" s="89">
        <f t="shared" si="20"/>
        <v>2</v>
      </c>
      <c r="V129" s="89" t="str">
        <f t="shared" si="21"/>
        <v>LOW</v>
      </c>
      <c r="W129" s="89"/>
      <c r="X129" s="89"/>
      <c r="Y129" s="89"/>
      <c r="Z129" s="89"/>
      <c r="AA129" s="94" t="s">
        <v>362</v>
      </c>
      <c r="AB129" s="68"/>
      <c r="AC129" s="69"/>
      <c r="AD129" s="82"/>
      <c r="AE129" s="69"/>
      <c r="AP129" s="59"/>
      <c r="AQ129" s="65"/>
      <c r="AR129" s="65"/>
      <c r="AS129" s="63"/>
      <c r="AT129" s="118"/>
      <c r="AU129" s="118"/>
      <c r="AV129" s="118"/>
      <c r="AW129" s="118"/>
      <c r="AX129" s="118"/>
    </row>
    <row r="130" spans="1:50" ht="409.5" hidden="1">
      <c r="A130" s="35">
        <v>96</v>
      </c>
      <c r="B130" s="68"/>
      <c r="C130" s="106" t="s">
        <v>22</v>
      </c>
      <c r="D130" s="69"/>
      <c r="E130" s="70" t="s">
        <v>141</v>
      </c>
      <c r="F130" s="69">
        <v>2016</v>
      </c>
      <c r="G130" s="70" t="s">
        <v>363</v>
      </c>
      <c r="H130" s="70" t="s">
        <v>364</v>
      </c>
      <c r="I130" s="80">
        <v>42733</v>
      </c>
      <c r="J130" s="80">
        <v>42733</v>
      </c>
      <c r="K130" s="81">
        <v>42917</v>
      </c>
      <c r="L130" s="311" t="s">
        <v>2506</v>
      </c>
      <c r="M130" s="82" t="s">
        <v>45</v>
      </c>
      <c r="N130" s="82" t="s">
        <v>94</v>
      </c>
      <c r="O130" s="132" t="s">
        <v>95</v>
      </c>
      <c r="P130" s="132"/>
      <c r="Q130" s="70" t="s">
        <v>2357</v>
      </c>
      <c r="R130" s="70"/>
      <c r="S130" s="89">
        <v>1</v>
      </c>
      <c r="T130" s="89">
        <v>1</v>
      </c>
      <c r="U130" s="89">
        <f t="shared" si="20"/>
        <v>2</v>
      </c>
      <c r="V130" s="89" t="str">
        <f t="shared" si="21"/>
        <v>LOW</v>
      </c>
      <c r="W130" s="89"/>
      <c r="X130" s="89"/>
      <c r="Y130" s="89"/>
      <c r="Z130" s="89"/>
      <c r="AA130" s="94" t="s">
        <v>365</v>
      </c>
      <c r="AB130" s="68"/>
      <c r="AC130" s="69"/>
      <c r="AD130" s="82"/>
      <c r="AE130" s="69"/>
      <c r="AP130" s="59"/>
      <c r="AQ130" s="65"/>
      <c r="AR130" s="65"/>
      <c r="AS130" s="63"/>
      <c r="AT130" s="118"/>
      <c r="AU130" s="118"/>
      <c r="AV130" s="118"/>
      <c r="AW130" s="118"/>
      <c r="AX130" s="118"/>
    </row>
    <row r="131" spans="1:50" ht="409.5" hidden="1">
      <c r="A131" s="68">
        <v>97</v>
      </c>
      <c r="B131" s="68"/>
      <c r="C131" s="106" t="s">
        <v>22</v>
      </c>
      <c r="D131" s="69"/>
      <c r="E131" s="70" t="s">
        <v>141</v>
      </c>
      <c r="F131" s="69">
        <v>2016</v>
      </c>
      <c r="G131" s="123" t="s">
        <v>366</v>
      </c>
      <c r="H131" s="70" t="s">
        <v>367</v>
      </c>
      <c r="I131" s="80">
        <v>42718</v>
      </c>
      <c r="J131" s="80">
        <v>42718</v>
      </c>
      <c r="K131" s="81">
        <v>43374</v>
      </c>
      <c r="L131" s="70" t="s">
        <v>368</v>
      </c>
      <c r="M131" s="82" t="s">
        <v>45</v>
      </c>
      <c r="N131" s="82" t="s">
        <v>94</v>
      </c>
      <c r="O131" s="132" t="s">
        <v>369</v>
      </c>
      <c r="P131" s="132"/>
      <c r="Q131" s="70" t="s">
        <v>370</v>
      </c>
      <c r="R131" s="70"/>
      <c r="S131" s="89">
        <v>1</v>
      </c>
      <c r="T131" s="89">
        <v>1</v>
      </c>
      <c r="U131" s="89">
        <f t="shared" si="20"/>
        <v>2</v>
      </c>
      <c r="V131" s="89" t="str">
        <f t="shared" si="21"/>
        <v>LOW</v>
      </c>
      <c r="W131" s="89"/>
      <c r="X131" s="89"/>
      <c r="Y131" s="89"/>
      <c r="Z131" s="89"/>
      <c r="AA131" s="94" t="s">
        <v>2677</v>
      </c>
      <c r="AB131" s="68"/>
      <c r="AC131" s="69"/>
      <c r="AD131" s="82"/>
      <c r="AE131" s="69"/>
      <c r="AP131" s="59"/>
      <c r="AQ131" s="65"/>
      <c r="AR131" s="65"/>
      <c r="AS131" s="63"/>
      <c r="AT131" s="118"/>
      <c r="AU131" s="118"/>
      <c r="AV131" s="118"/>
      <c r="AW131" s="118"/>
      <c r="AX131" s="118"/>
    </row>
    <row r="132" spans="1:50" ht="252" hidden="1">
      <c r="A132" s="35">
        <v>98</v>
      </c>
      <c r="B132" s="35" t="s">
        <v>3302</v>
      </c>
      <c r="C132" s="71" t="s">
        <v>22</v>
      </c>
      <c r="D132" s="36"/>
      <c r="E132" s="37" t="s">
        <v>141</v>
      </c>
      <c r="F132" s="36">
        <v>2017</v>
      </c>
      <c r="G132" s="44" t="s">
        <v>2509</v>
      </c>
      <c r="H132" s="37" t="s">
        <v>2510</v>
      </c>
      <c r="I132" s="77">
        <v>43045</v>
      </c>
      <c r="J132" s="77">
        <v>43045</v>
      </c>
      <c r="K132" s="53">
        <v>42917</v>
      </c>
      <c r="L132" s="37" t="s">
        <v>2511</v>
      </c>
      <c r="M132" s="54" t="s">
        <v>44</v>
      </c>
      <c r="N132" s="54" t="s">
        <v>94</v>
      </c>
      <c r="O132" s="79" t="s">
        <v>95</v>
      </c>
      <c r="P132" s="79" t="s">
        <v>46</v>
      </c>
      <c r="Q132" s="37" t="s">
        <v>371</v>
      </c>
      <c r="R132" s="37" t="s">
        <v>372</v>
      </c>
      <c r="S132" s="93">
        <v>2</v>
      </c>
      <c r="T132" s="93">
        <v>1</v>
      </c>
      <c r="U132" s="93">
        <f t="shared" si="20"/>
        <v>3</v>
      </c>
      <c r="V132" s="93" t="str">
        <f t="shared" si="21"/>
        <v>LOW</v>
      </c>
      <c r="W132" s="243"/>
      <c r="X132" s="243"/>
      <c r="Y132" s="243"/>
      <c r="Z132" s="243"/>
      <c r="AA132" s="40" t="s">
        <v>373</v>
      </c>
      <c r="AB132" s="35" t="s">
        <v>48</v>
      </c>
      <c r="AC132" s="36"/>
      <c r="AD132" s="54"/>
      <c r="AE132" s="36"/>
      <c r="AP132" s="59"/>
      <c r="AQ132" s="65"/>
      <c r="AR132" s="65"/>
      <c r="AS132" s="63"/>
      <c r="AT132" s="118"/>
      <c r="AU132" s="118"/>
      <c r="AV132" s="118"/>
      <c r="AW132" s="118"/>
      <c r="AX132" s="118"/>
    </row>
    <row r="133" spans="1:50" ht="409.5" hidden="1">
      <c r="A133" s="68">
        <v>99</v>
      </c>
      <c r="B133" s="68"/>
      <c r="C133" s="106" t="s">
        <v>22</v>
      </c>
      <c r="D133" s="69"/>
      <c r="E133" s="70" t="s">
        <v>141</v>
      </c>
      <c r="F133" s="69">
        <v>2018</v>
      </c>
      <c r="G133" s="70" t="s">
        <v>374</v>
      </c>
      <c r="H133" s="70" t="s">
        <v>375</v>
      </c>
      <c r="I133" s="80">
        <v>43292</v>
      </c>
      <c r="J133" s="80">
        <v>43292</v>
      </c>
      <c r="K133" s="81">
        <v>43313</v>
      </c>
      <c r="L133" s="70" t="s">
        <v>1890</v>
      </c>
      <c r="M133" s="82" t="s">
        <v>45</v>
      </c>
      <c r="N133" s="82" t="s">
        <v>94</v>
      </c>
      <c r="O133" s="132" t="s">
        <v>127</v>
      </c>
      <c r="P133" s="132"/>
      <c r="Q133" s="70" t="s">
        <v>2360</v>
      </c>
      <c r="R133" s="70" t="s">
        <v>2358</v>
      </c>
      <c r="S133" s="89">
        <v>2</v>
      </c>
      <c r="T133" s="89">
        <v>1</v>
      </c>
      <c r="U133" s="89">
        <f t="shared" si="20"/>
        <v>3</v>
      </c>
      <c r="V133" s="89" t="str">
        <f t="shared" si="21"/>
        <v>LOW</v>
      </c>
      <c r="W133" s="89"/>
      <c r="X133" s="89"/>
      <c r="Y133" s="89"/>
      <c r="Z133" s="89"/>
      <c r="AA133" s="222" t="s">
        <v>2359</v>
      </c>
      <c r="AB133" s="68"/>
      <c r="AC133" s="69"/>
      <c r="AD133" s="82"/>
      <c r="AE133" s="69"/>
      <c r="AP133" s="59"/>
      <c r="AQ133" s="65"/>
      <c r="AR133" s="65"/>
      <c r="AS133" s="63"/>
      <c r="AT133" s="118"/>
      <c r="AU133" s="118"/>
      <c r="AV133" s="118"/>
      <c r="AW133" s="118"/>
      <c r="AX133" s="118"/>
    </row>
    <row r="134" spans="1:50" ht="409.5" hidden="1">
      <c r="A134" s="35">
        <v>100</v>
      </c>
      <c r="B134" s="68"/>
      <c r="C134" s="106" t="s">
        <v>22</v>
      </c>
      <c r="D134" s="69"/>
      <c r="E134" s="70" t="s">
        <v>141</v>
      </c>
      <c r="F134" s="69">
        <v>2018</v>
      </c>
      <c r="G134" s="70" t="s">
        <v>2512</v>
      </c>
      <c r="H134" s="70" t="s">
        <v>376</v>
      </c>
      <c r="I134" s="80">
        <v>43308</v>
      </c>
      <c r="J134" s="80">
        <v>43308</v>
      </c>
      <c r="K134" s="81">
        <v>43374</v>
      </c>
      <c r="L134" s="70" t="s">
        <v>3216</v>
      </c>
      <c r="M134" s="82" t="s">
        <v>45</v>
      </c>
      <c r="N134" s="82" t="s">
        <v>94</v>
      </c>
      <c r="O134" s="132" t="s">
        <v>127</v>
      </c>
      <c r="P134" s="132"/>
      <c r="Q134" s="70" t="s">
        <v>2361</v>
      </c>
      <c r="R134" s="70"/>
      <c r="S134" s="89">
        <v>1</v>
      </c>
      <c r="T134" s="89">
        <v>1</v>
      </c>
      <c r="U134" s="89">
        <f t="shared" si="20"/>
        <v>2</v>
      </c>
      <c r="V134" s="89" t="str">
        <f t="shared" si="21"/>
        <v>LOW</v>
      </c>
      <c r="W134" s="89"/>
      <c r="X134" s="89"/>
      <c r="Y134" s="89"/>
      <c r="Z134" s="89"/>
      <c r="AA134" s="94" t="s">
        <v>377</v>
      </c>
      <c r="AB134" s="68"/>
      <c r="AC134" s="69"/>
      <c r="AD134" s="82"/>
      <c r="AE134" s="69"/>
      <c r="AP134" s="59"/>
      <c r="AQ134" s="65"/>
      <c r="AR134" s="65"/>
      <c r="AS134" s="63"/>
      <c r="AT134" s="118"/>
      <c r="AU134" s="118"/>
      <c r="AV134" s="118"/>
      <c r="AW134" s="118"/>
      <c r="AX134" s="118"/>
    </row>
    <row r="135" spans="1:50" ht="409.5" hidden="1">
      <c r="A135" s="68">
        <v>101</v>
      </c>
      <c r="B135" s="68"/>
      <c r="C135" s="106" t="s">
        <v>22</v>
      </c>
      <c r="D135" s="69"/>
      <c r="E135" s="70" t="s">
        <v>141</v>
      </c>
      <c r="F135" s="69">
        <v>2018</v>
      </c>
      <c r="G135" s="119" t="s">
        <v>378</v>
      </c>
      <c r="H135" s="70" t="s">
        <v>379</v>
      </c>
      <c r="I135" s="80">
        <v>43427</v>
      </c>
      <c r="J135" s="80">
        <v>43427</v>
      </c>
      <c r="K135" s="81">
        <v>43405</v>
      </c>
      <c r="L135" s="70" t="s">
        <v>2264</v>
      </c>
      <c r="M135" s="82" t="s">
        <v>45</v>
      </c>
      <c r="N135" s="82" t="s">
        <v>94</v>
      </c>
      <c r="O135" s="132" t="s">
        <v>127</v>
      </c>
      <c r="P135" s="132"/>
      <c r="Q135" s="70" t="s">
        <v>2362</v>
      </c>
      <c r="R135" s="70"/>
      <c r="S135" s="89">
        <v>1</v>
      </c>
      <c r="T135" s="89">
        <v>1</v>
      </c>
      <c r="U135" s="89">
        <f t="shared" si="20"/>
        <v>2</v>
      </c>
      <c r="V135" s="89" t="str">
        <f t="shared" si="21"/>
        <v>LOW</v>
      </c>
      <c r="W135" s="89"/>
      <c r="X135" s="89"/>
      <c r="Y135" s="89"/>
      <c r="Z135" s="89"/>
      <c r="AA135" s="94" t="s">
        <v>380</v>
      </c>
      <c r="AB135" s="68"/>
      <c r="AC135" s="69"/>
      <c r="AD135" s="82"/>
      <c r="AE135" s="69"/>
      <c r="AP135" s="59"/>
      <c r="AQ135" s="65"/>
      <c r="AR135" s="65"/>
      <c r="AS135" s="63"/>
      <c r="AT135" s="118"/>
      <c r="AU135" s="118"/>
      <c r="AV135" s="118"/>
      <c r="AW135" s="118"/>
      <c r="AX135" s="118"/>
    </row>
    <row r="136" spans="1:50" ht="409.5" hidden="1">
      <c r="A136" s="35">
        <v>102</v>
      </c>
      <c r="B136" s="35" t="s">
        <v>3302</v>
      </c>
      <c r="C136" s="71" t="s">
        <v>22</v>
      </c>
      <c r="D136" s="36"/>
      <c r="E136" s="37" t="s">
        <v>189</v>
      </c>
      <c r="F136" s="36">
        <v>2003</v>
      </c>
      <c r="G136" s="44" t="s">
        <v>381</v>
      </c>
      <c r="H136" s="37" t="s">
        <v>382</v>
      </c>
      <c r="I136" s="77">
        <v>37925</v>
      </c>
      <c r="J136" s="77">
        <v>37925</v>
      </c>
      <c r="K136" s="53">
        <v>42917</v>
      </c>
      <c r="L136" s="36"/>
      <c r="M136" s="54" t="s">
        <v>44</v>
      </c>
      <c r="N136" s="54" t="s">
        <v>94</v>
      </c>
      <c r="O136" s="79" t="s">
        <v>95</v>
      </c>
      <c r="P136" s="79" t="s">
        <v>46</v>
      </c>
      <c r="Q136" s="37" t="s">
        <v>383</v>
      </c>
      <c r="R136" s="37"/>
      <c r="S136" s="93">
        <v>1</v>
      </c>
      <c r="T136" s="93">
        <v>1</v>
      </c>
      <c r="U136" s="93">
        <f t="shared" si="20"/>
        <v>2</v>
      </c>
      <c r="V136" s="93" t="str">
        <f t="shared" si="21"/>
        <v>LOW</v>
      </c>
      <c r="W136" s="243"/>
      <c r="X136" s="243"/>
      <c r="Y136" s="243"/>
      <c r="Z136" s="243"/>
      <c r="AA136" s="40" t="s">
        <v>384</v>
      </c>
      <c r="AB136" s="35" t="s">
        <v>48</v>
      </c>
      <c r="AC136" s="36"/>
      <c r="AD136" s="54"/>
      <c r="AE136" s="36"/>
      <c r="AP136" s="59"/>
      <c r="AQ136" s="65"/>
      <c r="AR136" s="65"/>
      <c r="AS136" s="63"/>
      <c r="AT136" s="118"/>
      <c r="AU136" s="118"/>
      <c r="AV136" s="118"/>
      <c r="AW136" s="118"/>
      <c r="AX136" s="118"/>
    </row>
    <row r="137" spans="1:50" ht="409.5" hidden="1">
      <c r="A137" s="68">
        <v>103</v>
      </c>
      <c r="B137" s="68"/>
      <c r="C137" s="106" t="s">
        <v>22</v>
      </c>
      <c r="D137" s="69"/>
      <c r="E137" s="70" t="s">
        <v>189</v>
      </c>
      <c r="F137" s="69">
        <v>2004</v>
      </c>
      <c r="G137" s="119" t="s">
        <v>385</v>
      </c>
      <c r="H137" s="70" t="s">
        <v>386</v>
      </c>
      <c r="I137" s="80">
        <v>38159</v>
      </c>
      <c r="J137" s="80">
        <v>38159</v>
      </c>
      <c r="K137" s="81">
        <v>42917</v>
      </c>
      <c r="L137" s="70" t="s">
        <v>2264</v>
      </c>
      <c r="M137" s="82" t="s">
        <v>45</v>
      </c>
      <c r="N137" s="82" t="s">
        <v>94</v>
      </c>
      <c r="O137" s="132" t="s">
        <v>95</v>
      </c>
      <c r="P137" s="132"/>
      <c r="Q137" s="70" t="s">
        <v>2363</v>
      </c>
      <c r="R137" s="70"/>
      <c r="S137" s="89">
        <v>1</v>
      </c>
      <c r="T137" s="89">
        <v>1</v>
      </c>
      <c r="U137" s="89">
        <f t="shared" si="20"/>
        <v>2</v>
      </c>
      <c r="V137" s="89" t="str">
        <f t="shared" si="21"/>
        <v>LOW</v>
      </c>
      <c r="W137" s="89"/>
      <c r="X137" s="89"/>
      <c r="Y137" s="89"/>
      <c r="Z137" s="89"/>
      <c r="AA137" s="94" t="s">
        <v>387</v>
      </c>
      <c r="AB137" s="68"/>
      <c r="AC137" s="69"/>
      <c r="AD137" s="82"/>
      <c r="AE137" s="69"/>
      <c r="AP137" s="59"/>
      <c r="AQ137" s="65"/>
      <c r="AR137" s="65"/>
      <c r="AS137" s="63"/>
      <c r="AT137" s="118"/>
      <c r="AU137" s="118"/>
      <c r="AV137" s="118"/>
      <c r="AW137" s="118"/>
      <c r="AX137" s="118"/>
    </row>
    <row r="138" spans="1:50" ht="409.5" hidden="1">
      <c r="A138" s="35">
        <v>104</v>
      </c>
      <c r="B138" s="68"/>
      <c r="C138" s="106" t="s">
        <v>22</v>
      </c>
      <c r="D138" s="69"/>
      <c r="E138" s="70" t="s">
        <v>189</v>
      </c>
      <c r="F138" s="69">
        <v>2004</v>
      </c>
      <c r="G138" s="119" t="s">
        <v>388</v>
      </c>
      <c r="H138" s="70" t="s">
        <v>389</v>
      </c>
      <c r="I138" s="80">
        <v>38163</v>
      </c>
      <c r="J138" s="80">
        <v>38163</v>
      </c>
      <c r="K138" s="81">
        <v>42917</v>
      </c>
      <c r="L138" s="70" t="s">
        <v>2264</v>
      </c>
      <c r="M138" s="82" t="s">
        <v>45</v>
      </c>
      <c r="N138" s="82" t="s">
        <v>94</v>
      </c>
      <c r="O138" s="132" t="s">
        <v>95</v>
      </c>
      <c r="P138" s="132"/>
      <c r="Q138" s="70" t="s">
        <v>2364</v>
      </c>
      <c r="R138" s="70"/>
      <c r="S138" s="89">
        <v>1</v>
      </c>
      <c r="T138" s="89">
        <v>1</v>
      </c>
      <c r="U138" s="89">
        <f t="shared" si="20"/>
        <v>2</v>
      </c>
      <c r="V138" s="89" t="str">
        <f t="shared" si="21"/>
        <v>LOW</v>
      </c>
      <c r="W138" s="89"/>
      <c r="X138" s="89"/>
      <c r="Y138" s="89"/>
      <c r="Z138" s="89"/>
      <c r="AA138" s="94" t="s">
        <v>390</v>
      </c>
      <c r="AB138" s="68"/>
      <c r="AC138" s="69"/>
      <c r="AD138" s="82"/>
      <c r="AE138" s="69"/>
      <c r="AP138" s="59"/>
      <c r="AQ138" s="65"/>
      <c r="AR138" s="65"/>
      <c r="AS138" s="63"/>
      <c r="AT138" s="118"/>
      <c r="AU138" s="118"/>
      <c r="AV138" s="118"/>
      <c r="AW138" s="118"/>
      <c r="AX138" s="118"/>
    </row>
    <row r="139" spans="1:50" ht="409.5" hidden="1">
      <c r="A139" s="68">
        <v>105</v>
      </c>
      <c r="B139" s="68" t="s">
        <v>3302</v>
      </c>
      <c r="C139" s="106" t="s">
        <v>22</v>
      </c>
      <c r="D139" s="69"/>
      <c r="E139" s="70" t="s">
        <v>189</v>
      </c>
      <c r="F139" s="69">
        <v>2004</v>
      </c>
      <c r="G139" s="119" t="s">
        <v>391</v>
      </c>
      <c r="H139" s="70" t="s">
        <v>392</v>
      </c>
      <c r="I139" s="80">
        <v>38285</v>
      </c>
      <c r="J139" s="80">
        <v>38285</v>
      </c>
      <c r="K139" s="81">
        <v>42917</v>
      </c>
      <c r="L139" s="69"/>
      <c r="M139" s="82" t="s">
        <v>44</v>
      </c>
      <c r="N139" s="82" t="s">
        <v>94</v>
      </c>
      <c r="O139" s="132" t="s">
        <v>95</v>
      </c>
      <c r="P139" s="132" t="s">
        <v>46</v>
      </c>
      <c r="Q139" s="70" t="s">
        <v>2365</v>
      </c>
      <c r="R139" s="70"/>
      <c r="S139" s="89">
        <v>1</v>
      </c>
      <c r="T139" s="89">
        <v>1</v>
      </c>
      <c r="U139" s="89">
        <f t="shared" si="20"/>
        <v>2</v>
      </c>
      <c r="V139" s="89" t="str">
        <f t="shared" si="21"/>
        <v>LOW</v>
      </c>
      <c r="W139" s="89"/>
      <c r="X139" s="89"/>
      <c r="Y139" s="89"/>
      <c r="Z139" s="89"/>
      <c r="AA139" s="94" t="s">
        <v>393</v>
      </c>
      <c r="AB139" s="68" t="s">
        <v>48</v>
      </c>
      <c r="AC139" s="69"/>
      <c r="AD139" s="82"/>
      <c r="AE139" s="69"/>
      <c r="AP139" s="59"/>
      <c r="AQ139" s="65"/>
      <c r="AR139" s="65"/>
      <c r="AS139" s="63"/>
      <c r="AT139" s="118"/>
      <c r="AU139" s="118"/>
      <c r="AV139" s="118"/>
      <c r="AW139" s="118"/>
      <c r="AX139" s="118"/>
    </row>
    <row r="140" spans="1:50" ht="72" hidden="1">
      <c r="A140" s="35">
        <v>106</v>
      </c>
      <c r="B140" s="35"/>
      <c r="C140" s="71" t="s">
        <v>22</v>
      </c>
      <c r="D140" s="36"/>
      <c r="E140" s="37" t="s">
        <v>189</v>
      </c>
      <c r="F140" s="36">
        <v>2012</v>
      </c>
      <c r="G140" s="37" t="s">
        <v>394</v>
      </c>
      <c r="H140" s="37" t="s">
        <v>395</v>
      </c>
      <c r="I140" s="77">
        <v>40968</v>
      </c>
      <c r="J140" s="77">
        <v>40968</v>
      </c>
      <c r="K140" s="53">
        <v>42917</v>
      </c>
      <c r="L140" s="37" t="s">
        <v>396</v>
      </c>
      <c r="M140" s="54" t="s">
        <v>45</v>
      </c>
      <c r="N140" s="54" t="s">
        <v>94</v>
      </c>
      <c r="O140" s="79" t="s">
        <v>95</v>
      </c>
      <c r="P140" s="79"/>
      <c r="Q140" s="37" t="s">
        <v>397</v>
      </c>
      <c r="R140" s="37"/>
      <c r="S140" s="93">
        <v>1</v>
      </c>
      <c r="T140" s="93">
        <v>1</v>
      </c>
      <c r="U140" s="93">
        <f t="shared" si="20"/>
        <v>2</v>
      </c>
      <c r="V140" s="93" t="str">
        <f t="shared" si="21"/>
        <v>LOW</v>
      </c>
      <c r="W140" s="243"/>
      <c r="X140" s="243"/>
      <c r="Y140" s="243"/>
      <c r="Z140" s="243"/>
      <c r="AA140" s="40" t="s">
        <v>398</v>
      </c>
      <c r="AB140" s="35"/>
      <c r="AC140" s="36"/>
      <c r="AD140" s="54"/>
      <c r="AE140" s="36"/>
      <c r="AP140" s="59"/>
      <c r="AQ140" s="65"/>
      <c r="AR140" s="65"/>
      <c r="AS140" s="63"/>
      <c r="AT140" s="118"/>
      <c r="AU140" s="118"/>
      <c r="AV140" s="118"/>
      <c r="AW140" s="118"/>
      <c r="AX140" s="118"/>
    </row>
    <row r="141" spans="1:50" ht="234" hidden="1">
      <c r="A141" s="68">
        <v>107</v>
      </c>
      <c r="B141" s="35"/>
      <c r="C141" s="71" t="s">
        <v>22</v>
      </c>
      <c r="D141" s="36"/>
      <c r="E141" s="37" t="s">
        <v>399</v>
      </c>
      <c r="F141" s="36">
        <v>2017</v>
      </c>
      <c r="G141" s="44" t="s">
        <v>2513</v>
      </c>
      <c r="H141" s="37" t="s">
        <v>400</v>
      </c>
      <c r="I141" s="77">
        <v>43076</v>
      </c>
      <c r="J141" s="77">
        <v>43076</v>
      </c>
      <c r="K141" s="53">
        <v>42917</v>
      </c>
      <c r="L141" s="36"/>
      <c r="M141" s="54" t="s">
        <v>44</v>
      </c>
      <c r="N141" s="54" t="s">
        <v>94</v>
      </c>
      <c r="O141" s="79" t="s">
        <v>95</v>
      </c>
      <c r="P141" s="79" t="s">
        <v>46</v>
      </c>
      <c r="Q141" s="37" t="s">
        <v>401</v>
      </c>
      <c r="R141" s="37"/>
      <c r="S141" s="93">
        <v>1</v>
      </c>
      <c r="T141" s="93">
        <v>1</v>
      </c>
      <c r="U141" s="93">
        <f t="shared" si="20"/>
        <v>2</v>
      </c>
      <c r="V141" s="93" t="str">
        <f t="shared" si="21"/>
        <v>LOW</v>
      </c>
      <c r="W141" s="243"/>
      <c r="X141" s="243"/>
      <c r="Y141" s="243"/>
      <c r="Z141" s="243"/>
      <c r="AA141" s="37" t="s">
        <v>402</v>
      </c>
      <c r="AB141" s="35" t="s">
        <v>48</v>
      </c>
      <c r="AC141" s="37"/>
      <c r="AD141" s="54"/>
      <c r="AE141" s="36"/>
      <c r="AP141" s="59"/>
      <c r="AQ141" s="65"/>
      <c r="AR141" s="65"/>
      <c r="AS141" s="63"/>
      <c r="AT141" s="118"/>
      <c r="AU141" s="118"/>
      <c r="AV141" s="118"/>
      <c r="AW141" s="118"/>
      <c r="AX141" s="118"/>
    </row>
    <row r="142" spans="1:50" ht="90" hidden="1">
      <c r="A142" s="35">
        <v>108</v>
      </c>
      <c r="B142" s="35" t="s">
        <v>3293</v>
      </c>
      <c r="C142" s="71" t="s">
        <v>22</v>
      </c>
      <c r="D142" s="36"/>
      <c r="E142" s="37" t="s">
        <v>399</v>
      </c>
      <c r="F142" s="36">
        <v>2011</v>
      </c>
      <c r="G142" s="37" t="s">
        <v>403</v>
      </c>
      <c r="H142" s="37" t="s">
        <v>2266</v>
      </c>
      <c r="I142" s="77">
        <v>41073</v>
      </c>
      <c r="J142" s="77">
        <v>41073</v>
      </c>
      <c r="K142" s="53">
        <v>42917</v>
      </c>
      <c r="L142" s="36"/>
      <c r="M142" s="54" t="s">
        <v>44</v>
      </c>
      <c r="N142" s="54" t="s">
        <v>94</v>
      </c>
      <c r="O142" s="79" t="s">
        <v>95</v>
      </c>
      <c r="P142" s="79" t="s">
        <v>46</v>
      </c>
      <c r="Q142" s="37" t="s">
        <v>404</v>
      </c>
      <c r="R142" s="37"/>
      <c r="S142" s="93">
        <v>1</v>
      </c>
      <c r="T142" s="93">
        <v>1</v>
      </c>
      <c r="U142" s="93">
        <f t="shared" si="20"/>
        <v>2</v>
      </c>
      <c r="V142" s="93" t="str">
        <f t="shared" si="21"/>
        <v>LOW</v>
      </c>
      <c r="W142" s="243"/>
      <c r="X142" s="243"/>
      <c r="Y142" s="243"/>
      <c r="Z142" s="243"/>
      <c r="AA142" s="40" t="s">
        <v>3254</v>
      </c>
      <c r="AB142" s="35" t="s">
        <v>48</v>
      </c>
      <c r="AC142" s="36"/>
      <c r="AD142" s="54"/>
      <c r="AE142" s="36"/>
      <c r="AP142" s="59"/>
      <c r="AQ142" s="65"/>
      <c r="AR142" s="65"/>
      <c r="AS142" s="63"/>
      <c r="AT142" s="118"/>
      <c r="AU142" s="118"/>
      <c r="AV142" s="118"/>
      <c r="AW142" s="118"/>
      <c r="AX142" s="118"/>
    </row>
    <row r="143" spans="1:50" ht="409.5" hidden="1">
      <c r="A143" s="68">
        <v>109</v>
      </c>
      <c r="B143" s="68" t="s">
        <v>3298</v>
      </c>
      <c r="C143" s="106" t="s">
        <v>22</v>
      </c>
      <c r="D143" s="69"/>
      <c r="E143" s="70" t="s">
        <v>2300</v>
      </c>
      <c r="F143" s="69">
        <v>2015</v>
      </c>
      <c r="G143" s="70" t="s">
        <v>2514</v>
      </c>
      <c r="H143" s="70" t="s">
        <v>406</v>
      </c>
      <c r="I143" s="80">
        <v>42115</v>
      </c>
      <c r="J143" s="80">
        <v>42115</v>
      </c>
      <c r="K143" s="81">
        <v>42917</v>
      </c>
      <c r="L143" s="69"/>
      <c r="M143" s="82" t="s">
        <v>44</v>
      </c>
      <c r="N143" s="82" t="s">
        <v>94</v>
      </c>
      <c r="O143" s="132" t="s">
        <v>95</v>
      </c>
      <c r="P143" s="132" t="s">
        <v>46</v>
      </c>
      <c r="Q143" s="70" t="s">
        <v>2366</v>
      </c>
      <c r="R143" s="70"/>
      <c r="S143" s="89">
        <v>1</v>
      </c>
      <c r="T143" s="89">
        <v>2</v>
      </c>
      <c r="U143" s="89">
        <f t="shared" si="20"/>
        <v>3</v>
      </c>
      <c r="V143" s="89" t="str">
        <f t="shared" si="21"/>
        <v>LOW</v>
      </c>
      <c r="W143" s="89"/>
      <c r="X143" s="89"/>
      <c r="Y143" s="89"/>
      <c r="Z143" s="89"/>
      <c r="AA143" s="94" t="s">
        <v>407</v>
      </c>
      <c r="AB143" s="68" t="s">
        <v>48</v>
      </c>
      <c r="AC143" s="69"/>
      <c r="AD143" s="82"/>
      <c r="AE143" s="69"/>
      <c r="AP143" s="59"/>
      <c r="AQ143" s="65"/>
      <c r="AR143" s="65"/>
      <c r="AS143" s="63"/>
      <c r="AT143" s="118"/>
      <c r="AU143" s="118"/>
      <c r="AV143" s="118"/>
      <c r="AW143" s="118"/>
      <c r="AX143" s="118"/>
    </row>
    <row r="144" spans="1:50" ht="409.5" hidden="1">
      <c r="A144" s="35">
        <v>110</v>
      </c>
      <c r="B144" s="35" t="s">
        <v>3298</v>
      </c>
      <c r="C144" s="71" t="s">
        <v>22</v>
      </c>
      <c r="D144" s="36"/>
      <c r="E144" s="37" t="s">
        <v>2300</v>
      </c>
      <c r="F144" s="36">
        <v>2018</v>
      </c>
      <c r="G144" s="37" t="s">
        <v>2515</v>
      </c>
      <c r="H144" s="37" t="s">
        <v>408</v>
      </c>
      <c r="I144" s="77">
        <v>43313</v>
      </c>
      <c r="J144" s="77">
        <v>43313</v>
      </c>
      <c r="K144" s="53">
        <v>43405</v>
      </c>
      <c r="L144" s="36"/>
      <c r="M144" s="54" t="s">
        <v>44</v>
      </c>
      <c r="N144" s="54" t="s">
        <v>94</v>
      </c>
      <c r="O144" s="79" t="s">
        <v>127</v>
      </c>
      <c r="P144" s="79" t="s">
        <v>46</v>
      </c>
      <c r="Q144" s="37" t="s">
        <v>409</v>
      </c>
      <c r="R144" s="37"/>
      <c r="S144" s="93">
        <v>1</v>
      </c>
      <c r="T144" s="93">
        <v>1</v>
      </c>
      <c r="U144" s="93">
        <f t="shared" si="20"/>
        <v>2</v>
      </c>
      <c r="V144" s="93" t="str">
        <f t="shared" si="21"/>
        <v>LOW</v>
      </c>
      <c r="W144" s="243"/>
      <c r="X144" s="243"/>
      <c r="Y144" s="243"/>
      <c r="Z144" s="243"/>
      <c r="AA144" s="40" t="s">
        <v>3237</v>
      </c>
      <c r="AB144" s="35" t="s">
        <v>48</v>
      </c>
      <c r="AC144" s="36"/>
      <c r="AD144" s="54"/>
      <c r="AE144" s="36"/>
      <c r="AP144" s="59"/>
      <c r="AQ144" s="65"/>
      <c r="AR144" s="65"/>
      <c r="AS144" s="63"/>
      <c r="AT144" s="118"/>
      <c r="AU144" s="118"/>
      <c r="AV144" s="118"/>
      <c r="AW144" s="118"/>
      <c r="AX144" s="118"/>
    </row>
    <row r="145" spans="1:50" ht="409.5" hidden="1">
      <c r="A145" s="68">
        <v>111</v>
      </c>
      <c r="B145" s="68" t="s">
        <v>3300</v>
      </c>
      <c r="C145" s="106" t="s">
        <v>22</v>
      </c>
      <c r="D145" s="69"/>
      <c r="E145" s="70" t="s">
        <v>411</v>
      </c>
      <c r="F145" s="69">
        <v>2018</v>
      </c>
      <c r="G145" s="70" t="s">
        <v>2516</v>
      </c>
      <c r="H145" s="70" t="s">
        <v>412</v>
      </c>
      <c r="I145" s="80">
        <v>43357</v>
      </c>
      <c r="J145" s="80">
        <v>43357</v>
      </c>
      <c r="K145" s="81">
        <v>43405</v>
      </c>
      <c r="L145" s="69"/>
      <c r="M145" s="82" t="s">
        <v>44</v>
      </c>
      <c r="N145" s="82" t="s">
        <v>94</v>
      </c>
      <c r="O145" s="132" t="s">
        <v>127</v>
      </c>
      <c r="P145" s="132" t="s">
        <v>46</v>
      </c>
      <c r="Q145" s="70" t="s">
        <v>3238</v>
      </c>
      <c r="R145" s="70"/>
      <c r="S145" s="89">
        <v>1</v>
      </c>
      <c r="T145" s="89">
        <v>1</v>
      </c>
      <c r="U145" s="89">
        <f t="shared" si="20"/>
        <v>2</v>
      </c>
      <c r="V145" s="89" t="str">
        <f t="shared" si="21"/>
        <v>LOW</v>
      </c>
      <c r="W145" s="89"/>
      <c r="X145" s="89"/>
      <c r="Y145" s="89"/>
      <c r="Z145" s="89"/>
      <c r="AA145" s="94" t="s">
        <v>3239</v>
      </c>
      <c r="AB145" s="68" t="s">
        <v>48</v>
      </c>
      <c r="AC145" s="69"/>
      <c r="AD145" s="82"/>
      <c r="AE145" s="69"/>
      <c r="AP145" s="59"/>
      <c r="AQ145" s="65"/>
      <c r="AR145" s="65"/>
      <c r="AS145" s="63"/>
      <c r="AT145" s="118"/>
      <c r="AU145" s="118"/>
      <c r="AV145" s="118"/>
      <c r="AW145" s="118"/>
      <c r="AX145" s="118"/>
    </row>
    <row r="146" spans="1:50" ht="409.5" hidden="1">
      <c r="A146" s="35">
        <v>112</v>
      </c>
      <c r="B146" s="68" t="s">
        <v>3301</v>
      </c>
      <c r="C146" s="106" t="s">
        <v>22</v>
      </c>
      <c r="D146" s="69"/>
      <c r="E146" s="70" t="s">
        <v>206</v>
      </c>
      <c r="F146" s="69">
        <v>2014</v>
      </c>
      <c r="G146" s="119" t="s">
        <v>413</v>
      </c>
      <c r="H146" s="70" t="s">
        <v>414</v>
      </c>
      <c r="I146" s="80">
        <v>41838</v>
      </c>
      <c r="J146" s="80">
        <v>42569</v>
      </c>
      <c r="K146" s="81">
        <v>43435</v>
      </c>
      <c r="L146" s="69"/>
      <c r="M146" s="82" t="s">
        <v>44</v>
      </c>
      <c r="N146" s="82" t="s">
        <v>208</v>
      </c>
      <c r="O146" s="121" t="s">
        <v>234</v>
      </c>
      <c r="P146" s="132" t="s">
        <v>46</v>
      </c>
      <c r="Q146" s="70" t="s">
        <v>2367</v>
      </c>
      <c r="R146" s="70" t="s">
        <v>415</v>
      </c>
      <c r="S146" s="89">
        <v>2</v>
      </c>
      <c r="T146" s="89">
        <v>1</v>
      </c>
      <c r="U146" s="89">
        <f t="shared" si="20"/>
        <v>3</v>
      </c>
      <c r="V146" s="89" t="str">
        <f t="shared" si="21"/>
        <v>LOW</v>
      </c>
      <c r="W146" s="89"/>
      <c r="X146" s="89"/>
      <c r="Y146" s="89"/>
      <c r="Z146" s="89"/>
      <c r="AA146" s="94" t="s">
        <v>416</v>
      </c>
      <c r="AB146" s="68" t="s">
        <v>48</v>
      </c>
      <c r="AC146" s="69"/>
      <c r="AD146" s="82"/>
      <c r="AE146" s="69"/>
      <c r="AP146" s="59"/>
      <c r="AQ146" s="65"/>
      <c r="AR146" s="65"/>
      <c r="AS146" s="63"/>
      <c r="AT146" s="118"/>
      <c r="AU146" s="118"/>
      <c r="AV146" s="118"/>
      <c r="AW146" s="118"/>
      <c r="AX146" s="118"/>
    </row>
    <row r="147" spans="1:50" ht="409.5" hidden="1">
      <c r="A147" s="68">
        <v>113</v>
      </c>
      <c r="B147" s="68" t="s">
        <v>3301</v>
      </c>
      <c r="C147" s="106" t="s">
        <v>22</v>
      </c>
      <c r="D147" s="69"/>
      <c r="E147" s="70" t="s">
        <v>216</v>
      </c>
      <c r="F147" s="69">
        <v>2017</v>
      </c>
      <c r="G147" s="119" t="s">
        <v>417</v>
      </c>
      <c r="H147" s="70" t="s">
        <v>418</v>
      </c>
      <c r="I147" s="80">
        <v>42811</v>
      </c>
      <c r="J147" s="80">
        <v>42811</v>
      </c>
      <c r="K147" s="81">
        <v>43435</v>
      </c>
      <c r="L147" s="69"/>
      <c r="M147" s="82" t="s">
        <v>44</v>
      </c>
      <c r="N147" s="82" t="s">
        <v>208</v>
      </c>
      <c r="O147" s="121" t="s">
        <v>234</v>
      </c>
      <c r="P147" s="132" t="s">
        <v>46</v>
      </c>
      <c r="Q147" s="70" t="s">
        <v>2368</v>
      </c>
      <c r="R147" s="70" t="s">
        <v>419</v>
      </c>
      <c r="S147" s="89">
        <v>2</v>
      </c>
      <c r="T147" s="89">
        <v>1</v>
      </c>
      <c r="U147" s="89">
        <f t="shared" si="20"/>
        <v>3</v>
      </c>
      <c r="V147" s="89" t="str">
        <f t="shared" si="21"/>
        <v>LOW</v>
      </c>
      <c r="W147" s="89"/>
      <c r="X147" s="89"/>
      <c r="Y147" s="89"/>
      <c r="Z147" s="89"/>
      <c r="AA147" s="94" t="s">
        <v>416</v>
      </c>
      <c r="AB147" s="68" t="s">
        <v>48</v>
      </c>
      <c r="AC147" s="69"/>
      <c r="AD147" s="82"/>
      <c r="AE147" s="69"/>
      <c r="AP147" s="59"/>
      <c r="AQ147" s="65"/>
      <c r="AR147" s="65"/>
      <c r="AS147" s="63"/>
      <c r="AT147" s="118"/>
      <c r="AU147" s="118"/>
      <c r="AV147" s="118"/>
      <c r="AW147" s="118"/>
      <c r="AX147" s="118"/>
    </row>
    <row r="148" spans="1:50" ht="409.5" hidden="1">
      <c r="A148" s="35">
        <v>114</v>
      </c>
      <c r="B148" s="35" t="s">
        <v>3301</v>
      </c>
      <c r="C148" s="71" t="s">
        <v>22</v>
      </c>
      <c r="D148" s="36"/>
      <c r="E148" s="37" t="s">
        <v>221</v>
      </c>
      <c r="F148" s="36">
        <v>2016</v>
      </c>
      <c r="G148" s="37" t="s">
        <v>420</v>
      </c>
      <c r="H148" s="37" t="s">
        <v>421</v>
      </c>
      <c r="I148" s="77">
        <v>42594</v>
      </c>
      <c r="J148" s="77">
        <v>42594</v>
      </c>
      <c r="K148" s="53">
        <v>43374</v>
      </c>
      <c r="L148" s="36"/>
      <c r="M148" s="54" t="s">
        <v>44</v>
      </c>
      <c r="N148" s="54" t="s">
        <v>222</v>
      </c>
      <c r="O148" s="121" t="s">
        <v>234</v>
      </c>
      <c r="P148" s="79" t="s">
        <v>46</v>
      </c>
      <c r="Q148" s="37" t="s">
        <v>422</v>
      </c>
      <c r="R148" s="37" t="s">
        <v>423</v>
      </c>
      <c r="S148" s="93">
        <v>2</v>
      </c>
      <c r="T148" s="93">
        <v>1</v>
      </c>
      <c r="U148" s="93">
        <f t="shared" si="20"/>
        <v>3</v>
      </c>
      <c r="V148" s="93" t="str">
        <f t="shared" si="21"/>
        <v>LOW</v>
      </c>
      <c r="W148" s="243"/>
      <c r="X148" s="243"/>
      <c r="Y148" s="243"/>
      <c r="Z148" s="243"/>
      <c r="AA148" s="40" t="s">
        <v>424</v>
      </c>
      <c r="AB148" s="35" t="s">
        <v>48</v>
      </c>
      <c r="AC148" s="36"/>
      <c r="AD148" s="54"/>
      <c r="AE148" s="36"/>
      <c r="AP148" s="59"/>
      <c r="AQ148" s="65"/>
      <c r="AR148" s="65"/>
      <c r="AS148" s="63"/>
      <c r="AT148" s="118"/>
      <c r="AU148" s="118"/>
      <c r="AV148" s="118"/>
      <c r="AW148" s="118"/>
      <c r="AX148" s="118"/>
    </row>
    <row r="149" spans="1:50" ht="288" hidden="1">
      <c r="A149" s="68">
        <v>115</v>
      </c>
      <c r="B149" s="35" t="s">
        <v>3302</v>
      </c>
      <c r="C149" s="71" t="s">
        <v>23</v>
      </c>
      <c r="D149" s="36"/>
      <c r="E149" s="37" t="s">
        <v>92</v>
      </c>
      <c r="F149" s="36">
        <v>2000</v>
      </c>
      <c r="G149" s="37" t="s">
        <v>2517</v>
      </c>
      <c r="H149" s="37" t="s">
        <v>425</v>
      </c>
      <c r="I149" s="77">
        <v>36880</v>
      </c>
      <c r="J149" s="77">
        <v>36880</v>
      </c>
      <c r="K149" s="53">
        <v>42917</v>
      </c>
      <c r="L149" s="36"/>
      <c r="M149" s="54" t="s">
        <v>44</v>
      </c>
      <c r="N149" s="54" t="s">
        <v>94</v>
      </c>
      <c r="O149" s="79" t="s">
        <v>95</v>
      </c>
      <c r="P149" s="79" t="s">
        <v>46</v>
      </c>
      <c r="Q149" s="37" t="s">
        <v>426</v>
      </c>
      <c r="R149" s="37" t="s">
        <v>427</v>
      </c>
      <c r="S149" s="93">
        <v>3</v>
      </c>
      <c r="T149" s="93">
        <v>1</v>
      </c>
      <c r="U149" s="93">
        <f t="shared" si="20"/>
        <v>4</v>
      </c>
      <c r="V149" s="93" t="str">
        <f t="shared" si="21"/>
        <v>MEDIUM</v>
      </c>
      <c r="W149" s="243"/>
      <c r="X149" s="243"/>
      <c r="Y149" s="243"/>
      <c r="Z149" s="243"/>
      <c r="AA149" s="40" t="s">
        <v>428</v>
      </c>
      <c r="AB149" s="35" t="s">
        <v>48</v>
      </c>
      <c r="AC149" s="36"/>
      <c r="AD149" s="54"/>
      <c r="AE149" s="36"/>
      <c r="AP149" s="59"/>
      <c r="AQ149" s="65"/>
      <c r="AR149" s="65"/>
      <c r="AS149" s="63"/>
      <c r="AT149" s="118"/>
      <c r="AU149" s="118"/>
      <c r="AV149" s="118"/>
      <c r="AW149" s="118"/>
      <c r="AX149" s="118"/>
    </row>
    <row r="150" spans="1:50" ht="409.5" hidden="1">
      <c r="A150" s="35">
        <v>116</v>
      </c>
      <c r="B150" s="35" t="s">
        <v>3299</v>
      </c>
      <c r="C150" s="71" t="s">
        <v>23</v>
      </c>
      <c r="D150" s="36"/>
      <c r="E150" s="37" t="s">
        <v>92</v>
      </c>
      <c r="F150" s="36">
        <v>2008</v>
      </c>
      <c r="G150" s="37" t="s">
        <v>2518</v>
      </c>
      <c r="H150" s="37" t="s">
        <v>429</v>
      </c>
      <c r="I150" s="77">
        <v>39559</v>
      </c>
      <c r="J150" s="77">
        <v>39559</v>
      </c>
      <c r="K150" s="53">
        <v>43282</v>
      </c>
      <c r="L150" s="37" t="s">
        <v>2519</v>
      </c>
      <c r="M150" s="54" t="s">
        <v>44</v>
      </c>
      <c r="N150" s="54" t="s">
        <v>94</v>
      </c>
      <c r="O150" s="79" t="s">
        <v>95</v>
      </c>
      <c r="P150" s="79" t="s">
        <v>46</v>
      </c>
      <c r="Q150" s="37" t="s">
        <v>430</v>
      </c>
      <c r="R150" s="37" t="s">
        <v>431</v>
      </c>
      <c r="S150" s="93">
        <v>3</v>
      </c>
      <c r="T150" s="93">
        <v>1</v>
      </c>
      <c r="U150" s="93">
        <f t="shared" si="20"/>
        <v>4</v>
      </c>
      <c r="V150" s="93" t="str">
        <f t="shared" si="21"/>
        <v>MEDIUM</v>
      </c>
      <c r="W150" s="243"/>
      <c r="X150" s="243"/>
      <c r="Y150" s="243"/>
      <c r="Z150" s="243"/>
      <c r="AA150" s="40" t="s">
        <v>3240</v>
      </c>
      <c r="AB150" s="35" t="s">
        <v>48</v>
      </c>
      <c r="AC150" s="36"/>
      <c r="AD150" s="54"/>
      <c r="AE150" s="36"/>
      <c r="AP150" s="59"/>
      <c r="AQ150" s="65"/>
      <c r="AR150" s="65"/>
      <c r="AS150" s="63"/>
      <c r="AT150" s="118"/>
      <c r="AU150" s="118"/>
      <c r="AV150" s="118"/>
      <c r="AW150" s="118"/>
      <c r="AX150" s="118"/>
    </row>
    <row r="151" spans="1:50" ht="409.5" hidden="1">
      <c r="A151" s="68">
        <v>117</v>
      </c>
      <c r="B151" s="35" t="s">
        <v>3302</v>
      </c>
      <c r="C151" s="106" t="s">
        <v>23</v>
      </c>
      <c r="D151" s="69"/>
      <c r="E151" s="70" t="s">
        <v>92</v>
      </c>
      <c r="F151" s="69">
        <v>2014</v>
      </c>
      <c r="G151" s="70" t="s">
        <v>2521</v>
      </c>
      <c r="H151" s="70" t="s">
        <v>432</v>
      </c>
      <c r="I151" s="80">
        <v>41928</v>
      </c>
      <c r="J151" s="80">
        <v>41928</v>
      </c>
      <c r="K151" s="81">
        <v>42917</v>
      </c>
      <c r="L151" s="69"/>
      <c r="M151" s="82" t="s">
        <v>44</v>
      </c>
      <c r="N151" s="82" t="s">
        <v>94</v>
      </c>
      <c r="O151" s="132" t="s">
        <v>95</v>
      </c>
      <c r="P151" s="132" t="s">
        <v>46</v>
      </c>
      <c r="Q151" s="70" t="s">
        <v>2369</v>
      </c>
      <c r="R151" s="70" t="s">
        <v>433</v>
      </c>
      <c r="S151" s="89">
        <v>3</v>
      </c>
      <c r="T151" s="89">
        <v>1</v>
      </c>
      <c r="U151" s="89">
        <f t="shared" si="20"/>
        <v>4</v>
      </c>
      <c r="V151" s="89" t="str">
        <f t="shared" si="21"/>
        <v>MEDIUM</v>
      </c>
      <c r="W151" s="89"/>
      <c r="X151" s="89"/>
      <c r="Y151" s="89"/>
      <c r="Z151" s="89"/>
      <c r="AA151" s="94" t="s">
        <v>434</v>
      </c>
      <c r="AB151" s="68" t="s">
        <v>48</v>
      </c>
      <c r="AC151" s="69"/>
      <c r="AD151" s="82"/>
      <c r="AE151" s="69"/>
      <c r="AP151" s="59"/>
      <c r="AQ151" s="65"/>
      <c r="AR151" s="65"/>
      <c r="AS151" s="63"/>
      <c r="AT151" s="118"/>
      <c r="AU151" s="118"/>
      <c r="AV151" s="118"/>
      <c r="AW151" s="118"/>
      <c r="AX151" s="118"/>
    </row>
    <row r="152" spans="1:50" ht="409.5" hidden="1">
      <c r="A152" s="35">
        <v>118</v>
      </c>
      <c r="B152" s="35" t="s">
        <v>3299</v>
      </c>
      <c r="C152" s="71" t="s">
        <v>23</v>
      </c>
      <c r="D152" s="36"/>
      <c r="E152" s="37" t="s">
        <v>92</v>
      </c>
      <c r="F152" s="36">
        <v>2016</v>
      </c>
      <c r="G152" s="37" t="s">
        <v>2520</v>
      </c>
      <c r="H152" s="37" t="s">
        <v>435</v>
      </c>
      <c r="I152" s="77">
        <v>42699</v>
      </c>
      <c r="J152" s="77">
        <v>42699</v>
      </c>
      <c r="K152" s="53">
        <v>43282</v>
      </c>
      <c r="L152" s="36"/>
      <c r="M152" s="54" t="s">
        <v>44</v>
      </c>
      <c r="N152" s="54" t="s">
        <v>94</v>
      </c>
      <c r="O152" s="79" t="s">
        <v>95</v>
      </c>
      <c r="P152" s="79" t="s">
        <v>46</v>
      </c>
      <c r="Q152" s="37" t="s">
        <v>436</v>
      </c>
      <c r="R152" s="37" t="s">
        <v>437</v>
      </c>
      <c r="S152" s="93">
        <v>3</v>
      </c>
      <c r="T152" s="93">
        <v>1</v>
      </c>
      <c r="U152" s="93">
        <f t="shared" si="20"/>
        <v>4</v>
      </c>
      <c r="V152" s="93" t="str">
        <f t="shared" si="21"/>
        <v>MEDIUM</v>
      </c>
      <c r="W152" s="243"/>
      <c r="X152" s="243"/>
      <c r="Y152" s="243"/>
      <c r="Z152" s="243"/>
      <c r="AA152" s="40" t="s">
        <v>3240</v>
      </c>
      <c r="AB152" s="35" t="s">
        <v>48</v>
      </c>
      <c r="AC152" s="36"/>
      <c r="AD152" s="54"/>
      <c r="AE152" s="36"/>
      <c r="AP152" s="59"/>
      <c r="AQ152" s="65"/>
      <c r="AR152" s="65"/>
      <c r="AS152" s="63"/>
      <c r="AT152" s="118"/>
      <c r="AU152" s="118"/>
      <c r="AV152" s="118"/>
      <c r="AW152" s="118"/>
      <c r="AX152" s="118"/>
    </row>
    <row r="153" spans="1:50" ht="409.5" hidden="1">
      <c r="A153" s="68">
        <v>119</v>
      </c>
      <c r="B153" s="68"/>
      <c r="C153" s="106" t="s">
        <v>24</v>
      </c>
      <c r="D153" s="69"/>
      <c r="E153" s="70" t="s">
        <v>92</v>
      </c>
      <c r="F153" s="69">
        <v>1999</v>
      </c>
      <c r="G153" s="107" t="s">
        <v>2522</v>
      </c>
      <c r="H153" s="70" t="s">
        <v>438</v>
      </c>
      <c r="I153" s="80">
        <v>36224</v>
      </c>
      <c r="J153" s="80">
        <v>36590</v>
      </c>
      <c r="K153" s="81">
        <v>42917</v>
      </c>
      <c r="L153" s="70" t="s">
        <v>2788</v>
      </c>
      <c r="M153" s="82" t="s">
        <v>44</v>
      </c>
      <c r="N153" s="82" t="s">
        <v>94</v>
      </c>
      <c r="O153" s="132" t="s">
        <v>95</v>
      </c>
      <c r="P153" s="132" t="s">
        <v>46</v>
      </c>
      <c r="Q153" s="70" t="s">
        <v>2370</v>
      </c>
      <c r="R153" s="70" t="s">
        <v>2371</v>
      </c>
      <c r="S153" s="89">
        <v>2</v>
      </c>
      <c r="T153" s="89">
        <v>1</v>
      </c>
      <c r="U153" s="89">
        <f t="shared" si="20"/>
        <v>3</v>
      </c>
      <c r="V153" s="89" t="str">
        <f t="shared" si="21"/>
        <v>LOW</v>
      </c>
      <c r="W153" s="89"/>
      <c r="X153" s="89"/>
      <c r="Y153" s="89"/>
      <c r="Z153" s="89"/>
      <c r="AA153" s="94" t="s">
        <v>439</v>
      </c>
      <c r="AB153" s="68" t="s">
        <v>48</v>
      </c>
      <c r="AC153" s="69"/>
      <c r="AD153" s="82"/>
      <c r="AE153" s="69"/>
      <c r="AP153" s="59"/>
      <c r="AQ153" s="65"/>
      <c r="AR153" s="65"/>
      <c r="AS153" s="63"/>
      <c r="AT153" s="118"/>
      <c r="AU153" s="118"/>
      <c r="AV153" s="118"/>
      <c r="AW153" s="118"/>
      <c r="AX153" s="118"/>
    </row>
    <row r="154" spans="1:50" ht="409.5" hidden="1">
      <c r="A154" s="35">
        <v>120</v>
      </c>
      <c r="B154" s="35" t="s">
        <v>3302</v>
      </c>
      <c r="C154" s="71" t="s">
        <v>24</v>
      </c>
      <c r="D154" s="36"/>
      <c r="E154" s="37" t="s">
        <v>92</v>
      </c>
      <c r="F154" s="36">
        <v>2001</v>
      </c>
      <c r="G154" s="37" t="s">
        <v>2523</v>
      </c>
      <c r="H154" s="37" t="s">
        <v>3369</v>
      </c>
      <c r="I154" s="77">
        <v>37216</v>
      </c>
      <c r="J154" s="77">
        <v>37216</v>
      </c>
      <c r="K154" s="53">
        <v>42917</v>
      </c>
      <c r="L154" s="37" t="s">
        <v>440</v>
      </c>
      <c r="M154" s="54" t="s">
        <v>44</v>
      </c>
      <c r="N154" s="54" t="s">
        <v>94</v>
      </c>
      <c r="O154" s="79" t="s">
        <v>95</v>
      </c>
      <c r="P154" s="79" t="s">
        <v>46</v>
      </c>
      <c r="Q154" s="37"/>
      <c r="R154" s="37" t="s">
        <v>441</v>
      </c>
      <c r="S154" s="93">
        <v>3</v>
      </c>
      <c r="T154" s="93">
        <v>1</v>
      </c>
      <c r="U154" s="93">
        <f t="shared" si="20"/>
        <v>4</v>
      </c>
      <c r="V154" s="93" t="str">
        <f t="shared" si="21"/>
        <v>MEDIUM</v>
      </c>
      <c r="W154" s="243"/>
      <c r="X154" s="243"/>
      <c r="Y154" s="243"/>
      <c r="Z154" s="243"/>
      <c r="AA154" s="221" t="s">
        <v>3255</v>
      </c>
      <c r="AB154" s="35" t="s">
        <v>48</v>
      </c>
      <c r="AC154" s="36"/>
      <c r="AD154" s="54"/>
      <c r="AE154" s="36"/>
      <c r="AP154" s="59"/>
      <c r="AQ154" s="65"/>
      <c r="AR154" s="65"/>
      <c r="AS154" s="63"/>
      <c r="AT154" s="118"/>
      <c r="AU154" s="118"/>
      <c r="AV154" s="118"/>
      <c r="AW154" s="118"/>
      <c r="AX154" s="118"/>
    </row>
    <row r="155" spans="1:50" ht="54" hidden="1">
      <c r="A155" s="68">
        <v>121</v>
      </c>
      <c r="B155" s="35"/>
      <c r="C155" s="71" t="s">
        <v>27</v>
      </c>
      <c r="D155" s="36"/>
      <c r="E155" s="37" t="s">
        <v>141</v>
      </c>
      <c r="F155" s="36">
        <v>2011</v>
      </c>
      <c r="G155" s="37" t="s">
        <v>442</v>
      </c>
      <c r="H155" s="37" t="s">
        <v>443</v>
      </c>
      <c r="I155" s="77">
        <v>40792</v>
      </c>
      <c r="J155" s="77">
        <v>40909</v>
      </c>
      <c r="K155" s="53">
        <v>42917</v>
      </c>
      <c r="L155" s="37" t="s">
        <v>444</v>
      </c>
      <c r="M155" s="54" t="s">
        <v>45</v>
      </c>
      <c r="N155" s="54" t="s">
        <v>94</v>
      </c>
      <c r="O155" s="79" t="s">
        <v>95</v>
      </c>
      <c r="P155" s="79"/>
      <c r="Q155" s="37"/>
      <c r="R155" s="37"/>
      <c r="S155" s="93"/>
      <c r="T155" s="93"/>
      <c r="U155" s="93"/>
      <c r="V155" s="93"/>
      <c r="W155" s="243"/>
      <c r="X155" s="243"/>
      <c r="Y155" s="243"/>
      <c r="Z155" s="243"/>
      <c r="AA155" s="40"/>
      <c r="AB155" s="35"/>
      <c r="AC155" s="36"/>
      <c r="AD155" s="54"/>
      <c r="AE155" s="36"/>
      <c r="AP155" s="59"/>
      <c r="AQ155" s="65"/>
      <c r="AR155" s="65"/>
      <c r="AS155" s="63"/>
      <c r="AT155" s="118"/>
      <c r="AU155" s="118"/>
      <c r="AV155" s="118"/>
      <c r="AW155" s="118"/>
      <c r="AX155" s="118"/>
    </row>
    <row r="156" spans="1:50" ht="54" hidden="1">
      <c r="A156" s="35">
        <v>122</v>
      </c>
      <c r="B156" s="35"/>
      <c r="C156" s="71" t="s">
        <v>27</v>
      </c>
      <c r="D156" s="36"/>
      <c r="E156" s="37" t="s">
        <v>141</v>
      </c>
      <c r="F156" s="36">
        <v>2011</v>
      </c>
      <c r="G156" s="37" t="s">
        <v>445</v>
      </c>
      <c r="H156" s="37" t="s">
        <v>446</v>
      </c>
      <c r="I156" s="77">
        <v>40905</v>
      </c>
      <c r="J156" s="77">
        <v>40940</v>
      </c>
      <c r="K156" s="53">
        <v>42917</v>
      </c>
      <c r="L156" s="37" t="s">
        <v>444</v>
      </c>
      <c r="M156" s="54" t="s">
        <v>45</v>
      </c>
      <c r="N156" s="54" t="s">
        <v>94</v>
      </c>
      <c r="O156" s="79" t="s">
        <v>95</v>
      </c>
      <c r="P156" s="79"/>
      <c r="Q156" s="37"/>
      <c r="R156" s="37"/>
      <c r="S156" s="93"/>
      <c r="T156" s="93"/>
      <c r="U156" s="93"/>
      <c r="V156" s="93"/>
      <c r="W156" s="243"/>
      <c r="X156" s="243"/>
      <c r="Y156" s="243"/>
      <c r="Z156" s="243"/>
      <c r="AA156" s="40"/>
      <c r="AB156" s="35"/>
      <c r="AC156" s="36"/>
      <c r="AD156" s="54"/>
      <c r="AE156" s="36"/>
      <c r="AP156" s="59"/>
      <c r="AQ156" s="65"/>
      <c r="AR156" s="65"/>
      <c r="AS156" s="63"/>
      <c r="AT156" s="118"/>
      <c r="AU156" s="118"/>
      <c r="AV156" s="118"/>
      <c r="AW156" s="118"/>
      <c r="AX156" s="118"/>
    </row>
    <row r="157" spans="1:50" ht="90" hidden="1">
      <c r="A157" s="68">
        <v>123</v>
      </c>
      <c r="B157" s="35"/>
      <c r="C157" s="71" t="s">
        <v>27</v>
      </c>
      <c r="D157" s="36"/>
      <c r="E157" s="37" t="s">
        <v>141</v>
      </c>
      <c r="F157" s="36">
        <v>2012</v>
      </c>
      <c r="G157" s="37" t="s">
        <v>447</v>
      </c>
      <c r="H157" s="37" t="s">
        <v>448</v>
      </c>
      <c r="I157" s="77">
        <v>40984</v>
      </c>
      <c r="J157" s="77">
        <v>40984</v>
      </c>
      <c r="K157" s="53">
        <v>42917</v>
      </c>
      <c r="L157" s="37" t="s">
        <v>444</v>
      </c>
      <c r="M157" s="54" t="s">
        <v>45</v>
      </c>
      <c r="N157" s="54" t="s">
        <v>94</v>
      </c>
      <c r="O157" s="79" t="s">
        <v>95</v>
      </c>
      <c r="P157" s="79"/>
      <c r="Q157" s="37"/>
      <c r="R157" s="37"/>
      <c r="S157" s="93"/>
      <c r="T157" s="93"/>
      <c r="U157" s="93"/>
      <c r="V157" s="93"/>
      <c r="W157" s="243"/>
      <c r="X157" s="243"/>
      <c r="Y157" s="243"/>
      <c r="Z157" s="243"/>
      <c r="AA157" s="40"/>
      <c r="AB157" s="35"/>
      <c r="AC157" s="36"/>
      <c r="AD157" s="54"/>
      <c r="AE157" s="36"/>
      <c r="AP157" s="59"/>
      <c r="AQ157" s="65"/>
      <c r="AR157" s="65"/>
      <c r="AS157" s="63"/>
      <c r="AT157" s="118"/>
      <c r="AU157" s="118"/>
      <c r="AV157" s="118"/>
      <c r="AW157" s="118"/>
      <c r="AX157" s="118"/>
    </row>
    <row r="158" spans="1:50" ht="54" hidden="1">
      <c r="A158" s="35">
        <v>124</v>
      </c>
      <c r="B158" s="35"/>
      <c r="C158" s="71" t="s">
        <v>27</v>
      </c>
      <c r="D158" s="36"/>
      <c r="E158" s="37" t="s">
        <v>141</v>
      </c>
      <c r="F158" s="36">
        <v>2013</v>
      </c>
      <c r="G158" s="37" t="s">
        <v>449</v>
      </c>
      <c r="H158" s="37" t="s">
        <v>450</v>
      </c>
      <c r="I158" s="77">
        <v>41512</v>
      </c>
      <c r="J158" s="77">
        <v>41512</v>
      </c>
      <c r="K158" s="53">
        <v>42917</v>
      </c>
      <c r="L158" s="37" t="s">
        <v>444</v>
      </c>
      <c r="M158" s="54" t="s">
        <v>45</v>
      </c>
      <c r="N158" s="54" t="s">
        <v>94</v>
      </c>
      <c r="O158" s="79" t="s">
        <v>95</v>
      </c>
      <c r="P158" s="79"/>
      <c r="Q158" s="37"/>
      <c r="R158" s="37"/>
      <c r="S158" s="93"/>
      <c r="T158" s="93"/>
      <c r="U158" s="93"/>
      <c r="V158" s="93"/>
      <c r="W158" s="243"/>
      <c r="X158" s="243"/>
      <c r="Y158" s="243"/>
      <c r="Z158" s="243"/>
      <c r="AA158" s="40"/>
      <c r="AB158" s="35"/>
      <c r="AC158" s="36"/>
      <c r="AD158" s="54"/>
      <c r="AE158" s="36"/>
      <c r="AP158" s="59"/>
      <c r="AQ158" s="65"/>
      <c r="AR158" s="65"/>
      <c r="AS158" s="63"/>
      <c r="AT158" s="118"/>
      <c r="AU158" s="118"/>
      <c r="AV158" s="118"/>
      <c r="AW158" s="118"/>
      <c r="AX158" s="118"/>
    </row>
    <row r="159" spans="1:50" ht="54" hidden="1">
      <c r="A159" s="68">
        <v>125</v>
      </c>
      <c r="B159" s="35"/>
      <c r="C159" s="71" t="s">
        <v>27</v>
      </c>
      <c r="D159" s="36"/>
      <c r="E159" s="37" t="s">
        <v>141</v>
      </c>
      <c r="F159" s="36">
        <v>2015</v>
      </c>
      <c r="G159" s="37" t="s">
        <v>451</v>
      </c>
      <c r="H159" s="37" t="s">
        <v>452</v>
      </c>
      <c r="I159" s="77">
        <v>42275</v>
      </c>
      <c r="J159" s="77">
        <v>42370</v>
      </c>
      <c r="K159" s="53">
        <v>42917</v>
      </c>
      <c r="L159" s="37" t="s">
        <v>453</v>
      </c>
      <c r="M159" s="54" t="s">
        <v>45</v>
      </c>
      <c r="N159" s="54" t="s">
        <v>94</v>
      </c>
      <c r="O159" s="79" t="s">
        <v>95</v>
      </c>
      <c r="P159" s="79"/>
      <c r="Q159" s="37"/>
      <c r="R159" s="37"/>
      <c r="S159" s="93"/>
      <c r="T159" s="93"/>
      <c r="U159" s="93"/>
      <c r="V159" s="93"/>
      <c r="W159" s="243"/>
      <c r="X159" s="243"/>
      <c r="Y159" s="243"/>
      <c r="Z159" s="243"/>
      <c r="AA159" s="40"/>
      <c r="AB159" s="35"/>
      <c r="AC159" s="36"/>
      <c r="AD159" s="54"/>
      <c r="AE159" s="36"/>
      <c r="AP159" s="59"/>
      <c r="AQ159" s="65"/>
      <c r="AR159" s="65"/>
      <c r="AS159" s="63"/>
      <c r="AT159" s="118"/>
      <c r="AU159" s="118"/>
      <c r="AV159" s="118"/>
      <c r="AW159" s="118"/>
      <c r="AX159" s="118"/>
    </row>
    <row r="160" spans="1:50" ht="54" hidden="1">
      <c r="A160" s="35">
        <v>126</v>
      </c>
      <c r="B160" s="35"/>
      <c r="C160" s="71" t="s">
        <v>27</v>
      </c>
      <c r="D160" s="36"/>
      <c r="E160" s="37" t="s">
        <v>141</v>
      </c>
      <c r="F160" s="36">
        <v>2015</v>
      </c>
      <c r="G160" s="37" t="s">
        <v>454</v>
      </c>
      <c r="H160" s="37" t="s">
        <v>455</v>
      </c>
      <c r="I160" s="77">
        <v>42367</v>
      </c>
      <c r="J160" s="77">
        <v>42401</v>
      </c>
      <c r="K160" s="53">
        <v>42917</v>
      </c>
      <c r="L160" s="37" t="s">
        <v>456</v>
      </c>
      <c r="M160" s="54" t="s">
        <v>45</v>
      </c>
      <c r="N160" s="54" t="s">
        <v>94</v>
      </c>
      <c r="O160" s="79" t="s">
        <v>95</v>
      </c>
      <c r="P160" s="79"/>
      <c r="Q160" s="37"/>
      <c r="R160" s="37"/>
      <c r="S160" s="93"/>
      <c r="T160" s="93"/>
      <c r="U160" s="93"/>
      <c r="V160" s="93"/>
      <c r="W160" s="243"/>
      <c r="X160" s="243"/>
      <c r="Y160" s="243"/>
      <c r="Z160" s="243"/>
      <c r="AA160" s="40"/>
      <c r="AB160" s="35"/>
      <c r="AC160" s="36"/>
      <c r="AD160" s="54"/>
      <c r="AE160" s="36"/>
      <c r="AP160" s="59"/>
      <c r="AQ160" s="65"/>
      <c r="AR160" s="65"/>
      <c r="AS160" s="63"/>
      <c r="AT160" s="118"/>
      <c r="AU160" s="118"/>
      <c r="AV160" s="118"/>
      <c r="AW160" s="118"/>
      <c r="AX160" s="118"/>
    </row>
    <row r="161" spans="1:50" ht="36" hidden="1">
      <c r="A161" s="68">
        <v>127</v>
      </c>
      <c r="B161" s="35"/>
      <c r="C161" s="71" t="s">
        <v>27</v>
      </c>
      <c r="D161" s="36"/>
      <c r="E161" s="37" t="s">
        <v>457</v>
      </c>
      <c r="F161" s="36">
        <v>2011</v>
      </c>
      <c r="G161" s="37" t="s">
        <v>458</v>
      </c>
      <c r="H161" s="37" t="s">
        <v>443</v>
      </c>
      <c r="I161" s="77">
        <v>40905</v>
      </c>
      <c r="J161" s="77">
        <v>40909</v>
      </c>
      <c r="K161" s="53">
        <v>42917</v>
      </c>
      <c r="L161" s="37" t="s">
        <v>459</v>
      </c>
      <c r="M161" s="54" t="s">
        <v>45</v>
      </c>
      <c r="N161" s="54" t="s">
        <v>94</v>
      </c>
      <c r="O161" s="79" t="s">
        <v>95</v>
      </c>
      <c r="P161" s="79"/>
      <c r="Q161" s="37"/>
      <c r="R161" s="37"/>
      <c r="S161" s="93"/>
      <c r="T161" s="93"/>
      <c r="U161" s="93"/>
      <c r="V161" s="93"/>
      <c r="W161" s="243"/>
      <c r="X161" s="243"/>
      <c r="Y161" s="243"/>
      <c r="Z161" s="243"/>
      <c r="AA161" s="40"/>
      <c r="AB161" s="35"/>
      <c r="AC161" s="36"/>
      <c r="AD161" s="54"/>
      <c r="AE161" s="36"/>
      <c r="AP161" s="59"/>
      <c r="AQ161" s="65"/>
      <c r="AR161" s="65"/>
      <c r="AS161" s="63"/>
      <c r="AT161" s="118"/>
      <c r="AU161" s="118"/>
      <c r="AV161" s="118"/>
      <c r="AW161" s="118"/>
      <c r="AX161" s="118"/>
    </row>
    <row r="162" spans="1:50" ht="54" hidden="1">
      <c r="A162" s="35">
        <v>128</v>
      </c>
      <c r="B162" s="35"/>
      <c r="C162" s="71" t="s">
        <v>27</v>
      </c>
      <c r="D162" s="36"/>
      <c r="E162" s="37" t="s">
        <v>457</v>
      </c>
      <c r="F162" s="36">
        <v>2012</v>
      </c>
      <c r="G162" s="37" t="s">
        <v>460</v>
      </c>
      <c r="H162" s="37" t="s">
        <v>461</v>
      </c>
      <c r="I162" s="77">
        <v>41008</v>
      </c>
      <c r="J162" s="77">
        <v>41008</v>
      </c>
      <c r="K162" s="53">
        <v>42917</v>
      </c>
      <c r="L162" s="37" t="s">
        <v>459</v>
      </c>
      <c r="M162" s="54" t="s">
        <v>45</v>
      </c>
      <c r="N162" s="54" t="s">
        <v>94</v>
      </c>
      <c r="O162" s="79" t="s">
        <v>95</v>
      </c>
      <c r="P162" s="79"/>
      <c r="Q162" s="37"/>
      <c r="R162" s="37"/>
      <c r="S162" s="93"/>
      <c r="T162" s="93"/>
      <c r="U162" s="93"/>
      <c r="V162" s="93"/>
      <c r="W162" s="243"/>
      <c r="X162" s="243"/>
      <c r="Y162" s="243"/>
      <c r="Z162" s="243"/>
      <c r="AA162" s="40"/>
      <c r="AB162" s="35"/>
      <c r="AC162" s="36"/>
      <c r="AD162" s="54"/>
      <c r="AE162" s="36"/>
      <c r="AP162" s="59"/>
      <c r="AQ162" s="65"/>
      <c r="AR162" s="65"/>
      <c r="AS162" s="63"/>
      <c r="AT162" s="118"/>
      <c r="AU162" s="118"/>
      <c r="AV162" s="118"/>
      <c r="AW162" s="118"/>
      <c r="AX162" s="118"/>
    </row>
    <row r="163" spans="1:50" ht="54" hidden="1">
      <c r="A163" s="68">
        <v>129</v>
      </c>
      <c r="B163" s="35"/>
      <c r="C163" s="71" t="s">
        <v>27</v>
      </c>
      <c r="D163" s="36"/>
      <c r="E163" s="37" t="s">
        <v>457</v>
      </c>
      <c r="F163" s="36">
        <v>2013</v>
      </c>
      <c r="G163" s="37" t="s">
        <v>462</v>
      </c>
      <c r="H163" s="37" t="s">
        <v>463</v>
      </c>
      <c r="I163" s="77">
        <v>41632</v>
      </c>
      <c r="J163" s="77">
        <v>41632</v>
      </c>
      <c r="K163" s="53">
        <v>42917</v>
      </c>
      <c r="L163" s="37" t="s">
        <v>459</v>
      </c>
      <c r="M163" s="54" t="s">
        <v>45</v>
      </c>
      <c r="N163" s="54" t="s">
        <v>94</v>
      </c>
      <c r="O163" s="79" t="s">
        <v>95</v>
      </c>
      <c r="P163" s="79"/>
      <c r="Q163" s="37"/>
      <c r="R163" s="37"/>
      <c r="S163" s="93"/>
      <c r="T163" s="93"/>
      <c r="U163" s="93"/>
      <c r="V163" s="93"/>
      <c r="W163" s="243"/>
      <c r="X163" s="243"/>
      <c r="Y163" s="243"/>
      <c r="Z163" s="243"/>
      <c r="AA163" s="40"/>
      <c r="AB163" s="35"/>
      <c r="AC163" s="36"/>
      <c r="AD163" s="54"/>
      <c r="AE163" s="36"/>
      <c r="AP163" s="59"/>
      <c r="AQ163" s="65"/>
      <c r="AR163" s="65"/>
      <c r="AS163" s="63"/>
      <c r="AT163" s="118"/>
      <c r="AU163" s="118"/>
      <c r="AV163" s="118"/>
      <c r="AW163" s="118"/>
      <c r="AX163" s="118"/>
    </row>
    <row r="164" spans="1:50" ht="409.5" hidden="1">
      <c r="A164" s="35">
        <v>130</v>
      </c>
      <c r="B164" s="68"/>
      <c r="C164" s="106" t="s">
        <v>27</v>
      </c>
      <c r="D164" s="69"/>
      <c r="E164" s="70" t="s">
        <v>457</v>
      </c>
      <c r="F164" s="69">
        <v>2014</v>
      </c>
      <c r="G164" s="70" t="s">
        <v>2524</v>
      </c>
      <c r="H164" s="70" t="s">
        <v>464</v>
      </c>
      <c r="I164" s="80">
        <v>41789</v>
      </c>
      <c r="J164" s="80">
        <v>41789</v>
      </c>
      <c r="K164" s="81">
        <v>42917</v>
      </c>
      <c r="L164" s="70" t="s">
        <v>3217</v>
      </c>
      <c r="M164" s="82" t="s">
        <v>45</v>
      </c>
      <c r="N164" s="82" t="s">
        <v>94</v>
      </c>
      <c r="O164" s="132" t="s">
        <v>95</v>
      </c>
      <c r="P164" s="132"/>
      <c r="Q164" s="70" t="s">
        <v>2372</v>
      </c>
      <c r="R164" s="70"/>
      <c r="S164" s="89">
        <v>2</v>
      </c>
      <c r="T164" s="89">
        <v>1</v>
      </c>
      <c r="U164" s="89"/>
      <c r="V164" s="89"/>
      <c r="W164" s="89"/>
      <c r="X164" s="89"/>
      <c r="Y164" s="89"/>
      <c r="Z164" s="89"/>
      <c r="AA164" s="94" t="s">
        <v>465</v>
      </c>
      <c r="AB164" s="68"/>
      <c r="AC164" s="69"/>
      <c r="AD164" s="82"/>
      <c r="AE164" s="69"/>
      <c r="AP164" s="59"/>
      <c r="AQ164" s="65"/>
      <c r="AR164" s="65"/>
      <c r="AS164" s="63"/>
      <c r="AT164" s="118"/>
      <c r="AU164" s="118"/>
      <c r="AV164" s="118"/>
      <c r="AW164" s="118"/>
      <c r="AX164" s="118"/>
    </row>
    <row r="165" spans="1:50" ht="409.5" hidden="1">
      <c r="A165" s="68">
        <v>131</v>
      </c>
      <c r="B165" s="35" t="s">
        <v>3301</v>
      </c>
      <c r="C165" s="71" t="s">
        <v>28</v>
      </c>
      <c r="D165" s="36"/>
      <c r="E165" s="37" t="s">
        <v>92</v>
      </c>
      <c r="F165" s="36">
        <v>1983</v>
      </c>
      <c r="G165" s="108" t="s">
        <v>2525</v>
      </c>
      <c r="H165" s="37" t="s">
        <v>466</v>
      </c>
      <c r="I165" s="77">
        <v>30681</v>
      </c>
      <c r="J165" s="77">
        <v>30682</v>
      </c>
      <c r="K165" s="53">
        <v>42917</v>
      </c>
      <c r="L165" s="37" t="s">
        <v>2752</v>
      </c>
      <c r="M165" s="54" t="s">
        <v>44</v>
      </c>
      <c r="N165" s="54" t="s">
        <v>94</v>
      </c>
      <c r="O165" s="79" t="s">
        <v>95</v>
      </c>
      <c r="P165" s="79" t="s">
        <v>46</v>
      </c>
      <c r="Q165" s="37" t="s">
        <v>467</v>
      </c>
      <c r="R165" s="37"/>
      <c r="S165" s="89">
        <v>3</v>
      </c>
      <c r="T165" s="89">
        <v>1</v>
      </c>
      <c r="U165" s="89">
        <f>S165+T165</f>
        <v>4</v>
      </c>
      <c r="V165" s="89" t="str">
        <f>IF(SUM(S165:T165)&gt;5,"HIGH",IF(SUM(S165:T165)&gt;3,"MEDIUM",IF(SUM(S165:T165)&gt;=0,"LOW")))</f>
        <v>MEDIUM</v>
      </c>
      <c r="W165" s="89"/>
      <c r="X165" s="89"/>
      <c r="Y165" s="89"/>
      <c r="Z165" s="89"/>
      <c r="AA165" s="94" t="s">
        <v>470</v>
      </c>
      <c r="AB165" s="35" t="s">
        <v>48</v>
      </c>
      <c r="AC165" s="36"/>
      <c r="AD165" s="54"/>
      <c r="AE165" s="36"/>
      <c r="AP165" s="59"/>
      <c r="AQ165" s="65"/>
      <c r="AR165" s="65"/>
      <c r="AS165" s="63"/>
      <c r="AT165" s="118"/>
      <c r="AU165" s="118"/>
      <c r="AV165" s="118"/>
      <c r="AW165" s="118"/>
      <c r="AX165" s="118"/>
    </row>
    <row r="166" spans="1:50" ht="409.5" hidden="1">
      <c r="A166" s="35">
        <v>132</v>
      </c>
      <c r="B166" s="68" t="s">
        <v>3301</v>
      </c>
      <c r="C166" s="106" t="s">
        <v>28</v>
      </c>
      <c r="D166" s="69"/>
      <c r="E166" s="70" t="s">
        <v>92</v>
      </c>
      <c r="F166" s="69">
        <v>1994</v>
      </c>
      <c r="G166" s="70" t="s">
        <v>2526</v>
      </c>
      <c r="H166" s="70" t="s">
        <v>468</v>
      </c>
      <c r="I166" s="80">
        <v>34647</v>
      </c>
      <c r="J166" s="80">
        <v>34700</v>
      </c>
      <c r="K166" s="81">
        <v>42917</v>
      </c>
      <c r="L166" s="69"/>
      <c r="M166" s="82" t="s">
        <v>44</v>
      </c>
      <c r="N166" s="82" t="s">
        <v>94</v>
      </c>
      <c r="O166" s="132" t="s">
        <v>95</v>
      </c>
      <c r="P166" s="132" t="s">
        <v>46</v>
      </c>
      <c r="Q166" s="70" t="s">
        <v>469</v>
      </c>
      <c r="R166" s="70" t="s">
        <v>2373</v>
      </c>
      <c r="S166" s="89">
        <v>3</v>
      </c>
      <c r="T166" s="89">
        <v>1</v>
      </c>
      <c r="U166" s="89">
        <f t="shared" ref="U166:U175" si="22">S166+T166</f>
        <v>4</v>
      </c>
      <c r="V166" s="89" t="str">
        <f t="shared" ref="V166:V175" si="23">IF(SUM(S166:T166)&gt;5,"HIGH",IF(SUM(S166:T166)&gt;3,"MEDIUM",IF(SUM(S166:T166)&gt;=0,"LOW")))</f>
        <v>MEDIUM</v>
      </c>
      <c r="W166" s="89"/>
      <c r="X166" s="89"/>
      <c r="Y166" s="89"/>
      <c r="Z166" s="89"/>
      <c r="AA166" s="94" t="s">
        <v>470</v>
      </c>
      <c r="AB166" s="68" t="s">
        <v>48</v>
      </c>
      <c r="AC166" s="69"/>
      <c r="AD166" s="82"/>
      <c r="AE166" s="69"/>
      <c r="AP166" s="59"/>
      <c r="AQ166" s="65"/>
      <c r="AR166" s="65"/>
      <c r="AS166" s="63"/>
      <c r="AT166" s="118"/>
      <c r="AU166" s="118"/>
      <c r="AV166" s="118"/>
      <c r="AW166" s="118"/>
      <c r="AX166" s="118"/>
    </row>
    <row r="167" spans="1:50" ht="108" hidden="1">
      <c r="A167" s="68">
        <v>133</v>
      </c>
      <c r="B167" s="35" t="s">
        <v>3301</v>
      </c>
      <c r="C167" s="71" t="s">
        <v>28</v>
      </c>
      <c r="D167" s="36"/>
      <c r="E167" s="37" t="s">
        <v>92</v>
      </c>
      <c r="F167" s="36">
        <v>2000</v>
      </c>
      <c r="G167" s="37" t="s">
        <v>2527</v>
      </c>
      <c r="H167" s="37" t="s">
        <v>471</v>
      </c>
      <c r="I167" s="77">
        <v>36740</v>
      </c>
      <c r="J167" s="77">
        <v>36892</v>
      </c>
      <c r="K167" s="53">
        <v>42917</v>
      </c>
      <c r="L167" s="36"/>
      <c r="M167" s="54" t="s">
        <v>44</v>
      </c>
      <c r="N167" s="54" t="s">
        <v>94</v>
      </c>
      <c r="O167" s="79" t="s">
        <v>95</v>
      </c>
      <c r="P167" s="79" t="s">
        <v>46</v>
      </c>
      <c r="Q167" s="37" t="s">
        <v>472</v>
      </c>
      <c r="R167" s="37"/>
      <c r="S167" s="93">
        <v>1</v>
      </c>
      <c r="T167" s="93">
        <v>1</v>
      </c>
      <c r="U167" s="93">
        <f t="shared" si="22"/>
        <v>2</v>
      </c>
      <c r="V167" s="93" t="str">
        <f t="shared" si="23"/>
        <v>LOW</v>
      </c>
      <c r="W167" s="243"/>
      <c r="X167" s="243"/>
      <c r="Y167" s="243"/>
      <c r="Z167" s="243"/>
      <c r="AA167" s="40" t="s">
        <v>473</v>
      </c>
      <c r="AB167" s="35" t="s">
        <v>48</v>
      </c>
      <c r="AC167" s="36"/>
      <c r="AD167" s="54"/>
      <c r="AE167" s="36"/>
      <c r="AP167" s="59"/>
      <c r="AQ167" s="65"/>
      <c r="AR167" s="65"/>
      <c r="AS167" s="63"/>
      <c r="AT167" s="118"/>
      <c r="AU167" s="118"/>
      <c r="AV167" s="118"/>
      <c r="AW167" s="118"/>
      <c r="AX167" s="118"/>
    </row>
    <row r="168" spans="1:50" ht="409.5" hidden="1">
      <c r="A168" s="35">
        <v>134</v>
      </c>
      <c r="B168" s="68" t="s">
        <v>3301</v>
      </c>
      <c r="C168" s="106" t="s">
        <v>28</v>
      </c>
      <c r="D168" s="69"/>
      <c r="E168" s="70" t="s">
        <v>92</v>
      </c>
      <c r="F168" s="69">
        <v>2007</v>
      </c>
      <c r="G168" s="70" t="s">
        <v>2528</v>
      </c>
      <c r="H168" s="70" t="s">
        <v>474</v>
      </c>
      <c r="I168" s="80">
        <v>39280</v>
      </c>
      <c r="J168" s="80">
        <v>39448</v>
      </c>
      <c r="K168" s="81">
        <v>42917</v>
      </c>
      <c r="L168" s="70" t="s">
        <v>2267</v>
      </c>
      <c r="M168" s="82" t="s">
        <v>44</v>
      </c>
      <c r="N168" s="82" t="s">
        <v>94</v>
      </c>
      <c r="O168" s="132" t="s">
        <v>95</v>
      </c>
      <c r="P168" s="132" t="s">
        <v>46</v>
      </c>
      <c r="Q168" s="70" t="s">
        <v>475</v>
      </c>
      <c r="R168" s="70" t="s">
        <v>2374</v>
      </c>
      <c r="S168" s="89">
        <v>3</v>
      </c>
      <c r="T168" s="89">
        <v>1</v>
      </c>
      <c r="U168" s="89">
        <f t="shared" si="22"/>
        <v>4</v>
      </c>
      <c r="V168" s="89" t="str">
        <f t="shared" si="23"/>
        <v>MEDIUM</v>
      </c>
      <c r="W168" s="89"/>
      <c r="X168" s="89"/>
      <c r="Y168" s="89"/>
      <c r="Z168" s="89"/>
      <c r="AA168" s="94" t="s">
        <v>470</v>
      </c>
      <c r="AB168" s="68" t="s">
        <v>48</v>
      </c>
      <c r="AC168" s="69"/>
      <c r="AD168" s="82"/>
      <c r="AE168" s="69"/>
      <c r="AP168" s="59"/>
      <c r="AQ168" s="65"/>
      <c r="AR168" s="65"/>
      <c r="AS168" s="63"/>
      <c r="AT168" s="118"/>
      <c r="AU168" s="118"/>
      <c r="AV168" s="118"/>
      <c r="AW168" s="118"/>
      <c r="AX168" s="118"/>
    </row>
    <row r="169" spans="1:50" ht="409.5" hidden="1">
      <c r="A169" s="68">
        <v>135</v>
      </c>
      <c r="B169" s="35"/>
      <c r="C169" s="71" t="s">
        <v>28</v>
      </c>
      <c r="D169" s="36"/>
      <c r="E169" s="37" t="s">
        <v>476</v>
      </c>
      <c r="F169" s="36">
        <v>2013</v>
      </c>
      <c r="G169" s="37" t="s">
        <v>477</v>
      </c>
      <c r="H169" s="37" t="s">
        <v>478</v>
      </c>
      <c r="I169" s="77">
        <v>41424</v>
      </c>
      <c r="J169" s="77">
        <v>41424</v>
      </c>
      <c r="K169" s="53">
        <v>42917</v>
      </c>
      <c r="L169" s="37" t="s">
        <v>479</v>
      </c>
      <c r="M169" s="54" t="s">
        <v>45</v>
      </c>
      <c r="N169" s="54" t="s">
        <v>94</v>
      </c>
      <c r="O169" s="79" t="s">
        <v>95</v>
      </c>
      <c r="P169" s="79"/>
      <c r="Q169" s="37" t="s">
        <v>480</v>
      </c>
      <c r="R169" s="37"/>
      <c r="S169" s="93">
        <v>1</v>
      </c>
      <c r="T169" s="93">
        <v>1</v>
      </c>
      <c r="U169" s="93">
        <f t="shared" si="22"/>
        <v>2</v>
      </c>
      <c r="V169" s="93" t="str">
        <f t="shared" si="23"/>
        <v>LOW</v>
      </c>
      <c r="W169" s="243"/>
      <c r="X169" s="243"/>
      <c r="Y169" s="243"/>
      <c r="Z169" s="243"/>
      <c r="AA169" s="40" t="s">
        <v>481</v>
      </c>
      <c r="AB169" s="35"/>
      <c r="AC169" s="36"/>
      <c r="AD169" s="54"/>
      <c r="AE169" s="36"/>
      <c r="AP169" s="59"/>
      <c r="AQ169" s="65"/>
      <c r="AR169" s="65"/>
      <c r="AS169" s="63"/>
      <c r="AT169" s="118"/>
      <c r="AU169" s="118"/>
      <c r="AV169" s="118"/>
      <c r="AW169" s="118"/>
      <c r="AX169" s="118"/>
    </row>
    <row r="170" spans="1:50" ht="90" hidden="1">
      <c r="A170" s="35">
        <v>136</v>
      </c>
      <c r="B170" s="35" t="s">
        <v>3301</v>
      </c>
      <c r="C170" s="71" t="s">
        <v>28</v>
      </c>
      <c r="D170" s="36"/>
      <c r="E170" s="37" t="s">
        <v>482</v>
      </c>
      <c r="F170" s="36">
        <v>2014</v>
      </c>
      <c r="G170" s="37" t="s">
        <v>2529</v>
      </c>
      <c r="H170" s="37" t="s">
        <v>483</v>
      </c>
      <c r="I170" s="77">
        <v>42004</v>
      </c>
      <c r="J170" s="77">
        <v>42005</v>
      </c>
      <c r="K170" s="53">
        <v>42917</v>
      </c>
      <c r="L170" s="37" t="s">
        <v>484</v>
      </c>
      <c r="M170" s="54" t="s">
        <v>44</v>
      </c>
      <c r="N170" s="54" t="s">
        <v>94</v>
      </c>
      <c r="O170" s="79" t="s">
        <v>95</v>
      </c>
      <c r="P170" s="79" t="s">
        <v>46</v>
      </c>
      <c r="Q170" s="37" t="s">
        <v>485</v>
      </c>
      <c r="R170" s="37"/>
      <c r="S170" s="93">
        <v>1</v>
      </c>
      <c r="T170" s="93">
        <v>1</v>
      </c>
      <c r="U170" s="93">
        <f t="shared" si="22"/>
        <v>2</v>
      </c>
      <c r="V170" s="93" t="str">
        <f t="shared" si="23"/>
        <v>LOW</v>
      </c>
      <c r="W170" s="243"/>
      <c r="X170" s="243"/>
      <c r="Y170" s="243"/>
      <c r="Z170" s="243"/>
      <c r="AA170" s="40" t="s">
        <v>486</v>
      </c>
      <c r="AB170" s="35" t="s">
        <v>48</v>
      </c>
      <c r="AC170" s="36"/>
      <c r="AD170" s="54"/>
      <c r="AE170" s="36"/>
      <c r="AP170" s="59"/>
      <c r="AQ170" s="65"/>
      <c r="AR170" s="65"/>
      <c r="AS170" s="63"/>
      <c r="AT170" s="118"/>
      <c r="AU170" s="118"/>
      <c r="AV170" s="118"/>
      <c r="AW170" s="118"/>
      <c r="AX170" s="118"/>
    </row>
    <row r="171" spans="1:50" ht="180" hidden="1">
      <c r="A171" s="68">
        <v>137</v>
      </c>
      <c r="B171" s="35" t="s">
        <v>3301</v>
      </c>
      <c r="C171" s="71" t="s">
        <v>28</v>
      </c>
      <c r="D171" s="36"/>
      <c r="E171" s="37" t="s">
        <v>482</v>
      </c>
      <c r="F171" s="36">
        <v>2015</v>
      </c>
      <c r="G171" s="37" t="s">
        <v>2530</v>
      </c>
      <c r="H171" s="37" t="s">
        <v>487</v>
      </c>
      <c r="I171" s="77">
        <v>42094</v>
      </c>
      <c r="J171" s="77">
        <v>42094</v>
      </c>
      <c r="K171" s="53">
        <v>42917</v>
      </c>
      <c r="L171" s="36"/>
      <c r="M171" s="54" t="s">
        <v>44</v>
      </c>
      <c r="N171" s="54" t="s">
        <v>94</v>
      </c>
      <c r="O171" s="79" t="s">
        <v>95</v>
      </c>
      <c r="P171" s="79" t="s">
        <v>46</v>
      </c>
      <c r="Q171" s="37" t="s">
        <v>488</v>
      </c>
      <c r="R171" s="37" t="s">
        <v>489</v>
      </c>
      <c r="S171" s="93">
        <v>2</v>
      </c>
      <c r="T171" s="93">
        <v>1</v>
      </c>
      <c r="U171" s="93">
        <f t="shared" si="22"/>
        <v>3</v>
      </c>
      <c r="V171" s="93" t="str">
        <f t="shared" si="23"/>
        <v>LOW</v>
      </c>
      <c r="W171" s="243"/>
      <c r="X171" s="243"/>
      <c r="Y171" s="243"/>
      <c r="Z171" s="243"/>
      <c r="AA171" s="40" t="s">
        <v>3256</v>
      </c>
      <c r="AB171" s="35" t="s">
        <v>48</v>
      </c>
      <c r="AC171" s="36"/>
      <c r="AD171" s="54"/>
      <c r="AE171" s="36"/>
      <c r="AP171" s="59"/>
      <c r="AQ171" s="65"/>
      <c r="AR171" s="65"/>
      <c r="AS171" s="63"/>
      <c r="AT171" s="118"/>
      <c r="AU171" s="118"/>
      <c r="AV171" s="118"/>
      <c r="AW171" s="118"/>
      <c r="AX171" s="118"/>
    </row>
    <row r="172" spans="1:50" ht="288" hidden="1">
      <c r="A172" s="35">
        <v>138</v>
      </c>
      <c r="B172" s="35"/>
      <c r="C172" s="71" t="s">
        <v>28</v>
      </c>
      <c r="D172" s="36"/>
      <c r="E172" s="37" t="s">
        <v>482</v>
      </c>
      <c r="F172" s="36">
        <v>2016</v>
      </c>
      <c r="G172" s="37" t="s">
        <v>490</v>
      </c>
      <c r="H172" s="37" t="s">
        <v>491</v>
      </c>
      <c r="I172" s="77">
        <v>42551</v>
      </c>
      <c r="J172" s="77">
        <v>42551</v>
      </c>
      <c r="K172" s="53">
        <v>42917</v>
      </c>
      <c r="L172" s="37" t="s">
        <v>492</v>
      </c>
      <c r="M172" s="54" t="s">
        <v>45</v>
      </c>
      <c r="N172" s="54" t="s">
        <v>94</v>
      </c>
      <c r="O172" s="79" t="s">
        <v>95</v>
      </c>
      <c r="P172" s="79"/>
      <c r="Q172" s="37" t="s">
        <v>493</v>
      </c>
      <c r="R172" s="37" t="s">
        <v>494</v>
      </c>
      <c r="S172" s="93">
        <v>2</v>
      </c>
      <c r="T172" s="93">
        <v>1</v>
      </c>
      <c r="U172" s="93">
        <f t="shared" si="22"/>
        <v>3</v>
      </c>
      <c r="V172" s="93" t="str">
        <f t="shared" si="23"/>
        <v>LOW</v>
      </c>
      <c r="W172" s="243"/>
      <c r="X172" s="243"/>
      <c r="Y172" s="243"/>
      <c r="Z172" s="243"/>
      <c r="AA172" s="40" t="s">
        <v>495</v>
      </c>
      <c r="AB172" s="35"/>
      <c r="AC172" s="36"/>
      <c r="AD172" s="54"/>
      <c r="AE172" s="36"/>
      <c r="AP172" s="59"/>
      <c r="AQ172" s="65"/>
      <c r="AR172" s="65"/>
      <c r="AS172" s="63"/>
      <c r="AT172" s="118"/>
      <c r="AU172" s="118"/>
      <c r="AV172" s="118"/>
      <c r="AW172" s="118"/>
      <c r="AX172" s="118"/>
    </row>
    <row r="173" spans="1:50" ht="306" hidden="1">
      <c r="A173" s="68">
        <v>139</v>
      </c>
      <c r="B173" s="35" t="s">
        <v>3301</v>
      </c>
      <c r="C173" s="71" t="s">
        <v>28</v>
      </c>
      <c r="D173" s="36"/>
      <c r="E173" s="37" t="s">
        <v>2827</v>
      </c>
      <c r="F173" s="36">
        <v>2017</v>
      </c>
      <c r="G173" s="37" t="s">
        <v>2531</v>
      </c>
      <c r="H173" s="37" t="s">
        <v>497</v>
      </c>
      <c r="I173" s="77">
        <v>42863</v>
      </c>
      <c r="J173" s="77">
        <v>42863</v>
      </c>
      <c r="K173" s="53">
        <v>42917</v>
      </c>
      <c r="L173" s="37" t="s">
        <v>498</v>
      </c>
      <c r="M173" s="54" t="s">
        <v>44</v>
      </c>
      <c r="N173" s="54" t="s">
        <v>94</v>
      </c>
      <c r="O173" s="79" t="s">
        <v>95</v>
      </c>
      <c r="P173" s="79" t="s">
        <v>46</v>
      </c>
      <c r="Q173" s="37" t="s">
        <v>499</v>
      </c>
      <c r="R173" s="37" t="s">
        <v>500</v>
      </c>
      <c r="S173" s="93">
        <v>3</v>
      </c>
      <c r="T173" s="93">
        <v>1</v>
      </c>
      <c r="U173" s="93">
        <f t="shared" si="22"/>
        <v>4</v>
      </c>
      <c r="V173" s="93" t="str">
        <f t="shared" si="23"/>
        <v>MEDIUM</v>
      </c>
      <c r="W173" s="243"/>
      <c r="X173" s="243"/>
      <c r="Y173" s="243"/>
      <c r="Z173" s="243"/>
      <c r="AA173" s="40" t="s">
        <v>470</v>
      </c>
      <c r="AB173" s="35" t="s">
        <v>48</v>
      </c>
      <c r="AC173" s="36"/>
      <c r="AD173" s="54"/>
      <c r="AE173" s="36"/>
      <c r="AP173" s="59"/>
      <c r="AQ173" s="65"/>
      <c r="AR173" s="65"/>
      <c r="AS173" s="63"/>
      <c r="AT173" s="118"/>
      <c r="AU173" s="118"/>
      <c r="AV173" s="118"/>
      <c r="AW173" s="118"/>
      <c r="AX173" s="118"/>
    </row>
    <row r="174" spans="1:50" ht="162" hidden="1">
      <c r="A174" s="35">
        <v>140</v>
      </c>
      <c r="B174" s="35"/>
      <c r="C174" s="71" t="s">
        <v>28</v>
      </c>
      <c r="D174" s="36"/>
      <c r="E174" s="37" t="s">
        <v>482</v>
      </c>
      <c r="F174" s="36">
        <v>2017</v>
      </c>
      <c r="G174" s="37" t="s">
        <v>501</v>
      </c>
      <c r="H174" s="37" t="s">
        <v>502</v>
      </c>
      <c r="I174" s="77">
        <v>43014</v>
      </c>
      <c r="J174" s="77">
        <v>43102</v>
      </c>
      <c r="K174" s="53">
        <v>42917</v>
      </c>
      <c r="L174" s="37" t="s">
        <v>1891</v>
      </c>
      <c r="M174" s="54" t="s">
        <v>45</v>
      </c>
      <c r="N174" s="54" t="s">
        <v>94</v>
      </c>
      <c r="O174" s="79" t="s">
        <v>95</v>
      </c>
      <c r="P174" s="79"/>
      <c r="Q174" s="37" t="s">
        <v>503</v>
      </c>
      <c r="R174" s="37" t="s">
        <v>504</v>
      </c>
      <c r="S174" s="93">
        <v>2</v>
      </c>
      <c r="T174" s="93">
        <v>1</v>
      </c>
      <c r="U174" s="93">
        <f t="shared" si="22"/>
        <v>3</v>
      </c>
      <c r="V174" s="93" t="str">
        <f t="shared" si="23"/>
        <v>LOW</v>
      </c>
      <c r="W174" s="243"/>
      <c r="X174" s="243"/>
      <c r="Y174" s="243"/>
      <c r="Z174" s="243"/>
      <c r="AA174" s="40" t="s">
        <v>505</v>
      </c>
      <c r="AB174" s="35"/>
      <c r="AC174" s="36"/>
      <c r="AD174" s="54"/>
      <c r="AE174" s="36"/>
      <c r="AP174" s="59"/>
      <c r="AQ174" s="65"/>
      <c r="AR174" s="65"/>
      <c r="AS174" s="63"/>
      <c r="AT174" s="118"/>
      <c r="AU174" s="118"/>
      <c r="AV174" s="118"/>
      <c r="AW174" s="118"/>
      <c r="AX174" s="118"/>
    </row>
    <row r="175" spans="1:50" ht="409.5" hidden="1">
      <c r="A175" s="68">
        <v>141</v>
      </c>
      <c r="B175" s="35" t="s">
        <v>3301</v>
      </c>
      <c r="C175" s="71" t="s">
        <v>28</v>
      </c>
      <c r="D175" s="36"/>
      <c r="E175" s="37" t="s">
        <v>141</v>
      </c>
      <c r="F175" s="36">
        <v>2017</v>
      </c>
      <c r="G175" s="37" t="s">
        <v>2532</v>
      </c>
      <c r="H175" s="37" t="s">
        <v>506</v>
      </c>
      <c r="I175" s="77">
        <v>43098</v>
      </c>
      <c r="J175" s="77">
        <v>43098</v>
      </c>
      <c r="K175" s="53">
        <v>42917</v>
      </c>
      <c r="L175" s="36"/>
      <c r="M175" s="54" t="s">
        <v>44</v>
      </c>
      <c r="N175" s="54" t="s">
        <v>94</v>
      </c>
      <c r="O175" s="79" t="s">
        <v>95</v>
      </c>
      <c r="P175" s="79" t="s">
        <v>46</v>
      </c>
      <c r="Q175" s="37" t="s">
        <v>507</v>
      </c>
      <c r="R175" s="37"/>
      <c r="S175" s="93">
        <v>1</v>
      </c>
      <c r="T175" s="93">
        <v>1</v>
      </c>
      <c r="U175" s="93">
        <f t="shared" si="22"/>
        <v>2</v>
      </c>
      <c r="V175" s="93" t="str">
        <f t="shared" si="23"/>
        <v>LOW</v>
      </c>
      <c r="W175" s="243"/>
      <c r="X175" s="243"/>
      <c r="Y175" s="243"/>
      <c r="Z175" s="243"/>
      <c r="AA175" s="40" t="s">
        <v>508</v>
      </c>
      <c r="AB175" s="35" t="s">
        <v>48</v>
      </c>
      <c r="AC175" s="36"/>
      <c r="AD175" s="54"/>
      <c r="AE175" s="36"/>
      <c r="AP175" s="59"/>
      <c r="AQ175" s="65"/>
      <c r="AR175" s="65"/>
      <c r="AS175" s="63"/>
      <c r="AT175" s="118"/>
      <c r="AU175" s="118"/>
      <c r="AV175" s="118"/>
      <c r="AW175" s="118"/>
      <c r="AX175" s="118"/>
    </row>
    <row r="176" spans="1:50" ht="409.5" hidden="1">
      <c r="A176" s="35">
        <v>142</v>
      </c>
      <c r="B176" s="35" t="s">
        <v>3297</v>
      </c>
      <c r="C176" s="71" t="s">
        <v>25</v>
      </c>
      <c r="D176" s="36"/>
      <c r="E176" s="37" t="s">
        <v>92</v>
      </c>
      <c r="F176" s="36">
        <v>1970</v>
      </c>
      <c r="G176" s="44" t="s">
        <v>2533</v>
      </c>
      <c r="H176" s="37" t="s">
        <v>509</v>
      </c>
      <c r="I176" s="77">
        <v>25580</v>
      </c>
      <c r="J176" s="77">
        <v>25580</v>
      </c>
      <c r="K176" s="53">
        <v>43344</v>
      </c>
      <c r="L176" s="36"/>
      <c r="M176" s="54" t="s">
        <v>44</v>
      </c>
      <c r="N176" s="54" t="s">
        <v>94</v>
      </c>
      <c r="O176" s="79" t="s">
        <v>95</v>
      </c>
      <c r="P176" s="79" t="s">
        <v>46</v>
      </c>
      <c r="Q176" s="37" t="s">
        <v>510</v>
      </c>
      <c r="R176" s="37"/>
      <c r="S176" s="93"/>
      <c r="T176" s="93"/>
      <c r="U176" s="93"/>
      <c r="V176" s="93"/>
      <c r="W176" s="243"/>
      <c r="X176" s="243"/>
      <c r="Y176" s="243"/>
      <c r="Z176" s="243"/>
      <c r="AA176" s="40" t="s">
        <v>511</v>
      </c>
      <c r="AB176" s="35" t="s">
        <v>48</v>
      </c>
      <c r="AC176" s="36"/>
      <c r="AD176" s="54"/>
      <c r="AE176" s="36"/>
      <c r="AP176" s="59"/>
      <c r="AQ176" s="65"/>
      <c r="AR176" s="65"/>
      <c r="AS176" s="63"/>
      <c r="AT176" s="118"/>
      <c r="AU176" s="118"/>
      <c r="AV176" s="118"/>
      <c r="AW176" s="118"/>
      <c r="AX176" s="118"/>
    </row>
    <row r="177" spans="1:50" ht="54" hidden="1">
      <c r="A177" s="68">
        <v>143</v>
      </c>
      <c r="B177" s="35" t="s">
        <v>3297</v>
      </c>
      <c r="C177" s="71" t="s">
        <v>25</v>
      </c>
      <c r="D177" s="36"/>
      <c r="E177" s="37" t="s">
        <v>130</v>
      </c>
      <c r="F177" s="36">
        <v>2012</v>
      </c>
      <c r="G177" s="44" t="s">
        <v>2534</v>
      </c>
      <c r="H177" s="37" t="s">
        <v>512</v>
      </c>
      <c r="I177" s="77">
        <v>41011</v>
      </c>
      <c r="J177" s="77">
        <v>41011</v>
      </c>
      <c r="K177" s="53">
        <v>43344</v>
      </c>
      <c r="L177" s="36"/>
      <c r="M177" s="54" t="s">
        <v>44</v>
      </c>
      <c r="N177" s="54" t="s">
        <v>94</v>
      </c>
      <c r="O177" s="79" t="s">
        <v>95</v>
      </c>
      <c r="P177" s="79" t="s">
        <v>46</v>
      </c>
      <c r="Q177" s="37" t="s">
        <v>513</v>
      </c>
      <c r="R177" s="37"/>
      <c r="S177" s="93"/>
      <c r="T177" s="93"/>
      <c r="U177" s="93"/>
      <c r="V177" s="93"/>
      <c r="W177" s="243"/>
      <c r="X177" s="243"/>
      <c r="Y177" s="243"/>
      <c r="Z177" s="243"/>
      <c r="AA177" s="40" t="s">
        <v>3241</v>
      </c>
      <c r="AB177" s="35" t="s">
        <v>48</v>
      </c>
      <c r="AC177" s="36"/>
      <c r="AD177" s="54"/>
      <c r="AE177" s="36"/>
      <c r="AP177" s="59"/>
      <c r="AQ177" s="65"/>
      <c r="AR177" s="65"/>
      <c r="AS177" s="63"/>
      <c r="AT177" s="118"/>
      <c r="AU177" s="118"/>
      <c r="AV177" s="118"/>
      <c r="AW177" s="118"/>
      <c r="AX177" s="118"/>
    </row>
    <row r="178" spans="1:50" ht="72" hidden="1">
      <c r="A178" s="35">
        <v>144</v>
      </c>
      <c r="B178" s="35"/>
      <c r="C178" s="71" t="s">
        <v>25</v>
      </c>
      <c r="D178" s="36"/>
      <c r="E178" s="37" t="s">
        <v>141</v>
      </c>
      <c r="F178" s="36">
        <v>1985</v>
      </c>
      <c r="G178" s="37" t="s">
        <v>514</v>
      </c>
      <c r="H178" s="37" t="s">
        <v>515</v>
      </c>
      <c r="I178" s="77"/>
      <c r="J178" s="77"/>
      <c r="K178" s="53">
        <v>43344</v>
      </c>
      <c r="L178" s="37" t="s">
        <v>516</v>
      </c>
      <c r="M178" s="54" t="s">
        <v>45</v>
      </c>
      <c r="N178" s="54" t="s">
        <v>94</v>
      </c>
      <c r="O178" s="79" t="s">
        <v>95</v>
      </c>
      <c r="P178" s="79"/>
      <c r="Q178" s="37" t="s">
        <v>517</v>
      </c>
      <c r="R178" s="37"/>
      <c r="S178" s="93"/>
      <c r="T178" s="93"/>
      <c r="U178" s="93"/>
      <c r="V178" s="93"/>
      <c r="W178" s="243"/>
      <c r="X178" s="243"/>
      <c r="Y178" s="243"/>
      <c r="Z178" s="243"/>
      <c r="AA178" s="40" t="s">
        <v>518</v>
      </c>
      <c r="AB178" s="35"/>
      <c r="AC178" s="36"/>
      <c r="AD178" s="54"/>
      <c r="AE178" s="36"/>
      <c r="AP178" s="59"/>
      <c r="AQ178" s="65"/>
      <c r="AR178" s="65"/>
      <c r="AS178" s="63"/>
      <c r="AT178" s="118"/>
      <c r="AU178" s="118"/>
      <c r="AV178" s="118"/>
      <c r="AW178" s="118"/>
      <c r="AX178" s="118"/>
    </row>
    <row r="179" spans="1:50" ht="234" hidden="1">
      <c r="A179" s="68">
        <v>145</v>
      </c>
      <c r="B179" s="35"/>
      <c r="C179" s="71" t="s">
        <v>25</v>
      </c>
      <c r="D179" s="36"/>
      <c r="E179" s="37" t="s">
        <v>141</v>
      </c>
      <c r="F179" s="36">
        <v>1985</v>
      </c>
      <c r="G179" s="44" t="s">
        <v>519</v>
      </c>
      <c r="H179" s="37" t="s">
        <v>520</v>
      </c>
      <c r="I179" s="77">
        <v>31261</v>
      </c>
      <c r="J179" s="77">
        <v>31261</v>
      </c>
      <c r="K179" s="53">
        <v>43344</v>
      </c>
      <c r="L179" s="220" t="s">
        <v>521</v>
      </c>
      <c r="M179" s="54" t="s">
        <v>45</v>
      </c>
      <c r="N179" s="54" t="s">
        <v>94</v>
      </c>
      <c r="O179" s="79" t="s">
        <v>95</v>
      </c>
      <c r="P179" s="79"/>
      <c r="Q179" s="37" t="s">
        <v>522</v>
      </c>
      <c r="R179" s="37"/>
      <c r="S179" s="93"/>
      <c r="T179" s="93"/>
      <c r="U179" s="93"/>
      <c r="V179" s="93"/>
      <c r="W179" s="243"/>
      <c r="X179" s="243"/>
      <c r="Y179" s="243"/>
      <c r="Z179" s="243"/>
      <c r="AA179" s="40" t="s">
        <v>523</v>
      </c>
      <c r="AB179" s="35"/>
      <c r="AC179" s="36"/>
      <c r="AD179" s="54"/>
      <c r="AE179" s="36"/>
      <c r="AP179" s="59"/>
      <c r="AQ179" s="65"/>
      <c r="AR179" s="65"/>
      <c r="AS179" s="63"/>
      <c r="AT179" s="118"/>
      <c r="AU179" s="118"/>
      <c r="AV179" s="118"/>
      <c r="AW179" s="118"/>
      <c r="AX179" s="118"/>
    </row>
    <row r="180" spans="1:50" ht="90" hidden="1">
      <c r="A180" s="35">
        <v>146</v>
      </c>
      <c r="B180" s="35" t="s">
        <v>3289</v>
      </c>
      <c r="C180" s="71" t="s">
        <v>25</v>
      </c>
      <c r="D180" s="36"/>
      <c r="E180" s="37" t="s">
        <v>141</v>
      </c>
      <c r="F180" s="36">
        <v>1989</v>
      </c>
      <c r="G180" s="44" t="s">
        <v>2535</v>
      </c>
      <c r="H180" s="37" t="s">
        <v>524</v>
      </c>
      <c r="I180" s="77">
        <v>32560</v>
      </c>
      <c r="J180" s="77">
        <v>32560</v>
      </c>
      <c r="K180" s="53">
        <v>43344</v>
      </c>
      <c r="L180" s="37" t="s">
        <v>2268</v>
      </c>
      <c r="M180" s="54" t="s">
        <v>44</v>
      </c>
      <c r="N180" s="54" t="s">
        <v>94</v>
      </c>
      <c r="O180" s="79" t="s">
        <v>95</v>
      </c>
      <c r="P180" s="79" t="s">
        <v>46</v>
      </c>
      <c r="Q180" s="37" t="s">
        <v>525</v>
      </c>
      <c r="R180" s="37"/>
      <c r="S180" s="93"/>
      <c r="T180" s="93"/>
      <c r="U180" s="93"/>
      <c r="V180" s="93"/>
      <c r="W180" s="243"/>
      <c r="X180" s="243"/>
      <c r="Y180" s="243"/>
      <c r="Z180" s="243"/>
      <c r="AA180" s="40" t="s">
        <v>3242</v>
      </c>
      <c r="AB180" s="35" t="s">
        <v>48</v>
      </c>
      <c r="AC180" s="36"/>
      <c r="AD180" s="54"/>
      <c r="AE180" s="36"/>
      <c r="AP180" s="59"/>
      <c r="AQ180" s="65"/>
      <c r="AR180" s="65"/>
      <c r="AS180" s="63"/>
      <c r="AT180" s="118"/>
      <c r="AU180" s="118"/>
      <c r="AV180" s="118"/>
      <c r="AW180" s="118"/>
      <c r="AX180" s="118"/>
    </row>
    <row r="181" spans="1:50" ht="180" hidden="1">
      <c r="A181" s="68">
        <v>147</v>
      </c>
      <c r="B181" s="35" t="s">
        <v>3297</v>
      </c>
      <c r="C181" s="71" t="s">
        <v>25</v>
      </c>
      <c r="D181" s="36"/>
      <c r="E181" s="37" t="s">
        <v>141</v>
      </c>
      <c r="F181" s="36">
        <v>1998</v>
      </c>
      <c r="G181" s="44" t="s">
        <v>2536</v>
      </c>
      <c r="H181" s="37" t="s">
        <v>526</v>
      </c>
      <c r="I181" s="77">
        <v>35852</v>
      </c>
      <c r="J181" s="77">
        <v>35852</v>
      </c>
      <c r="K181" s="53">
        <v>43344</v>
      </c>
      <c r="L181" s="36"/>
      <c r="M181" s="54" t="s">
        <v>44</v>
      </c>
      <c r="N181" s="54" t="s">
        <v>94</v>
      </c>
      <c r="O181" s="79" t="s">
        <v>95</v>
      </c>
      <c r="P181" s="79" t="s">
        <v>46</v>
      </c>
      <c r="Q181" s="37" t="s">
        <v>527</v>
      </c>
      <c r="R181" s="37"/>
      <c r="S181" s="93"/>
      <c r="T181" s="93"/>
      <c r="U181" s="93"/>
      <c r="V181" s="93"/>
      <c r="W181" s="243"/>
      <c r="X181" s="243"/>
      <c r="Y181" s="243"/>
      <c r="Z181" s="243"/>
      <c r="AA181" s="40" t="s">
        <v>528</v>
      </c>
      <c r="AB181" s="35" t="s">
        <v>48</v>
      </c>
      <c r="AC181" s="36"/>
      <c r="AD181" s="54"/>
      <c r="AE181" s="36"/>
      <c r="AP181" s="59"/>
      <c r="AQ181" s="65"/>
      <c r="AR181" s="65"/>
      <c r="AS181" s="63"/>
      <c r="AT181" s="118"/>
      <c r="AU181" s="118"/>
      <c r="AV181" s="118"/>
      <c r="AW181" s="118"/>
      <c r="AX181" s="118"/>
    </row>
    <row r="182" spans="1:50" ht="108" hidden="1">
      <c r="A182" s="35">
        <v>148</v>
      </c>
      <c r="B182" s="35" t="s">
        <v>3297</v>
      </c>
      <c r="C182" s="71" t="s">
        <v>25</v>
      </c>
      <c r="D182" s="36"/>
      <c r="E182" s="37" t="s">
        <v>141</v>
      </c>
      <c r="F182" s="269">
        <v>1999</v>
      </c>
      <c r="G182" s="44" t="s">
        <v>2537</v>
      </c>
      <c r="H182" s="37" t="s">
        <v>529</v>
      </c>
      <c r="I182" s="77">
        <v>36432</v>
      </c>
      <c r="J182" s="77">
        <v>36432</v>
      </c>
      <c r="K182" s="53">
        <v>43344</v>
      </c>
      <c r="L182" s="36"/>
      <c r="M182" s="54" t="s">
        <v>44</v>
      </c>
      <c r="N182" s="54" t="s">
        <v>94</v>
      </c>
      <c r="O182" s="79" t="s">
        <v>95</v>
      </c>
      <c r="P182" s="79" t="s">
        <v>46</v>
      </c>
      <c r="Q182" s="37" t="s">
        <v>530</v>
      </c>
      <c r="R182" s="37"/>
      <c r="S182" s="93"/>
      <c r="T182" s="93"/>
      <c r="U182" s="93"/>
      <c r="V182" s="93"/>
      <c r="W182" s="243"/>
      <c r="X182" s="243"/>
      <c r="Y182" s="243"/>
      <c r="Z182" s="243"/>
      <c r="AA182" s="40" t="s">
        <v>531</v>
      </c>
      <c r="AB182" s="35" t="s">
        <v>49</v>
      </c>
      <c r="AC182" s="37" t="s">
        <v>532</v>
      </c>
      <c r="AD182" s="54" t="s">
        <v>3127</v>
      </c>
      <c r="AE182" s="36" t="s">
        <v>533</v>
      </c>
      <c r="AP182" s="59"/>
      <c r="AQ182" s="65"/>
      <c r="AR182" s="65"/>
      <c r="AS182" s="63"/>
      <c r="AT182" s="118"/>
      <c r="AU182" s="118"/>
      <c r="AV182" s="118"/>
      <c r="AW182" s="118"/>
      <c r="AX182" s="118"/>
    </row>
    <row r="183" spans="1:50" ht="72" hidden="1">
      <c r="A183" s="68">
        <v>149</v>
      </c>
      <c r="B183" s="35" t="s">
        <v>3289</v>
      </c>
      <c r="C183" s="71" t="s">
        <v>25</v>
      </c>
      <c r="D183" s="36"/>
      <c r="E183" s="37" t="s">
        <v>141</v>
      </c>
      <c r="F183" s="36">
        <v>1983</v>
      </c>
      <c r="G183" s="44" t="s">
        <v>2538</v>
      </c>
      <c r="H183" s="37" t="s">
        <v>2539</v>
      </c>
      <c r="I183" s="77">
        <v>30538</v>
      </c>
      <c r="J183" s="77">
        <v>30538</v>
      </c>
      <c r="K183" s="53">
        <v>43344</v>
      </c>
      <c r="L183" s="36"/>
      <c r="M183" s="54" t="s">
        <v>44</v>
      </c>
      <c r="N183" s="54" t="s">
        <v>94</v>
      </c>
      <c r="O183" s="79" t="s">
        <v>95</v>
      </c>
      <c r="P183" s="79" t="s">
        <v>46</v>
      </c>
      <c r="Q183" s="37" t="s">
        <v>534</v>
      </c>
      <c r="R183" s="37"/>
      <c r="S183" s="93"/>
      <c r="T183" s="93"/>
      <c r="U183" s="93"/>
      <c r="V183" s="93"/>
      <c r="W183" s="243"/>
      <c r="X183" s="243"/>
      <c r="Y183" s="243"/>
      <c r="Z183" s="243"/>
      <c r="AA183" s="40" t="s">
        <v>535</v>
      </c>
      <c r="AB183" s="35" t="s">
        <v>48</v>
      </c>
      <c r="AC183" s="36"/>
      <c r="AD183" s="54"/>
      <c r="AE183" s="36"/>
      <c r="AP183" s="59"/>
      <c r="AQ183" s="65"/>
      <c r="AR183" s="65"/>
      <c r="AS183" s="63"/>
      <c r="AT183" s="118"/>
      <c r="AU183" s="118"/>
      <c r="AV183" s="118"/>
      <c r="AW183" s="118"/>
      <c r="AX183" s="118"/>
    </row>
    <row r="184" spans="1:50" ht="144" hidden="1">
      <c r="A184" s="35">
        <v>150</v>
      </c>
      <c r="B184" s="35" t="s">
        <v>3297</v>
      </c>
      <c r="C184" s="71" t="s">
        <v>25</v>
      </c>
      <c r="D184" s="36"/>
      <c r="E184" s="37" t="s">
        <v>141</v>
      </c>
      <c r="F184" s="36">
        <v>1987</v>
      </c>
      <c r="G184" s="44" t="s">
        <v>2540</v>
      </c>
      <c r="H184" s="37" t="s">
        <v>536</v>
      </c>
      <c r="I184" s="77">
        <v>31981</v>
      </c>
      <c r="J184" s="77">
        <v>31981</v>
      </c>
      <c r="K184" s="53">
        <v>43344</v>
      </c>
      <c r="L184" s="37" t="s">
        <v>537</v>
      </c>
      <c r="M184" s="54" t="s">
        <v>44</v>
      </c>
      <c r="N184" s="54" t="s">
        <v>94</v>
      </c>
      <c r="O184" s="79" t="s">
        <v>95</v>
      </c>
      <c r="P184" s="79" t="s">
        <v>46</v>
      </c>
      <c r="Q184" s="37" t="s">
        <v>538</v>
      </c>
      <c r="R184" s="37"/>
      <c r="S184" s="93"/>
      <c r="T184" s="93"/>
      <c r="U184" s="93"/>
      <c r="V184" s="93"/>
      <c r="W184" s="243"/>
      <c r="X184" s="243"/>
      <c r="Y184" s="243"/>
      <c r="Z184" s="243"/>
      <c r="AA184" s="40" t="s">
        <v>539</v>
      </c>
      <c r="AB184" s="35" t="s">
        <v>48</v>
      </c>
      <c r="AC184" s="36"/>
      <c r="AD184" s="54"/>
      <c r="AE184" s="36"/>
      <c r="AP184" s="59"/>
      <c r="AQ184" s="65"/>
      <c r="AR184" s="65"/>
      <c r="AS184" s="63"/>
      <c r="AT184" s="118"/>
      <c r="AU184" s="118"/>
      <c r="AV184" s="118"/>
      <c r="AW184" s="118"/>
      <c r="AX184" s="118"/>
    </row>
    <row r="185" spans="1:50" ht="270" hidden="1">
      <c r="A185" s="68">
        <v>151</v>
      </c>
      <c r="B185" s="35" t="s">
        <v>3297</v>
      </c>
      <c r="C185" s="71" t="s">
        <v>25</v>
      </c>
      <c r="D185" s="36"/>
      <c r="E185" s="37" t="s">
        <v>141</v>
      </c>
      <c r="F185" s="36">
        <v>1992</v>
      </c>
      <c r="G185" s="44" t="s">
        <v>2541</v>
      </c>
      <c r="H185" s="37" t="s">
        <v>540</v>
      </c>
      <c r="I185" s="77">
        <v>33968</v>
      </c>
      <c r="J185" s="77">
        <v>33968</v>
      </c>
      <c r="K185" s="53">
        <v>43344</v>
      </c>
      <c r="L185" s="36"/>
      <c r="M185" s="54" t="s">
        <v>44</v>
      </c>
      <c r="N185" s="54" t="s">
        <v>94</v>
      </c>
      <c r="O185" s="79" t="s">
        <v>95</v>
      </c>
      <c r="P185" s="79" t="s">
        <v>46</v>
      </c>
      <c r="Q185" s="37" t="s">
        <v>541</v>
      </c>
      <c r="R185" s="37"/>
      <c r="S185" s="93"/>
      <c r="T185" s="93"/>
      <c r="U185" s="93"/>
      <c r="V185" s="93"/>
      <c r="W185" s="243"/>
      <c r="X185" s="243"/>
      <c r="Y185" s="243"/>
      <c r="Z185" s="243"/>
      <c r="AA185" s="40" t="s">
        <v>3257</v>
      </c>
      <c r="AB185" s="35" t="s">
        <v>48</v>
      </c>
      <c r="AC185" s="36"/>
      <c r="AD185" s="54"/>
      <c r="AE185" s="36"/>
      <c r="AP185" s="59"/>
      <c r="AQ185" s="65"/>
      <c r="AR185" s="65"/>
      <c r="AS185" s="63"/>
      <c r="AT185" s="118"/>
      <c r="AU185" s="118"/>
      <c r="AV185" s="118"/>
      <c r="AW185" s="118"/>
      <c r="AX185" s="118"/>
    </row>
    <row r="186" spans="1:50" ht="409.5" hidden="1">
      <c r="A186" s="35">
        <v>152</v>
      </c>
      <c r="B186" s="35" t="s">
        <v>3297</v>
      </c>
      <c r="C186" s="71" t="s">
        <v>25</v>
      </c>
      <c r="D186" s="36"/>
      <c r="E186" s="37" t="s">
        <v>141</v>
      </c>
      <c r="F186" s="36">
        <v>2018</v>
      </c>
      <c r="G186" s="44" t="s">
        <v>2542</v>
      </c>
      <c r="H186" s="37" t="s">
        <v>542</v>
      </c>
      <c r="I186" s="77">
        <v>43217</v>
      </c>
      <c r="J186" s="77">
        <v>43217</v>
      </c>
      <c r="K186" s="53">
        <v>43344</v>
      </c>
      <c r="L186" s="36"/>
      <c r="M186" s="54" t="s">
        <v>44</v>
      </c>
      <c r="N186" s="54" t="s">
        <v>94</v>
      </c>
      <c r="O186" s="79" t="s">
        <v>95</v>
      </c>
      <c r="P186" s="79" t="s">
        <v>46</v>
      </c>
      <c r="Q186" s="37" t="s">
        <v>543</v>
      </c>
      <c r="R186" s="37"/>
      <c r="S186" s="93"/>
      <c r="T186" s="93"/>
      <c r="U186" s="93"/>
      <c r="V186" s="93"/>
      <c r="W186" s="243"/>
      <c r="X186" s="243"/>
      <c r="Y186" s="243"/>
      <c r="Z186" s="243"/>
      <c r="AA186" s="40" t="s">
        <v>544</v>
      </c>
      <c r="AB186" s="35" t="s">
        <v>48</v>
      </c>
      <c r="AC186" s="36"/>
      <c r="AD186" s="54"/>
      <c r="AE186" s="36"/>
      <c r="AP186" s="59"/>
      <c r="AQ186" s="65"/>
      <c r="AR186" s="65"/>
      <c r="AS186" s="63"/>
      <c r="AT186" s="118"/>
      <c r="AU186" s="118"/>
      <c r="AV186" s="118"/>
      <c r="AW186" s="118"/>
      <c r="AX186" s="118"/>
    </row>
    <row r="187" spans="1:50" ht="108" hidden="1">
      <c r="A187" s="68">
        <v>153</v>
      </c>
      <c r="B187" s="35"/>
      <c r="C187" s="71" t="s">
        <v>25</v>
      </c>
      <c r="D187" s="36"/>
      <c r="E187" s="37" t="s">
        <v>141</v>
      </c>
      <c r="F187" s="36">
        <v>1978</v>
      </c>
      <c r="G187" s="37" t="s">
        <v>545</v>
      </c>
      <c r="H187" s="37" t="s">
        <v>546</v>
      </c>
      <c r="I187" s="77"/>
      <c r="J187" s="77"/>
      <c r="K187" s="53">
        <v>43344</v>
      </c>
      <c r="L187" s="37" t="s">
        <v>547</v>
      </c>
      <c r="M187" s="54" t="s">
        <v>45</v>
      </c>
      <c r="N187" s="54" t="s">
        <v>94</v>
      </c>
      <c r="O187" s="79" t="s">
        <v>95</v>
      </c>
      <c r="P187" s="79"/>
      <c r="Q187" s="37" t="s">
        <v>548</v>
      </c>
      <c r="R187" s="37"/>
      <c r="S187" s="93"/>
      <c r="T187" s="93"/>
      <c r="U187" s="93"/>
      <c r="V187" s="93"/>
      <c r="W187" s="243"/>
      <c r="X187" s="243"/>
      <c r="Y187" s="243"/>
      <c r="Z187" s="243"/>
      <c r="AA187" s="40" t="s">
        <v>549</v>
      </c>
      <c r="AB187" s="35"/>
      <c r="AC187" s="36"/>
      <c r="AD187" s="54"/>
      <c r="AE187" s="36"/>
      <c r="AP187" s="59"/>
      <c r="AQ187" s="65"/>
      <c r="AR187" s="65"/>
      <c r="AS187" s="63"/>
      <c r="AT187" s="118"/>
      <c r="AU187" s="118"/>
      <c r="AV187" s="118"/>
      <c r="AW187" s="118"/>
      <c r="AX187" s="118"/>
    </row>
    <row r="188" spans="1:50" ht="108" hidden="1">
      <c r="A188" s="35">
        <v>154</v>
      </c>
      <c r="B188" s="35" t="s">
        <v>3297</v>
      </c>
      <c r="C188" s="71" t="s">
        <v>25</v>
      </c>
      <c r="D188" s="36"/>
      <c r="E188" s="37" t="s">
        <v>141</v>
      </c>
      <c r="F188" s="36">
        <v>1980</v>
      </c>
      <c r="G188" s="44" t="s">
        <v>2543</v>
      </c>
      <c r="H188" s="37" t="s">
        <v>2544</v>
      </c>
      <c r="I188" s="77">
        <v>29325</v>
      </c>
      <c r="J188" s="77">
        <v>29325</v>
      </c>
      <c r="K188" s="53">
        <v>43344</v>
      </c>
      <c r="L188" s="36"/>
      <c r="M188" s="54" t="s">
        <v>44</v>
      </c>
      <c r="N188" s="54" t="s">
        <v>94</v>
      </c>
      <c r="O188" s="79" t="s">
        <v>95</v>
      </c>
      <c r="P188" s="79" t="s">
        <v>46</v>
      </c>
      <c r="Q188" s="37" t="s">
        <v>550</v>
      </c>
      <c r="R188" s="37"/>
      <c r="S188" s="93"/>
      <c r="T188" s="93"/>
      <c r="U188" s="93"/>
      <c r="V188" s="93"/>
      <c r="W188" s="243"/>
      <c r="X188" s="243"/>
      <c r="Y188" s="243"/>
      <c r="Z188" s="243"/>
      <c r="AA188" s="40" t="s">
        <v>551</v>
      </c>
      <c r="AB188" s="35" t="s">
        <v>48</v>
      </c>
      <c r="AC188" s="36"/>
      <c r="AD188" s="54"/>
      <c r="AE188" s="36"/>
      <c r="AP188" s="59"/>
      <c r="AQ188" s="65"/>
      <c r="AR188" s="65"/>
      <c r="AS188" s="63"/>
      <c r="AT188" s="118"/>
      <c r="AU188" s="118"/>
      <c r="AV188" s="118"/>
      <c r="AW188" s="118"/>
      <c r="AX188" s="118"/>
    </row>
    <row r="189" spans="1:50" ht="252" hidden="1">
      <c r="A189" s="68">
        <v>155</v>
      </c>
      <c r="B189" s="35"/>
      <c r="C189" s="71" t="s">
        <v>25</v>
      </c>
      <c r="D189" s="36"/>
      <c r="E189" s="37" t="s">
        <v>141</v>
      </c>
      <c r="F189" s="36">
        <v>1982</v>
      </c>
      <c r="G189" s="37" t="s">
        <v>552</v>
      </c>
      <c r="H189" s="37" t="s">
        <v>553</v>
      </c>
      <c r="I189" s="77"/>
      <c r="J189" s="77"/>
      <c r="K189" s="53">
        <v>43344</v>
      </c>
      <c r="L189" s="37" t="s">
        <v>554</v>
      </c>
      <c r="M189" s="54" t="s">
        <v>45</v>
      </c>
      <c r="N189" s="54" t="s">
        <v>94</v>
      </c>
      <c r="O189" s="79" t="s">
        <v>95</v>
      </c>
      <c r="P189" s="79"/>
      <c r="Q189" s="37" t="s">
        <v>555</v>
      </c>
      <c r="R189" s="37"/>
      <c r="S189" s="93"/>
      <c r="T189" s="93"/>
      <c r="U189" s="93"/>
      <c r="V189" s="93"/>
      <c r="W189" s="243"/>
      <c r="X189" s="243"/>
      <c r="Y189" s="243"/>
      <c r="Z189" s="243"/>
      <c r="AA189" s="40" t="s">
        <v>556</v>
      </c>
      <c r="AB189" s="35"/>
      <c r="AC189" s="36"/>
      <c r="AD189" s="54"/>
      <c r="AE189" s="36"/>
      <c r="AP189" s="59"/>
      <c r="AQ189" s="65"/>
      <c r="AR189" s="65"/>
      <c r="AS189" s="63"/>
      <c r="AT189" s="118"/>
      <c r="AU189" s="118"/>
      <c r="AV189" s="118"/>
      <c r="AW189" s="118"/>
      <c r="AX189" s="118"/>
    </row>
    <row r="190" spans="1:50" ht="90" hidden="1">
      <c r="A190" s="35">
        <v>156</v>
      </c>
      <c r="B190" s="35" t="s">
        <v>3297</v>
      </c>
      <c r="C190" s="71" t="s">
        <v>25</v>
      </c>
      <c r="D190" s="36"/>
      <c r="E190" s="37" t="s">
        <v>141</v>
      </c>
      <c r="F190" s="36">
        <v>2008</v>
      </c>
      <c r="G190" s="44" t="s">
        <v>2545</v>
      </c>
      <c r="H190" s="37" t="s">
        <v>2546</v>
      </c>
      <c r="I190" s="77">
        <v>39673</v>
      </c>
      <c r="J190" s="77">
        <v>39673</v>
      </c>
      <c r="K190" s="53">
        <v>43344</v>
      </c>
      <c r="L190" s="36"/>
      <c r="M190" s="54" t="s">
        <v>44</v>
      </c>
      <c r="N190" s="54" t="s">
        <v>94</v>
      </c>
      <c r="O190" s="79" t="s">
        <v>95</v>
      </c>
      <c r="P190" s="79" t="s">
        <v>46</v>
      </c>
      <c r="Q190" s="37" t="s">
        <v>557</v>
      </c>
      <c r="R190" s="37"/>
      <c r="S190" s="93"/>
      <c r="T190" s="93"/>
      <c r="U190" s="93"/>
      <c r="V190" s="93"/>
      <c r="W190" s="243"/>
      <c r="X190" s="243"/>
      <c r="Y190" s="243"/>
      <c r="Z190" s="243"/>
      <c r="AA190" s="40" t="s">
        <v>1892</v>
      </c>
      <c r="AB190" s="35" t="s">
        <v>48</v>
      </c>
      <c r="AC190" s="36"/>
      <c r="AD190" s="54"/>
      <c r="AE190" s="36"/>
      <c r="AP190" s="59"/>
      <c r="AQ190" s="65"/>
      <c r="AR190" s="65"/>
      <c r="AS190" s="63"/>
      <c r="AT190" s="118"/>
      <c r="AU190" s="118"/>
      <c r="AV190" s="118"/>
      <c r="AW190" s="118"/>
      <c r="AX190" s="118"/>
    </row>
    <row r="191" spans="1:50" ht="144" hidden="1">
      <c r="A191" s="68">
        <v>157</v>
      </c>
      <c r="B191" s="35" t="s">
        <v>3297</v>
      </c>
      <c r="C191" s="71" t="s">
        <v>25</v>
      </c>
      <c r="D191" s="36"/>
      <c r="E191" s="37" t="s">
        <v>141</v>
      </c>
      <c r="F191" s="36">
        <v>2010</v>
      </c>
      <c r="G191" s="44" t="s">
        <v>2547</v>
      </c>
      <c r="H191" s="37" t="s">
        <v>2548</v>
      </c>
      <c r="I191" s="77">
        <v>40365</v>
      </c>
      <c r="J191" s="77">
        <v>40365</v>
      </c>
      <c r="K191" s="53">
        <v>43344</v>
      </c>
      <c r="L191" s="36"/>
      <c r="M191" s="54" t="s">
        <v>44</v>
      </c>
      <c r="N191" s="54" t="s">
        <v>94</v>
      </c>
      <c r="O191" s="79" t="s">
        <v>95</v>
      </c>
      <c r="P191" s="79" t="s">
        <v>46</v>
      </c>
      <c r="Q191" s="37" t="s">
        <v>558</v>
      </c>
      <c r="R191" s="37"/>
      <c r="S191" s="93"/>
      <c r="T191" s="93"/>
      <c r="U191" s="93"/>
      <c r="V191" s="93"/>
      <c r="W191" s="243"/>
      <c r="X191" s="243"/>
      <c r="Y191" s="243"/>
      <c r="Z191" s="243"/>
      <c r="AA191" s="40" t="s">
        <v>3243</v>
      </c>
      <c r="AB191" s="35" t="s">
        <v>48</v>
      </c>
      <c r="AC191" s="36"/>
      <c r="AD191" s="54"/>
      <c r="AE191" s="36"/>
      <c r="AP191" s="59"/>
      <c r="AQ191" s="65"/>
      <c r="AR191" s="65"/>
      <c r="AS191" s="63"/>
      <c r="AT191" s="118"/>
      <c r="AU191" s="118"/>
      <c r="AV191" s="118"/>
      <c r="AW191" s="118"/>
      <c r="AX191" s="118"/>
    </row>
    <row r="192" spans="1:50" ht="90" hidden="1">
      <c r="A192" s="35">
        <v>158</v>
      </c>
      <c r="B192" s="35" t="s">
        <v>3302</v>
      </c>
      <c r="C192" s="71" t="s">
        <v>25</v>
      </c>
      <c r="D192" s="36"/>
      <c r="E192" s="37" t="s">
        <v>141</v>
      </c>
      <c r="F192" s="36">
        <v>1976</v>
      </c>
      <c r="G192" s="44" t="s">
        <v>2549</v>
      </c>
      <c r="H192" s="37" t="s">
        <v>2550</v>
      </c>
      <c r="I192" s="77">
        <v>27914</v>
      </c>
      <c r="J192" s="77">
        <v>27914</v>
      </c>
      <c r="K192" s="53">
        <v>43344</v>
      </c>
      <c r="L192" s="36"/>
      <c r="M192" s="54" t="s">
        <v>44</v>
      </c>
      <c r="N192" s="54" t="s">
        <v>94</v>
      </c>
      <c r="O192" s="79" t="s">
        <v>95</v>
      </c>
      <c r="P192" s="79" t="s">
        <v>46</v>
      </c>
      <c r="Q192" s="37" t="s">
        <v>559</v>
      </c>
      <c r="R192" s="37"/>
      <c r="S192" s="93"/>
      <c r="T192" s="93"/>
      <c r="U192" s="93"/>
      <c r="V192" s="93"/>
      <c r="W192" s="243"/>
      <c r="X192" s="243"/>
      <c r="Y192" s="243"/>
      <c r="Z192" s="243"/>
      <c r="AA192" s="40" t="s">
        <v>560</v>
      </c>
      <c r="AB192" s="35" t="s">
        <v>48</v>
      </c>
      <c r="AC192" s="36"/>
      <c r="AD192" s="54"/>
      <c r="AE192" s="36"/>
      <c r="AP192" s="59"/>
      <c r="AQ192" s="65"/>
      <c r="AR192" s="65"/>
      <c r="AS192" s="63"/>
      <c r="AT192" s="118"/>
      <c r="AU192" s="118"/>
      <c r="AV192" s="118"/>
      <c r="AW192" s="118"/>
      <c r="AX192" s="118"/>
    </row>
    <row r="193" spans="1:50" ht="108" hidden="1">
      <c r="A193" s="68">
        <v>159</v>
      </c>
      <c r="B193" s="35" t="s">
        <v>3302</v>
      </c>
      <c r="C193" s="71" t="s">
        <v>25</v>
      </c>
      <c r="D193" s="36"/>
      <c r="E193" s="37" t="s">
        <v>141</v>
      </c>
      <c r="F193" s="36">
        <v>1979</v>
      </c>
      <c r="G193" s="44" t="s">
        <v>2551</v>
      </c>
      <c r="H193" s="37" t="s">
        <v>2552</v>
      </c>
      <c r="I193" s="77">
        <v>28914</v>
      </c>
      <c r="J193" s="77">
        <v>28914</v>
      </c>
      <c r="K193" s="53">
        <v>43344</v>
      </c>
      <c r="L193" s="36"/>
      <c r="M193" s="54" t="s">
        <v>44</v>
      </c>
      <c r="N193" s="54" t="s">
        <v>94</v>
      </c>
      <c r="O193" s="79" t="s">
        <v>95</v>
      </c>
      <c r="P193" s="79" t="s">
        <v>46</v>
      </c>
      <c r="Q193" s="37" t="s">
        <v>561</v>
      </c>
      <c r="R193" s="37"/>
      <c r="S193" s="93"/>
      <c r="T193" s="93"/>
      <c r="U193" s="93"/>
      <c r="V193" s="93"/>
      <c r="W193" s="243"/>
      <c r="X193" s="243"/>
      <c r="Y193" s="243"/>
      <c r="Z193" s="243"/>
      <c r="AA193" s="40" t="s">
        <v>562</v>
      </c>
      <c r="AB193" s="35" t="s">
        <v>48</v>
      </c>
      <c r="AC193" s="36"/>
      <c r="AD193" s="54"/>
      <c r="AE193" s="36"/>
      <c r="AP193" s="59"/>
      <c r="AQ193" s="65"/>
      <c r="AR193" s="65"/>
      <c r="AS193" s="63"/>
      <c r="AT193" s="118"/>
      <c r="AU193" s="118"/>
      <c r="AV193" s="118"/>
      <c r="AW193" s="118"/>
      <c r="AX193" s="118"/>
    </row>
    <row r="194" spans="1:50" ht="180" hidden="1">
      <c r="A194" s="35">
        <v>160</v>
      </c>
      <c r="B194" s="35" t="s">
        <v>3297</v>
      </c>
      <c r="C194" s="71" t="s">
        <v>25</v>
      </c>
      <c r="D194" s="36"/>
      <c r="E194" s="37" t="s">
        <v>141</v>
      </c>
      <c r="F194" s="36">
        <v>1980</v>
      </c>
      <c r="G194" s="44" t="s">
        <v>2553</v>
      </c>
      <c r="H194" s="37" t="s">
        <v>2554</v>
      </c>
      <c r="I194" s="77">
        <v>29293</v>
      </c>
      <c r="J194" s="77">
        <v>29293</v>
      </c>
      <c r="K194" s="53">
        <v>43344</v>
      </c>
      <c r="L194" s="36"/>
      <c r="M194" s="54" t="s">
        <v>44</v>
      </c>
      <c r="N194" s="54" t="s">
        <v>94</v>
      </c>
      <c r="O194" s="79" t="s">
        <v>95</v>
      </c>
      <c r="P194" s="79" t="s">
        <v>46</v>
      </c>
      <c r="Q194" s="37" t="s">
        <v>563</v>
      </c>
      <c r="R194" s="37"/>
      <c r="S194" s="93"/>
      <c r="T194" s="93"/>
      <c r="U194" s="93"/>
      <c r="V194" s="93"/>
      <c r="W194" s="243"/>
      <c r="X194" s="243"/>
      <c r="Y194" s="243"/>
      <c r="Z194" s="243"/>
      <c r="AA194" s="40" t="s">
        <v>3244</v>
      </c>
      <c r="AB194" s="35" t="s">
        <v>48</v>
      </c>
      <c r="AC194" s="36"/>
      <c r="AD194" s="54"/>
      <c r="AE194" s="36"/>
      <c r="AP194" s="59"/>
      <c r="AQ194" s="65"/>
      <c r="AR194" s="65"/>
      <c r="AS194" s="63"/>
      <c r="AT194" s="118"/>
      <c r="AU194" s="118"/>
      <c r="AV194" s="118"/>
      <c r="AW194" s="118"/>
      <c r="AX194" s="118"/>
    </row>
    <row r="195" spans="1:50" ht="324" hidden="1">
      <c r="A195" s="68">
        <v>161</v>
      </c>
      <c r="B195" s="35" t="s">
        <v>3297</v>
      </c>
      <c r="C195" s="71" t="s">
        <v>25</v>
      </c>
      <c r="D195" s="36"/>
      <c r="E195" s="37" t="s">
        <v>141</v>
      </c>
      <c r="F195" s="36">
        <v>1982</v>
      </c>
      <c r="G195" s="44" t="s">
        <v>2555</v>
      </c>
      <c r="H195" s="37" t="s">
        <v>564</v>
      </c>
      <c r="I195" s="77">
        <v>30064</v>
      </c>
      <c r="J195" s="77">
        <v>30064</v>
      </c>
      <c r="K195" s="53">
        <v>43344</v>
      </c>
      <c r="L195" s="36"/>
      <c r="M195" s="54" t="s">
        <v>44</v>
      </c>
      <c r="N195" s="54" t="s">
        <v>94</v>
      </c>
      <c r="O195" s="79" t="s">
        <v>95</v>
      </c>
      <c r="P195" s="79" t="s">
        <v>46</v>
      </c>
      <c r="Q195" s="37" t="s">
        <v>565</v>
      </c>
      <c r="R195" s="37"/>
      <c r="S195" s="93"/>
      <c r="T195" s="93"/>
      <c r="U195" s="93"/>
      <c r="V195" s="93"/>
      <c r="W195" s="243"/>
      <c r="X195" s="243"/>
      <c r="Y195" s="243"/>
      <c r="Z195" s="243"/>
      <c r="AA195" s="40" t="s">
        <v>566</v>
      </c>
      <c r="AB195" s="35" t="s">
        <v>48</v>
      </c>
      <c r="AC195" s="36"/>
      <c r="AD195" s="54"/>
      <c r="AE195" s="36"/>
      <c r="AP195" s="59"/>
      <c r="AQ195" s="65"/>
      <c r="AR195" s="65"/>
      <c r="AS195" s="63"/>
      <c r="AT195" s="118"/>
      <c r="AU195" s="118"/>
      <c r="AV195" s="118"/>
      <c r="AW195" s="118"/>
      <c r="AX195" s="118"/>
    </row>
    <row r="196" spans="1:50" ht="409.5" hidden="1">
      <c r="A196" s="35">
        <v>162</v>
      </c>
      <c r="B196" s="35" t="s">
        <v>3302</v>
      </c>
      <c r="C196" s="71" t="s">
        <v>25</v>
      </c>
      <c r="D196" s="36"/>
      <c r="E196" s="37" t="s">
        <v>189</v>
      </c>
      <c r="F196" s="36">
        <v>1999</v>
      </c>
      <c r="G196" s="44" t="s">
        <v>2556</v>
      </c>
      <c r="H196" s="37" t="s">
        <v>2269</v>
      </c>
      <c r="I196" s="77">
        <v>36432</v>
      </c>
      <c r="J196" s="77">
        <v>36432</v>
      </c>
      <c r="K196" s="53">
        <v>43344</v>
      </c>
      <c r="L196" s="36"/>
      <c r="M196" s="54" t="s">
        <v>44</v>
      </c>
      <c r="N196" s="54" t="s">
        <v>94</v>
      </c>
      <c r="O196" s="79" t="s">
        <v>95</v>
      </c>
      <c r="P196" s="79" t="s">
        <v>46</v>
      </c>
      <c r="Q196" s="37" t="s">
        <v>2262</v>
      </c>
      <c r="R196" s="37"/>
      <c r="S196" s="93">
        <v>1</v>
      </c>
      <c r="T196" s="93">
        <v>1</v>
      </c>
      <c r="U196" s="93">
        <v>2</v>
      </c>
      <c r="V196" s="93" t="str">
        <f>IF(SUM(S196:T196)&gt;5,"HIGH",IF(SUM(S196:T196)&gt;3,"MEDIUM",IF(SUM(S196:T196)&gt;=0,"LOW")))</f>
        <v>LOW</v>
      </c>
      <c r="W196" s="243"/>
      <c r="X196" s="243"/>
      <c r="Y196" s="243"/>
      <c r="Z196" s="243"/>
      <c r="AA196" s="263" t="s">
        <v>3245</v>
      </c>
      <c r="AB196" s="242" t="s">
        <v>48</v>
      </c>
      <c r="AC196" s="37"/>
      <c r="AD196" s="54"/>
      <c r="AE196" s="36"/>
      <c r="AP196" s="59"/>
      <c r="AQ196" s="65"/>
      <c r="AR196" s="65"/>
      <c r="AS196" s="63"/>
      <c r="AT196" s="118"/>
      <c r="AU196" s="118"/>
      <c r="AV196" s="118"/>
      <c r="AW196" s="118"/>
      <c r="AX196" s="118"/>
    </row>
    <row r="197" spans="1:50" ht="342" hidden="1">
      <c r="A197" s="68">
        <v>163</v>
      </c>
      <c r="B197" s="35"/>
      <c r="C197" s="71" t="s">
        <v>25</v>
      </c>
      <c r="D197" s="36"/>
      <c r="E197" s="37" t="s">
        <v>189</v>
      </c>
      <c r="F197" s="36">
        <v>2002</v>
      </c>
      <c r="G197" s="37" t="s">
        <v>567</v>
      </c>
      <c r="H197" s="37" t="s">
        <v>568</v>
      </c>
      <c r="I197" s="77"/>
      <c r="J197" s="77"/>
      <c r="K197" s="53">
        <v>43344</v>
      </c>
      <c r="L197" s="37" t="s">
        <v>569</v>
      </c>
      <c r="M197" s="54" t="s">
        <v>45</v>
      </c>
      <c r="N197" s="54" t="s">
        <v>94</v>
      </c>
      <c r="O197" s="79" t="s">
        <v>95</v>
      </c>
      <c r="P197" s="79"/>
      <c r="Q197" s="37" t="s">
        <v>570</v>
      </c>
      <c r="R197" s="37"/>
      <c r="S197" s="93"/>
      <c r="T197" s="93"/>
      <c r="U197" s="93"/>
      <c r="V197" s="93"/>
      <c r="W197" s="243"/>
      <c r="X197" s="243"/>
      <c r="Y197" s="243"/>
      <c r="Z197" s="243"/>
      <c r="AA197" s="40" t="s">
        <v>571</v>
      </c>
      <c r="AB197" s="35"/>
      <c r="AC197" s="36"/>
      <c r="AD197" s="54"/>
      <c r="AE197" s="36"/>
      <c r="AP197" s="59"/>
      <c r="AQ197" s="65"/>
      <c r="AR197" s="65"/>
      <c r="AS197" s="63"/>
      <c r="AT197" s="118"/>
      <c r="AU197" s="118"/>
      <c r="AV197" s="118"/>
      <c r="AW197" s="118"/>
      <c r="AX197" s="118"/>
    </row>
    <row r="198" spans="1:50" ht="409.5" hidden="1">
      <c r="A198" s="35">
        <v>164</v>
      </c>
      <c r="B198" s="35" t="s">
        <v>3297</v>
      </c>
      <c r="C198" s="71" t="s">
        <v>25</v>
      </c>
      <c r="D198" s="36"/>
      <c r="E198" s="37" t="s">
        <v>189</v>
      </c>
      <c r="F198" s="36">
        <v>2004</v>
      </c>
      <c r="G198" s="44" t="s">
        <v>2557</v>
      </c>
      <c r="H198" s="37" t="s">
        <v>2558</v>
      </c>
      <c r="I198" s="77">
        <v>38105</v>
      </c>
      <c r="J198" s="77">
        <v>38105</v>
      </c>
      <c r="K198" s="53">
        <v>43344</v>
      </c>
      <c r="L198" s="36"/>
      <c r="M198" s="54" t="s">
        <v>44</v>
      </c>
      <c r="N198" s="54" t="s">
        <v>94</v>
      </c>
      <c r="O198" s="79" t="s">
        <v>95</v>
      </c>
      <c r="P198" s="79" t="s">
        <v>46</v>
      </c>
      <c r="Q198" s="37" t="s">
        <v>572</v>
      </c>
      <c r="R198" s="37"/>
      <c r="S198" s="93"/>
      <c r="T198" s="93"/>
      <c r="U198" s="93"/>
      <c r="V198" s="93"/>
      <c r="W198" s="243"/>
      <c r="X198" s="243"/>
      <c r="Y198" s="243"/>
      <c r="Z198" s="243"/>
      <c r="AA198" s="40" t="s">
        <v>3246</v>
      </c>
      <c r="AB198" s="35" t="s">
        <v>48</v>
      </c>
      <c r="AC198" s="36"/>
      <c r="AD198" s="54"/>
      <c r="AE198" s="36"/>
      <c r="AP198" s="59"/>
      <c r="AQ198" s="65"/>
      <c r="AR198" s="65"/>
      <c r="AS198" s="63"/>
      <c r="AT198" s="118"/>
      <c r="AU198" s="118"/>
      <c r="AV198" s="118"/>
      <c r="AW198" s="118"/>
      <c r="AX198" s="118"/>
    </row>
    <row r="199" spans="1:50" ht="409.5" hidden="1">
      <c r="A199" s="68">
        <v>165</v>
      </c>
      <c r="B199" s="35" t="s">
        <v>3366</v>
      </c>
      <c r="C199" s="71" t="s">
        <v>25</v>
      </c>
      <c r="D199" s="36"/>
      <c r="E199" s="37" t="s">
        <v>189</v>
      </c>
      <c r="F199" s="36">
        <v>2014</v>
      </c>
      <c r="G199" s="44" t="s">
        <v>2559</v>
      </c>
      <c r="H199" s="37" t="s">
        <v>2560</v>
      </c>
      <c r="I199" s="77">
        <v>41984</v>
      </c>
      <c r="J199" s="77">
        <v>41984</v>
      </c>
      <c r="K199" s="53">
        <v>43344</v>
      </c>
      <c r="L199" s="36"/>
      <c r="M199" s="54" t="s">
        <v>44</v>
      </c>
      <c r="N199" s="54" t="s">
        <v>94</v>
      </c>
      <c r="O199" s="79" t="s">
        <v>95</v>
      </c>
      <c r="P199" s="79" t="s">
        <v>46</v>
      </c>
      <c r="Q199" s="37" t="s">
        <v>573</v>
      </c>
      <c r="R199" s="37"/>
      <c r="S199" s="93"/>
      <c r="T199" s="93"/>
      <c r="U199" s="93"/>
      <c r="V199" s="93"/>
      <c r="W199" s="243"/>
      <c r="X199" s="243"/>
      <c r="Y199" s="243"/>
      <c r="Z199" s="243"/>
      <c r="AA199" s="40" t="s">
        <v>574</v>
      </c>
      <c r="AB199" s="35" t="s">
        <v>48</v>
      </c>
      <c r="AC199" s="36"/>
      <c r="AD199" s="54"/>
      <c r="AE199" s="36"/>
      <c r="AP199" s="59"/>
      <c r="AQ199" s="65"/>
      <c r="AR199" s="65"/>
      <c r="AS199" s="63"/>
      <c r="AT199" s="118"/>
      <c r="AU199" s="118"/>
      <c r="AV199" s="118"/>
      <c r="AW199" s="118"/>
      <c r="AX199" s="118"/>
    </row>
    <row r="200" spans="1:50" ht="409.5" hidden="1">
      <c r="A200" s="35">
        <v>166</v>
      </c>
      <c r="B200" s="35" t="s">
        <v>3301</v>
      </c>
      <c r="C200" s="71" t="s">
        <v>25</v>
      </c>
      <c r="D200" s="36"/>
      <c r="E200" s="37" t="s">
        <v>575</v>
      </c>
      <c r="F200" s="36">
        <v>1997</v>
      </c>
      <c r="G200" s="44" t="s">
        <v>2561</v>
      </c>
      <c r="H200" s="37" t="s">
        <v>2562</v>
      </c>
      <c r="I200" s="77">
        <v>35724</v>
      </c>
      <c r="J200" s="77">
        <v>35724</v>
      </c>
      <c r="K200" s="53">
        <v>43344</v>
      </c>
      <c r="L200" s="36"/>
      <c r="M200" s="54" t="s">
        <v>44</v>
      </c>
      <c r="N200" s="54" t="s">
        <v>94</v>
      </c>
      <c r="O200" s="79" t="s">
        <v>95</v>
      </c>
      <c r="P200" s="79" t="s">
        <v>46</v>
      </c>
      <c r="Q200" s="37" t="s">
        <v>576</v>
      </c>
      <c r="R200" s="37"/>
      <c r="S200" s="93"/>
      <c r="T200" s="93"/>
      <c r="U200" s="93"/>
      <c r="V200" s="93"/>
      <c r="W200" s="243"/>
      <c r="X200" s="243"/>
      <c r="Y200" s="243"/>
      <c r="Z200" s="243"/>
      <c r="AA200" s="40" t="s">
        <v>577</v>
      </c>
      <c r="AB200" s="35" t="s">
        <v>48</v>
      </c>
      <c r="AC200" s="36"/>
      <c r="AD200" s="54"/>
      <c r="AE200" s="36"/>
      <c r="AP200" s="59"/>
      <c r="AQ200" s="65"/>
      <c r="AR200" s="65"/>
      <c r="AS200" s="63"/>
      <c r="AT200" s="118"/>
      <c r="AU200" s="118"/>
      <c r="AV200" s="118"/>
      <c r="AW200" s="118"/>
      <c r="AX200" s="118"/>
    </row>
    <row r="201" spans="1:50" ht="90" hidden="1">
      <c r="A201" s="68">
        <v>167</v>
      </c>
      <c r="B201" s="35" t="s">
        <v>3301</v>
      </c>
      <c r="C201" s="71" t="s">
        <v>25</v>
      </c>
      <c r="D201" s="36"/>
      <c r="E201" s="37" t="s">
        <v>92</v>
      </c>
      <c r="F201" s="36">
        <v>1990</v>
      </c>
      <c r="G201" s="37" t="s">
        <v>2563</v>
      </c>
      <c r="H201" s="37" t="s">
        <v>578</v>
      </c>
      <c r="I201" s="77">
        <v>33095</v>
      </c>
      <c r="J201" s="77">
        <v>33095</v>
      </c>
      <c r="K201" s="53">
        <v>43282</v>
      </c>
      <c r="L201" s="36"/>
      <c r="M201" s="54" t="s">
        <v>44</v>
      </c>
      <c r="N201" s="54" t="s">
        <v>94</v>
      </c>
      <c r="O201" s="79"/>
      <c r="P201" s="79" t="s">
        <v>46</v>
      </c>
      <c r="Q201" s="37" t="s">
        <v>579</v>
      </c>
      <c r="R201" s="37"/>
      <c r="S201" s="93"/>
      <c r="T201" s="93"/>
      <c r="U201" s="93"/>
      <c r="V201" s="93"/>
      <c r="W201" s="243"/>
      <c r="X201" s="243"/>
      <c r="Y201" s="243"/>
      <c r="Z201" s="243"/>
      <c r="AA201" s="40" t="s">
        <v>580</v>
      </c>
      <c r="AB201" s="35" t="s">
        <v>48</v>
      </c>
      <c r="AC201" s="36"/>
      <c r="AD201" s="54"/>
      <c r="AE201" s="36"/>
      <c r="AP201" s="59"/>
      <c r="AQ201" s="65"/>
      <c r="AR201" s="65"/>
      <c r="AS201" s="63"/>
      <c r="AT201" s="118"/>
      <c r="AU201" s="118"/>
      <c r="AV201" s="118"/>
      <c r="AW201" s="118"/>
      <c r="AX201" s="118"/>
    </row>
    <row r="202" spans="1:50" ht="126" hidden="1">
      <c r="A202" s="35">
        <v>168</v>
      </c>
      <c r="B202" s="35"/>
      <c r="C202" s="71" t="s">
        <v>25</v>
      </c>
      <c r="D202" s="36"/>
      <c r="E202" s="37" t="s">
        <v>189</v>
      </c>
      <c r="F202" s="36">
        <v>1994</v>
      </c>
      <c r="G202" s="37" t="s">
        <v>581</v>
      </c>
      <c r="H202" s="37" t="s">
        <v>582</v>
      </c>
      <c r="I202" s="77"/>
      <c r="J202" s="77"/>
      <c r="K202" s="53">
        <v>43282</v>
      </c>
      <c r="L202" s="37" t="s">
        <v>583</v>
      </c>
      <c r="M202" s="54" t="s">
        <v>45</v>
      </c>
      <c r="N202" s="54" t="s">
        <v>94</v>
      </c>
      <c r="O202" s="79"/>
      <c r="P202" s="79"/>
      <c r="Q202" s="37" t="s">
        <v>584</v>
      </c>
      <c r="R202" s="37"/>
      <c r="S202" s="93"/>
      <c r="T202" s="93"/>
      <c r="U202" s="93"/>
      <c r="V202" s="93"/>
      <c r="W202" s="243"/>
      <c r="X202" s="243"/>
      <c r="Y202" s="243"/>
      <c r="Z202" s="243"/>
      <c r="AA202" s="40" t="s">
        <v>585</v>
      </c>
      <c r="AB202" s="35"/>
      <c r="AC202" s="36"/>
      <c r="AD202" s="54"/>
      <c r="AE202" s="36"/>
      <c r="AP202" s="59"/>
      <c r="AQ202" s="65"/>
      <c r="AR202" s="65"/>
      <c r="AS202" s="63"/>
      <c r="AT202" s="118"/>
      <c r="AU202" s="118"/>
      <c r="AV202" s="118"/>
      <c r="AW202" s="118"/>
      <c r="AX202" s="118"/>
    </row>
    <row r="203" spans="1:50" ht="108" hidden="1">
      <c r="A203" s="68">
        <v>169</v>
      </c>
      <c r="B203" s="35" t="s">
        <v>3297</v>
      </c>
      <c r="C203" s="71" t="s">
        <v>25</v>
      </c>
      <c r="D203" s="36"/>
      <c r="E203" s="37" t="s">
        <v>189</v>
      </c>
      <c r="F203" s="36">
        <v>1995</v>
      </c>
      <c r="G203" s="37" t="s">
        <v>586</v>
      </c>
      <c r="H203" s="37" t="s">
        <v>587</v>
      </c>
      <c r="I203" s="77">
        <v>34765</v>
      </c>
      <c r="J203" s="77">
        <v>34765</v>
      </c>
      <c r="K203" s="53">
        <v>43282</v>
      </c>
      <c r="L203" s="37" t="s">
        <v>588</v>
      </c>
      <c r="M203" s="54" t="s">
        <v>44</v>
      </c>
      <c r="N203" s="54" t="s">
        <v>94</v>
      </c>
      <c r="O203" s="79"/>
      <c r="P203" s="79" t="s">
        <v>46</v>
      </c>
      <c r="Q203" s="37" t="s">
        <v>589</v>
      </c>
      <c r="R203" s="37"/>
      <c r="S203" s="93"/>
      <c r="T203" s="93"/>
      <c r="U203" s="93"/>
      <c r="V203" s="93"/>
      <c r="W203" s="243"/>
      <c r="X203" s="243"/>
      <c r="Y203" s="243"/>
      <c r="Z203" s="243"/>
      <c r="AA203" s="40" t="s">
        <v>590</v>
      </c>
      <c r="AB203" s="35" t="s">
        <v>48</v>
      </c>
      <c r="AC203" s="36"/>
      <c r="AD203" s="54"/>
      <c r="AE203" s="36"/>
      <c r="AP203" s="59"/>
      <c r="AQ203" s="65"/>
      <c r="AR203" s="65"/>
      <c r="AS203" s="63"/>
      <c r="AT203" s="118"/>
      <c r="AU203" s="118"/>
      <c r="AV203" s="118"/>
      <c r="AW203" s="118"/>
      <c r="AX203" s="118"/>
    </row>
    <row r="204" spans="1:50" ht="409.5" hidden="1">
      <c r="A204" s="35">
        <v>170</v>
      </c>
      <c r="B204" s="35"/>
      <c r="C204" s="71" t="s">
        <v>25</v>
      </c>
      <c r="D204" s="36"/>
      <c r="E204" s="37" t="s">
        <v>591</v>
      </c>
      <c r="F204" s="36">
        <v>1995</v>
      </c>
      <c r="G204" s="37" t="s">
        <v>592</v>
      </c>
      <c r="H204" s="37" t="s">
        <v>593</v>
      </c>
      <c r="I204" s="77">
        <v>34947</v>
      </c>
      <c r="J204" s="77">
        <v>34947</v>
      </c>
      <c r="K204" s="53">
        <v>43282</v>
      </c>
      <c r="L204" s="37" t="s">
        <v>594</v>
      </c>
      <c r="M204" s="54" t="s">
        <v>45</v>
      </c>
      <c r="N204" s="54" t="s">
        <v>94</v>
      </c>
      <c r="O204" s="79"/>
      <c r="P204" s="79"/>
      <c r="Q204" s="37" t="s">
        <v>595</v>
      </c>
      <c r="R204" s="37"/>
      <c r="S204" s="93"/>
      <c r="T204" s="93"/>
      <c r="U204" s="93"/>
      <c r="V204" s="93"/>
      <c r="W204" s="243"/>
      <c r="X204" s="243"/>
      <c r="Y204" s="243"/>
      <c r="Z204" s="243"/>
      <c r="AA204" s="40" t="s">
        <v>596</v>
      </c>
      <c r="AB204" s="35"/>
      <c r="AC204" s="36"/>
      <c r="AD204" s="54"/>
      <c r="AE204" s="36"/>
      <c r="AP204" s="59"/>
      <c r="AQ204" s="65"/>
      <c r="AR204" s="65"/>
      <c r="AS204" s="63"/>
      <c r="AT204" s="118"/>
      <c r="AU204" s="118"/>
      <c r="AV204" s="118"/>
      <c r="AW204" s="118"/>
      <c r="AX204" s="118"/>
    </row>
    <row r="205" spans="1:50" ht="409.5" hidden="1">
      <c r="A205" s="68">
        <v>171</v>
      </c>
      <c r="B205" s="35"/>
      <c r="C205" s="71" t="s">
        <v>25</v>
      </c>
      <c r="D205" s="36"/>
      <c r="E205" s="37" t="s">
        <v>591</v>
      </c>
      <c r="F205" s="36">
        <v>1995</v>
      </c>
      <c r="G205" s="37" t="s">
        <v>597</v>
      </c>
      <c r="H205" s="37" t="s">
        <v>598</v>
      </c>
      <c r="I205" s="77">
        <v>34947</v>
      </c>
      <c r="J205" s="77">
        <v>34947</v>
      </c>
      <c r="K205" s="53">
        <v>43282</v>
      </c>
      <c r="L205" s="37" t="s">
        <v>599</v>
      </c>
      <c r="M205" s="54" t="s">
        <v>45</v>
      </c>
      <c r="N205" s="54" t="s">
        <v>94</v>
      </c>
      <c r="O205" s="79"/>
      <c r="P205" s="79"/>
      <c r="Q205" s="37" t="s">
        <v>600</v>
      </c>
      <c r="R205" s="37"/>
      <c r="S205" s="93"/>
      <c r="T205" s="93"/>
      <c r="U205" s="93"/>
      <c r="V205" s="93"/>
      <c r="W205" s="243"/>
      <c r="X205" s="243"/>
      <c r="Y205" s="243"/>
      <c r="Z205" s="243"/>
      <c r="AA205" s="40" t="s">
        <v>601</v>
      </c>
      <c r="AB205" s="35"/>
      <c r="AC205" s="36"/>
      <c r="AD205" s="54"/>
      <c r="AE205" s="36"/>
      <c r="AP205" s="59"/>
      <c r="AQ205" s="65"/>
      <c r="AR205" s="65"/>
      <c r="AS205" s="63"/>
      <c r="AT205" s="118"/>
      <c r="AU205" s="118"/>
      <c r="AV205" s="118"/>
      <c r="AW205" s="118"/>
      <c r="AX205" s="118"/>
    </row>
    <row r="206" spans="1:50" ht="144" hidden="1">
      <c r="A206" s="35">
        <v>172</v>
      </c>
      <c r="B206" s="35"/>
      <c r="C206" s="71" t="s">
        <v>25</v>
      </c>
      <c r="D206" s="36"/>
      <c r="E206" s="37" t="s">
        <v>591</v>
      </c>
      <c r="F206" s="36">
        <v>1995</v>
      </c>
      <c r="G206" s="37" t="s">
        <v>602</v>
      </c>
      <c r="H206" s="37" t="s">
        <v>603</v>
      </c>
      <c r="I206" s="77">
        <v>34947</v>
      </c>
      <c r="J206" s="77">
        <v>34947</v>
      </c>
      <c r="K206" s="53">
        <v>43282</v>
      </c>
      <c r="L206" s="37" t="s">
        <v>1882</v>
      </c>
      <c r="M206" s="54" t="s">
        <v>45</v>
      </c>
      <c r="N206" s="54" t="s">
        <v>94</v>
      </c>
      <c r="O206" s="79"/>
      <c r="P206" s="79"/>
      <c r="Q206" s="37" t="s">
        <v>604</v>
      </c>
      <c r="R206" s="37"/>
      <c r="S206" s="93"/>
      <c r="T206" s="93"/>
      <c r="U206" s="93"/>
      <c r="V206" s="93"/>
      <c r="W206" s="243"/>
      <c r="X206" s="243"/>
      <c r="Y206" s="243"/>
      <c r="Z206" s="243"/>
      <c r="AA206" s="40" t="s">
        <v>605</v>
      </c>
      <c r="AB206" s="35"/>
      <c r="AC206" s="36"/>
      <c r="AD206" s="54"/>
      <c r="AE206" s="36"/>
      <c r="AP206" s="59"/>
      <c r="AQ206" s="65"/>
      <c r="AR206" s="65"/>
      <c r="AS206" s="63"/>
      <c r="AT206" s="118"/>
      <c r="AU206" s="118"/>
      <c r="AV206" s="118"/>
      <c r="AW206" s="118"/>
      <c r="AX206" s="118"/>
    </row>
    <row r="207" spans="1:50" ht="126" hidden="1">
      <c r="A207" s="68">
        <v>173</v>
      </c>
      <c r="B207" s="35" t="s">
        <v>3297</v>
      </c>
      <c r="C207" s="71" t="s">
        <v>25</v>
      </c>
      <c r="D207" s="36"/>
      <c r="E207" s="37" t="s">
        <v>189</v>
      </c>
      <c r="F207" s="36">
        <v>1996</v>
      </c>
      <c r="G207" s="37" t="s">
        <v>606</v>
      </c>
      <c r="H207" s="37" t="s">
        <v>607</v>
      </c>
      <c r="I207" s="77">
        <v>35394</v>
      </c>
      <c r="J207" s="77">
        <v>35394</v>
      </c>
      <c r="K207" s="53">
        <v>43282</v>
      </c>
      <c r="L207" s="36"/>
      <c r="M207" s="54" t="s">
        <v>44</v>
      </c>
      <c r="N207" s="54" t="s">
        <v>94</v>
      </c>
      <c r="O207" s="79"/>
      <c r="P207" s="79" t="s">
        <v>46</v>
      </c>
      <c r="Q207" s="37" t="s">
        <v>608</v>
      </c>
      <c r="R207" s="37"/>
      <c r="S207" s="93"/>
      <c r="T207" s="93"/>
      <c r="U207" s="93"/>
      <c r="V207" s="93"/>
      <c r="W207" s="243"/>
      <c r="X207" s="243"/>
      <c r="Y207" s="243"/>
      <c r="Z207" s="243"/>
      <c r="AA207" s="40" t="s">
        <v>609</v>
      </c>
      <c r="AB207" s="35" t="s">
        <v>48</v>
      </c>
      <c r="AC207" s="36"/>
      <c r="AD207" s="54"/>
      <c r="AE207" s="36"/>
      <c r="AP207" s="59"/>
      <c r="AQ207" s="65"/>
      <c r="AR207" s="65"/>
      <c r="AS207" s="63"/>
      <c r="AT207" s="118"/>
      <c r="AU207" s="118"/>
      <c r="AV207" s="118"/>
      <c r="AW207" s="118"/>
      <c r="AX207" s="118"/>
    </row>
    <row r="208" spans="1:50" ht="108" hidden="1">
      <c r="A208" s="35">
        <v>174</v>
      </c>
      <c r="B208" s="35" t="s">
        <v>3297</v>
      </c>
      <c r="C208" s="71" t="s">
        <v>25</v>
      </c>
      <c r="D208" s="36"/>
      <c r="E208" s="37" t="s">
        <v>189</v>
      </c>
      <c r="F208" s="36">
        <v>1996</v>
      </c>
      <c r="G208" s="37" t="s">
        <v>610</v>
      </c>
      <c r="H208" s="37" t="s">
        <v>611</v>
      </c>
      <c r="I208" s="77">
        <v>35394</v>
      </c>
      <c r="J208" s="77">
        <v>35394</v>
      </c>
      <c r="K208" s="53">
        <v>43282</v>
      </c>
      <c r="L208" s="36"/>
      <c r="M208" s="54" t="s">
        <v>44</v>
      </c>
      <c r="N208" s="54" t="s">
        <v>94</v>
      </c>
      <c r="O208" s="79"/>
      <c r="P208" s="79" t="s">
        <v>46</v>
      </c>
      <c r="Q208" s="37" t="s">
        <v>612</v>
      </c>
      <c r="R208" s="37"/>
      <c r="S208" s="93"/>
      <c r="T208" s="93"/>
      <c r="U208" s="93"/>
      <c r="V208" s="93"/>
      <c r="W208" s="243"/>
      <c r="X208" s="243"/>
      <c r="Y208" s="243"/>
      <c r="Z208" s="243"/>
      <c r="AA208" s="40" t="s">
        <v>613</v>
      </c>
      <c r="AB208" s="35" t="s">
        <v>48</v>
      </c>
      <c r="AC208" s="36"/>
      <c r="AD208" s="54"/>
      <c r="AE208" s="36"/>
      <c r="AP208" s="59"/>
      <c r="AQ208" s="65"/>
      <c r="AR208" s="65"/>
      <c r="AS208" s="63"/>
      <c r="AT208" s="118"/>
      <c r="AU208" s="118"/>
      <c r="AV208" s="118"/>
      <c r="AW208" s="118"/>
      <c r="AX208" s="118"/>
    </row>
    <row r="209" spans="1:50" ht="198" hidden="1">
      <c r="A209" s="68">
        <v>175</v>
      </c>
      <c r="B209" s="35"/>
      <c r="C209" s="71" t="s">
        <v>25</v>
      </c>
      <c r="D209" s="36"/>
      <c r="E209" s="37" t="s">
        <v>591</v>
      </c>
      <c r="F209" s="36">
        <v>1996</v>
      </c>
      <c r="G209" s="37" t="s">
        <v>614</v>
      </c>
      <c r="H209" s="37" t="s">
        <v>615</v>
      </c>
      <c r="I209" s="77">
        <v>35279</v>
      </c>
      <c r="J209" s="77">
        <v>35279</v>
      </c>
      <c r="K209" s="53">
        <v>43282</v>
      </c>
      <c r="L209" s="37" t="s">
        <v>594</v>
      </c>
      <c r="M209" s="54" t="s">
        <v>45</v>
      </c>
      <c r="N209" s="54" t="s">
        <v>94</v>
      </c>
      <c r="O209" s="79"/>
      <c r="P209" s="79"/>
      <c r="Q209" s="37" t="s">
        <v>616</v>
      </c>
      <c r="R209" s="37"/>
      <c r="S209" s="93"/>
      <c r="T209" s="93"/>
      <c r="U209" s="93"/>
      <c r="V209" s="93"/>
      <c r="W209" s="243"/>
      <c r="X209" s="243"/>
      <c r="Y209" s="243"/>
      <c r="Z209" s="243"/>
      <c r="AA209" s="40" t="s">
        <v>617</v>
      </c>
      <c r="AB209" s="35"/>
      <c r="AC209" s="36"/>
      <c r="AD209" s="54"/>
      <c r="AE209" s="36"/>
      <c r="AP209" s="59"/>
      <c r="AQ209" s="65"/>
      <c r="AR209" s="65"/>
      <c r="AS209" s="63"/>
      <c r="AT209" s="118"/>
      <c r="AU209" s="118"/>
      <c r="AV209" s="118"/>
      <c r="AW209" s="118"/>
      <c r="AX209" s="118"/>
    </row>
    <row r="210" spans="1:50" ht="270" hidden="1">
      <c r="A210" s="35">
        <v>176</v>
      </c>
      <c r="B210" s="35"/>
      <c r="C210" s="71" t="s">
        <v>25</v>
      </c>
      <c r="D210" s="36"/>
      <c r="E210" s="37" t="s">
        <v>130</v>
      </c>
      <c r="F210" s="36">
        <v>1998</v>
      </c>
      <c r="G210" s="37" t="s">
        <v>618</v>
      </c>
      <c r="H210" s="37" t="s">
        <v>619</v>
      </c>
      <c r="I210" s="77">
        <v>36306</v>
      </c>
      <c r="J210" s="77">
        <v>36306</v>
      </c>
      <c r="K210" s="53">
        <v>43282</v>
      </c>
      <c r="L210" s="37" t="s">
        <v>1771</v>
      </c>
      <c r="M210" s="54" t="s">
        <v>45</v>
      </c>
      <c r="N210" s="54" t="s">
        <v>94</v>
      </c>
      <c r="O210" s="79"/>
      <c r="P210" s="79"/>
      <c r="Q210" s="37" t="s">
        <v>620</v>
      </c>
      <c r="R210" s="37"/>
      <c r="S210" s="93"/>
      <c r="T210" s="93"/>
      <c r="U210" s="93"/>
      <c r="V210" s="93"/>
      <c r="W210" s="243"/>
      <c r="X210" s="243"/>
      <c r="Y210" s="243"/>
      <c r="Z210" s="243"/>
      <c r="AA210" s="40" t="s">
        <v>621</v>
      </c>
      <c r="AB210" s="35"/>
      <c r="AC210" s="36"/>
      <c r="AD210" s="54"/>
      <c r="AE210" s="36"/>
      <c r="AP210" s="59"/>
      <c r="AQ210" s="65"/>
      <c r="AR210" s="65"/>
      <c r="AS210" s="63"/>
      <c r="AT210" s="118"/>
      <c r="AU210" s="118"/>
      <c r="AV210" s="118"/>
      <c r="AW210" s="118"/>
      <c r="AX210" s="118"/>
    </row>
    <row r="211" spans="1:50" ht="306" hidden="1">
      <c r="A211" s="68">
        <v>177</v>
      </c>
      <c r="B211" s="35" t="s">
        <v>3302</v>
      </c>
      <c r="C211" s="71" t="s">
        <v>25</v>
      </c>
      <c r="D211" s="36"/>
      <c r="E211" s="37" t="s">
        <v>591</v>
      </c>
      <c r="F211" s="36">
        <v>1998</v>
      </c>
      <c r="G211" s="37" t="s">
        <v>622</v>
      </c>
      <c r="H211" s="37" t="s">
        <v>623</v>
      </c>
      <c r="I211" s="77">
        <v>35818</v>
      </c>
      <c r="J211" s="77">
        <v>35818</v>
      </c>
      <c r="K211" s="53">
        <v>43282</v>
      </c>
      <c r="L211" s="36"/>
      <c r="M211" s="54" t="s">
        <v>44</v>
      </c>
      <c r="N211" s="54" t="s">
        <v>94</v>
      </c>
      <c r="O211" s="79"/>
      <c r="P211" s="79" t="s">
        <v>46</v>
      </c>
      <c r="Q211" s="37" t="s">
        <v>624</v>
      </c>
      <c r="R211" s="37"/>
      <c r="S211" s="93"/>
      <c r="T211" s="93"/>
      <c r="U211" s="93"/>
      <c r="V211" s="93"/>
      <c r="W211" s="243"/>
      <c r="X211" s="243"/>
      <c r="Y211" s="243"/>
      <c r="Z211" s="243"/>
      <c r="AA211" s="40" t="s">
        <v>625</v>
      </c>
      <c r="AB211" s="35" t="s">
        <v>48</v>
      </c>
      <c r="AC211" s="36"/>
      <c r="AD211" s="54"/>
      <c r="AE211" s="36"/>
      <c r="AP211" s="59"/>
      <c r="AQ211" s="65"/>
      <c r="AR211" s="65"/>
      <c r="AS211" s="63"/>
      <c r="AT211" s="118"/>
      <c r="AU211" s="118"/>
      <c r="AV211" s="118"/>
      <c r="AW211" s="118"/>
      <c r="AX211" s="118"/>
    </row>
    <row r="212" spans="1:50" ht="162" hidden="1">
      <c r="A212" s="35">
        <v>178</v>
      </c>
      <c r="B212" s="35" t="s">
        <v>3302</v>
      </c>
      <c r="C212" s="71" t="s">
        <v>25</v>
      </c>
      <c r="D212" s="36"/>
      <c r="E212" s="37" t="s">
        <v>189</v>
      </c>
      <c r="F212" s="36">
        <v>1999</v>
      </c>
      <c r="G212" s="37" t="s">
        <v>626</v>
      </c>
      <c r="H212" s="37" t="s">
        <v>627</v>
      </c>
      <c r="I212" s="77">
        <v>36445</v>
      </c>
      <c r="J212" s="77">
        <v>36445</v>
      </c>
      <c r="K212" s="53">
        <v>43282</v>
      </c>
      <c r="L212" s="36"/>
      <c r="M212" s="54" t="s">
        <v>44</v>
      </c>
      <c r="N212" s="54" t="s">
        <v>94</v>
      </c>
      <c r="O212" s="79"/>
      <c r="P212" s="79" t="s">
        <v>46</v>
      </c>
      <c r="Q212" s="37" t="s">
        <v>628</v>
      </c>
      <c r="R212" s="37"/>
      <c r="S212" s="93"/>
      <c r="T212" s="93"/>
      <c r="U212" s="93"/>
      <c r="V212" s="93"/>
      <c r="W212" s="243"/>
      <c r="X212" s="243"/>
      <c r="Y212" s="243"/>
      <c r="Z212" s="243"/>
      <c r="AA212" s="40" t="s">
        <v>629</v>
      </c>
      <c r="AB212" s="35" t="s">
        <v>48</v>
      </c>
      <c r="AC212" s="36"/>
      <c r="AD212" s="54"/>
      <c r="AE212" s="36"/>
      <c r="AP212" s="59"/>
      <c r="AQ212" s="65"/>
      <c r="AR212" s="65"/>
      <c r="AS212" s="63"/>
      <c r="AT212" s="118"/>
      <c r="AU212" s="118"/>
      <c r="AV212" s="118"/>
      <c r="AW212" s="118"/>
      <c r="AX212" s="118"/>
    </row>
    <row r="213" spans="1:50" ht="216" hidden="1">
      <c r="A213" s="68">
        <v>179</v>
      </c>
      <c r="B213" s="35" t="s">
        <v>3297</v>
      </c>
      <c r="C213" s="71" t="s">
        <v>25</v>
      </c>
      <c r="D213" s="36"/>
      <c r="E213" s="37" t="s">
        <v>130</v>
      </c>
      <c r="F213" s="36">
        <v>2001</v>
      </c>
      <c r="G213" s="37" t="s">
        <v>630</v>
      </c>
      <c r="H213" s="37" t="s">
        <v>631</v>
      </c>
      <c r="I213" s="77">
        <v>37221</v>
      </c>
      <c r="J213" s="77">
        <v>37402</v>
      </c>
      <c r="K213" s="53">
        <v>43282</v>
      </c>
      <c r="L213" s="36"/>
      <c r="M213" s="54" t="s">
        <v>44</v>
      </c>
      <c r="N213" s="54" t="s">
        <v>94</v>
      </c>
      <c r="O213" s="79"/>
      <c r="P213" s="79" t="s">
        <v>46</v>
      </c>
      <c r="Q213" s="37" t="s">
        <v>632</v>
      </c>
      <c r="R213" s="37"/>
      <c r="S213" s="93"/>
      <c r="T213" s="93"/>
      <c r="U213" s="93"/>
      <c r="V213" s="93"/>
      <c r="W213" s="243"/>
      <c r="X213" s="243"/>
      <c r="Y213" s="243"/>
      <c r="Z213" s="243"/>
      <c r="AA213" s="40" t="s">
        <v>633</v>
      </c>
      <c r="AB213" s="35" t="s">
        <v>48</v>
      </c>
      <c r="AC213" s="36"/>
      <c r="AD213" s="54"/>
      <c r="AE213" s="36"/>
      <c r="AP213" s="59"/>
      <c r="AQ213" s="65"/>
      <c r="AR213" s="65"/>
      <c r="AS213" s="63"/>
      <c r="AT213" s="118"/>
      <c r="AU213" s="118"/>
      <c r="AV213" s="118"/>
      <c r="AW213" s="118"/>
      <c r="AX213" s="118"/>
    </row>
    <row r="214" spans="1:50" ht="90" hidden="1">
      <c r="A214" s="35">
        <v>180</v>
      </c>
      <c r="B214" s="35"/>
      <c r="C214" s="71" t="s">
        <v>25</v>
      </c>
      <c r="D214" s="36"/>
      <c r="E214" s="37" t="s">
        <v>130</v>
      </c>
      <c r="F214" s="36">
        <v>2001</v>
      </c>
      <c r="G214" s="37" t="s">
        <v>634</v>
      </c>
      <c r="H214" s="37" t="s">
        <v>635</v>
      </c>
      <c r="I214" s="77">
        <v>37239</v>
      </c>
      <c r="J214" s="77">
        <v>37239</v>
      </c>
      <c r="K214" s="53">
        <v>43282</v>
      </c>
      <c r="L214" s="37" t="s">
        <v>1771</v>
      </c>
      <c r="M214" s="54" t="s">
        <v>45</v>
      </c>
      <c r="N214" s="54" t="s">
        <v>94</v>
      </c>
      <c r="O214" s="79"/>
      <c r="P214" s="79"/>
      <c r="Q214" s="37" t="s">
        <v>636</v>
      </c>
      <c r="R214" s="37"/>
      <c r="S214" s="93"/>
      <c r="T214" s="93"/>
      <c r="U214" s="93"/>
      <c r="V214" s="93"/>
      <c r="W214" s="243"/>
      <c r="X214" s="243"/>
      <c r="Y214" s="243"/>
      <c r="Z214" s="243"/>
      <c r="AA214" s="40" t="s">
        <v>637</v>
      </c>
      <c r="AB214" s="35"/>
      <c r="AC214" s="36"/>
      <c r="AD214" s="54"/>
      <c r="AE214" s="36"/>
      <c r="AP214" s="59"/>
      <c r="AQ214" s="65"/>
      <c r="AR214" s="65"/>
      <c r="AS214" s="63"/>
      <c r="AT214" s="118"/>
      <c r="AU214" s="118"/>
      <c r="AV214" s="118"/>
      <c r="AW214" s="118"/>
      <c r="AX214" s="118"/>
    </row>
    <row r="215" spans="1:50" ht="216" hidden="1">
      <c r="A215" s="68">
        <v>181</v>
      </c>
      <c r="B215" s="35"/>
      <c r="C215" s="71" t="s">
        <v>25</v>
      </c>
      <c r="D215" s="36"/>
      <c r="E215" s="37" t="s">
        <v>638</v>
      </c>
      <c r="F215" s="36">
        <v>2001</v>
      </c>
      <c r="G215" s="37" t="s">
        <v>2564</v>
      </c>
      <c r="H215" s="37" t="s">
        <v>1893</v>
      </c>
      <c r="I215" s="77"/>
      <c r="J215" s="77"/>
      <c r="K215" s="53">
        <v>43282</v>
      </c>
      <c r="L215" s="36"/>
      <c r="M215" s="54" t="s">
        <v>44</v>
      </c>
      <c r="N215" s="54" t="s">
        <v>208</v>
      </c>
      <c r="O215" s="79"/>
      <c r="P215" s="79" t="s">
        <v>46</v>
      </c>
      <c r="Q215" s="37" t="s">
        <v>639</v>
      </c>
      <c r="R215" s="37"/>
      <c r="S215" s="93"/>
      <c r="T215" s="93"/>
      <c r="U215" s="93"/>
      <c r="V215" s="93"/>
      <c r="W215" s="243"/>
      <c r="X215" s="243"/>
      <c r="Y215" s="243"/>
      <c r="Z215" s="243"/>
      <c r="AA215" s="40" t="s">
        <v>640</v>
      </c>
      <c r="AB215" s="35" t="s">
        <v>48</v>
      </c>
      <c r="AC215" s="36"/>
      <c r="AD215" s="54"/>
      <c r="AE215" s="36"/>
      <c r="AP215" s="59"/>
      <c r="AQ215" s="65"/>
      <c r="AR215" s="65"/>
      <c r="AS215" s="63"/>
      <c r="AT215" s="118"/>
      <c r="AU215" s="118"/>
      <c r="AV215" s="118"/>
      <c r="AW215" s="118"/>
      <c r="AX215" s="118"/>
    </row>
    <row r="216" spans="1:50" ht="162" hidden="1">
      <c r="A216" s="35">
        <v>182</v>
      </c>
      <c r="B216" s="35" t="s">
        <v>3302</v>
      </c>
      <c r="C216" s="71" t="s">
        <v>25</v>
      </c>
      <c r="D216" s="36"/>
      <c r="E216" s="37" t="s">
        <v>206</v>
      </c>
      <c r="F216" s="36">
        <v>2003</v>
      </c>
      <c r="G216" s="37" t="s">
        <v>3362</v>
      </c>
      <c r="H216" s="37" t="s">
        <v>641</v>
      </c>
      <c r="I216" s="77">
        <v>37943</v>
      </c>
      <c r="J216" s="77">
        <v>37943</v>
      </c>
      <c r="K216" s="53">
        <v>43282</v>
      </c>
      <c r="L216" s="36"/>
      <c r="M216" s="54" t="s">
        <v>44</v>
      </c>
      <c r="N216" s="54" t="s">
        <v>208</v>
      </c>
      <c r="O216" s="79"/>
      <c r="P216" s="79" t="s">
        <v>46</v>
      </c>
      <c r="Q216" s="37" t="s">
        <v>642</v>
      </c>
      <c r="R216" s="37"/>
      <c r="S216" s="93"/>
      <c r="T216" s="93"/>
      <c r="U216" s="93"/>
      <c r="V216" s="93"/>
      <c r="W216" s="243"/>
      <c r="X216" s="243"/>
      <c r="Y216" s="243"/>
      <c r="Z216" s="243"/>
      <c r="AA216" s="40" t="s">
        <v>643</v>
      </c>
      <c r="AB216" s="35" t="s">
        <v>48</v>
      </c>
      <c r="AC216" s="36"/>
      <c r="AD216" s="54"/>
      <c r="AE216" s="36"/>
      <c r="AP216" s="59"/>
      <c r="AQ216" s="65"/>
      <c r="AR216" s="65"/>
      <c r="AS216" s="63"/>
      <c r="AT216" s="118"/>
      <c r="AU216" s="118"/>
      <c r="AV216" s="118"/>
      <c r="AW216" s="118"/>
      <c r="AX216" s="118"/>
    </row>
    <row r="217" spans="1:50" ht="90" hidden="1">
      <c r="A217" s="68">
        <v>183</v>
      </c>
      <c r="B217" s="35"/>
      <c r="C217" s="71" t="s">
        <v>25</v>
      </c>
      <c r="D217" s="36"/>
      <c r="E217" s="37" t="s">
        <v>92</v>
      </c>
      <c r="F217" s="36">
        <v>2004</v>
      </c>
      <c r="G217" s="37" t="s">
        <v>644</v>
      </c>
      <c r="H217" s="37" t="s">
        <v>645</v>
      </c>
      <c r="I217" s="77"/>
      <c r="J217" s="77"/>
      <c r="K217" s="53">
        <v>43282</v>
      </c>
      <c r="L217" s="37" t="s">
        <v>646</v>
      </c>
      <c r="M217" s="54" t="s">
        <v>45</v>
      </c>
      <c r="N217" s="54" t="s">
        <v>94</v>
      </c>
      <c r="O217" s="79"/>
      <c r="P217" s="79"/>
      <c r="Q217" s="37" t="s">
        <v>647</v>
      </c>
      <c r="R217" s="37"/>
      <c r="S217" s="93"/>
      <c r="T217" s="93"/>
      <c r="U217" s="93"/>
      <c r="V217" s="93"/>
      <c r="W217" s="243"/>
      <c r="X217" s="243"/>
      <c r="Y217" s="243"/>
      <c r="Z217" s="243"/>
      <c r="AA217" s="40" t="s">
        <v>648</v>
      </c>
      <c r="AB217" s="35"/>
      <c r="AC217" s="36"/>
      <c r="AD217" s="54"/>
      <c r="AE217" s="36"/>
      <c r="AP217" s="59"/>
      <c r="AQ217" s="65"/>
      <c r="AR217" s="65"/>
      <c r="AS217" s="63"/>
      <c r="AT217" s="118"/>
      <c r="AU217" s="118"/>
      <c r="AV217" s="118"/>
      <c r="AW217" s="118"/>
      <c r="AX217" s="118"/>
    </row>
    <row r="218" spans="1:50" ht="108" hidden="1">
      <c r="A218" s="35">
        <v>184</v>
      </c>
      <c r="B218" s="35" t="s">
        <v>3302</v>
      </c>
      <c r="C218" s="71" t="s">
        <v>25</v>
      </c>
      <c r="D218" s="36"/>
      <c r="E218" s="37" t="s">
        <v>649</v>
      </c>
      <c r="F218" s="36">
        <v>2004</v>
      </c>
      <c r="G218" s="37" t="s">
        <v>650</v>
      </c>
      <c r="H218" s="37" t="s">
        <v>651</v>
      </c>
      <c r="I218" s="77">
        <v>38107</v>
      </c>
      <c r="J218" s="77">
        <v>38107</v>
      </c>
      <c r="K218" s="53">
        <v>43282</v>
      </c>
      <c r="L218" s="36"/>
      <c r="M218" s="54" t="s">
        <v>44</v>
      </c>
      <c r="N218" s="54" t="s">
        <v>94</v>
      </c>
      <c r="O218" s="79"/>
      <c r="P218" s="79" t="s">
        <v>46</v>
      </c>
      <c r="Q218" s="37" t="s">
        <v>652</v>
      </c>
      <c r="R218" s="37"/>
      <c r="S218" s="93"/>
      <c r="T218" s="93"/>
      <c r="U218" s="93"/>
      <c r="V218" s="93"/>
      <c r="W218" s="243"/>
      <c r="X218" s="243"/>
      <c r="Y218" s="243"/>
      <c r="Z218" s="243"/>
      <c r="AA218" s="40" t="s">
        <v>653</v>
      </c>
      <c r="AB218" s="35" t="s">
        <v>48</v>
      </c>
      <c r="AC218" s="36"/>
      <c r="AD218" s="54"/>
      <c r="AE218" s="36"/>
      <c r="AP218" s="59"/>
      <c r="AQ218" s="65"/>
      <c r="AR218" s="65"/>
      <c r="AS218" s="63"/>
      <c r="AT218" s="118"/>
      <c r="AU218" s="118"/>
      <c r="AV218" s="118"/>
      <c r="AW218" s="118"/>
      <c r="AX218" s="118"/>
    </row>
    <row r="219" spans="1:50" ht="90" hidden="1">
      <c r="A219" s="68">
        <v>185</v>
      </c>
      <c r="B219" s="35"/>
      <c r="C219" s="71" t="s">
        <v>25</v>
      </c>
      <c r="D219" s="36"/>
      <c r="E219" s="37" t="s">
        <v>638</v>
      </c>
      <c r="F219" s="36">
        <v>2004</v>
      </c>
      <c r="G219" s="37" t="s">
        <v>2565</v>
      </c>
      <c r="H219" s="37"/>
      <c r="I219" s="77"/>
      <c r="J219" s="77"/>
      <c r="K219" s="53">
        <v>43282</v>
      </c>
      <c r="L219" s="36"/>
      <c r="M219" s="54" t="s">
        <v>44</v>
      </c>
      <c r="N219" s="54" t="s">
        <v>208</v>
      </c>
      <c r="O219" s="79"/>
      <c r="P219" s="79" t="s">
        <v>46</v>
      </c>
      <c r="Q219" s="37" t="s">
        <v>654</v>
      </c>
      <c r="R219" s="37"/>
      <c r="S219" s="93"/>
      <c r="T219" s="93"/>
      <c r="U219" s="93"/>
      <c r="V219" s="93"/>
      <c r="W219" s="243"/>
      <c r="X219" s="243"/>
      <c r="Y219" s="243"/>
      <c r="Z219" s="243"/>
      <c r="AA219" s="40" t="s">
        <v>655</v>
      </c>
      <c r="AB219" s="35" t="s">
        <v>48</v>
      </c>
      <c r="AC219" s="36"/>
      <c r="AD219" s="54"/>
      <c r="AE219" s="36"/>
      <c r="AP219" s="59"/>
      <c r="AQ219" s="65"/>
      <c r="AR219" s="65"/>
      <c r="AS219" s="63"/>
      <c r="AT219" s="118"/>
      <c r="AU219" s="118"/>
      <c r="AV219" s="118"/>
      <c r="AW219" s="118"/>
      <c r="AX219" s="118"/>
    </row>
    <row r="220" spans="1:50" ht="162" hidden="1">
      <c r="A220" s="35">
        <v>186</v>
      </c>
      <c r="B220" s="35" t="s">
        <v>3302</v>
      </c>
      <c r="C220" s="71" t="s">
        <v>25</v>
      </c>
      <c r="D220" s="36"/>
      <c r="E220" s="37" t="s">
        <v>189</v>
      </c>
      <c r="F220" s="36">
        <v>2005</v>
      </c>
      <c r="G220" s="37" t="s">
        <v>656</v>
      </c>
      <c r="H220" s="37" t="s">
        <v>657</v>
      </c>
      <c r="I220" s="77">
        <v>38447</v>
      </c>
      <c r="J220" s="77">
        <v>38630</v>
      </c>
      <c r="K220" s="53">
        <v>43282</v>
      </c>
      <c r="L220" s="36"/>
      <c r="M220" s="54" t="s">
        <v>44</v>
      </c>
      <c r="N220" s="54" t="s">
        <v>94</v>
      </c>
      <c r="O220" s="79"/>
      <c r="P220" s="79" t="s">
        <v>46</v>
      </c>
      <c r="Q220" s="37" t="s">
        <v>658</v>
      </c>
      <c r="R220" s="37"/>
      <c r="S220" s="93"/>
      <c r="T220" s="93"/>
      <c r="U220" s="93"/>
      <c r="V220" s="93"/>
      <c r="W220" s="243"/>
      <c r="X220" s="243"/>
      <c r="Y220" s="243"/>
      <c r="Z220" s="243"/>
      <c r="AA220" s="40" t="s">
        <v>659</v>
      </c>
      <c r="AB220" s="35" t="s">
        <v>48</v>
      </c>
      <c r="AC220" s="36"/>
      <c r="AD220" s="54"/>
      <c r="AE220" s="36"/>
      <c r="AP220" s="59"/>
      <c r="AQ220" s="65"/>
      <c r="AR220" s="65"/>
      <c r="AS220" s="63"/>
      <c r="AT220" s="118"/>
      <c r="AU220" s="118"/>
      <c r="AV220" s="118"/>
      <c r="AW220" s="118"/>
      <c r="AX220" s="118"/>
    </row>
    <row r="221" spans="1:50" ht="180" hidden="1">
      <c r="A221" s="68">
        <v>187</v>
      </c>
      <c r="B221" s="35"/>
      <c r="C221" s="71" t="s">
        <v>25</v>
      </c>
      <c r="D221" s="36"/>
      <c r="E221" s="37" t="s">
        <v>122</v>
      </c>
      <c r="F221" s="36">
        <v>2006</v>
      </c>
      <c r="G221" s="37" t="s">
        <v>660</v>
      </c>
      <c r="H221" s="37" t="s">
        <v>661</v>
      </c>
      <c r="I221" s="77"/>
      <c r="J221" s="77"/>
      <c r="K221" s="53">
        <v>43282</v>
      </c>
      <c r="L221" s="37" t="s">
        <v>662</v>
      </c>
      <c r="M221" s="54" t="s">
        <v>45</v>
      </c>
      <c r="N221" s="54" t="s">
        <v>94</v>
      </c>
      <c r="O221" s="79"/>
      <c r="P221" s="79"/>
      <c r="Q221" s="37" t="s">
        <v>663</v>
      </c>
      <c r="R221" s="37"/>
      <c r="S221" s="93"/>
      <c r="T221" s="93"/>
      <c r="U221" s="93"/>
      <c r="V221" s="93"/>
      <c r="W221" s="243"/>
      <c r="X221" s="243"/>
      <c r="Y221" s="243"/>
      <c r="Z221" s="243"/>
      <c r="AA221" s="40" t="s">
        <v>664</v>
      </c>
      <c r="AB221" s="35"/>
      <c r="AC221" s="36"/>
      <c r="AD221" s="54"/>
      <c r="AE221" s="36"/>
      <c r="AP221" s="59"/>
      <c r="AQ221" s="65"/>
      <c r="AR221" s="65"/>
      <c r="AS221" s="63"/>
      <c r="AT221" s="118"/>
      <c r="AU221" s="118"/>
      <c r="AV221" s="118"/>
      <c r="AW221" s="118"/>
      <c r="AX221" s="118"/>
    </row>
    <row r="222" spans="1:50" ht="72" hidden="1">
      <c r="A222" s="35">
        <v>188</v>
      </c>
      <c r="B222" s="35"/>
      <c r="C222" s="71" t="s">
        <v>25</v>
      </c>
      <c r="D222" s="36"/>
      <c r="E222" s="37" t="s">
        <v>141</v>
      </c>
      <c r="F222" s="36">
        <v>2006</v>
      </c>
      <c r="G222" s="37" t="s">
        <v>665</v>
      </c>
      <c r="H222" s="37" t="s">
        <v>666</v>
      </c>
      <c r="I222" s="77">
        <v>38930</v>
      </c>
      <c r="J222" s="77">
        <v>38930</v>
      </c>
      <c r="K222" s="53">
        <v>43282</v>
      </c>
      <c r="L222" s="37" t="s">
        <v>3222</v>
      </c>
      <c r="M222" s="54" t="s">
        <v>45</v>
      </c>
      <c r="N222" s="54" t="s">
        <v>94</v>
      </c>
      <c r="O222" s="79"/>
      <c r="P222" s="79"/>
      <c r="Q222" s="37" t="s">
        <v>667</v>
      </c>
      <c r="R222" s="37"/>
      <c r="S222" s="93"/>
      <c r="T222" s="93"/>
      <c r="U222" s="93"/>
      <c r="V222" s="93"/>
      <c r="W222" s="243"/>
      <c r="X222" s="243"/>
      <c r="Y222" s="243"/>
      <c r="Z222" s="243"/>
      <c r="AA222" s="40" t="s">
        <v>668</v>
      </c>
      <c r="AB222" s="35"/>
      <c r="AC222" s="36"/>
      <c r="AD222" s="54"/>
      <c r="AE222" s="36"/>
      <c r="AP222" s="59"/>
      <c r="AQ222" s="65"/>
      <c r="AR222" s="65"/>
      <c r="AS222" s="63"/>
      <c r="AT222" s="118"/>
      <c r="AU222" s="118"/>
      <c r="AV222" s="118"/>
      <c r="AW222" s="118"/>
      <c r="AX222" s="118"/>
    </row>
    <row r="223" spans="1:50" ht="180" hidden="1">
      <c r="A223" s="68">
        <v>189</v>
      </c>
      <c r="B223" s="35" t="s">
        <v>3302</v>
      </c>
      <c r="C223" s="71" t="s">
        <v>25</v>
      </c>
      <c r="D223" s="36"/>
      <c r="E223" s="37" t="s">
        <v>221</v>
      </c>
      <c r="F223" s="36">
        <v>2006</v>
      </c>
      <c r="G223" s="37" t="s">
        <v>2566</v>
      </c>
      <c r="H223" s="37" t="s">
        <v>669</v>
      </c>
      <c r="I223" s="77"/>
      <c r="J223" s="77"/>
      <c r="K223" s="53">
        <v>43282</v>
      </c>
      <c r="L223" s="36"/>
      <c r="M223" s="54" t="s">
        <v>44</v>
      </c>
      <c r="N223" s="54" t="s">
        <v>222</v>
      </c>
      <c r="O223" s="79"/>
      <c r="P223" s="79" t="s">
        <v>46</v>
      </c>
      <c r="Q223" s="37" t="s">
        <v>670</v>
      </c>
      <c r="R223" s="37"/>
      <c r="S223" s="93"/>
      <c r="T223" s="93"/>
      <c r="U223" s="93"/>
      <c r="V223" s="93"/>
      <c r="W223" s="243"/>
      <c r="X223" s="243"/>
      <c r="Y223" s="243"/>
      <c r="Z223" s="243"/>
      <c r="AA223" s="40" t="s">
        <v>671</v>
      </c>
      <c r="AB223" s="35" t="s">
        <v>48</v>
      </c>
      <c r="AC223" s="36"/>
      <c r="AD223" s="54"/>
      <c r="AE223" s="36"/>
      <c r="AP223" s="59"/>
      <c r="AQ223" s="65"/>
      <c r="AR223" s="65"/>
      <c r="AS223" s="63"/>
      <c r="AT223" s="118"/>
      <c r="AU223" s="118"/>
      <c r="AV223" s="118"/>
      <c r="AW223" s="118"/>
      <c r="AX223" s="118"/>
    </row>
    <row r="224" spans="1:50" ht="270" hidden="1">
      <c r="A224" s="35">
        <v>190</v>
      </c>
      <c r="B224" s="35"/>
      <c r="C224" s="71" t="s">
        <v>25</v>
      </c>
      <c r="D224" s="36"/>
      <c r="E224" s="37" t="s">
        <v>92</v>
      </c>
      <c r="F224" s="36">
        <v>2007</v>
      </c>
      <c r="G224" s="241" t="s">
        <v>672</v>
      </c>
      <c r="H224" s="37" t="s">
        <v>673</v>
      </c>
      <c r="I224" s="77">
        <v>39199</v>
      </c>
      <c r="J224" s="77">
        <v>39199</v>
      </c>
      <c r="K224" s="53">
        <v>43282</v>
      </c>
      <c r="L224" s="37" t="s">
        <v>2753</v>
      </c>
      <c r="M224" s="54" t="s">
        <v>44</v>
      </c>
      <c r="N224" s="54" t="s">
        <v>94</v>
      </c>
      <c r="O224" s="79"/>
      <c r="P224" s="79" t="s">
        <v>46</v>
      </c>
      <c r="Q224" s="37" t="s">
        <v>674</v>
      </c>
      <c r="R224" s="37"/>
      <c r="S224" s="93"/>
      <c r="T224" s="93"/>
      <c r="U224" s="93"/>
      <c r="V224" s="93"/>
      <c r="W224" s="243"/>
      <c r="X224" s="243"/>
      <c r="Y224" s="243"/>
      <c r="Z224" s="243"/>
      <c r="AA224" s="40" t="s">
        <v>675</v>
      </c>
      <c r="AB224" s="35" t="s">
        <v>48</v>
      </c>
      <c r="AC224" s="36"/>
      <c r="AD224" s="54"/>
      <c r="AE224" s="36"/>
      <c r="AP224" s="59"/>
      <c r="AQ224" s="65"/>
      <c r="AR224" s="65"/>
      <c r="AS224" s="63"/>
      <c r="AT224" s="118"/>
      <c r="AU224" s="118"/>
      <c r="AV224" s="118"/>
      <c r="AW224" s="118"/>
      <c r="AX224" s="118"/>
    </row>
    <row r="225" spans="1:50" ht="234" hidden="1">
      <c r="A225" s="68">
        <v>191</v>
      </c>
      <c r="B225" s="35" t="s">
        <v>3302</v>
      </c>
      <c r="C225" s="71" t="s">
        <v>25</v>
      </c>
      <c r="D225" s="36"/>
      <c r="E225" s="37" t="s">
        <v>92</v>
      </c>
      <c r="F225" s="36">
        <v>2007</v>
      </c>
      <c r="G225" s="37" t="s">
        <v>676</v>
      </c>
      <c r="H225" s="37" t="s">
        <v>677</v>
      </c>
      <c r="I225" s="77">
        <v>39304</v>
      </c>
      <c r="J225" s="77">
        <v>39304</v>
      </c>
      <c r="K225" s="53">
        <v>43282</v>
      </c>
      <c r="L225" s="36"/>
      <c r="M225" s="54" t="s">
        <v>44</v>
      </c>
      <c r="N225" s="54" t="s">
        <v>94</v>
      </c>
      <c r="O225" s="79"/>
      <c r="P225" s="79" t="s">
        <v>46</v>
      </c>
      <c r="Q225" s="37" t="s">
        <v>678</v>
      </c>
      <c r="R225" s="37"/>
      <c r="S225" s="93"/>
      <c r="T225" s="93"/>
      <c r="U225" s="93"/>
      <c r="V225" s="93"/>
      <c r="W225" s="243"/>
      <c r="X225" s="243"/>
      <c r="Y225" s="243"/>
      <c r="Z225" s="243"/>
      <c r="AA225" s="40" t="s">
        <v>679</v>
      </c>
      <c r="AB225" s="35" t="s">
        <v>48</v>
      </c>
      <c r="AC225" s="36"/>
      <c r="AD225" s="54"/>
      <c r="AE225" s="36"/>
      <c r="AP225" s="59"/>
      <c r="AQ225" s="65"/>
      <c r="AR225" s="65"/>
      <c r="AS225" s="63"/>
      <c r="AT225" s="118"/>
      <c r="AU225" s="118"/>
      <c r="AV225" s="118"/>
      <c r="AW225" s="118"/>
      <c r="AX225" s="118"/>
    </row>
    <row r="226" spans="1:50" ht="108" hidden="1">
      <c r="A226" s="35">
        <v>192</v>
      </c>
      <c r="B226" s="35" t="s">
        <v>3302</v>
      </c>
      <c r="C226" s="71" t="s">
        <v>25</v>
      </c>
      <c r="D226" s="36"/>
      <c r="E226" s="37" t="s">
        <v>141</v>
      </c>
      <c r="F226" s="36">
        <v>2007</v>
      </c>
      <c r="G226" s="37" t="s">
        <v>680</v>
      </c>
      <c r="H226" s="37" t="s">
        <v>681</v>
      </c>
      <c r="I226" s="77">
        <v>39350</v>
      </c>
      <c r="J226" s="77">
        <v>39350</v>
      </c>
      <c r="K226" s="53">
        <v>43282</v>
      </c>
      <c r="L226" s="36"/>
      <c r="M226" s="54" t="s">
        <v>44</v>
      </c>
      <c r="N226" s="54" t="s">
        <v>94</v>
      </c>
      <c r="O226" s="79"/>
      <c r="P226" s="79" t="s">
        <v>46</v>
      </c>
      <c r="Q226" s="37" t="s">
        <v>682</v>
      </c>
      <c r="R226" s="37"/>
      <c r="S226" s="93"/>
      <c r="T226" s="93"/>
      <c r="U226" s="93"/>
      <c r="V226" s="93"/>
      <c r="W226" s="243"/>
      <c r="X226" s="243"/>
      <c r="Y226" s="243"/>
      <c r="Z226" s="243"/>
      <c r="AA226" s="40" t="s">
        <v>659</v>
      </c>
      <c r="AB226" s="35" t="s">
        <v>48</v>
      </c>
      <c r="AC226" s="36"/>
      <c r="AD226" s="54"/>
      <c r="AE226" s="36"/>
      <c r="AP226" s="59"/>
      <c r="AQ226" s="65"/>
      <c r="AR226" s="65"/>
      <c r="AS226" s="63"/>
      <c r="AT226" s="118"/>
      <c r="AU226" s="118"/>
      <c r="AV226" s="118"/>
      <c r="AW226" s="118"/>
      <c r="AX226" s="118"/>
    </row>
    <row r="227" spans="1:50" ht="126" hidden="1">
      <c r="A227" s="68">
        <v>193</v>
      </c>
      <c r="B227" s="35" t="s">
        <v>3302</v>
      </c>
      <c r="C227" s="71" t="s">
        <v>25</v>
      </c>
      <c r="D227" s="36"/>
      <c r="E227" s="37" t="s">
        <v>141</v>
      </c>
      <c r="F227" s="36">
        <v>2007</v>
      </c>
      <c r="G227" s="37" t="s">
        <v>683</v>
      </c>
      <c r="H227" s="37" t="s">
        <v>684</v>
      </c>
      <c r="I227" s="77">
        <v>39189</v>
      </c>
      <c r="J227" s="77">
        <v>39189</v>
      </c>
      <c r="K227" s="53">
        <v>43282</v>
      </c>
      <c r="L227" s="36"/>
      <c r="M227" s="54" t="s">
        <v>44</v>
      </c>
      <c r="N227" s="54" t="s">
        <v>94</v>
      </c>
      <c r="O227" s="79"/>
      <c r="P227" s="79" t="s">
        <v>46</v>
      </c>
      <c r="Q227" s="37" t="s">
        <v>685</v>
      </c>
      <c r="R227" s="37"/>
      <c r="S227" s="93"/>
      <c r="T227" s="93"/>
      <c r="U227" s="93"/>
      <c r="V227" s="93"/>
      <c r="W227" s="243"/>
      <c r="X227" s="243"/>
      <c r="Y227" s="243"/>
      <c r="Z227" s="243"/>
      <c r="AA227" s="40" t="s">
        <v>686</v>
      </c>
      <c r="AB227" s="35" t="s">
        <v>48</v>
      </c>
      <c r="AC227" s="36"/>
      <c r="AD227" s="54"/>
      <c r="AE227" s="36"/>
      <c r="AP227" s="59"/>
      <c r="AQ227" s="65"/>
      <c r="AR227" s="65"/>
      <c r="AS227" s="63"/>
      <c r="AT227" s="118"/>
      <c r="AU227" s="118"/>
      <c r="AV227" s="118"/>
      <c r="AW227" s="118"/>
      <c r="AX227" s="118"/>
    </row>
    <row r="228" spans="1:50" ht="108" hidden="1">
      <c r="A228" s="35">
        <v>194</v>
      </c>
      <c r="B228" s="35" t="s">
        <v>3301</v>
      </c>
      <c r="C228" s="71" t="s">
        <v>25</v>
      </c>
      <c r="D228" s="36"/>
      <c r="E228" s="37" t="s">
        <v>206</v>
      </c>
      <c r="F228" s="36">
        <v>2007</v>
      </c>
      <c r="G228" s="37" t="s">
        <v>2789</v>
      </c>
      <c r="H228" s="37" t="s">
        <v>1894</v>
      </c>
      <c r="I228" s="77">
        <v>39290</v>
      </c>
      <c r="J228" s="77">
        <v>39290</v>
      </c>
      <c r="K228" s="53">
        <v>43282</v>
      </c>
      <c r="L228" s="36"/>
      <c r="M228" s="54" t="s">
        <v>44</v>
      </c>
      <c r="N228" s="54" t="s">
        <v>208</v>
      </c>
      <c r="O228" s="79"/>
      <c r="P228" s="79" t="s">
        <v>46</v>
      </c>
      <c r="Q228" s="37" t="s">
        <v>687</v>
      </c>
      <c r="R228" s="37"/>
      <c r="S228" s="93"/>
      <c r="T228" s="93"/>
      <c r="U228" s="93"/>
      <c r="V228" s="93"/>
      <c r="W228" s="243"/>
      <c r="X228" s="243"/>
      <c r="Y228" s="243"/>
      <c r="Z228" s="243"/>
      <c r="AA228" s="40" t="s">
        <v>688</v>
      </c>
      <c r="AB228" s="35" t="s">
        <v>48</v>
      </c>
      <c r="AC228" s="36"/>
      <c r="AD228" s="54"/>
      <c r="AE228" s="36"/>
      <c r="AP228" s="59"/>
      <c r="AQ228" s="65"/>
      <c r="AR228" s="65"/>
      <c r="AS228" s="63"/>
      <c r="AT228" s="118"/>
      <c r="AU228" s="118"/>
      <c r="AV228" s="118"/>
      <c r="AW228" s="118"/>
      <c r="AX228" s="118"/>
    </row>
    <row r="229" spans="1:50" ht="396" hidden="1">
      <c r="A229" s="68">
        <v>195</v>
      </c>
      <c r="B229" s="35" t="s">
        <v>3301</v>
      </c>
      <c r="C229" s="71" t="s">
        <v>25</v>
      </c>
      <c r="D229" s="36"/>
      <c r="E229" s="37" t="s">
        <v>92</v>
      </c>
      <c r="F229" s="36">
        <v>2008</v>
      </c>
      <c r="G229" s="37" t="s">
        <v>689</v>
      </c>
      <c r="H229" s="37" t="s">
        <v>690</v>
      </c>
      <c r="I229" s="77">
        <v>39575</v>
      </c>
      <c r="J229" s="77">
        <v>39575</v>
      </c>
      <c r="K229" s="53">
        <v>43282</v>
      </c>
      <c r="L229" s="36"/>
      <c r="M229" s="54" t="s">
        <v>44</v>
      </c>
      <c r="N229" s="54" t="s">
        <v>94</v>
      </c>
      <c r="O229" s="79"/>
      <c r="P229" s="79" t="s">
        <v>46</v>
      </c>
      <c r="Q229" s="37" t="s">
        <v>691</v>
      </c>
      <c r="R229" s="37"/>
      <c r="S229" s="93"/>
      <c r="T229" s="93"/>
      <c r="U229" s="93"/>
      <c r="V229" s="93"/>
      <c r="W229" s="243"/>
      <c r="X229" s="243"/>
      <c r="Y229" s="243"/>
      <c r="Z229" s="243"/>
      <c r="AA229" s="40" t="s">
        <v>692</v>
      </c>
      <c r="AB229" s="35" t="s">
        <v>48</v>
      </c>
      <c r="AC229" s="36"/>
      <c r="AD229" s="54"/>
      <c r="AE229" s="36"/>
      <c r="AP229" s="59"/>
      <c r="AQ229" s="65"/>
      <c r="AR229" s="65"/>
      <c r="AS229" s="63"/>
      <c r="AT229" s="118"/>
      <c r="AU229" s="118"/>
      <c r="AV229" s="118"/>
      <c r="AW229" s="118"/>
      <c r="AX229" s="118"/>
    </row>
    <row r="230" spans="1:50" ht="288" hidden="1">
      <c r="A230" s="35">
        <v>196</v>
      </c>
      <c r="B230" s="35" t="s">
        <v>3301</v>
      </c>
      <c r="C230" s="71" t="s">
        <v>25</v>
      </c>
      <c r="D230" s="36"/>
      <c r="E230" s="37" t="s">
        <v>130</v>
      </c>
      <c r="F230" s="36">
        <v>2008</v>
      </c>
      <c r="G230" s="37" t="s">
        <v>693</v>
      </c>
      <c r="H230" s="37" t="s">
        <v>694</v>
      </c>
      <c r="I230" s="77">
        <v>39591</v>
      </c>
      <c r="J230" s="77">
        <v>39591</v>
      </c>
      <c r="K230" s="53">
        <v>43282</v>
      </c>
      <c r="L230" s="36"/>
      <c r="M230" s="54" t="s">
        <v>44</v>
      </c>
      <c r="N230" s="54" t="s">
        <v>94</v>
      </c>
      <c r="O230" s="79"/>
      <c r="P230" s="79" t="s">
        <v>46</v>
      </c>
      <c r="Q230" s="37" t="s">
        <v>695</v>
      </c>
      <c r="R230" s="37"/>
      <c r="S230" s="93"/>
      <c r="T230" s="93"/>
      <c r="U230" s="93"/>
      <c r="V230" s="93"/>
      <c r="W230" s="243"/>
      <c r="X230" s="243"/>
      <c r="Y230" s="243"/>
      <c r="Z230" s="243"/>
      <c r="AA230" s="40" t="s">
        <v>3258</v>
      </c>
      <c r="AB230" s="35" t="s">
        <v>48</v>
      </c>
      <c r="AC230" s="36"/>
      <c r="AD230" s="54"/>
      <c r="AE230" s="36"/>
      <c r="AP230" s="59"/>
      <c r="AQ230" s="65"/>
      <c r="AR230" s="65"/>
      <c r="AS230" s="63"/>
      <c r="AT230" s="118"/>
      <c r="AU230" s="118"/>
      <c r="AV230" s="118"/>
      <c r="AW230" s="118"/>
      <c r="AX230" s="118"/>
    </row>
    <row r="231" spans="1:50" ht="324" hidden="1">
      <c r="A231" s="68">
        <v>197</v>
      </c>
      <c r="B231" s="35" t="s">
        <v>3301</v>
      </c>
      <c r="C231" s="71" t="s">
        <v>25</v>
      </c>
      <c r="D231" s="36"/>
      <c r="E231" s="37" t="s">
        <v>130</v>
      </c>
      <c r="F231" s="36">
        <v>2008</v>
      </c>
      <c r="G231" s="37" t="s">
        <v>696</v>
      </c>
      <c r="H231" s="37" t="s">
        <v>697</v>
      </c>
      <c r="I231" s="77">
        <v>39591</v>
      </c>
      <c r="J231" s="77">
        <v>39591</v>
      </c>
      <c r="K231" s="53">
        <v>43282</v>
      </c>
      <c r="L231" s="36"/>
      <c r="M231" s="54" t="s">
        <v>44</v>
      </c>
      <c r="N231" s="54" t="s">
        <v>94</v>
      </c>
      <c r="O231" s="79"/>
      <c r="P231" s="79" t="s">
        <v>46</v>
      </c>
      <c r="Q231" s="37" t="s">
        <v>698</v>
      </c>
      <c r="R231" s="37"/>
      <c r="S231" s="93"/>
      <c r="T231" s="93"/>
      <c r="U231" s="93"/>
      <c r="V231" s="93"/>
      <c r="W231" s="243"/>
      <c r="X231" s="243"/>
      <c r="Y231" s="243"/>
      <c r="Z231" s="243"/>
      <c r="AA231" s="40" t="s">
        <v>3259</v>
      </c>
      <c r="AB231" s="35" t="s">
        <v>48</v>
      </c>
      <c r="AC231" s="36"/>
      <c r="AD231" s="54"/>
      <c r="AE231" s="36"/>
      <c r="AP231" s="59"/>
      <c r="AQ231" s="65"/>
      <c r="AR231" s="65"/>
      <c r="AS231" s="63"/>
      <c r="AT231" s="118"/>
      <c r="AU231" s="118"/>
      <c r="AV231" s="118"/>
      <c r="AW231" s="118"/>
      <c r="AX231" s="118"/>
    </row>
    <row r="232" spans="1:50" ht="324" hidden="1">
      <c r="A232" s="35">
        <v>198</v>
      </c>
      <c r="B232" s="35" t="s">
        <v>3301</v>
      </c>
      <c r="C232" s="71" t="s">
        <v>25</v>
      </c>
      <c r="D232" s="36"/>
      <c r="E232" s="37" t="s">
        <v>141</v>
      </c>
      <c r="F232" s="36">
        <v>2008</v>
      </c>
      <c r="G232" s="37" t="s">
        <v>699</v>
      </c>
      <c r="H232" s="37" t="s">
        <v>700</v>
      </c>
      <c r="I232" s="77">
        <v>39512</v>
      </c>
      <c r="J232" s="77">
        <v>39512</v>
      </c>
      <c r="K232" s="53">
        <v>43282</v>
      </c>
      <c r="L232" s="36"/>
      <c r="M232" s="54" t="s">
        <v>44</v>
      </c>
      <c r="N232" s="54" t="s">
        <v>94</v>
      </c>
      <c r="O232" s="79"/>
      <c r="P232" s="79" t="s">
        <v>46</v>
      </c>
      <c r="Q232" s="37" t="s">
        <v>701</v>
      </c>
      <c r="R232" s="37"/>
      <c r="S232" s="93"/>
      <c r="T232" s="93"/>
      <c r="U232" s="93"/>
      <c r="V232" s="93"/>
      <c r="W232" s="243"/>
      <c r="X232" s="243"/>
      <c r="Y232" s="243"/>
      <c r="Z232" s="243"/>
      <c r="AA232" s="40" t="s">
        <v>702</v>
      </c>
      <c r="AB232" s="35" t="s">
        <v>48</v>
      </c>
      <c r="AC232" s="36"/>
      <c r="AD232" s="54"/>
      <c r="AE232" s="36"/>
      <c r="AP232" s="59"/>
      <c r="AQ232" s="65"/>
      <c r="AR232" s="65"/>
      <c r="AS232" s="63"/>
      <c r="AT232" s="118"/>
      <c r="AU232" s="118"/>
      <c r="AV232" s="118"/>
      <c r="AW232" s="118"/>
      <c r="AX232" s="118"/>
    </row>
    <row r="233" spans="1:50" ht="198" hidden="1">
      <c r="A233" s="68">
        <v>199</v>
      </c>
      <c r="B233" s="35"/>
      <c r="C233" s="71" t="s">
        <v>25</v>
      </c>
      <c r="D233" s="36"/>
      <c r="E233" s="37" t="s">
        <v>92</v>
      </c>
      <c r="F233" s="36">
        <v>2009</v>
      </c>
      <c r="G233" s="108" t="s">
        <v>703</v>
      </c>
      <c r="H233" s="37" t="s">
        <v>704</v>
      </c>
      <c r="I233" s="77">
        <v>40089</v>
      </c>
      <c r="J233" s="77">
        <v>40089</v>
      </c>
      <c r="K233" s="53">
        <v>43282</v>
      </c>
      <c r="L233" s="37" t="s">
        <v>2754</v>
      </c>
      <c r="M233" s="54" t="s">
        <v>44</v>
      </c>
      <c r="N233" s="54" t="s">
        <v>94</v>
      </c>
      <c r="O233" s="79"/>
      <c r="P233" s="79" t="s">
        <v>46</v>
      </c>
      <c r="Q233" s="37" t="s">
        <v>705</v>
      </c>
      <c r="R233" s="37"/>
      <c r="S233" s="93"/>
      <c r="T233" s="93"/>
      <c r="U233" s="93"/>
      <c r="V233" s="93"/>
      <c r="W233" s="243"/>
      <c r="X233" s="243"/>
      <c r="Y233" s="243"/>
      <c r="Z233" s="243"/>
      <c r="AA233" s="40" t="s">
        <v>706</v>
      </c>
      <c r="AB233" s="35" t="s">
        <v>48</v>
      </c>
      <c r="AC233" s="36"/>
      <c r="AD233" s="54"/>
      <c r="AE233" s="36"/>
      <c r="AP233" s="59"/>
      <c r="AQ233" s="65"/>
      <c r="AR233" s="65"/>
      <c r="AS233" s="63"/>
      <c r="AT233" s="118"/>
      <c r="AU233" s="118"/>
      <c r="AV233" s="118"/>
      <c r="AW233" s="118"/>
      <c r="AX233" s="118"/>
    </row>
    <row r="234" spans="1:50" ht="198" hidden="1">
      <c r="A234" s="35">
        <v>200</v>
      </c>
      <c r="B234" s="35"/>
      <c r="C234" s="71" t="s">
        <v>25</v>
      </c>
      <c r="D234" s="36"/>
      <c r="E234" s="37" t="s">
        <v>141</v>
      </c>
      <c r="F234" s="36">
        <v>2009</v>
      </c>
      <c r="G234" s="37" t="s">
        <v>707</v>
      </c>
      <c r="H234" s="37" t="s">
        <v>708</v>
      </c>
      <c r="I234" s="77"/>
      <c r="J234" s="77"/>
      <c r="K234" s="53">
        <v>43282</v>
      </c>
      <c r="L234" s="37" t="s">
        <v>709</v>
      </c>
      <c r="M234" s="54" t="s">
        <v>45</v>
      </c>
      <c r="N234" s="54" t="s">
        <v>94</v>
      </c>
      <c r="O234" s="79"/>
      <c r="P234" s="79"/>
      <c r="Q234" s="37" t="s">
        <v>710</v>
      </c>
      <c r="R234" s="37"/>
      <c r="S234" s="93"/>
      <c r="T234" s="93"/>
      <c r="U234" s="93"/>
      <c r="V234" s="93"/>
      <c r="W234" s="243"/>
      <c r="X234" s="243"/>
      <c r="Y234" s="243"/>
      <c r="Z234" s="243"/>
      <c r="AA234" s="40" t="s">
        <v>711</v>
      </c>
      <c r="AB234" s="35"/>
      <c r="AC234" s="36"/>
      <c r="AD234" s="54"/>
      <c r="AE234" s="36"/>
      <c r="AP234" s="59"/>
      <c r="AQ234" s="65"/>
      <c r="AR234" s="65"/>
      <c r="AS234" s="63"/>
      <c r="AT234" s="118"/>
      <c r="AU234" s="118"/>
      <c r="AV234" s="118"/>
      <c r="AW234" s="118"/>
      <c r="AX234" s="118"/>
    </row>
    <row r="235" spans="1:50" ht="270" hidden="1">
      <c r="A235" s="68">
        <v>201</v>
      </c>
      <c r="B235" s="35" t="s">
        <v>3301</v>
      </c>
      <c r="C235" s="71" t="s">
        <v>25</v>
      </c>
      <c r="D235" s="36"/>
      <c r="E235" s="37" t="s">
        <v>141</v>
      </c>
      <c r="F235" s="36">
        <v>2009</v>
      </c>
      <c r="G235" s="37" t="s">
        <v>2270</v>
      </c>
      <c r="H235" s="37" t="s">
        <v>712</v>
      </c>
      <c r="I235" s="77">
        <v>39918</v>
      </c>
      <c r="J235" s="77">
        <v>39918</v>
      </c>
      <c r="K235" s="53">
        <v>43282</v>
      </c>
      <c r="L235" s="36"/>
      <c r="M235" s="54" t="s">
        <v>44</v>
      </c>
      <c r="N235" s="54" t="s">
        <v>94</v>
      </c>
      <c r="O235" s="79"/>
      <c r="P235" s="79" t="s">
        <v>46</v>
      </c>
      <c r="Q235" s="37" t="s">
        <v>713</v>
      </c>
      <c r="R235" s="37"/>
      <c r="S235" s="93"/>
      <c r="T235" s="93"/>
      <c r="U235" s="93"/>
      <c r="V235" s="93"/>
      <c r="W235" s="243"/>
      <c r="X235" s="243"/>
      <c r="Y235" s="243"/>
      <c r="Z235" s="243"/>
      <c r="AA235" s="40" t="s">
        <v>714</v>
      </c>
      <c r="AB235" s="35" t="s">
        <v>48</v>
      </c>
      <c r="AC235" s="36"/>
      <c r="AD235" s="54"/>
      <c r="AE235" s="36"/>
      <c r="AP235" s="59"/>
      <c r="AQ235" s="65"/>
      <c r="AR235" s="65"/>
      <c r="AS235" s="63"/>
      <c r="AT235" s="118"/>
      <c r="AU235" s="118"/>
      <c r="AV235" s="118"/>
      <c r="AW235" s="118"/>
      <c r="AX235" s="118"/>
    </row>
    <row r="236" spans="1:50" ht="409.5" hidden="1">
      <c r="A236" s="35">
        <v>202</v>
      </c>
      <c r="B236" s="35"/>
      <c r="C236" s="71" t="s">
        <v>25</v>
      </c>
      <c r="D236" s="36"/>
      <c r="E236" s="37" t="s">
        <v>141</v>
      </c>
      <c r="F236" s="36">
        <v>2009</v>
      </c>
      <c r="G236" s="37" t="s">
        <v>715</v>
      </c>
      <c r="H236" s="37" t="s">
        <v>716</v>
      </c>
      <c r="I236" s="77">
        <v>39955</v>
      </c>
      <c r="J236" s="77">
        <v>39955</v>
      </c>
      <c r="K236" s="53">
        <v>43282</v>
      </c>
      <c r="L236" s="37" t="s">
        <v>1883</v>
      </c>
      <c r="M236" s="54" t="s">
        <v>45</v>
      </c>
      <c r="N236" s="54" t="s">
        <v>94</v>
      </c>
      <c r="O236" s="79"/>
      <c r="P236" s="79"/>
      <c r="Q236" s="37" t="s">
        <v>717</v>
      </c>
      <c r="R236" s="37"/>
      <c r="S236" s="93"/>
      <c r="T236" s="93"/>
      <c r="U236" s="93"/>
      <c r="V236" s="93"/>
      <c r="W236" s="243"/>
      <c r="X236" s="243"/>
      <c r="Y236" s="243"/>
      <c r="Z236" s="243"/>
      <c r="AA236" s="40" t="s">
        <v>718</v>
      </c>
      <c r="AB236" s="35"/>
      <c r="AC236" s="36"/>
      <c r="AD236" s="54"/>
      <c r="AE236" s="36"/>
      <c r="AP236" s="59"/>
      <c r="AQ236" s="65"/>
      <c r="AR236" s="65"/>
      <c r="AS236" s="63"/>
      <c r="AT236" s="118"/>
      <c r="AU236" s="118"/>
      <c r="AV236" s="118"/>
      <c r="AW236" s="118"/>
      <c r="AX236" s="118"/>
    </row>
    <row r="237" spans="1:50" ht="409.5" hidden="1">
      <c r="A237" s="68">
        <v>203</v>
      </c>
      <c r="B237" s="35"/>
      <c r="C237" s="71" t="s">
        <v>25</v>
      </c>
      <c r="D237" s="36"/>
      <c r="E237" s="37" t="s">
        <v>141</v>
      </c>
      <c r="F237" s="36">
        <v>2009</v>
      </c>
      <c r="G237" s="37" t="s">
        <v>719</v>
      </c>
      <c r="H237" s="37" t="s">
        <v>720</v>
      </c>
      <c r="I237" s="77"/>
      <c r="J237" s="77"/>
      <c r="K237" s="53">
        <v>43282</v>
      </c>
      <c r="L237" s="37" t="s">
        <v>594</v>
      </c>
      <c r="M237" s="54" t="s">
        <v>45</v>
      </c>
      <c r="N237" s="54" t="s">
        <v>94</v>
      </c>
      <c r="O237" s="79"/>
      <c r="P237" s="79"/>
      <c r="Q237" s="37" t="s">
        <v>721</v>
      </c>
      <c r="R237" s="37"/>
      <c r="S237" s="93"/>
      <c r="T237" s="93"/>
      <c r="U237" s="93"/>
      <c r="V237" s="93"/>
      <c r="W237" s="243"/>
      <c r="X237" s="243"/>
      <c r="Y237" s="243"/>
      <c r="Z237" s="243"/>
      <c r="AA237" s="40" t="s">
        <v>718</v>
      </c>
      <c r="AB237" s="35"/>
      <c r="AC237" s="36"/>
      <c r="AD237" s="54"/>
      <c r="AE237" s="36"/>
      <c r="AP237" s="59"/>
      <c r="AQ237" s="65"/>
      <c r="AR237" s="65"/>
      <c r="AS237" s="63"/>
      <c r="AT237" s="118"/>
      <c r="AU237" s="118"/>
      <c r="AV237" s="118"/>
      <c r="AW237" s="118"/>
      <c r="AX237" s="118"/>
    </row>
    <row r="238" spans="1:50" ht="72" hidden="1">
      <c r="A238" s="35">
        <v>204</v>
      </c>
      <c r="B238" s="35"/>
      <c r="C238" s="71" t="s">
        <v>25</v>
      </c>
      <c r="D238" s="36"/>
      <c r="E238" s="37" t="s">
        <v>141</v>
      </c>
      <c r="F238" s="36">
        <v>2009</v>
      </c>
      <c r="G238" s="37" t="s">
        <v>722</v>
      </c>
      <c r="H238" s="37" t="s">
        <v>723</v>
      </c>
      <c r="I238" s="77"/>
      <c r="J238" s="77"/>
      <c r="K238" s="53">
        <v>43282</v>
      </c>
      <c r="L238" s="37" t="s">
        <v>724</v>
      </c>
      <c r="M238" s="54" t="s">
        <v>45</v>
      </c>
      <c r="N238" s="54" t="s">
        <v>94</v>
      </c>
      <c r="O238" s="79"/>
      <c r="P238" s="79"/>
      <c r="Q238" s="37"/>
      <c r="R238" s="37"/>
      <c r="S238" s="93"/>
      <c r="T238" s="93"/>
      <c r="U238" s="93"/>
      <c r="V238" s="93"/>
      <c r="W238" s="243"/>
      <c r="X238" s="243"/>
      <c r="Y238" s="243"/>
      <c r="Z238" s="243"/>
      <c r="AA238" s="40"/>
      <c r="AB238" s="35"/>
      <c r="AC238" s="36"/>
      <c r="AD238" s="54"/>
      <c r="AE238" s="36"/>
      <c r="AP238" s="59"/>
      <c r="AQ238" s="65"/>
      <c r="AR238" s="65"/>
      <c r="AS238" s="63"/>
      <c r="AT238" s="118"/>
      <c r="AU238" s="118"/>
      <c r="AV238" s="118"/>
      <c r="AW238" s="118"/>
      <c r="AX238" s="118"/>
    </row>
    <row r="239" spans="1:50" ht="234" hidden="1">
      <c r="A239" s="68">
        <v>205</v>
      </c>
      <c r="B239" s="35"/>
      <c r="C239" s="71" t="s">
        <v>25</v>
      </c>
      <c r="D239" s="36"/>
      <c r="E239" s="37" t="s">
        <v>240</v>
      </c>
      <c r="F239" s="36">
        <v>2009</v>
      </c>
      <c r="G239" s="37" t="s">
        <v>2567</v>
      </c>
      <c r="H239" s="37" t="s">
        <v>725</v>
      </c>
      <c r="I239" s="77">
        <v>39947</v>
      </c>
      <c r="J239" s="77">
        <v>39947</v>
      </c>
      <c r="K239" s="53">
        <v>43282</v>
      </c>
      <c r="L239" s="37" t="s">
        <v>2790</v>
      </c>
      <c r="M239" s="54" t="s">
        <v>45</v>
      </c>
      <c r="N239" s="54" t="s">
        <v>222</v>
      </c>
      <c r="O239" s="79"/>
      <c r="P239" s="79"/>
      <c r="Q239" s="37" t="s">
        <v>726</v>
      </c>
      <c r="R239" s="37"/>
      <c r="S239" s="93"/>
      <c r="T239" s="93"/>
      <c r="U239" s="93"/>
      <c r="V239" s="93"/>
      <c r="W239" s="243"/>
      <c r="X239" s="243"/>
      <c r="Y239" s="243"/>
      <c r="Z239" s="243"/>
      <c r="AA239" s="40" t="s">
        <v>727</v>
      </c>
      <c r="AB239" s="35"/>
      <c r="AC239" s="36"/>
      <c r="AD239" s="54"/>
      <c r="AE239" s="36"/>
      <c r="AP239" s="59"/>
      <c r="AQ239" s="65"/>
      <c r="AR239" s="65"/>
      <c r="AS239" s="63"/>
      <c r="AT239" s="118"/>
      <c r="AU239" s="118"/>
      <c r="AV239" s="118"/>
      <c r="AW239" s="118"/>
      <c r="AX239" s="118"/>
    </row>
    <row r="240" spans="1:50" ht="72" hidden="1">
      <c r="A240" s="35">
        <v>206</v>
      </c>
      <c r="B240" s="35"/>
      <c r="C240" s="71" t="s">
        <v>25</v>
      </c>
      <c r="D240" s="36"/>
      <c r="E240" s="37" t="s">
        <v>141</v>
      </c>
      <c r="F240" s="36">
        <v>2010</v>
      </c>
      <c r="G240" s="37" t="s">
        <v>728</v>
      </c>
      <c r="H240" s="37" t="s">
        <v>729</v>
      </c>
      <c r="I240" s="77"/>
      <c r="J240" s="77"/>
      <c r="K240" s="53">
        <v>43282</v>
      </c>
      <c r="L240" s="37" t="s">
        <v>730</v>
      </c>
      <c r="M240" s="54" t="s">
        <v>45</v>
      </c>
      <c r="N240" s="54" t="s">
        <v>94</v>
      </c>
      <c r="O240" s="79"/>
      <c r="P240" s="79"/>
      <c r="Q240" s="37" t="s">
        <v>731</v>
      </c>
      <c r="R240" s="37"/>
      <c r="S240" s="93"/>
      <c r="T240" s="93"/>
      <c r="U240" s="93"/>
      <c r="V240" s="93"/>
      <c r="W240" s="243"/>
      <c r="X240" s="243"/>
      <c r="Y240" s="243"/>
      <c r="Z240" s="243"/>
      <c r="AA240" s="40" t="s">
        <v>732</v>
      </c>
      <c r="AB240" s="35"/>
      <c r="AC240" s="36"/>
      <c r="AD240" s="54"/>
      <c r="AE240" s="36"/>
      <c r="AP240" s="59"/>
      <c r="AQ240" s="65"/>
      <c r="AR240" s="65"/>
      <c r="AS240" s="63"/>
      <c r="AT240" s="118"/>
      <c r="AU240" s="118"/>
      <c r="AV240" s="118"/>
      <c r="AW240" s="118"/>
      <c r="AX240" s="118"/>
    </row>
    <row r="241" spans="1:50" ht="360" hidden="1">
      <c r="A241" s="68">
        <v>207</v>
      </c>
      <c r="B241" s="271" t="s">
        <v>3301</v>
      </c>
      <c r="C241" s="71" t="s">
        <v>25</v>
      </c>
      <c r="D241" s="272"/>
      <c r="E241" s="273" t="s">
        <v>206</v>
      </c>
      <c r="F241" s="272">
        <v>2011</v>
      </c>
      <c r="G241" s="273" t="s">
        <v>3193</v>
      </c>
      <c r="H241" s="273" t="s">
        <v>2762</v>
      </c>
      <c r="I241" s="276">
        <v>40855</v>
      </c>
      <c r="J241" s="276">
        <v>40855</v>
      </c>
      <c r="K241" s="53">
        <v>43282</v>
      </c>
      <c r="L241" s="272"/>
      <c r="M241" s="278" t="s">
        <v>44</v>
      </c>
      <c r="N241" s="278" t="s">
        <v>208</v>
      </c>
      <c r="O241" s="279"/>
      <c r="P241" s="279" t="s">
        <v>46</v>
      </c>
      <c r="Q241" s="273" t="s">
        <v>2763</v>
      </c>
      <c r="R241" s="273"/>
      <c r="S241" s="243"/>
      <c r="T241" s="243"/>
      <c r="U241" s="243"/>
      <c r="V241" s="243"/>
      <c r="W241" s="243"/>
      <c r="X241" s="243"/>
      <c r="Y241" s="243"/>
      <c r="Z241" s="243"/>
      <c r="AA241" s="280" t="s">
        <v>3247</v>
      </c>
      <c r="AB241" s="271" t="s">
        <v>48</v>
      </c>
      <c r="AC241" s="272"/>
      <c r="AD241" s="278"/>
      <c r="AE241" s="272"/>
      <c r="AP241" s="59"/>
      <c r="AQ241" s="65"/>
      <c r="AR241" s="65"/>
      <c r="AS241" s="63"/>
      <c r="AT241" s="118"/>
      <c r="AU241" s="118"/>
      <c r="AV241" s="118"/>
      <c r="AW241" s="118"/>
      <c r="AX241" s="118"/>
    </row>
    <row r="242" spans="1:50" ht="90" hidden="1">
      <c r="A242" s="35">
        <v>208</v>
      </c>
      <c r="B242" s="35" t="s">
        <v>3301</v>
      </c>
      <c r="C242" s="71" t="s">
        <v>25</v>
      </c>
      <c r="D242" s="36"/>
      <c r="E242" s="37" t="s">
        <v>216</v>
      </c>
      <c r="F242" s="36">
        <v>2011</v>
      </c>
      <c r="G242" s="37" t="s">
        <v>3197</v>
      </c>
      <c r="H242" s="37" t="s">
        <v>2762</v>
      </c>
      <c r="I242" s="77">
        <v>40612</v>
      </c>
      <c r="J242" s="77">
        <v>40612</v>
      </c>
      <c r="K242" s="53">
        <v>43282</v>
      </c>
      <c r="L242" s="36"/>
      <c r="M242" s="54" t="s">
        <v>44</v>
      </c>
      <c r="N242" s="54" t="s">
        <v>208</v>
      </c>
      <c r="O242" s="79"/>
      <c r="P242" s="79" t="s">
        <v>46</v>
      </c>
      <c r="Q242" s="37" t="s">
        <v>733</v>
      </c>
      <c r="R242" s="37"/>
      <c r="S242" s="93"/>
      <c r="T242" s="93"/>
      <c r="U242" s="93"/>
      <c r="V242" s="93"/>
      <c r="W242" s="243"/>
      <c r="X242" s="243"/>
      <c r="Y242" s="243"/>
      <c r="Z242" s="243"/>
      <c r="AA242" s="40" t="s">
        <v>3248</v>
      </c>
      <c r="AB242" s="35" t="s">
        <v>48</v>
      </c>
      <c r="AC242" s="36"/>
      <c r="AD242" s="54"/>
      <c r="AE242" s="36"/>
      <c r="AP242" s="59"/>
      <c r="AQ242" s="65"/>
      <c r="AR242" s="65"/>
      <c r="AS242" s="63"/>
      <c r="AT242" s="118"/>
      <c r="AU242" s="118"/>
      <c r="AV242" s="118"/>
      <c r="AW242" s="118"/>
      <c r="AX242" s="118"/>
    </row>
    <row r="243" spans="1:50" ht="144" hidden="1">
      <c r="A243" s="68">
        <v>209</v>
      </c>
      <c r="B243" s="271" t="s">
        <v>3297</v>
      </c>
      <c r="C243" s="71" t="s">
        <v>25</v>
      </c>
      <c r="D243" s="36"/>
      <c r="E243" s="37" t="s">
        <v>130</v>
      </c>
      <c r="F243" s="36">
        <v>2012</v>
      </c>
      <c r="G243" s="37" t="s">
        <v>734</v>
      </c>
      <c r="H243" s="37" t="s">
        <v>735</v>
      </c>
      <c r="I243" s="77">
        <v>41197</v>
      </c>
      <c r="J243" s="77">
        <v>41197</v>
      </c>
      <c r="K243" s="53">
        <v>43282</v>
      </c>
      <c r="L243" s="36"/>
      <c r="M243" s="54" t="s">
        <v>44</v>
      </c>
      <c r="N243" s="54" t="s">
        <v>94</v>
      </c>
      <c r="O243" s="79"/>
      <c r="P243" s="79" t="s">
        <v>46</v>
      </c>
      <c r="Q243" s="37" t="s">
        <v>736</v>
      </c>
      <c r="R243" s="37"/>
      <c r="S243" s="93"/>
      <c r="T243" s="93"/>
      <c r="U243" s="93"/>
      <c r="V243" s="93"/>
      <c r="W243" s="243"/>
      <c r="X243" s="243"/>
      <c r="Y243" s="243"/>
      <c r="Z243" s="243"/>
      <c r="AA243" s="40" t="s">
        <v>3249</v>
      </c>
      <c r="AB243" s="35" t="s">
        <v>48</v>
      </c>
      <c r="AC243" s="36"/>
      <c r="AD243" s="54"/>
      <c r="AE243" s="36"/>
      <c r="AP243" s="59"/>
      <c r="AQ243" s="65"/>
      <c r="AR243" s="65"/>
      <c r="AS243" s="63"/>
      <c r="AT243" s="118"/>
      <c r="AU243" s="118"/>
      <c r="AV243" s="118"/>
      <c r="AW243" s="118"/>
      <c r="AX243" s="118"/>
    </row>
    <row r="244" spans="1:50" ht="36" hidden="1">
      <c r="A244" s="35">
        <v>210</v>
      </c>
      <c r="B244" s="271" t="s">
        <v>3297</v>
      </c>
      <c r="C244" s="71" t="s">
        <v>25</v>
      </c>
      <c r="D244" s="272"/>
      <c r="E244" s="273" t="s">
        <v>206</v>
      </c>
      <c r="F244" s="272">
        <v>2004</v>
      </c>
      <c r="G244" s="273" t="s">
        <v>2856</v>
      </c>
      <c r="H244" s="273" t="s">
        <v>2791</v>
      </c>
      <c r="I244" s="276">
        <v>38198</v>
      </c>
      <c r="J244" s="276">
        <v>38198</v>
      </c>
      <c r="K244" s="53">
        <v>43282</v>
      </c>
      <c r="L244" s="273" t="s">
        <v>2792</v>
      </c>
      <c r="M244" s="278" t="s">
        <v>44</v>
      </c>
      <c r="N244" s="278" t="s">
        <v>208</v>
      </c>
      <c r="O244" s="279"/>
      <c r="P244" s="279" t="s">
        <v>46</v>
      </c>
      <c r="Q244" s="273" t="s">
        <v>2792</v>
      </c>
      <c r="R244" s="273"/>
      <c r="S244" s="243"/>
      <c r="T244" s="243"/>
      <c r="U244" s="243"/>
      <c r="V244" s="243"/>
      <c r="W244" s="243"/>
      <c r="X244" s="243"/>
      <c r="Y244" s="243"/>
      <c r="Z244" s="243"/>
      <c r="AA244" s="40" t="s">
        <v>637</v>
      </c>
      <c r="AB244" s="271" t="s">
        <v>48</v>
      </c>
      <c r="AC244" s="272"/>
      <c r="AD244" s="278"/>
      <c r="AE244" s="272"/>
      <c r="AP244" s="59"/>
      <c r="AQ244" s="65"/>
      <c r="AR244" s="65"/>
      <c r="AS244" s="63"/>
      <c r="AT244" s="118"/>
      <c r="AU244" s="118"/>
      <c r="AV244" s="118"/>
      <c r="AW244" s="118"/>
      <c r="AX244" s="118"/>
    </row>
    <row r="245" spans="1:50" ht="108" hidden="1">
      <c r="A245" s="68">
        <v>211</v>
      </c>
      <c r="B245" s="271" t="s">
        <v>3297</v>
      </c>
      <c r="C245" s="71" t="s">
        <v>25</v>
      </c>
      <c r="D245" s="36"/>
      <c r="E245" s="37" t="s">
        <v>206</v>
      </c>
      <c r="F245" s="36">
        <v>2012</v>
      </c>
      <c r="G245" s="37" t="s">
        <v>2857</v>
      </c>
      <c r="H245" s="37" t="s">
        <v>737</v>
      </c>
      <c r="I245" s="77">
        <v>41008</v>
      </c>
      <c r="J245" s="77">
        <v>41008</v>
      </c>
      <c r="K245" s="53">
        <v>43282</v>
      </c>
      <c r="L245" s="36"/>
      <c r="M245" s="54" t="s">
        <v>44</v>
      </c>
      <c r="N245" s="54" t="s">
        <v>208</v>
      </c>
      <c r="O245" s="79"/>
      <c r="P245" s="79" t="s">
        <v>46</v>
      </c>
      <c r="Q245" s="37" t="s">
        <v>738</v>
      </c>
      <c r="R245" s="37"/>
      <c r="S245" s="93"/>
      <c r="T245" s="93"/>
      <c r="U245" s="93"/>
      <c r="V245" s="93"/>
      <c r="W245" s="243"/>
      <c r="X245" s="243"/>
      <c r="Y245" s="243"/>
      <c r="Z245" s="243"/>
      <c r="AA245" s="40" t="s">
        <v>637</v>
      </c>
      <c r="AB245" s="35" t="s">
        <v>48</v>
      </c>
      <c r="AC245" s="36"/>
      <c r="AD245" s="54"/>
      <c r="AE245" s="36"/>
      <c r="AP245" s="59"/>
      <c r="AQ245" s="65"/>
      <c r="AR245" s="65"/>
      <c r="AS245" s="63"/>
      <c r="AT245" s="118"/>
      <c r="AU245" s="118"/>
      <c r="AV245" s="118"/>
      <c r="AW245" s="118"/>
      <c r="AX245" s="118"/>
    </row>
    <row r="246" spans="1:50" ht="126" hidden="1">
      <c r="A246" s="35">
        <v>212</v>
      </c>
      <c r="B246" s="35" t="s">
        <v>3297</v>
      </c>
      <c r="C246" s="71" t="s">
        <v>25</v>
      </c>
      <c r="D246" s="36"/>
      <c r="E246" s="37" t="s">
        <v>221</v>
      </c>
      <c r="F246" s="36">
        <v>2012</v>
      </c>
      <c r="G246" s="37" t="s">
        <v>739</v>
      </c>
      <c r="H246" s="37" t="s">
        <v>690</v>
      </c>
      <c r="I246" s="77">
        <v>41116</v>
      </c>
      <c r="J246" s="77">
        <v>41116</v>
      </c>
      <c r="K246" s="53">
        <v>43282</v>
      </c>
      <c r="L246" s="36"/>
      <c r="M246" s="54" t="s">
        <v>44</v>
      </c>
      <c r="N246" s="54" t="s">
        <v>222</v>
      </c>
      <c r="O246" s="79"/>
      <c r="P246" s="79" t="s">
        <v>46</v>
      </c>
      <c r="Q246" s="37" t="s">
        <v>740</v>
      </c>
      <c r="R246" s="37"/>
      <c r="S246" s="93"/>
      <c r="T246" s="93"/>
      <c r="U246" s="93"/>
      <c r="V246" s="93"/>
      <c r="W246" s="243"/>
      <c r="X246" s="243"/>
      <c r="Y246" s="243"/>
      <c r="Z246" s="243"/>
      <c r="AA246" s="40" t="s">
        <v>3260</v>
      </c>
      <c r="AB246" s="35" t="s">
        <v>48</v>
      </c>
      <c r="AC246" s="36"/>
      <c r="AD246" s="54"/>
      <c r="AE246" s="36"/>
      <c r="AP246" s="59"/>
      <c r="AQ246" s="65"/>
      <c r="AR246" s="65"/>
      <c r="AS246" s="63"/>
      <c r="AT246" s="118"/>
      <c r="AU246" s="118"/>
      <c r="AV246" s="118"/>
      <c r="AW246" s="118"/>
      <c r="AX246" s="118"/>
    </row>
    <row r="247" spans="1:50" ht="409.5" hidden="1">
      <c r="A247" s="68">
        <v>213</v>
      </c>
      <c r="B247" s="35" t="s">
        <v>3297</v>
      </c>
      <c r="C247" s="71" t="s">
        <v>25</v>
      </c>
      <c r="D247" s="36"/>
      <c r="E247" s="37" t="s">
        <v>141</v>
      </c>
      <c r="F247" s="36">
        <v>2013</v>
      </c>
      <c r="G247" s="37" t="s">
        <v>744</v>
      </c>
      <c r="H247" s="37" t="s">
        <v>745</v>
      </c>
      <c r="I247" s="77">
        <v>41652</v>
      </c>
      <c r="J247" s="77">
        <v>41652</v>
      </c>
      <c r="K247" s="53">
        <v>43282</v>
      </c>
      <c r="L247" s="36"/>
      <c r="M247" s="54" t="s">
        <v>44</v>
      </c>
      <c r="N247" s="54" t="s">
        <v>94</v>
      </c>
      <c r="O247" s="79"/>
      <c r="P247" s="79" t="s">
        <v>46</v>
      </c>
      <c r="Q247" s="37" t="s">
        <v>746</v>
      </c>
      <c r="R247" s="37"/>
      <c r="S247" s="93"/>
      <c r="T247" s="93"/>
      <c r="U247" s="93"/>
      <c r="V247" s="93"/>
      <c r="W247" s="243"/>
      <c r="X247" s="243"/>
      <c r="Y247" s="243"/>
      <c r="Z247" s="243"/>
      <c r="AA247" s="40" t="s">
        <v>747</v>
      </c>
      <c r="AB247" s="35" t="s">
        <v>48</v>
      </c>
      <c r="AC247" s="36"/>
      <c r="AD247" s="54"/>
      <c r="AE247" s="36"/>
      <c r="AP247" s="59"/>
      <c r="AQ247" s="65"/>
      <c r="AR247" s="65"/>
      <c r="AS247" s="63"/>
      <c r="AT247" s="118"/>
      <c r="AU247" s="118"/>
      <c r="AV247" s="118"/>
      <c r="AW247" s="118"/>
      <c r="AX247" s="118"/>
    </row>
    <row r="248" spans="1:50" ht="234" hidden="1">
      <c r="A248" s="35">
        <v>214</v>
      </c>
      <c r="B248" s="35"/>
      <c r="C248" s="71" t="s">
        <v>25</v>
      </c>
      <c r="D248" s="36"/>
      <c r="E248" s="37" t="s">
        <v>221</v>
      </c>
      <c r="F248" s="36">
        <v>2013</v>
      </c>
      <c r="G248" s="37" t="s">
        <v>2860</v>
      </c>
      <c r="H248" s="37" t="s">
        <v>214</v>
      </c>
      <c r="I248" s="77">
        <v>41386</v>
      </c>
      <c r="J248" s="77">
        <v>41386</v>
      </c>
      <c r="K248" s="53">
        <v>43282</v>
      </c>
      <c r="L248" s="37" t="s">
        <v>748</v>
      </c>
      <c r="M248" s="54" t="s">
        <v>45</v>
      </c>
      <c r="N248" s="54" t="s">
        <v>222</v>
      </c>
      <c r="O248" s="79"/>
      <c r="P248" s="79"/>
      <c r="Q248" s="37" t="s">
        <v>749</v>
      </c>
      <c r="R248" s="37"/>
      <c r="S248" s="93"/>
      <c r="T248" s="93"/>
      <c r="U248" s="93"/>
      <c r="V248" s="93"/>
      <c r="W248" s="243"/>
      <c r="X248" s="243"/>
      <c r="Y248" s="243"/>
      <c r="Z248" s="243"/>
      <c r="AA248" s="40" t="s">
        <v>750</v>
      </c>
      <c r="AB248" s="35"/>
      <c r="AC248" s="36"/>
      <c r="AD248" s="54"/>
      <c r="AE248" s="36"/>
      <c r="AP248" s="59"/>
      <c r="AQ248" s="65"/>
      <c r="AR248" s="65"/>
      <c r="AS248" s="63"/>
      <c r="AT248" s="118"/>
      <c r="AU248" s="118"/>
      <c r="AV248" s="118"/>
      <c r="AW248" s="118"/>
      <c r="AX248" s="118"/>
    </row>
    <row r="249" spans="1:50" ht="90" hidden="1">
      <c r="A249" s="68">
        <v>215</v>
      </c>
      <c r="B249" s="35"/>
      <c r="C249" s="71" t="s">
        <v>25</v>
      </c>
      <c r="D249" s="36"/>
      <c r="E249" s="37" t="s">
        <v>130</v>
      </c>
      <c r="F249" s="36">
        <v>2014</v>
      </c>
      <c r="G249" s="37" t="s">
        <v>751</v>
      </c>
      <c r="H249" s="37" t="s">
        <v>752</v>
      </c>
      <c r="I249" s="77">
        <v>41929</v>
      </c>
      <c r="J249" s="77">
        <v>41929</v>
      </c>
      <c r="K249" s="53">
        <v>43282</v>
      </c>
      <c r="L249" s="37" t="s">
        <v>1771</v>
      </c>
      <c r="M249" s="54" t="s">
        <v>45</v>
      </c>
      <c r="N249" s="54" t="s">
        <v>94</v>
      </c>
      <c r="O249" s="79"/>
      <c r="P249" s="79"/>
      <c r="Q249" s="37" t="s">
        <v>753</v>
      </c>
      <c r="R249" s="37"/>
      <c r="S249" s="93"/>
      <c r="T249" s="93"/>
      <c r="U249" s="93"/>
      <c r="V249" s="93"/>
      <c r="W249" s="243"/>
      <c r="X249" s="243"/>
      <c r="Y249" s="243"/>
      <c r="Z249" s="243"/>
      <c r="AA249" s="40" t="s">
        <v>754</v>
      </c>
      <c r="AB249" s="35"/>
      <c r="AC249" s="36"/>
      <c r="AD249" s="54"/>
      <c r="AE249" s="36"/>
      <c r="AP249" s="59"/>
      <c r="AQ249" s="65"/>
      <c r="AR249" s="65"/>
      <c r="AS249" s="63"/>
      <c r="AT249" s="118"/>
      <c r="AU249" s="118"/>
      <c r="AV249" s="118"/>
      <c r="AW249" s="118"/>
      <c r="AX249" s="118"/>
    </row>
    <row r="250" spans="1:50" ht="234" hidden="1">
      <c r="A250" s="35">
        <v>216</v>
      </c>
      <c r="B250" s="35" t="s">
        <v>3302</v>
      </c>
      <c r="C250" s="71" t="s">
        <v>25</v>
      </c>
      <c r="D250" s="36"/>
      <c r="E250" s="37" t="s">
        <v>141</v>
      </c>
      <c r="F250" s="36">
        <v>2014</v>
      </c>
      <c r="G250" s="37" t="s">
        <v>755</v>
      </c>
      <c r="H250" s="37" t="s">
        <v>756</v>
      </c>
      <c r="I250" s="77">
        <v>41968</v>
      </c>
      <c r="J250" s="77">
        <v>41968</v>
      </c>
      <c r="K250" s="53">
        <v>43282</v>
      </c>
      <c r="L250" s="37" t="s">
        <v>757</v>
      </c>
      <c r="M250" s="54" t="s">
        <v>44</v>
      </c>
      <c r="N250" s="54" t="s">
        <v>94</v>
      </c>
      <c r="O250" s="79"/>
      <c r="P250" s="79" t="s">
        <v>46</v>
      </c>
      <c r="Q250" s="37" t="s">
        <v>758</v>
      </c>
      <c r="R250" s="37"/>
      <c r="S250" s="93"/>
      <c r="T250" s="93"/>
      <c r="U250" s="93"/>
      <c r="V250" s="93"/>
      <c r="W250" s="243"/>
      <c r="X250" s="243"/>
      <c r="Y250" s="243"/>
      <c r="Z250" s="243"/>
      <c r="AA250" s="40" t="s">
        <v>759</v>
      </c>
      <c r="AB250" s="35" t="s">
        <v>48</v>
      </c>
      <c r="AC250" s="36"/>
      <c r="AD250" s="54"/>
      <c r="AE250" s="36"/>
      <c r="AP250" s="59"/>
      <c r="AQ250" s="65"/>
      <c r="AR250" s="65"/>
      <c r="AS250" s="63"/>
      <c r="AT250" s="118"/>
      <c r="AU250" s="118"/>
      <c r="AV250" s="118"/>
      <c r="AW250" s="118"/>
      <c r="AX250" s="118"/>
    </row>
    <row r="251" spans="1:50" ht="72" hidden="1">
      <c r="A251" s="68">
        <v>217</v>
      </c>
      <c r="B251" s="271" t="s">
        <v>3302</v>
      </c>
      <c r="C251" s="327" t="s">
        <v>25</v>
      </c>
      <c r="D251" s="272"/>
      <c r="E251" s="273" t="s">
        <v>141</v>
      </c>
      <c r="F251" s="272">
        <v>2019</v>
      </c>
      <c r="G251" s="37" t="s">
        <v>1305</v>
      </c>
      <c r="H251" s="273" t="s">
        <v>1306</v>
      </c>
      <c r="I251" s="276">
        <v>43571</v>
      </c>
      <c r="J251" s="276">
        <v>43571</v>
      </c>
      <c r="K251" s="277">
        <v>43556</v>
      </c>
      <c r="L251" s="273"/>
      <c r="M251" s="278" t="s">
        <v>44</v>
      </c>
      <c r="N251" s="278" t="s">
        <v>94</v>
      </c>
      <c r="O251" s="279"/>
      <c r="P251" s="279" t="s">
        <v>46</v>
      </c>
      <c r="Q251" s="273"/>
      <c r="R251" s="273"/>
      <c r="S251" s="243"/>
      <c r="T251" s="243"/>
      <c r="U251" s="243"/>
      <c r="V251" s="243"/>
      <c r="W251" s="243"/>
      <c r="X251" s="243"/>
      <c r="Y251" s="243"/>
      <c r="Z251" s="243"/>
      <c r="AA251" s="40" t="s">
        <v>759</v>
      </c>
      <c r="AB251" s="35" t="s">
        <v>48</v>
      </c>
      <c r="AC251" s="272"/>
      <c r="AD251" s="278"/>
      <c r="AE251" s="272"/>
      <c r="AP251" s="59"/>
      <c r="AQ251" s="65"/>
      <c r="AR251" s="65"/>
      <c r="AS251" s="63"/>
      <c r="AT251" s="118"/>
      <c r="AU251" s="118"/>
      <c r="AV251" s="118"/>
      <c r="AW251" s="118"/>
      <c r="AX251" s="118"/>
    </row>
    <row r="252" spans="1:50" ht="270" hidden="1">
      <c r="A252" s="35">
        <v>218</v>
      </c>
      <c r="B252" s="35" t="s">
        <v>3297</v>
      </c>
      <c r="C252" s="71" t="s">
        <v>25</v>
      </c>
      <c r="D252" s="36"/>
      <c r="E252" s="37" t="s">
        <v>206</v>
      </c>
      <c r="F252" s="36">
        <v>2014</v>
      </c>
      <c r="G252" s="37" t="s">
        <v>2858</v>
      </c>
      <c r="H252" s="37" t="s">
        <v>760</v>
      </c>
      <c r="I252" s="77">
        <v>41662</v>
      </c>
      <c r="J252" s="77">
        <v>41662</v>
      </c>
      <c r="K252" s="53">
        <v>43282</v>
      </c>
      <c r="L252" s="36"/>
      <c r="M252" s="54" t="s">
        <v>44</v>
      </c>
      <c r="N252" s="54" t="s">
        <v>208</v>
      </c>
      <c r="O252" s="79"/>
      <c r="P252" s="79" t="s">
        <v>46</v>
      </c>
      <c r="Q252" s="37" t="s">
        <v>761</v>
      </c>
      <c r="R252" s="37"/>
      <c r="S252" s="93"/>
      <c r="T252" s="93"/>
      <c r="U252" s="93"/>
      <c r="V252" s="93"/>
      <c r="W252" s="243"/>
      <c r="X252" s="243"/>
      <c r="Y252" s="243"/>
      <c r="Z252" s="243"/>
      <c r="AA252" s="40" t="s">
        <v>762</v>
      </c>
      <c r="AB252" s="35" t="s">
        <v>48</v>
      </c>
      <c r="AC252" s="36"/>
      <c r="AD252" s="54"/>
      <c r="AE252" s="36"/>
      <c r="AP252" s="59"/>
      <c r="AQ252" s="65"/>
      <c r="AR252" s="65"/>
      <c r="AS252" s="63"/>
      <c r="AT252" s="118"/>
      <c r="AU252" s="118"/>
      <c r="AV252" s="118"/>
      <c r="AW252" s="118"/>
      <c r="AX252" s="118"/>
    </row>
    <row r="253" spans="1:50" ht="216" hidden="1">
      <c r="A253" s="68">
        <v>219</v>
      </c>
      <c r="B253" s="35" t="s">
        <v>3297</v>
      </c>
      <c r="C253" s="71" t="s">
        <v>25</v>
      </c>
      <c r="D253" s="36"/>
      <c r="E253" s="37" t="s">
        <v>141</v>
      </c>
      <c r="F253" s="36">
        <v>2016</v>
      </c>
      <c r="G253" s="37" t="s">
        <v>767</v>
      </c>
      <c r="H253" s="37" t="s">
        <v>768</v>
      </c>
      <c r="I253" s="77">
        <v>42615</v>
      </c>
      <c r="J253" s="77">
        <v>42615</v>
      </c>
      <c r="K253" s="53">
        <v>43282</v>
      </c>
      <c r="L253" s="36"/>
      <c r="M253" s="54" t="s">
        <v>44</v>
      </c>
      <c r="N253" s="54" t="s">
        <v>94</v>
      </c>
      <c r="O253" s="79"/>
      <c r="P253" s="79" t="s">
        <v>46</v>
      </c>
      <c r="Q253" s="37" t="s">
        <v>3116</v>
      </c>
      <c r="R253" s="37"/>
      <c r="S253" s="93"/>
      <c r="T253" s="93"/>
      <c r="U253" s="93"/>
      <c r="V253" s="93"/>
      <c r="W253" s="243"/>
      <c r="X253" s="243"/>
      <c r="Y253" s="243"/>
      <c r="Z253" s="243"/>
      <c r="AA253" s="40" t="s">
        <v>2001</v>
      </c>
      <c r="AB253" s="35" t="s">
        <v>48</v>
      </c>
      <c r="AC253" s="37"/>
      <c r="AD253" s="54"/>
      <c r="AE253" s="36"/>
      <c r="AP253" s="59"/>
      <c r="AQ253" s="65"/>
      <c r="AR253" s="65"/>
      <c r="AS253" s="63"/>
      <c r="AT253" s="118"/>
      <c r="AU253" s="118"/>
      <c r="AV253" s="118"/>
      <c r="AW253" s="118"/>
      <c r="AX253" s="118"/>
    </row>
    <row r="254" spans="1:50" ht="216" hidden="1">
      <c r="A254" s="35">
        <v>220</v>
      </c>
      <c r="B254" s="35" t="s">
        <v>3297</v>
      </c>
      <c r="C254" s="71" t="s">
        <v>25</v>
      </c>
      <c r="D254" s="36"/>
      <c r="E254" s="37" t="s">
        <v>141</v>
      </c>
      <c r="F254" s="36">
        <v>2016</v>
      </c>
      <c r="G254" s="37" t="s">
        <v>769</v>
      </c>
      <c r="H254" s="37" t="s">
        <v>770</v>
      </c>
      <c r="I254" s="77">
        <v>42734</v>
      </c>
      <c r="J254" s="77">
        <v>42734</v>
      </c>
      <c r="K254" s="53">
        <v>43282</v>
      </c>
      <c r="L254" s="36"/>
      <c r="M254" s="54" t="s">
        <v>44</v>
      </c>
      <c r="N254" s="54" t="s">
        <v>94</v>
      </c>
      <c r="O254" s="79"/>
      <c r="P254" s="79" t="s">
        <v>46</v>
      </c>
      <c r="Q254" s="37" t="s">
        <v>771</v>
      </c>
      <c r="R254" s="37"/>
      <c r="S254" s="93"/>
      <c r="T254" s="93"/>
      <c r="U254" s="93"/>
      <c r="V254" s="93"/>
      <c r="W254" s="243"/>
      <c r="X254" s="243"/>
      <c r="Y254" s="243"/>
      <c r="Z254" s="243"/>
      <c r="AA254" s="40" t="s">
        <v>772</v>
      </c>
      <c r="AB254" s="35" t="s">
        <v>48</v>
      </c>
      <c r="AC254" s="36"/>
      <c r="AD254" s="54"/>
      <c r="AE254" s="36"/>
      <c r="AP254" s="59"/>
      <c r="AQ254" s="65"/>
      <c r="AR254" s="65"/>
      <c r="AS254" s="63"/>
      <c r="AT254" s="118"/>
      <c r="AU254" s="118"/>
      <c r="AV254" s="118"/>
      <c r="AW254" s="118"/>
      <c r="AX254" s="118"/>
    </row>
    <row r="255" spans="1:50" ht="162" hidden="1">
      <c r="A255" s="68">
        <v>221</v>
      </c>
      <c r="B255" s="35" t="s">
        <v>3301</v>
      </c>
      <c r="C255" s="71" t="s">
        <v>25</v>
      </c>
      <c r="D255" s="36"/>
      <c r="E255" s="37" t="s">
        <v>141</v>
      </c>
      <c r="F255" s="36">
        <v>2017</v>
      </c>
      <c r="G255" s="37" t="s">
        <v>773</v>
      </c>
      <c r="H255" s="37" t="s">
        <v>774</v>
      </c>
      <c r="I255" s="77">
        <v>42894</v>
      </c>
      <c r="J255" s="77">
        <v>42894</v>
      </c>
      <c r="K255" s="53">
        <v>43282</v>
      </c>
      <c r="L255" s="36"/>
      <c r="M255" s="54" t="s">
        <v>44</v>
      </c>
      <c r="N255" s="54" t="s">
        <v>94</v>
      </c>
      <c r="O255" s="79"/>
      <c r="P255" s="79" t="s">
        <v>46</v>
      </c>
      <c r="Q255" s="37" t="s">
        <v>775</v>
      </c>
      <c r="R255" s="37"/>
      <c r="S255" s="93"/>
      <c r="T255" s="93"/>
      <c r="U255" s="93"/>
      <c r="V255" s="93"/>
      <c r="W255" s="243"/>
      <c r="X255" s="243"/>
      <c r="Y255" s="243"/>
      <c r="Z255" s="243"/>
      <c r="AA255" s="40" t="s">
        <v>1965</v>
      </c>
      <c r="AB255" s="35" t="s">
        <v>48</v>
      </c>
      <c r="AC255" s="37"/>
      <c r="AD255" s="54"/>
      <c r="AE255" s="36"/>
      <c r="AP255" s="59"/>
      <c r="AQ255" s="65"/>
      <c r="AR255" s="65"/>
      <c r="AS255" s="63"/>
      <c r="AT255" s="118"/>
      <c r="AU255" s="118"/>
      <c r="AV255" s="118"/>
      <c r="AW255" s="118"/>
      <c r="AX255" s="118"/>
    </row>
    <row r="256" spans="1:50" ht="126" hidden="1">
      <c r="A256" s="35">
        <v>222</v>
      </c>
      <c r="B256" s="35" t="s">
        <v>3301</v>
      </c>
      <c r="C256" s="71" t="s">
        <v>22</v>
      </c>
      <c r="D256" s="36"/>
      <c r="E256" s="37" t="s">
        <v>122</v>
      </c>
      <c r="F256" s="36">
        <v>2018</v>
      </c>
      <c r="G256" s="37" t="s">
        <v>2569</v>
      </c>
      <c r="H256" s="37" t="s">
        <v>776</v>
      </c>
      <c r="I256" s="77">
        <v>43391</v>
      </c>
      <c r="J256" s="77">
        <v>43391</v>
      </c>
      <c r="K256" s="53">
        <v>43466</v>
      </c>
      <c r="L256" s="36"/>
      <c r="M256" s="54" t="s">
        <v>44</v>
      </c>
      <c r="N256" s="54" t="s">
        <v>94</v>
      </c>
      <c r="O256" s="79" t="s">
        <v>95</v>
      </c>
      <c r="P256" s="79" t="s">
        <v>46</v>
      </c>
      <c r="Q256" s="37" t="s">
        <v>777</v>
      </c>
      <c r="R256" s="37" t="s">
        <v>778</v>
      </c>
      <c r="S256" s="93">
        <v>2</v>
      </c>
      <c r="T256" s="93">
        <v>1</v>
      </c>
      <c r="U256" s="93">
        <f>S256+T256</f>
        <v>3</v>
      </c>
      <c r="V256" s="93" t="str">
        <f>IF(SUM(S256:T256)&gt;5,"HIGH",IF(SUM(S256:T256)&gt;3,"MEDIUM",IF(SUM(S256:T256)&gt;=0,"LOW")))</f>
        <v>LOW</v>
      </c>
      <c r="W256" s="243"/>
      <c r="X256" s="243"/>
      <c r="Y256" s="243"/>
      <c r="Z256" s="243"/>
      <c r="AA256" s="40" t="s">
        <v>779</v>
      </c>
      <c r="AB256" s="35" t="s">
        <v>48</v>
      </c>
      <c r="AC256" s="36"/>
      <c r="AD256" s="54"/>
      <c r="AE256" s="36"/>
      <c r="AP256" s="59"/>
      <c r="AQ256" s="60"/>
      <c r="AR256" s="59"/>
      <c r="AS256" s="63"/>
      <c r="AT256" s="64"/>
      <c r="AU256" s="64"/>
      <c r="AV256" s="64"/>
      <c r="AW256" s="64"/>
      <c r="AX256" s="64"/>
    </row>
    <row r="257" spans="1:50" ht="409.5" hidden="1">
      <c r="A257" s="68">
        <v>223</v>
      </c>
      <c r="B257" s="35" t="s">
        <v>3301</v>
      </c>
      <c r="C257" s="71" t="s">
        <v>28</v>
      </c>
      <c r="D257" s="36"/>
      <c r="E257" s="37" t="s">
        <v>141</v>
      </c>
      <c r="F257" s="36">
        <v>2017</v>
      </c>
      <c r="G257" s="37" t="s">
        <v>2570</v>
      </c>
      <c r="H257" s="37" t="s">
        <v>780</v>
      </c>
      <c r="I257" s="77">
        <v>42795</v>
      </c>
      <c r="J257" s="77">
        <v>42795</v>
      </c>
      <c r="K257" s="53">
        <v>43466</v>
      </c>
      <c r="L257" s="37" t="s">
        <v>2793</v>
      </c>
      <c r="M257" s="54" t="s">
        <v>44</v>
      </c>
      <c r="N257" s="54" t="s">
        <v>94</v>
      </c>
      <c r="O257" s="79" t="s">
        <v>95</v>
      </c>
      <c r="P257" s="79" t="s">
        <v>46</v>
      </c>
      <c r="Q257" s="37" t="s">
        <v>781</v>
      </c>
      <c r="R257" s="37"/>
      <c r="S257" s="93">
        <v>1</v>
      </c>
      <c r="T257" s="93">
        <v>1</v>
      </c>
      <c r="U257" s="93">
        <f>S257+T257</f>
        <v>2</v>
      </c>
      <c r="V257" s="93" t="str">
        <f>IF(SUM(S257:T257)&gt;5,"HIGH",IF(SUM(S257:T257)&gt;3,"MEDIUM",IF(SUM(S257:T257)&gt;=0,"LOW")))</f>
        <v>LOW</v>
      </c>
      <c r="W257" s="243"/>
      <c r="X257" s="243"/>
      <c r="Y257" s="243"/>
      <c r="Z257" s="243"/>
      <c r="AA257" s="40" t="s">
        <v>782</v>
      </c>
      <c r="AB257" s="35" t="s">
        <v>48</v>
      </c>
      <c r="AC257" s="36"/>
      <c r="AD257" s="54"/>
      <c r="AE257" s="36"/>
      <c r="AP257" s="59"/>
      <c r="AQ257" s="60"/>
      <c r="AR257" s="59"/>
      <c r="AS257" s="63"/>
      <c r="AT257" s="64"/>
      <c r="AU257" s="64"/>
      <c r="AV257" s="64"/>
      <c r="AW257" s="64"/>
      <c r="AX257" s="64"/>
    </row>
    <row r="258" spans="1:50" ht="126" hidden="1">
      <c r="A258" s="35">
        <v>224</v>
      </c>
      <c r="B258" s="68" t="s">
        <v>3301</v>
      </c>
      <c r="C258" s="71" t="s">
        <v>28</v>
      </c>
      <c r="D258" s="69"/>
      <c r="E258" s="70" t="s">
        <v>141</v>
      </c>
      <c r="F258" s="69">
        <v>2018</v>
      </c>
      <c r="G258" s="70" t="s">
        <v>3223</v>
      </c>
      <c r="H258" s="70" t="s">
        <v>3250</v>
      </c>
      <c r="I258" s="80">
        <v>43349</v>
      </c>
      <c r="J258" s="80">
        <v>43356</v>
      </c>
      <c r="K258" s="81">
        <v>43466</v>
      </c>
      <c r="L258" s="70"/>
      <c r="M258" s="54" t="s">
        <v>44</v>
      </c>
      <c r="N258" s="54" t="s">
        <v>94</v>
      </c>
      <c r="O258" s="79" t="s">
        <v>127</v>
      </c>
      <c r="P258" s="79" t="s">
        <v>46</v>
      </c>
      <c r="Q258" s="70" t="s">
        <v>3252</v>
      </c>
      <c r="R258" s="70"/>
      <c r="S258" s="93">
        <v>1</v>
      </c>
      <c r="T258" s="93">
        <v>1</v>
      </c>
      <c r="U258" s="93">
        <f>S258+T258</f>
        <v>2</v>
      </c>
      <c r="V258" s="93" t="str">
        <f>IF(SUM(S258:T258)&gt;5,"HIGH",IF(SUM(S258:T258)&gt;3,"MEDIUM",IF(SUM(S258:T258)&gt;=0,"LOW")))</f>
        <v>LOW</v>
      </c>
      <c r="W258" s="243"/>
      <c r="X258" s="243"/>
      <c r="Y258" s="243"/>
      <c r="Z258" s="243"/>
      <c r="AA258" s="40" t="s">
        <v>782</v>
      </c>
      <c r="AB258" s="68" t="s">
        <v>48</v>
      </c>
      <c r="AC258" s="69"/>
      <c r="AD258" s="82"/>
      <c r="AE258" s="69"/>
      <c r="AP258" s="59"/>
      <c r="AQ258" s="60"/>
      <c r="AR258" s="59"/>
      <c r="AS258" s="63"/>
      <c r="AT258" s="64"/>
      <c r="AU258" s="64"/>
      <c r="AV258" s="64"/>
      <c r="AW258" s="64"/>
      <c r="AX258" s="64"/>
    </row>
    <row r="259" spans="1:50" ht="126" hidden="1">
      <c r="A259" s="68">
        <v>225</v>
      </c>
      <c r="B259" s="68" t="s">
        <v>3301</v>
      </c>
      <c r="C259" s="71" t="s">
        <v>28</v>
      </c>
      <c r="D259" s="69"/>
      <c r="E259" s="70" t="s">
        <v>141</v>
      </c>
      <c r="F259" s="69">
        <v>2022</v>
      </c>
      <c r="G259" s="70" t="s">
        <v>3224</v>
      </c>
      <c r="H259" s="70" t="s">
        <v>3251</v>
      </c>
      <c r="I259" s="80">
        <v>44650</v>
      </c>
      <c r="J259" s="80">
        <v>44652</v>
      </c>
      <c r="K259" s="81">
        <v>44652</v>
      </c>
      <c r="L259" s="70"/>
      <c r="M259" s="82" t="s">
        <v>44</v>
      </c>
      <c r="N259" s="82" t="s">
        <v>94</v>
      </c>
      <c r="O259" s="132" t="s">
        <v>127</v>
      </c>
      <c r="P259" s="132" t="s">
        <v>46</v>
      </c>
      <c r="Q259" s="70" t="s">
        <v>3252</v>
      </c>
      <c r="R259" s="70"/>
      <c r="S259" s="93">
        <v>1</v>
      </c>
      <c r="T259" s="93">
        <v>1</v>
      </c>
      <c r="U259" s="93">
        <f>S259+T259</f>
        <v>2</v>
      </c>
      <c r="V259" s="93" t="str">
        <f>IF(SUM(S259:T259)&gt;5,"HIGH",IF(SUM(S259:T259)&gt;3,"MEDIUM",IF(SUM(S259:T259)&gt;=0,"LOW")))</f>
        <v>LOW</v>
      </c>
      <c r="W259" s="243"/>
      <c r="X259" s="243"/>
      <c r="Y259" s="243"/>
      <c r="Z259" s="243"/>
      <c r="AA259" s="40" t="s">
        <v>782</v>
      </c>
      <c r="AB259" s="68" t="s">
        <v>48</v>
      </c>
      <c r="AC259" s="69"/>
      <c r="AD259" s="82"/>
      <c r="AE259" s="69"/>
      <c r="AP259" s="59"/>
      <c r="AQ259" s="60"/>
      <c r="AR259" s="59"/>
      <c r="AS259" s="63"/>
      <c r="AT259" s="64"/>
      <c r="AU259" s="64"/>
      <c r="AV259" s="64"/>
      <c r="AW259" s="64"/>
      <c r="AX259" s="64"/>
    </row>
    <row r="260" spans="1:50" ht="409.5" hidden="1">
      <c r="A260" s="35">
        <v>226</v>
      </c>
      <c r="B260" s="68" t="s">
        <v>3302</v>
      </c>
      <c r="C260" s="106" t="s">
        <v>27</v>
      </c>
      <c r="D260" s="69"/>
      <c r="E260" s="70" t="s">
        <v>141</v>
      </c>
      <c r="F260" s="69">
        <v>2018</v>
      </c>
      <c r="G260" s="70" t="s">
        <v>2571</v>
      </c>
      <c r="H260" s="70" t="s">
        <v>443</v>
      </c>
      <c r="I260" s="80">
        <v>43369</v>
      </c>
      <c r="J260" s="80">
        <v>43430</v>
      </c>
      <c r="K260" s="81">
        <v>43466</v>
      </c>
      <c r="L260" s="70" t="s">
        <v>2794</v>
      </c>
      <c r="M260" s="82" t="s">
        <v>44</v>
      </c>
      <c r="N260" s="82" t="s">
        <v>94</v>
      </c>
      <c r="O260" s="132" t="s">
        <v>95</v>
      </c>
      <c r="P260" s="132" t="s">
        <v>46</v>
      </c>
      <c r="Q260" s="70" t="s">
        <v>2377</v>
      </c>
      <c r="R260" s="70" t="s">
        <v>2375</v>
      </c>
      <c r="S260" s="89">
        <v>2</v>
      </c>
      <c r="T260" s="89">
        <v>1</v>
      </c>
      <c r="U260" s="89"/>
      <c r="V260" s="89"/>
      <c r="W260" s="89"/>
      <c r="X260" s="89"/>
      <c r="Y260" s="89"/>
      <c r="Z260" s="89"/>
      <c r="AA260" s="94" t="s">
        <v>2376</v>
      </c>
      <c r="AB260" s="68" t="s">
        <v>48</v>
      </c>
      <c r="AC260" s="69"/>
      <c r="AD260" s="82"/>
      <c r="AE260" s="69"/>
      <c r="AP260" s="59"/>
      <c r="AQ260" s="60"/>
      <c r="AR260" s="59"/>
      <c r="AS260" s="63"/>
      <c r="AT260" s="64"/>
      <c r="AU260" s="64"/>
      <c r="AV260" s="64"/>
      <c r="AW260" s="64"/>
      <c r="AX260" s="64"/>
    </row>
    <row r="261" spans="1:50" ht="409.5" hidden="1">
      <c r="A261" s="68">
        <v>227</v>
      </c>
      <c r="B261" s="68" t="s">
        <v>3302</v>
      </c>
      <c r="C261" s="106" t="s">
        <v>27</v>
      </c>
      <c r="D261" s="69"/>
      <c r="E261" s="70" t="s">
        <v>457</v>
      </c>
      <c r="F261" s="69">
        <v>2018</v>
      </c>
      <c r="G261" s="70" t="s">
        <v>783</v>
      </c>
      <c r="H261" s="70" t="s">
        <v>784</v>
      </c>
      <c r="I261" s="80">
        <v>43430</v>
      </c>
      <c r="J261" s="80">
        <v>43430</v>
      </c>
      <c r="K261" s="81">
        <v>43466</v>
      </c>
      <c r="L261" s="70" t="s">
        <v>1996</v>
      </c>
      <c r="M261" s="82" t="s">
        <v>44</v>
      </c>
      <c r="N261" s="82" t="s">
        <v>94</v>
      </c>
      <c r="O261" s="132" t="s">
        <v>95</v>
      </c>
      <c r="P261" s="132" t="s">
        <v>46</v>
      </c>
      <c r="Q261" s="70" t="s">
        <v>2378</v>
      </c>
      <c r="R261" s="70"/>
      <c r="S261" s="89">
        <v>2</v>
      </c>
      <c r="T261" s="89">
        <v>1</v>
      </c>
      <c r="U261" s="89"/>
      <c r="V261" s="89"/>
      <c r="W261" s="89"/>
      <c r="X261" s="89"/>
      <c r="Y261" s="89"/>
      <c r="Z261" s="89"/>
      <c r="AA261" s="94" t="s">
        <v>785</v>
      </c>
      <c r="AB261" s="68" t="s">
        <v>48</v>
      </c>
      <c r="AC261" s="69"/>
      <c r="AD261" s="82"/>
      <c r="AE261" s="69"/>
      <c r="AP261" s="59"/>
      <c r="AQ261" s="60"/>
      <c r="AR261" s="59"/>
      <c r="AS261" s="63"/>
      <c r="AT261" s="64"/>
      <c r="AU261" s="64"/>
      <c r="AV261" s="64"/>
      <c r="AW261" s="64"/>
      <c r="AX261" s="64"/>
    </row>
    <row r="262" spans="1:50" ht="252" hidden="1">
      <c r="A262" s="35">
        <v>228</v>
      </c>
      <c r="B262" s="35" t="s">
        <v>3302</v>
      </c>
      <c r="C262" s="71" t="s">
        <v>24</v>
      </c>
      <c r="D262" s="36"/>
      <c r="E262" s="37" t="s">
        <v>92</v>
      </c>
      <c r="F262" s="36">
        <v>1999</v>
      </c>
      <c r="G262" s="37" t="s">
        <v>2572</v>
      </c>
      <c r="H262" s="37" t="s">
        <v>786</v>
      </c>
      <c r="I262" s="77">
        <v>36388</v>
      </c>
      <c r="J262" s="77">
        <v>36388</v>
      </c>
      <c r="K262" s="53">
        <v>43466</v>
      </c>
      <c r="L262" s="37" t="s">
        <v>787</v>
      </c>
      <c r="M262" s="54" t="s">
        <v>44</v>
      </c>
      <c r="N262" s="54" t="s">
        <v>94</v>
      </c>
      <c r="O262" s="79" t="s">
        <v>95</v>
      </c>
      <c r="P262" s="79" t="s">
        <v>46</v>
      </c>
      <c r="Q262" s="37" t="s">
        <v>788</v>
      </c>
      <c r="R262" s="37"/>
      <c r="S262" s="93">
        <v>3</v>
      </c>
      <c r="T262" s="93">
        <v>1</v>
      </c>
      <c r="U262" s="93">
        <f>S262+T262</f>
        <v>4</v>
      </c>
      <c r="V262" s="93" t="str">
        <f>IF(SUM(S262:T262)&gt;5,"HIGH",IF(SUM(S262:T262)&gt;3,"MEDIUM",IF(SUM(S262:T262)&gt;=0,"LOW")))</f>
        <v>MEDIUM</v>
      </c>
      <c r="W262" s="243"/>
      <c r="X262" s="243"/>
      <c r="Y262" s="243"/>
      <c r="Z262" s="243"/>
      <c r="AA262" s="221" t="s">
        <v>3253</v>
      </c>
      <c r="AB262" s="35" t="s">
        <v>48</v>
      </c>
      <c r="AC262" s="36"/>
      <c r="AD262" s="54"/>
      <c r="AE262" s="36"/>
      <c r="AP262" s="59"/>
      <c r="AQ262" s="60"/>
      <c r="AR262" s="59"/>
      <c r="AS262" s="63"/>
      <c r="AT262" s="64"/>
      <c r="AU262" s="64"/>
      <c r="AV262" s="64"/>
      <c r="AW262" s="64"/>
      <c r="AX262" s="64"/>
    </row>
    <row r="263" spans="1:50" ht="409.5" hidden="1">
      <c r="A263" s="68">
        <v>229</v>
      </c>
      <c r="B263" s="35" t="s">
        <v>3302</v>
      </c>
      <c r="C263" s="71" t="s">
        <v>22</v>
      </c>
      <c r="D263" s="36"/>
      <c r="E263" s="37" t="s">
        <v>141</v>
      </c>
      <c r="F263" s="36">
        <v>2018</v>
      </c>
      <c r="G263" s="37" t="s">
        <v>2573</v>
      </c>
      <c r="H263" s="37" t="s">
        <v>789</v>
      </c>
      <c r="I263" s="77">
        <v>43362</v>
      </c>
      <c r="J263" s="77">
        <v>43542</v>
      </c>
      <c r="K263" s="53">
        <v>43497</v>
      </c>
      <c r="L263" s="37" t="s">
        <v>3358</v>
      </c>
      <c r="M263" s="54" t="s">
        <v>44</v>
      </c>
      <c r="N263" s="54" t="s">
        <v>94</v>
      </c>
      <c r="O263" s="79" t="s">
        <v>95</v>
      </c>
      <c r="P263" s="79" t="s">
        <v>46</v>
      </c>
      <c r="Q263" s="37" t="s">
        <v>790</v>
      </c>
      <c r="R263" s="37"/>
      <c r="S263" s="93">
        <v>2</v>
      </c>
      <c r="T263" s="93">
        <v>1</v>
      </c>
      <c r="U263" s="93">
        <f>S263+T263</f>
        <v>3</v>
      </c>
      <c r="V263" s="93" t="str">
        <f>IF(SUM(S263:T263)&gt;5,"HIGH",IF(SUM(S263:T263)&gt;3,"MEDIUM",IF(SUM(S263:T263)&gt;=0,"LOW")))</f>
        <v>LOW</v>
      </c>
      <c r="W263" s="243"/>
      <c r="X263" s="243"/>
      <c r="Y263" s="243"/>
      <c r="Z263" s="243"/>
      <c r="AA263" s="40" t="s">
        <v>3261</v>
      </c>
      <c r="AB263" s="35" t="s">
        <v>48</v>
      </c>
      <c r="AC263" s="36"/>
      <c r="AD263" s="54"/>
      <c r="AE263" s="36"/>
      <c r="AP263" s="59"/>
      <c r="AQ263" s="60"/>
      <c r="AR263" s="59"/>
      <c r="AS263" s="63"/>
      <c r="AT263" s="64"/>
      <c r="AU263" s="64"/>
      <c r="AV263" s="64"/>
      <c r="AW263" s="64"/>
      <c r="AX263" s="64"/>
    </row>
    <row r="264" spans="1:50" ht="409.5" hidden="1">
      <c r="A264" s="35">
        <v>230</v>
      </c>
      <c r="B264" s="35" t="s">
        <v>1543</v>
      </c>
      <c r="C264" s="71" t="s">
        <v>25</v>
      </c>
      <c r="D264" s="36"/>
      <c r="E264" s="37" t="s">
        <v>122</v>
      </c>
      <c r="F264" s="36">
        <v>2019</v>
      </c>
      <c r="G264" s="44" t="s">
        <v>2574</v>
      </c>
      <c r="H264" s="37" t="s">
        <v>791</v>
      </c>
      <c r="I264" s="77">
        <v>43494</v>
      </c>
      <c r="J264" s="77">
        <v>43494</v>
      </c>
      <c r="K264" s="53">
        <v>43497</v>
      </c>
      <c r="L264" s="36"/>
      <c r="M264" s="54" t="s">
        <v>44</v>
      </c>
      <c r="N264" s="54" t="s">
        <v>94</v>
      </c>
      <c r="O264" s="79" t="s">
        <v>127</v>
      </c>
      <c r="P264" s="79" t="s">
        <v>46</v>
      </c>
      <c r="Q264" s="37" t="s">
        <v>792</v>
      </c>
      <c r="R264" s="37"/>
      <c r="S264" s="93"/>
      <c r="T264" s="93"/>
      <c r="U264" s="93"/>
      <c r="V264" s="93"/>
      <c r="W264" s="243"/>
      <c r="X264" s="243"/>
      <c r="Y264" s="243"/>
      <c r="Z264" s="243"/>
      <c r="AA264" s="40" t="s">
        <v>793</v>
      </c>
      <c r="AB264" s="35" t="s">
        <v>48</v>
      </c>
      <c r="AC264" s="36"/>
      <c r="AD264" s="54"/>
      <c r="AE264" s="36"/>
      <c r="AP264" s="59"/>
      <c r="AQ264" s="60"/>
      <c r="AR264" s="59"/>
      <c r="AS264" s="63"/>
      <c r="AT264" s="64"/>
      <c r="AU264" s="64"/>
      <c r="AV264" s="64"/>
      <c r="AW264" s="64"/>
      <c r="AX264" s="64"/>
    </row>
    <row r="265" spans="1:50" ht="409.5" hidden="1">
      <c r="A265" s="68">
        <v>231</v>
      </c>
      <c r="B265" s="68" t="s">
        <v>3292</v>
      </c>
      <c r="C265" s="106" t="s">
        <v>22</v>
      </c>
      <c r="D265" s="69"/>
      <c r="E265" s="70" t="s">
        <v>794</v>
      </c>
      <c r="F265" s="69">
        <v>2018</v>
      </c>
      <c r="G265" s="119" t="s">
        <v>795</v>
      </c>
      <c r="H265" s="70" t="s">
        <v>796</v>
      </c>
      <c r="I265" s="80">
        <v>43452</v>
      </c>
      <c r="J265" s="80">
        <v>43452</v>
      </c>
      <c r="K265" s="81">
        <v>43497</v>
      </c>
      <c r="L265" s="70" t="s">
        <v>797</v>
      </c>
      <c r="M265" s="82" t="s">
        <v>44</v>
      </c>
      <c r="N265" s="82" t="s">
        <v>94</v>
      </c>
      <c r="O265" s="132" t="s">
        <v>127</v>
      </c>
      <c r="P265" s="132" t="s">
        <v>46</v>
      </c>
      <c r="Q265" s="70" t="s">
        <v>2379</v>
      </c>
      <c r="R265" s="70"/>
      <c r="S265" s="89">
        <v>1</v>
      </c>
      <c r="T265" s="89">
        <v>1</v>
      </c>
      <c r="U265" s="89">
        <f>+S265+T265</f>
        <v>2</v>
      </c>
      <c r="V265" s="89" t="str">
        <f>IF(SUM(S265:T265)&gt;5,"HIGH",IF(SUM(S265:T265)&gt;3,"MEDIUM",IF(SUM(S265:T265)&gt;=0,"LOW")))</f>
        <v>LOW</v>
      </c>
      <c r="W265" s="89"/>
      <c r="X265" s="89"/>
      <c r="Y265" s="89"/>
      <c r="Z265" s="89"/>
      <c r="AA265" s="94" t="s">
        <v>3262</v>
      </c>
      <c r="AB265" s="68" t="s">
        <v>48</v>
      </c>
      <c r="AC265" s="69"/>
      <c r="AD265" s="82"/>
      <c r="AE265" s="69"/>
      <c r="AP265" s="59"/>
      <c r="AQ265" s="60"/>
      <c r="AR265" s="59"/>
      <c r="AS265" s="63"/>
      <c r="AT265" s="64"/>
      <c r="AU265" s="64"/>
      <c r="AV265" s="64"/>
      <c r="AW265" s="64"/>
      <c r="AX265" s="64"/>
    </row>
    <row r="266" spans="1:50" ht="409.5" hidden="1">
      <c r="A266" s="35">
        <v>232</v>
      </c>
      <c r="B266" s="68" t="s">
        <v>3292</v>
      </c>
      <c r="C266" s="106" t="s">
        <v>22</v>
      </c>
      <c r="D266" s="69"/>
      <c r="E266" s="70" t="s">
        <v>794</v>
      </c>
      <c r="F266" s="69">
        <v>2018</v>
      </c>
      <c r="G266" s="119" t="s">
        <v>798</v>
      </c>
      <c r="H266" s="70" t="s">
        <v>799</v>
      </c>
      <c r="I266" s="80">
        <v>43452</v>
      </c>
      <c r="J266" s="80">
        <v>43452</v>
      </c>
      <c r="K266" s="81">
        <v>43497</v>
      </c>
      <c r="L266" s="70" t="s">
        <v>800</v>
      </c>
      <c r="M266" s="82" t="s">
        <v>44</v>
      </c>
      <c r="N266" s="82" t="s">
        <v>94</v>
      </c>
      <c r="O266" s="132" t="s">
        <v>127</v>
      </c>
      <c r="P266" s="132" t="s">
        <v>46</v>
      </c>
      <c r="Q266" s="70" t="s">
        <v>2380</v>
      </c>
      <c r="R266" s="70"/>
      <c r="S266" s="89">
        <v>1</v>
      </c>
      <c r="T266" s="89">
        <v>1</v>
      </c>
      <c r="U266" s="89">
        <f>+S266+T266</f>
        <v>2</v>
      </c>
      <c r="V266" s="89" t="str">
        <f>IF(SUM(S266:T266)&gt;5,"HIGH",IF(SUM(S266:T266)&gt;3,"MEDIUM",IF(SUM(S266:T266)&gt;=0,"LOW")))</f>
        <v>LOW</v>
      </c>
      <c r="W266" s="89"/>
      <c r="X266" s="89"/>
      <c r="Y266" s="89"/>
      <c r="Z266" s="89"/>
      <c r="AA266" s="94" t="s">
        <v>801</v>
      </c>
      <c r="AB266" s="68" t="s">
        <v>48</v>
      </c>
      <c r="AC266" s="69"/>
      <c r="AD266" s="82"/>
      <c r="AE266" s="69"/>
      <c r="AP266" s="59"/>
      <c r="AQ266" s="60"/>
      <c r="AR266" s="59"/>
      <c r="AS266" s="63"/>
      <c r="AT266" s="64"/>
      <c r="AU266" s="64"/>
      <c r="AV266" s="64"/>
      <c r="AW266" s="64"/>
      <c r="AX266" s="64"/>
    </row>
    <row r="267" spans="1:50" ht="409.5" hidden="1">
      <c r="A267" s="68">
        <v>233</v>
      </c>
      <c r="B267" s="68" t="s">
        <v>3302</v>
      </c>
      <c r="C267" s="106" t="s">
        <v>27</v>
      </c>
      <c r="D267" s="69"/>
      <c r="E267" s="70" t="s">
        <v>141</v>
      </c>
      <c r="F267" s="69">
        <v>2015</v>
      </c>
      <c r="G267" s="70" t="s">
        <v>2575</v>
      </c>
      <c r="H267" s="70" t="s">
        <v>802</v>
      </c>
      <c r="I267" s="80">
        <v>42369</v>
      </c>
      <c r="J267" s="80">
        <v>42400</v>
      </c>
      <c r="K267" s="81">
        <v>43497</v>
      </c>
      <c r="L267" s="70" t="s">
        <v>1895</v>
      </c>
      <c r="M267" s="82" t="s">
        <v>44</v>
      </c>
      <c r="N267" s="82" t="s">
        <v>94</v>
      </c>
      <c r="O267" s="132" t="s">
        <v>127</v>
      </c>
      <c r="P267" s="132" t="s">
        <v>46</v>
      </c>
      <c r="Q267" s="70" t="s">
        <v>2382</v>
      </c>
      <c r="R267" s="70" t="s">
        <v>2381</v>
      </c>
      <c r="S267" s="89">
        <v>2</v>
      </c>
      <c r="T267" s="89">
        <v>1</v>
      </c>
      <c r="U267" s="89"/>
      <c r="V267" s="89"/>
      <c r="W267" s="89"/>
      <c r="X267" s="89"/>
      <c r="Y267" s="89"/>
      <c r="Z267" s="89"/>
      <c r="AA267" s="94" t="s">
        <v>803</v>
      </c>
      <c r="AB267" s="68" t="s">
        <v>48</v>
      </c>
      <c r="AC267" s="69"/>
      <c r="AD267" s="82"/>
      <c r="AE267" s="69"/>
      <c r="AP267" s="59"/>
      <c r="AQ267" s="60"/>
      <c r="AR267" s="59"/>
      <c r="AS267" s="63"/>
      <c r="AT267" s="64"/>
      <c r="AU267" s="64"/>
      <c r="AV267" s="64"/>
      <c r="AW267" s="64"/>
      <c r="AX267" s="64"/>
    </row>
    <row r="268" spans="1:50" ht="409.5" hidden="1">
      <c r="A268" s="35">
        <v>234</v>
      </c>
      <c r="B268" s="68" t="s">
        <v>3302</v>
      </c>
      <c r="C268" s="106" t="s">
        <v>27</v>
      </c>
      <c r="D268" s="69"/>
      <c r="E268" s="70" t="s">
        <v>141</v>
      </c>
      <c r="F268" s="69">
        <v>2018</v>
      </c>
      <c r="G268" s="70" t="s">
        <v>2576</v>
      </c>
      <c r="H268" s="70" t="s">
        <v>804</v>
      </c>
      <c r="I268" s="80">
        <v>43187</v>
      </c>
      <c r="J268" s="80">
        <v>43248</v>
      </c>
      <c r="K268" s="81">
        <v>43497</v>
      </c>
      <c r="L268" s="69"/>
      <c r="M268" s="82" t="s">
        <v>44</v>
      </c>
      <c r="N268" s="82" t="s">
        <v>94</v>
      </c>
      <c r="O268" s="132" t="s">
        <v>127</v>
      </c>
      <c r="P268" s="132" t="s">
        <v>46</v>
      </c>
      <c r="Q268" s="70" t="s">
        <v>2383</v>
      </c>
      <c r="R268" s="70" t="s">
        <v>2384</v>
      </c>
      <c r="S268" s="89">
        <v>2</v>
      </c>
      <c r="T268" s="89">
        <v>1</v>
      </c>
      <c r="U268" s="89"/>
      <c r="V268" s="89"/>
      <c r="W268" s="89"/>
      <c r="X268" s="89"/>
      <c r="Y268" s="89"/>
      <c r="Z268" s="89"/>
      <c r="AA268" s="94" t="s">
        <v>805</v>
      </c>
      <c r="AB268" s="68" t="s">
        <v>48</v>
      </c>
      <c r="AC268" s="69"/>
      <c r="AD268" s="82"/>
      <c r="AE268" s="69"/>
      <c r="AP268" s="59"/>
      <c r="AQ268" s="60"/>
      <c r="AR268" s="59"/>
      <c r="AS268" s="63"/>
      <c r="AT268" s="64"/>
      <c r="AU268" s="64"/>
      <c r="AV268" s="64"/>
      <c r="AW268" s="64"/>
      <c r="AX268" s="64"/>
    </row>
    <row r="269" spans="1:50" ht="409.5" hidden="1">
      <c r="A269" s="68">
        <v>235</v>
      </c>
      <c r="B269" s="68" t="s">
        <v>3302</v>
      </c>
      <c r="C269" s="106" t="s">
        <v>27</v>
      </c>
      <c r="D269" s="69"/>
      <c r="E269" s="70" t="s">
        <v>457</v>
      </c>
      <c r="F269" s="69">
        <v>2016</v>
      </c>
      <c r="G269" s="70" t="s">
        <v>2271</v>
      </c>
      <c r="H269" s="70" t="s">
        <v>806</v>
      </c>
      <c r="I269" s="80">
        <v>42398</v>
      </c>
      <c r="J269" s="80">
        <v>42398</v>
      </c>
      <c r="K269" s="81">
        <v>43497</v>
      </c>
      <c r="L269" s="70" t="s">
        <v>2577</v>
      </c>
      <c r="M269" s="82" t="s">
        <v>44</v>
      </c>
      <c r="N269" s="82" t="s">
        <v>94</v>
      </c>
      <c r="O269" s="132" t="s">
        <v>127</v>
      </c>
      <c r="P269" s="132" t="s">
        <v>46</v>
      </c>
      <c r="Q269" s="70" t="s">
        <v>2387</v>
      </c>
      <c r="R269" s="70" t="s">
        <v>2386</v>
      </c>
      <c r="S269" s="89">
        <v>2</v>
      </c>
      <c r="T269" s="89">
        <v>1</v>
      </c>
      <c r="U269" s="89"/>
      <c r="V269" s="89"/>
      <c r="W269" s="89"/>
      <c r="X269" s="89"/>
      <c r="Y269" s="89"/>
      <c r="Z269" s="89"/>
      <c r="AA269" s="222" t="s">
        <v>2385</v>
      </c>
      <c r="AB269" s="68" t="s">
        <v>48</v>
      </c>
      <c r="AC269" s="69"/>
      <c r="AD269" s="82"/>
      <c r="AE269" s="69"/>
      <c r="AP269" s="59"/>
      <c r="AQ269" s="60"/>
      <c r="AR269" s="59"/>
      <c r="AS269" s="63"/>
      <c r="AT269" s="64"/>
      <c r="AU269" s="64"/>
      <c r="AV269" s="64"/>
      <c r="AW269" s="64"/>
      <c r="AX269" s="64"/>
    </row>
    <row r="270" spans="1:50" ht="409.5" hidden="1">
      <c r="A270" s="35">
        <v>236</v>
      </c>
      <c r="B270" s="68" t="s">
        <v>3302</v>
      </c>
      <c r="C270" s="106" t="s">
        <v>27</v>
      </c>
      <c r="D270" s="69"/>
      <c r="E270" s="70" t="s">
        <v>457</v>
      </c>
      <c r="F270" s="69">
        <v>2018</v>
      </c>
      <c r="G270" s="70" t="s">
        <v>807</v>
      </c>
      <c r="H270" s="70" t="s">
        <v>808</v>
      </c>
      <c r="I270" s="80">
        <v>43245</v>
      </c>
      <c r="J270" s="80">
        <v>43246</v>
      </c>
      <c r="K270" s="81">
        <v>43497</v>
      </c>
      <c r="L270" s="69"/>
      <c r="M270" s="82" t="s">
        <v>44</v>
      </c>
      <c r="N270" s="82" t="s">
        <v>94</v>
      </c>
      <c r="O270" s="132" t="s">
        <v>127</v>
      </c>
      <c r="P270" s="132" t="s">
        <v>46</v>
      </c>
      <c r="Q270" s="70" t="s">
        <v>2388</v>
      </c>
      <c r="R270" s="70"/>
      <c r="S270" s="89">
        <v>2</v>
      </c>
      <c r="T270" s="89">
        <v>1</v>
      </c>
      <c r="U270" s="89"/>
      <c r="V270" s="89"/>
      <c r="W270" s="89"/>
      <c r="X270" s="89"/>
      <c r="Y270" s="89"/>
      <c r="Z270" s="89"/>
      <c r="AA270" s="94" t="s">
        <v>809</v>
      </c>
      <c r="AB270" s="68" t="s">
        <v>48</v>
      </c>
      <c r="AC270" s="69"/>
      <c r="AD270" s="82"/>
      <c r="AE270" s="69"/>
      <c r="AP270" s="59"/>
      <c r="AQ270" s="60"/>
      <c r="AR270" s="59"/>
      <c r="AS270" s="63"/>
      <c r="AT270" s="64"/>
      <c r="AU270" s="64"/>
      <c r="AV270" s="64"/>
      <c r="AW270" s="64"/>
      <c r="AX270" s="64"/>
    </row>
    <row r="271" spans="1:50" ht="409.5" hidden="1">
      <c r="A271" s="68">
        <v>237</v>
      </c>
      <c r="B271" s="68" t="s">
        <v>3302</v>
      </c>
      <c r="C271" s="106" t="s">
        <v>27</v>
      </c>
      <c r="D271" s="69"/>
      <c r="E271" s="70" t="s">
        <v>457</v>
      </c>
      <c r="F271" s="69">
        <v>2016</v>
      </c>
      <c r="G271" s="70" t="s">
        <v>2578</v>
      </c>
      <c r="H271" s="70" t="s">
        <v>810</v>
      </c>
      <c r="I271" s="80">
        <v>42398</v>
      </c>
      <c r="J271" s="80">
        <v>42398</v>
      </c>
      <c r="K271" s="81">
        <v>43497</v>
      </c>
      <c r="L271" s="69"/>
      <c r="M271" s="82" t="s">
        <v>44</v>
      </c>
      <c r="N271" s="82" t="s">
        <v>94</v>
      </c>
      <c r="O271" s="132" t="s">
        <v>127</v>
      </c>
      <c r="P271" s="132" t="s">
        <v>46</v>
      </c>
      <c r="Q271" s="70" t="s">
        <v>2390</v>
      </c>
      <c r="R271" s="70" t="s">
        <v>2389</v>
      </c>
      <c r="S271" s="89">
        <v>2</v>
      </c>
      <c r="T271" s="89">
        <v>1</v>
      </c>
      <c r="U271" s="89"/>
      <c r="V271" s="89"/>
      <c r="W271" s="89"/>
      <c r="X271" s="89"/>
      <c r="Y271" s="89"/>
      <c r="Z271" s="89"/>
      <c r="AA271" s="94" t="s">
        <v>811</v>
      </c>
      <c r="AB271" s="68" t="s">
        <v>48</v>
      </c>
      <c r="AC271" s="69"/>
      <c r="AD271" s="82"/>
      <c r="AE271" s="69"/>
      <c r="AP271" s="59"/>
      <c r="AQ271" s="60"/>
      <c r="AR271" s="59"/>
      <c r="AS271" s="63"/>
      <c r="AT271" s="64"/>
      <c r="AU271" s="64"/>
      <c r="AV271" s="64"/>
      <c r="AW271" s="64"/>
      <c r="AX271" s="64"/>
    </row>
    <row r="272" spans="1:50" ht="409.5" hidden="1">
      <c r="A272" s="35">
        <v>238</v>
      </c>
      <c r="B272" s="68" t="s">
        <v>3302</v>
      </c>
      <c r="C272" s="106" t="s">
        <v>27</v>
      </c>
      <c r="D272" s="69"/>
      <c r="E272" s="70" t="s">
        <v>457</v>
      </c>
      <c r="F272" s="69">
        <v>2016</v>
      </c>
      <c r="G272" s="70" t="s">
        <v>2579</v>
      </c>
      <c r="H272" s="70" t="s">
        <v>812</v>
      </c>
      <c r="I272" s="80">
        <v>42398</v>
      </c>
      <c r="J272" s="80">
        <v>42398</v>
      </c>
      <c r="K272" s="81">
        <v>43497</v>
      </c>
      <c r="L272" s="70" t="s">
        <v>1896</v>
      </c>
      <c r="M272" s="82" t="s">
        <v>44</v>
      </c>
      <c r="N272" s="82" t="s">
        <v>94</v>
      </c>
      <c r="O272" s="132" t="s">
        <v>127</v>
      </c>
      <c r="P272" s="132" t="s">
        <v>46</v>
      </c>
      <c r="Q272" s="70" t="s">
        <v>2392</v>
      </c>
      <c r="R272" s="70" t="s">
        <v>2391</v>
      </c>
      <c r="S272" s="89">
        <v>2</v>
      </c>
      <c r="T272" s="89">
        <v>1</v>
      </c>
      <c r="U272" s="89"/>
      <c r="V272" s="89"/>
      <c r="W272" s="89"/>
      <c r="X272" s="89"/>
      <c r="Y272" s="89"/>
      <c r="Z272" s="89"/>
      <c r="AA272" s="94" t="s">
        <v>809</v>
      </c>
      <c r="AB272" s="68" t="s">
        <v>48</v>
      </c>
      <c r="AC272" s="69"/>
      <c r="AD272" s="82"/>
      <c r="AE272" s="69"/>
      <c r="AP272" s="59"/>
      <c r="AQ272" s="60"/>
      <c r="AR272" s="59"/>
      <c r="AS272" s="63"/>
      <c r="AT272" s="64"/>
      <c r="AU272" s="64"/>
      <c r="AV272" s="64"/>
      <c r="AW272" s="64"/>
      <c r="AX272" s="64"/>
    </row>
    <row r="273" spans="1:50" ht="409.5" hidden="1">
      <c r="A273" s="68">
        <v>239</v>
      </c>
      <c r="B273" s="68" t="s">
        <v>3302</v>
      </c>
      <c r="C273" s="106" t="s">
        <v>27</v>
      </c>
      <c r="D273" s="69"/>
      <c r="E273" s="70" t="s">
        <v>457</v>
      </c>
      <c r="F273" s="69">
        <v>2017</v>
      </c>
      <c r="G273" s="70" t="s">
        <v>2580</v>
      </c>
      <c r="H273" s="70" t="s">
        <v>813</v>
      </c>
      <c r="I273" s="80">
        <v>42899</v>
      </c>
      <c r="J273" s="80">
        <v>42929</v>
      </c>
      <c r="K273" s="81">
        <v>43497</v>
      </c>
      <c r="L273" s="69"/>
      <c r="M273" s="82" t="s">
        <v>44</v>
      </c>
      <c r="N273" s="82" t="s">
        <v>94</v>
      </c>
      <c r="O273" s="132" t="s">
        <v>127</v>
      </c>
      <c r="P273" s="132" t="s">
        <v>46</v>
      </c>
      <c r="Q273" s="70" t="s">
        <v>2394</v>
      </c>
      <c r="R273" s="70"/>
      <c r="S273" s="89">
        <v>2</v>
      </c>
      <c r="T273" s="89">
        <v>1</v>
      </c>
      <c r="U273" s="89"/>
      <c r="V273" s="89"/>
      <c r="W273" s="89"/>
      <c r="X273" s="89"/>
      <c r="Y273" s="89"/>
      <c r="Z273" s="89"/>
      <c r="AA273" s="222" t="s">
        <v>2393</v>
      </c>
      <c r="AB273" s="68" t="s">
        <v>48</v>
      </c>
      <c r="AC273" s="69"/>
      <c r="AD273" s="82"/>
      <c r="AE273" s="69"/>
      <c r="AP273" s="59"/>
      <c r="AQ273" s="60"/>
      <c r="AR273" s="59"/>
      <c r="AS273" s="63"/>
      <c r="AT273" s="64"/>
      <c r="AU273" s="64"/>
      <c r="AV273" s="64"/>
      <c r="AW273" s="64"/>
      <c r="AX273" s="64"/>
    </row>
    <row r="274" spans="1:50" ht="409.5" hidden="1">
      <c r="A274" s="35">
        <v>240</v>
      </c>
      <c r="B274" s="68"/>
      <c r="C274" s="106" t="s">
        <v>27</v>
      </c>
      <c r="D274" s="69"/>
      <c r="E274" s="70" t="s">
        <v>457</v>
      </c>
      <c r="F274" s="69">
        <v>2018</v>
      </c>
      <c r="G274" s="70" t="s">
        <v>814</v>
      </c>
      <c r="H274" s="70" t="s">
        <v>815</v>
      </c>
      <c r="I274" s="80">
        <v>42551</v>
      </c>
      <c r="J274" s="80">
        <v>42581</v>
      </c>
      <c r="K274" s="81">
        <v>43497</v>
      </c>
      <c r="L274" s="70" t="s">
        <v>2272</v>
      </c>
      <c r="M274" s="82" t="s">
        <v>45</v>
      </c>
      <c r="N274" s="82" t="s">
        <v>94</v>
      </c>
      <c r="O274" s="132" t="s">
        <v>127</v>
      </c>
      <c r="P274" s="132"/>
      <c r="Q274" s="70" t="s">
        <v>2395</v>
      </c>
      <c r="R274" s="70"/>
      <c r="S274" s="89">
        <v>2</v>
      </c>
      <c r="T274" s="89">
        <v>1</v>
      </c>
      <c r="U274" s="89"/>
      <c r="V274" s="89"/>
      <c r="W274" s="89"/>
      <c r="X274" s="89"/>
      <c r="Y274" s="89"/>
      <c r="Z274" s="89"/>
      <c r="AA274" s="94" t="s">
        <v>816</v>
      </c>
      <c r="AB274" s="68"/>
      <c r="AC274" s="69"/>
      <c r="AD274" s="82"/>
      <c r="AE274" s="69"/>
      <c r="AP274" s="59"/>
      <c r="AQ274" s="60"/>
      <c r="AR274" s="59"/>
      <c r="AS274" s="63"/>
      <c r="AT274" s="64"/>
      <c r="AU274" s="64"/>
      <c r="AV274" s="64"/>
      <c r="AW274" s="64"/>
      <c r="AX274" s="64"/>
    </row>
    <row r="275" spans="1:50" ht="409.5" hidden="1">
      <c r="A275" s="68">
        <v>241</v>
      </c>
      <c r="B275" s="35" t="s">
        <v>3302</v>
      </c>
      <c r="C275" s="71" t="s">
        <v>22</v>
      </c>
      <c r="D275" s="36"/>
      <c r="E275" s="37" t="s">
        <v>141</v>
      </c>
      <c r="F275" s="36">
        <v>2019</v>
      </c>
      <c r="G275" s="44" t="s">
        <v>2273</v>
      </c>
      <c r="H275" s="37" t="s">
        <v>817</v>
      </c>
      <c r="I275" s="77">
        <v>43581</v>
      </c>
      <c r="J275" s="77">
        <v>43581</v>
      </c>
      <c r="K275" s="53">
        <v>43586</v>
      </c>
      <c r="L275" s="36"/>
      <c r="M275" s="54" t="s">
        <v>44</v>
      </c>
      <c r="N275" s="54" t="s">
        <v>94</v>
      </c>
      <c r="O275" s="79" t="s">
        <v>127</v>
      </c>
      <c r="P275" s="79" t="s">
        <v>46</v>
      </c>
      <c r="Q275" s="37" t="s">
        <v>818</v>
      </c>
      <c r="R275" s="37"/>
      <c r="S275" s="93">
        <v>1</v>
      </c>
      <c r="T275" s="93">
        <v>1</v>
      </c>
      <c r="U275" s="93">
        <f>S275+T275</f>
        <v>2</v>
      </c>
      <c r="V275" s="93" t="str">
        <f>IF(SUM(S275:T275)&gt;5,"HIGH",IF(SUM(S275:T275)&gt;3,"MEDIUM",IF(SUM(S275:T275)&gt;=0,"LOW")))</f>
        <v>LOW</v>
      </c>
      <c r="W275" s="243"/>
      <c r="X275" s="243"/>
      <c r="Y275" s="243"/>
      <c r="Z275" s="243"/>
      <c r="AA275" s="40" t="s">
        <v>819</v>
      </c>
      <c r="AB275" s="35" t="s">
        <v>48</v>
      </c>
      <c r="AC275" s="36"/>
      <c r="AD275" s="54"/>
      <c r="AE275" s="36"/>
      <c r="AP275" s="59"/>
      <c r="AQ275" s="60"/>
      <c r="AR275" s="59"/>
      <c r="AS275" s="63"/>
      <c r="AT275" s="64"/>
      <c r="AU275" s="64"/>
      <c r="AV275" s="64"/>
      <c r="AW275" s="64"/>
      <c r="AX275" s="64"/>
    </row>
    <row r="276" spans="1:50" ht="198" hidden="1">
      <c r="A276" s="35">
        <v>242</v>
      </c>
      <c r="B276" s="35" t="s">
        <v>3366</v>
      </c>
      <c r="C276" s="71" t="s">
        <v>25</v>
      </c>
      <c r="D276" s="36"/>
      <c r="E276" s="37" t="s">
        <v>240</v>
      </c>
      <c r="F276" s="36">
        <v>2018</v>
      </c>
      <c r="G276" s="37" t="s">
        <v>820</v>
      </c>
      <c r="H276" s="37" t="s">
        <v>821</v>
      </c>
      <c r="I276" s="77">
        <v>43465</v>
      </c>
      <c r="J276" s="77">
        <v>43586</v>
      </c>
      <c r="K276" s="53">
        <v>43617</v>
      </c>
      <c r="L276" s="36"/>
      <c r="M276" s="54" t="s">
        <v>44</v>
      </c>
      <c r="N276" s="54" t="s">
        <v>222</v>
      </c>
      <c r="O276" s="79" t="s">
        <v>822</v>
      </c>
      <c r="P276" s="79" t="s">
        <v>46</v>
      </c>
      <c r="Q276" s="37" t="s">
        <v>823</v>
      </c>
      <c r="R276" s="37"/>
      <c r="S276" s="93">
        <v>2</v>
      </c>
      <c r="T276" s="93">
        <v>1</v>
      </c>
      <c r="U276" s="93">
        <f>S276+T276</f>
        <v>3</v>
      </c>
      <c r="V276" s="93" t="str">
        <f>IF(SUM(S276:T276)&gt;5,"HIGH",IF(SUM(S276:T276)&gt;3,"MEDIUM",IF(SUM(S276:T276)&gt;=0,"LOW")))</f>
        <v>LOW</v>
      </c>
      <c r="W276" s="243"/>
      <c r="X276" s="243"/>
      <c r="Y276" s="243"/>
      <c r="Z276" s="243"/>
      <c r="AA276" s="40" t="s">
        <v>824</v>
      </c>
      <c r="AB276" s="35" t="s">
        <v>48</v>
      </c>
      <c r="AC276" s="36"/>
      <c r="AD276" s="54"/>
      <c r="AE276" s="36"/>
      <c r="AP276" s="59"/>
      <c r="AQ276" s="60"/>
      <c r="AR276" s="59"/>
      <c r="AS276" s="63"/>
      <c r="AT276" s="64"/>
      <c r="AU276" s="64"/>
      <c r="AV276" s="64"/>
      <c r="AW276" s="64"/>
      <c r="AX276" s="64"/>
    </row>
    <row r="277" spans="1:50" ht="90" hidden="1">
      <c r="A277" s="68">
        <v>243</v>
      </c>
      <c r="B277" s="35"/>
      <c r="C277" s="71" t="s">
        <v>25</v>
      </c>
      <c r="D277" s="36"/>
      <c r="E277" s="37" t="s">
        <v>825</v>
      </c>
      <c r="F277" s="36">
        <v>2019</v>
      </c>
      <c r="G277" s="37" t="s">
        <v>826</v>
      </c>
      <c r="H277" s="37" t="s">
        <v>827</v>
      </c>
      <c r="I277" s="77">
        <v>43614</v>
      </c>
      <c r="J277" s="77">
        <v>43614</v>
      </c>
      <c r="K277" s="53">
        <v>43617</v>
      </c>
      <c r="L277" s="36" t="s">
        <v>828</v>
      </c>
      <c r="M277" s="54" t="s">
        <v>45</v>
      </c>
      <c r="N277" s="54" t="s">
        <v>222</v>
      </c>
      <c r="O277" s="79" t="s">
        <v>822</v>
      </c>
      <c r="P277" s="79"/>
      <c r="Q277" s="37" t="s">
        <v>829</v>
      </c>
      <c r="R277" s="37"/>
      <c r="S277" s="93">
        <v>1</v>
      </c>
      <c r="T277" s="93">
        <v>1</v>
      </c>
      <c r="U277" s="93">
        <f>S277+T277</f>
        <v>2</v>
      </c>
      <c r="V277" s="93" t="str">
        <f>IF(SUM(S277:T277)&gt;5,"HIGH",IF(SUM(S277:T277)&gt;3,"MEDIUM",IF(SUM(S277:T277)&gt;=0,"LOW")))</f>
        <v>LOW</v>
      </c>
      <c r="W277" s="243"/>
      <c r="X277" s="243"/>
      <c r="Y277" s="243"/>
      <c r="Z277" s="243"/>
      <c r="AA277" s="40" t="s">
        <v>824</v>
      </c>
      <c r="AB277" s="35"/>
      <c r="AC277" s="36"/>
      <c r="AD277" s="54"/>
      <c r="AE277" s="36"/>
      <c r="AP277" s="59"/>
      <c r="AQ277" s="60"/>
      <c r="AR277" s="59"/>
      <c r="AS277" s="63"/>
      <c r="AT277" s="64"/>
      <c r="AU277" s="64"/>
      <c r="AV277" s="64"/>
      <c r="AW277" s="64"/>
      <c r="AX277" s="64"/>
    </row>
    <row r="278" spans="1:50" ht="409.5" hidden="1">
      <c r="A278" s="35">
        <v>244</v>
      </c>
      <c r="B278" s="68"/>
      <c r="C278" s="106" t="s">
        <v>22</v>
      </c>
      <c r="D278" s="69"/>
      <c r="E278" s="70" t="s">
        <v>141</v>
      </c>
      <c r="F278" s="69">
        <v>2019</v>
      </c>
      <c r="G278" s="119" t="s">
        <v>830</v>
      </c>
      <c r="H278" s="70" t="s">
        <v>831</v>
      </c>
      <c r="I278" s="80">
        <v>43682</v>
      </c>
      <c r="J278" s="80">
        <v>43682</v>
      </c>
      <c r="K278" s="81">
        <v>43678</v>
      </c>
      <c r="L278" s="70" t="s">
        <v>2264</v>
      </c>
      <c r="M278" s="82" t="s">
        <v>45</v>
      </c>
      <c r="N278" s="82" t="s">
        <v>94</v>
      </c>
      <c r="O278" s="132" t="s">
        <v>127</v>
      </c>
      <c r="P278" s="132"/>
      <c r="Q278" s="70" t="s">
        <v>2396</v>
      </c>
      <c r="R278" s="70"/>
      <c r="S278" s="89">
        <v>1</v>
      </c>
      <c r="T278" s="89">
        <v>1</v>
      </c>
      <c r="U278" s="89">
        <f>S278+T278</f>
        <v>2</v>
      </c>
      <c r="V278" s="89" t="str">
        <f>IF(SUM(S278:T278)&gt;5,"HIGH",IF(SUM(S278:T278)&gt;3,"MEDIUM",IF(SUM(S278:T278)&gt;=0,"LOW")))</f>
        <v>LOW</v>
      </c>
      <c r="W278" s="89"/>
      <c r="X278" s="89"/>
      <c r="Y278" s="89"/>
      <c r="Z278" s="89"/>
      <c r="AA278" s="94" t="s">
        <v>832</v>
      </c>
      <c r="AB278" s="68"/>
      <c r="AC278" s="69"/>
      <c r="AD278" s="82"/>
      <c r="AE278" s="69"/>
      <c r="AP278" s="59"/>
      <c r="AQ278" s="60"/>
      <c r="AR278" s="59"/>
      <c r="AS278" s="63"/>
      <c r="AT278" s="64"/>
      <c r="AU278" s="64"/>
      <c r="AV278" s="64"/>
      <c r="AW278" s="64"/>
      <c r="AX278" s="64"/>
    </row>
    <row r="279" spans="1:50" ht="90" hidden="1">
      <c r="A279" s="68">
        <v>245</v>
      </c>
      <c r="B279" s="35"/>
      <c r="C279" s="71" t="s">
        <v>26</v>
      </c>
      <c r="D279" s="36"/>
      <c r="E279" s="37" t="s">
        <v>141</v>
      </c>
      <c r="F279" s="36">
        <v>2018</v>
      </c>
      <c r="G279" s="37" t="s">
        <v>833</v>
      </c>
      <c r="H279" s="37" t="s">
        <v>151</v>
      </c>
      <c r="I279" s="77">
        <v>43314</v>
      </c>
      <c r="J279" s="77">
        <v>43314</v>
      </c>
      <c r="K279" s="53">
        <v>43678</v>
      </c>
      <c r="L279" s="37" t="s">
        <v>834</v>
      </c>
      <c r="M279" s="54" t="s">
        <v>45</v>
      </c>
      <c r="N279" s="54" t="s">
        <v>94</v>
      </c>
      <c r="O279" s="79" t="s">
        <v>95</v>
      </c>
      <c r="P279" s="79"/>
      <c r="Q279" s="37" t="s">
        <v>835</v>
      </c>
      <c r="R279" s="37"/>
      <c r="S279" s="93"/>
      <c r="T279" s="93"/>
      <c r="U279" s="93"/>
      <c r="V279" s="93"/>
      <c r="W279" s="243"/>
      <c r="X279" s="243"/>
      <c r="Y279" s="243"/>
      <c r="Z279" s="243"/>
      <c r="AA279" s="40" t="s">
        <v>836</v>
      </c>
      <c r="AB279" s="35"/>
      <c r="AC279" s="36"/>
      <c r="AD279" s="54"/>
      <c r="AE279" s="36"/>
      <c r="AP279" s="59"/>
      <c r="AQ279" s="60"/>
      <c r="AR279" s="59"/>
      <c r="AS279" s="63"/>
      <c r="AT279" s="64"/>
      <c r="AU279" s="64"/>
      <c r="AV279" s="64"/>
      <c r="AW279" s="64"/>
      <c r="AX279" s="64"/>
    </row>
    <row r="280" spans="1:50" ht="378" hidden="1">
      <c r="A280" s="35">
        <v>246</v>
      </c>
      <c r="B280" s="35" t="s">
        <v>3302</v>
      </c>
      <c r="C280" s="71" t="s">
        <v>26</v>
      </c>
      <c r="D280" s="36"/>
      <c r="E280" s="37" t="s">
        <v>141</v>
      </c>
      <c r="F280" s="36">
        <v>2019</v>
      </c>
      <c r="G280" s="37" t="s">
        <v>837</v>
      </c>
      <c r="H280" s="37" t="s">
        <v>838</v>
      </c>
      <c r="I280" s="77">
        <v>43591</v>
      </c>
      <c r="J280" s="77">
        <v>43591</v>
      </c>
      <c r="K280" s="53">
        <v>43678</v>
      </c>
      <c r="L280" s="37" t="s">
        <v>839</v>
      </c>
      <c r="M280" s="54" t="s">
        <v>44</v>
      </c>
      <c r="N280" s="54" t="s">
        <v>94</v>
      </c>
      <c r="O280" s="79" t="s">
        <v>95</v>
      </c>
      <c r="P280" s="79" t="s">
        <v>46</v>
      </c>
      <c r="Q280" s="37" t="s">
        <v>840</v>
      </c>
      <c r="R280" s="37"/>
      <c r="S280" s="93">
        <v>1</v>
      </c>
      <c r="T280" s="93">
        <v>1</v>
      </c>
      <c r="U280" s="93">
        <f>S280+T280</f>
        <v>2</v>
      </c>
      <c r="V280" s="93" t="str">
        <f>IF(SUM(S280:T280)&gt;5,"HIGH",IF(SUM(S280:T280)&gt;3,"MEDIUM",IF(SUM(S280:T280)&gt;=0,"LOW")))</f>
        <v>LOW</v>
      </c>
      <c r="W280" s="243"/>
      <c r="X280" s="243"/>
      <c r="Y280" s="243"/>
      <c r="Z280" s="243"/>
      <c r="AA280" s="221" t="s">
        <v>841</v>
      </c>
      <c r="AB280" s="35" t="s">
        <v>48</v>
      </c>
      <c r="AC280" s="36"/>
      <c r="AD280" s="54"/>
      <c r="AE280" s="36"/>
      <c r="AP280" s="59"/>
      <c r="AQ280" s="60"/>
      <c r="AR280" s="59"/>
      <c r="AS280" s="63"/>
      <c r="AT280" s="64"/>
      <c r="AU280" s="64"/>
      <c r="AV280" s="64"/>
      <c r="AW280" s="64"/>
      <c r="AX280" s="64"/>
    </row>
    <row r="281" spans="1:50" ht="162" hidden="1">
      <c r="A281" s="68">
        <v>247</v>
      </c>
      <c r="B281" s="35" t="s">
        <v>3302</v>
      </c>
      <c r="C281" s="71" t="s">
        <v>26</v>
      </c>
      <c r="D281" s="36"/>
      <c r="E281" s="37" t="s">
        <v>141</v>
      </c>
      <c r="F281" s="36">
        <v>2018</v>
      </c>
      <c r="G281" s="37" t="s">
        <v>842</v>
      </c>
      <c r="H281" s="37" t="s">
        <v>843</v>
      </c>
      <c r="I281" s="77">
        <v>43462</v>
      </c>
      <c r="J281" s="77">
        <v>43462</v>
      </c>
      <c r="K281" s="53">
        <v>43678</v>
      </c>
      <c r="L281" s="36"/>
      <c r="M281" s="54" t="s">
        <v>44</v>
      </c>
      <c r="N281" s="54" t="s">
        <v>94</v>
      </c>
      <c r="O281" s="79" t="s">
        <v>95</v>
      </c>
      <c r="P281" s="79" t="s">
        <v>46</v>
      </c>
      <c r="Q281" s="37" t="s">
        <v>844</v>
      </c>
      <c r="R281" s="37"/>
      <c r="S281" s="93">
        <v>1</v>
      </c>
      <c r="T281" s="93">
        <v>1</v>
      </c>
      <c r="U281" s="93">
        <f>S281+T281</f>
        <v>2</v>
      </c>
      <c r="V281" s="93" t="str">
        <f>IF(SUM(S281:T281)&gt;5,"HIGH",IF(SUM(S281:T281)&gt;3,"MEDIUM",IF(SUM(S281:T281)&gt;=0,"LOW")))</f>
        <v>LOW</v>
      </c>
      <c r="W281" s="243"/>
      <c r="X281" s="243"/>
      <c r="Y281" s="243"/>
      <c r="Z281" s="243"/>
      <c r="AA281" s="40" t="s">
        <v>845</v>
      </c>
      <c r="AB281" s="35" t="s">
        <v>48</v>
      </c>
      <c r="AC281" s="36"/>
      <c r="AD281" s="54"/>
      <c r="AE281" s="36"/>
      <c r="AP281" s="59"/>
      <c r="AQ281" s="60"/>
      <c r="AR281" s="59"/>
      <c r="AS281" s="63"/>
      <c r="AT281" s="64"/>
      <c r="AU281" s="64"/>
      <c r="AV281" s="64"/>
      <c r="AW281" s="64"/>
      <c r="AX281" s="64"/>
    </row>
    <row r="282" spans="1:50" ht="144" hidden="1">
      <c r="A282" s="35">
        <v>248</v>
      </c>
      <c r="B282" s="35"/>
      <c r="C282" s="71" t="s">
        <v>26</v>
      </c>
      <c r="D282" s="36"/>
      <c r="E282" s="37" t="s">
        <v>122</v>
      </c>
      <c r="F282" s="36">
        <v>2018</v>
      </c>
      <c r="G282" s="37" t="s">
        <v>846</v>
      </c>
      <c r="H282" s="37" t="s">
        <v>847</v>
      </c>
      <c r="I282" s="77">
        <v>43370</v>
      </c>
      <c r="J282" s="77">
        <v>43370</v>
      </c>
      <c r="K282" s="53">
        <v>43678</v>
      </c>
      <c r="L282" s="37" t="s">
        <v>3314</v>
      </c>
      <c r="M282" s="54" t="s">
        <v>45</v>
      </c>
      <c r="N282" s="54" t="s">
        <v>94</v>
      </c>
      <c r="O282" s="79" t="s">
        <v>95</v>
      </c>
      <c r="P282" s="79"/>
      <c r="Q282" s="37" t="s">
        <v>848</v>
      </c>
      <c r="R282" s="37"/>
      <c r="S282" s="93"/>
      <c r="T282" s="93"/>
      <c r="U282" s="93"/>
      <c r="V282" s="93"/>
      <c r="W282" s="243"/>
      <c r="X282" s="243"/>
      <c r="Y282" s="243"/>
      <c r="Z282" s="243"/>
      <c r="AA282" s="40" t="s">
        <v>849</v>
      </c>
      <c r="AB282" s="35"/>
      <c r="AC282" s="36"/>
      <c r="AD282" s="54"/>
      <c r="AE282" s="36"/>
      <c r="AP282" s="59"/>
      <c r="AQ282" s="60"/>
      <c r="AR282" s="59"/>
      <c r="AS282" s="63"/>
      <c r="AT282" s="64"/>
      <c r="AU282" s="64"/>
      <c r="AV282" s="64"/>
      <c r="AW282" s="64"/>
      <c r="AX282" s="64"/>
    </row>
    <row r="283" spans="1:50" ht="409.5" hidden="1">
      <c r="A283" s="68">
        <v>249</v>
      </c>
      <c r="B283" s="68" t="s">
        <v>3302</v>
      </c>
      <c r="C283" s="106" t="s">
        <v>26</v>
      </c>
      <c r="D283" s="69"/>
      <c r="E283" s="70" t="s">
        <v>141</v>
      </c>
      <c r="F283" s="69">
        <v>2019</v>
      </c>
      <c r="G283" s="70" t="s">
        <v>850</v>
      </c>
      <c r="H283" s="70" t="s">
        <v>851</v>
      </c>
      <c r="I283" s="80">
        <v>43518</v>
      </c>
      <c r="J283" s="80">
        <v>43518</v>
      </c>
      <c r="K283" s="81">
        <v>43678</v>
      </c>
      <c r="L283" s="69"/>
      <c r="M283" s="82" t="s">
        <v>44</v>
      </c>
      <c r="N283" s="82" t="s">
        <v>94</v>
      </c>
      <c r="O283" s="132" t="s">
        <v>95</v>
      </c>
      <c r="P283" s="132" t="s">
        <v>46</v>
      </c>
      <c r="Q283" s="70" t="s">
        <v>2397</v>
      </c>
      <c r="R283" s="70"/>
      <c r="S283" s="89">
        <v>1</v>
      </c>
      <c r="T283" s="89">
        <v>1</v>
      </c>
      <c r="U283" s="89">
        <f>S283+T283</f>
        <v>2</v>
      </c>
      <c r="V283" s="89" t="str">
        <f>IF(SUM(S283:T283)&gt;5,"HIGH",IF(SUM(S283:T283)&gt;3,"MEDIUM",IF(SUM(S283:T283)&gt;=0,"LOW")))</f>
        <v>LOW</v>
      </c>
      <c r="W283" s="89"/>
      <c r="X283" s="89"/>
      <c r="Y283" s="89"/>
      <c r="Z283" s="89"/>
      <c r="AA283" s="94" t="s">
        <v>845</v>
      </c>
      <c r="AB283" s="68" t="s">
        <v>48</v>
      </c>
      <c r="AC283" s="69"/>
      <c r="AD283" s="82"/>
      <c r="AE283" s="69"/>
      <c r="AP283" s="59"/>
      <c r="AQ283" s="60"/>
      <c r="AR283" s="59"/>
      <c r="AS283" s="63"/>
      <c r="AT283" s="64"/>
      <c r="AU283" s="64"/>
      <c r="AV283" s="64"/>
      <c r="AW283" s="64"/>
      <c r="AX283" s="64"/>
    </row>
    <row r="284" spans="1:50" ht="409.5" hidden="1">
      <c r="A284" s="35">
        <v>250</v>
      </c>
      <c r="B284" s="35" t="s">
        <v>1543</v>
      </c>
      <c r="C284" s="71" t="s">
        <v>25</v>
      </c>
      <c r="D284" s="36"/>
      <c r="E284" s="37" t="s">
        <v>141</v>
      </c>
      <c r="F284" s="269">
        <v>2016</v>
      </c>
      <c r="G284" s="44" t="s">
        <v>852</v>
      </c>
      <c r="H284" s="37" t="s">
        <v>853</v>
      </c>
      <c r="I284" s="77">
        <v>42731</v>
      </c>
      <c r="J284" s="77">
        <v>42731</v>
      </c>
      <c r="K284" s="53">
        <v>43678</v>
      </c>
      <c r="L284" s="36"/>
      <c r="M284" s="54" t="s">
        <v>44</v>
      </c>
      <c r="N284" s="54" t="s">
        <v>94</v>
      </c>
      <c r="O284" s="79" t="s">
        <v>95</v>
      </c>
      <c r="P284" s="79" t="s">
        <v>46</v>
      </c>
      <c r="Q284" s="37" t="s">
        <v>854</v>
      </c>
      <c r="R284" s="37"/>
      <c r="S284" s="93"/>
      <c r="T284" s="93"/>
      <c r="U284" s="93"/>
      <c r="V284" s="93"/>
      <c r="W284" s="243"/>
      <c r="X284" s="243"/>
      <c r="Y284" s="243"/>
      <c r="Z284" s="243"/>
      <c r="AA284" s="40" t="s">
        <v>3128</v>
      </c>
      <c r="AB284" s="35" t="s">
        <v>49</v>
      </c>
      <c r="AC284" s="37" t="s">
        <v>3263</v>
      </c>
      <c r="AD284" s="54" t="s">
        <v>3127</v>
      </c>
      <c r="AE284" s="36" t="s">
        <v>533</v>
      </c>
      <c r="AP284" s="59"/>
      <c r="AQ284" s="60"/>
      <c r="AR284" s="59"/>
      <c r="AS284" s="63"/>
      <c r="AT284" s="64"/>
      <c r="AU284" s="64"/>
      <c r="AV284" s="64"/>
      <c r="AW284" s="64"/>
      <c r="AX284" s="64"/>
    </row>
    <row r="285" spans="1:50" ht="409.5" hidden="1">
      <c r="A285" s="68">
        <v>251</v>
      </c>
      <c r="B285" s="68" t="s">
        <v>3302</v>
      </c>
      <c r="C285" s="106" t="s">
        <v>25</v>
      </c>
      <c r="D285" s="69"/>
      <c r="E285" s="70" t="s">
        <v>141</v>
      </c>
      <c r="F285" s="69">
        <v>2016</v>
      </c>
      <c r="G285" s="119" t="s">
        <v>855</v>
      </c>
      <c r="H285" s="70" t="s">
        <v>856</v>
      </c>
      <c r="I285" s="80">
        <v>42731</v>
      </c>
      <c r="J285" s="80">
        <v>42731</v>
      </c>
      <c r="K285" s="81">
        <v>43678</v>
      </c>
      <c r="L285" s="69"/>
      <c r="M285" s="82" t="s">
        <v>44</v>
      </c>
      <c r="N285" s="82" t="s">
        <v>94</v>
      </c>
      <c r="O285" s="132" t="s">
        <v>95</v>
      </c>
      <c r="P285" s="132" t="s">
        <v>46</v>
      </c>
      <c r="Q285" s="70" t="s">
        <v>2398</v>
      </c>
      <c r="R285" s="70"/>
      <c r="S285" s="89"/>
      <c r="T285" s="89"/>
      <c r="U285" s="89"/>
      <c r="V285" s="89"/>
      <c r="W285" s="89"/>
      <c r="X285" s="89"/>
      <c r="Y285" s="89"/>
      <c r="Z285" s="89"/>
      <c r="AA285" s="94" t="s">
        <v>857</v>
      </c>
      <c r="AB285" s="68" t="s">
        <v>48</v>
      </c>
      <c r="AC285" s="69"/>
      <c r="AD285" s="82"/>
      <c r="AE285" s="69"/>
      <c r="AP285" s="59"/>
      <c r="AQ285" s="60"/>
      <c r="AR285" s="59"/>
      <c r="AS285" s="63"/>
      <c r="AT285" s="64"/>
      <c r="AU285" s="64"/>
      <c r="AV285" s="64"/>
      <c r="AW285" s="64"/>
      <c r="AX285" s="64"/>
    </row>
    <row r="286" spans="1:50" ht="409.5" hidden="1">
      <c r="A286" s="35">
        <v>252</v>
      </c>
      <c r="B286" s="35" t="s">
        <v>3302</v>
      </c>
      <c r="C286" s="71" t="s">
        <v>25</v>
      </c>
      <c r="D286" s="36"/>
      <c r="E286" s="37" t="s">
        <v>141</v>
      </c>
      <c r="F286" s="36">
        <v>1982</v>
      </c>
      <c r="G286" s="44" t="s">
        <v>858</v>
      </c>
      <c r="H286" s="37" t="s">
        <v>859</v>
      </c>
      <c r="I286" s="77">
        <v>30018</v>
      </c>
      <c r="J286" s="77">
        <v>30018</v>
      </c>
      <c r="K286" s="53">
        <v>43678</v>
      </c>
      <c r="L286" s="36"/>
      <c r="M286" s="54" t="s">
        <v>44</v>
      </c>
      <c r="N286" s="54" t="s">
        <v>94</v>
      </c>
      <c r="O286" s="79" t="s">
        <v>95</v>
      </c>
      <c r="P286" s="79" t="s">
        <v>46</v>
      </c>
      <c r="Q286" s="37" t="s">
        <v>860</v>
      </c>
      <c r="R286" s="37"/>
      <c r="S286" s="93"/>
      <c r="T286" s="93"/>
      <c r="U286" s="93"/>
      <c r="V286" s="93"/>
      <c r="W286" s="243"/>
      <c r="X286" s="243"/>
      <c r="Y286" s="243"/>
      <c r="Z286" s="243"/>
      <c r="AA286" s="40" t="s">
        <v>1966</v>
      </c>
      <c r="AB286" s="35" t="s">
        <v>48</v>
      </c>
      <c r="AC286" s="37"/>
      <c r="AD286" s="54"/>
      <c r="AE286" s="36"/>
      <c r="AP286" s="59"/>
      <c r="AQ286" s="60"/>
      <c r="AR286" s="59"/>
      <c r="AS286" s="63"/>
      <c r="AT286" s="64"/>
      <c r="AU286" s="64"/>
      <c r="AV286" s="64"/>
      <c r="AW286" s="64"/>
      <c r="AX286" s="64"/>
    </row>
    <row r="287" spans="1:50" ht="409.5" hidden="1">
      <c r="A287" s="68">
        <v>253</v>
      </c>
      <c r="B287" s="35" t="s">
        <v>3289</v>
      </c>
      <c r="C287" s="106" t="s">
        <v>25</v>
      </c>
      <c r="D287" s="69"/>
      <c r="E287" s="70" t="s">
        <v>141</v>
      </c>
      <c r="F287" s="69">
        <v>2015</v>
      </c>
      <c r="G287" s="119" t="s">
        <v>2795</v>
      </c>
      <c r="H287" s="70" t="s">
        <v>861</v>
      </c>
      <c r="I287" s="80">
        <v>42110</v>
      </c>
      <c r="J287" s="80">
        <v>42110</v>
      </c>
      <c r="K287" s="81">
        <v>43678</v>
      </c>
      <c r="L287" s="70" t="s">
        <v>1897</v>
      </c>
      <c r="M287" s="82" t="s">
        <v>44</v>
      </c>
      <c r="N287" s="82" t="s">
        <v>94</v>
      </c>
      <c r="O287" s="132" t="s">
        <v>95</v>
      </c>
      <c r="P287" s="132" t="s">
        <v>46</v>
      </c>
      <c r="Q287" s="70" t="s">
        <v>2399</v>
      </c>
      <c r="R287" s="70"/>
      <c r="S287" s="89"/>
      <c r="T287" s="89"/>
      <c r="U287" s="89"/>
      <c r="V287" s="89"/>
      <c r="W287" s="89"/>
      <c r="X287" s="89"/>
      <c r="Y287" s="89"/>
      <c r="Z287" s="89"/>
      <c r="AA287" s="94" t="s">
        <v>3264</v>
      </c>
      <c r="AB287" s="68" t="s">
        <v>48</v>
      </c>
      <c r="AC287" s="69"/>
      <c r="AD287" s="82"/>
      <c r="AE287" s="69"/>
      <c r="AP287" s="59"/>
      <c r="AQ287" s="60"/>
      <c r="AR287" s="59"/>
      <c r="AS287" s="63"/>
      <c r="AT287" s="64"/>
      <c r="AU287" s="64"/>
      <c r="AV287" s="64"/>
      <c r="AW287" s="64"/>
      <c r="AX287" s="64"/>
    </row>
    <row r="288" spans="1:50" ht="108" hidden="1">
      <c r="A288" s="35">
        <v>254</v>
      </c>
      <c r="B288" s="35"/>
      <c r="C288" s="71" t="s">
        <v>25</v>
      </c>
      <c r="D288" s="36"/>
      <c r="E288" s="37" t="s">
        <v>92</v>
      </c>
      <c r="F288" s="36">
        <v>1997</v>
      </c>
      <c r="G288" s="124" t="s">
        <v>862</v>
      </c>
      <c r="H288" s="37" t="s">
        <v>863</v>
      </c>
      <c r="I288" s="77">
        <v>35530</v>
      </c>
      <c r="J288" s="77">
        <v>35530</v>
      </c>
      <c r="K288" s="53">
        <v>43678</v>
      </c>
      <c r="L288" s="37" t="s">
        <v>2748</v>
      </c>
      <c r="M288" s="54" t="s">
        <v>44</v>
      </c>
      <c r="N288" s="54" t="s">
        <v>94</v>
      </c>
      <c r="O288" s="79" t="s">
        <v>95</v>
      </c>
      <c r="P288" s="79" t="s">
        <v>46</v>
      </c>
      <c r="Q288" s="37"/>
      <c r="R288" s="37"/>
      <c r="S288" s="93"/>
      <c r="T288" s="93"/>
      <c r="U288" s="93"/>
      <c r="V288" s="93"/>
      <c r="W288" s="243"/>
      <c r="X288" s="243"/>
      <c r="Y288" s="243"/>
      <c r="Z288" s="243"/>
      <c r="AA288" s="40" t="s">
        <v>864</v>
      </c>
      <c r="AB288" s="35" t="s">
        <v>48</v>
      </c>
      <c r="AC288" s="36"/>
      <c r="AD288" s="54"/>
      <c r="AE288" s="36"/>
      <c r="AP288" s="59"/>
      <c r="AQ288" s="60"/>
      <c r="AR288" s="59"/>
      <c r="AS288" s="63"/>
      <c r="AT288" s="64"/>
      <c r="AU288" s="64"/>
      <c r="AV288" s="64"/>
      <c r="AW288" s="64"/>
      <c r="AX288" s="64"/>
    </row>
    <row r="289" spans="1:50" ht="90" hidden="1">
      <c r="A289" s="68">
        <v>255</v>
      </c>
      <c r="B289" s="35"/>
      <c r="C289" s="71" t="s">
        <v>25</v>
      </c>
      <c r="D289" s="36"/>
      <c r="E289" s="37" t="s">
        <v>130</v>
      </c>
      <c r="F289" s="36">
        <v>2007</v>
      </c>
      <c r="G289" s="125" t="s">
        <v>865</v>
      </c>
      <c r="H289" s="37" t="s">
        <v>866</v>
      </c>
      <c r="I289" s="77">
        <v>39241</v>
      </c>
      <c r="J289" s="77">
        <v>39241</v>
      </c>
      <c r="K289" s="53">
        <v>43678</v>
      </c>
      <c r="L289" s="37" t="s">
        <v>3278</v>
      </c>
      <c r="M289" s="54" t="s">
        <v>45</v>
      </c>
      <c r="N289" s="54" t="s">
        <v>94</v>
      </c>
      <c r="O289" s="79" t="s">
        <v>95</v>
      </c>
      <c r="P289" s="79"/>
      <c r="Q289" s="37"/>
      <c r="R289" s="37"/>
      <c r="S289" s="93"/>
      <c r="T289" s="93"/>
      <c r="U289" s="93"/>
      <c r="V289" s="93"/>
      <c r="W289" s="243"/>
      <c r="X289" s="243"/>
      <c r="Y289" s="243"/>
      <c r="Z289" s="243"/>
      <c r="AA289" s="40" t="s">
        <v>867</v>
      </c>
      <c r="AB289" s="35"/>
      <c r="AC289" s="36"/>
      <c r="AD289" s="54"/>
      <c r="AE289" s="36"/>
      <c r="AP289" s="59"/>
      <c r="AQ289" s="60"/>
      <c r="AR289" s="59"/>
      <c r="AS289" s="63"/>
      <c r="AT289" s="64"/>
      <c r="AU289" s="64"/>
      <c r="AV289" s="64"/>
      <c r="AW289" s="64"/>
      <c r="AX289" s="64"/>
    </row>
    <row r="290" spans="1:50" ht="108" hidden="1">
      <c r="A290" s="35">
        <v>256</v>
      </c>
      <c r="B290" s="35"/>
      <c r="C290" s="71" t="s">
        <v>25</v>
      </c>
      <c r="D290" s="36"/>
      <c r="E290" s="37" t="s">
        <v>868</v>
      </c>
      <c r="F290" s="36">
        <v>2008</v>
      </c>
      <c r="G290" s="125" t="s">
        <v>869</v>
      </c>
      <c r="H290" s="37" t="s">
        <v>870</v>
      </c>
      <c r="I290" s="77">
        <v>39748</v>
      </c>
      <c r="J290" s="77">
        <v>39748</v>
      </c>
      <c r="K290" s="53">
        <v>43678</v>
      </c>
      <c r="L290" s="37" t="s">
        <v>871</v>
      </c>
      <c r="M290" s="54" t="s">
        <v>45</v>
      </c>
      <c r="N290" s="54" t="s">
        <v>94</v>
      </c>
      <c r="O290" s="79" t="s">
        <v>95</v>
      </c>
      <c r="P290" s="79"/>
      <c r="Q290" s="37"/>
      <c r="R290" s="37"/>
      <c r="S290" s="93"/>
      <c r="T290" s="93"/>
      <c r="U290" s="93"/>
      <c r="V290" s="93"/>
      <c r="W290" s="243"/>
      <c r="X290" s="243"/>
      <c r="Y290" s="243"/>
      <c r="Z290" s="243"/>
      <c r="AA290" s="40" t="s">
        <v>872</v>
      </c>
      <c r="AB290" s="35"/>
      <c r="AC290" s="36"/>
      <c r="AD290" s="54"/>
      <c r="AE290" s="36"/>
      <c r="AP290" s="59"/>
      <c r="AQ290" s="60"/>
      <c r="AR290" s="59"/>
      <c r="AS290" s="63"/>
      <c r="AT290" s="64"/>
      <c r="AU290" s="64"/>
      <c r="AV290" s="64"/>
      <c r="AW290" s="64"/>
      <c r="AX290" s="64"/>
    </row>
    <row r="291" spans="1:50" ht="72" hidden="1">
      <c r="A291" s="68">
        <v>257</v>
      </c>
      <c r="B291" s="35" t="s">
        <v>3301</v>
      </c>
      <c r="C291" s="71" t="s">
        <v>25</v>
      </c>
      <c r="D291" s="36"/>
      <c r="E291" s="37" t="s">
        <v>868</v>
      </c>
      <c r="F291" s="36">
        <v>2009</v>
      </c>
      <c r="G291" s="125" t="s">
        <v>873</v>
      </c>
      <c r="H291" s="37" t="s">
        <v>874</v>
      </c>
      <c r="I291" s="77">
        <v>39884</v>
      </c>
      <c r="J291" s="77">
        <v>39884</v>
      </c>
      <c r="K291" s="53">
        <v>43678</v>
      </c>
      <c r="L291" s="37" t="s">
        <v>1898</v>
      </c>
      <c r="M291" s="54" t="s">
        <v>44</v>
      </c>
      <c r="N291" s="54" t="s">
        <v>94</v>
      </c>
      <c r="O291" s="79" t="s">
        <v>95</v>
      </c>
      <c r="P291" s="79" t="s">
        <v>46</v>
      </c>
      <c r="Q291" s="37"/>
      <c r="R291" s="37"/>
      <c r="S291" s="93"/>
      <c r="T291" s="93"/>
      <c r="U291" s="93"/>
      <c r="V291" s="93"/>
      <c r="W291" s="243"/>
      <c r="X291" s="243"/>
      <c r="Y291" s="243"/>
      <c r="Z291" s="243"/>
      <c r="AA291" s="40"/>
      <c r="AB291" s="35" t="s">
        <v>48</v>
      </c>
      <c r="AC291" s="36"/>
      <c r="AD291" s="54"/>
      <c r="AE291" s="36"/>
      <c r="AP291" s="59"/>
      <c r="AQ291" s="60"/>
      <c r="AR291" s="59"/>
      <c r="AS291" s="63"/>
      <c r="AT291" s="64"/>
      <c r="AU291" s="64"/>
      <c r="AV291" s="64"/>
      <c r="AW291" s="64"/>
      <c r="AX291" s="64"/>
    </row>
    <row r="292" spans="1:50" ht="234" hidden="1">
      <c r="A292" s="35">
        <v>258</v>
      </c>
      <c r="B292" s="35"/>
      <c r="C292" s="71" t="s">
        <v>25</v>
      </c>
      <c r="D292" s="36"/>
      <c r="E292" s="37" t="s">
        <v>92</v>
      </c>
      <c r="F292" s="36">
        <v>2009</v>
      </c>
      <c r="G292" s="126" t="s">
        <v>875</v>
      </c>
      <c r="H292" s="37" t="s">
        <v>876</v>
      </c>
      <c r="I292" s="77">
        <v>40079</v>
      </c>
      <c r="J292" s="77">
        <v>40079</v>
      </c>
      <c r="K292" s="53">
        <v>43678</v>
      </c>
      <c r="L292" s="37" t="s">
        <v>2755</v>
      </c>
      <c r="M292" s="54" t="s">
        <v>44</v>
      </c>
      <c r="N292" s="54" t="s">
        <v>94</v>
      </c>
      <c r="O292" s="79" t="s">
        <v>95</v>
      </c>
      <c r="P292" s="79" t="s">
        <v>46</v>
      </c>
      <c r="Q292" s="37" t="s">
        <v>877</v>
      </c>
      <c r="R292" s="37"/>
      <c r="S292" s="93"/>
      <c r="T292" s="93"/>
      <c r="U292" s="93"/>
      <c r="V292" s="93"/>
      <c r="W292" s="243"/>
      <c r="X292" s="243"/>
      <c r="Y292" s="243"/>
      <c r="Z292" s="243"/>
      <c r="AA292" s="40" t="s">
        <v>878</v>
      </c>
      <c r="AB292" s="35" t="s">
        <v>48</v>
      </c>
      <c r="AC292" s="36"/>
      <c r="AD292" s="54"/>
      <c r="AE292" s="36"/>
      <c r="AP292" s="59"/>
      <c r="AQ292" s="60"/>
      <c r="AR292" s="59"/>
      <c r="AS292" s="63"/>
      <c r="AT292" s="64"/>
      <c r="AU292" s="64"/>
      <c r="AV292" s="64"/>
      <c r="AW292" s="64"/>
      <c r="AX292" s="64"/>
    </row>
    <row r="293" spans="1:50" ht="108" hidden="1">
      <c r="A293" s="68">
        <v>259</v>
      </c>
      <c r="B293" s="35" t="s">
        <v>3289</v>
      </c>
      <c r="C293" s="71" t="s">
        <v>25</v>
      </c>
      <c r="D293" s="36"/>
      <c r="E293" s="37" t="s">
        <v>130</v>
      </c>
      <c r="F293" s="36">
        <v>2012</v>
      </c>
      <c r="G293" s="37" t="s">
        <v>879</v>
      </c>
      <c r="H293" s="37" t="s">
        <v>880</v>
      </c>
      <c r="I293" s="77">
        <v>40933</v>
      </c>
      <c r="J293" s="77">
        <v>40933</v>
      </c>
      <c r="K293" s="53">
        <v>43678</v>
      </c>
      <c r="L293" s="37" t="s">
        <v>881</v>
      </c>
      <c r="M293" s="54" t="s">
        <v>44</v>
      </c>
      <c r="N293" s="54" t="s">
        <v>94</v>
      </c>
      <c r="O293" s="79" t="s">
        <v>95</v>
      </c>
      <c r="P293" s="79" t="s">
        <v>46</v>
      </c>
      <c r="Q293" s="37" t="s">
        <v>882</v>
      </c>
      <c r="R293" s="37"/>
      <c r="S293" s="93"/>
      <c r="T293" s="93"/>
      <c r="U293" s="93"/>
      <c r="V293" s="93"/>
      <c r="W293" s="243"/>
      <c r="X293" s="243"/>
      <c r="Y293" s="243"/>
      <c r="Z293" s="243"/>
      <c r="AA293" s="40" t="s">
        <v>883</v>
      </c>
      <c r="AB293" s="35" t="s">
        <v>48</v>
      </c>
      <c r="AC293" s="36"/>
      <c r="AD293" s="54"/>
      <c r="AE293" s="36"/>
      <c r="AP293" s="59"/>
      <c r="AQ293" s="60"/>
      <c r="AR293" s="59"/>
      <c r="AS293" s="63"/>
      <c r="AT293" s="64"/>
      <c r="AU293" s="64"/>
      <c r="AV293" s="64"/>
      <c r="AW293" s="64"/>
      <c r="AX293" s="64"/>
    </row>
    <row r="294" spans="1:50" ht="90" hidden="1">
      <c r="A294" s="35">
        <v>260</v>
      </c>
      <c r="B294" s="35"/>
      <c r="C294" s="71" t="s">
        <v>25</v>
      </c>
      <c r="D294" s="36"/>
      <c r="E294" s="37" t="s">
        <v>141</v>
      </c>
      <c r="F294" s="36">
        <v>2012</v>
      </c>
      <c r="G294" s="37" t="s">
        <v>884</v>
      </c>
      <c r="H294" s="37" t="s">
        <v>885</v>
      </c>
      <c r="I294" s="77"/>
      <c r="J294" s="77"/>
      <c r="K294" s="53">
        <v>43678</v>
      </c>
      <c r="L294" s="37" t="s">
        <v>2678</v>
      </c>
      <c r="M294" s="54" t="s">
        <v>45</v>
      </c>
      <c r="N294" s="54" t="s">
        <v>94</v>
      </c>
      <c r="O294" s="79" t="s">
        <v>95</v>
      </c>
      <c r="P294" s="79"/>
      <c r="Q294" s="37" t="s">
        <v>886</v>
      </c>
      <c r="R294" s="37"/>
      <c r="S294" s="93"/>
      <c r="T294" s="93"/>
      <c r="U294" s="93"/>
      <c r="V294" s="93"/>
      <c r="W294" s="243"/>
      <c r="X294" s="243"/>
      <c r="Y294" s="243"/>
      <c r="Z294" s="243"/>
      <c r="AA294" s="40" t="s">
        <v>883</v>
      </c>
      <c r="AB294" s="35"/>
      <c r="AC294" s="36"/>
      <c r="AD294" s="54"/>
      <c r="AE294" s="36"/>
      <c r="AP294" s="59"/>
      <c r="AQ294" s="60"/>
      <c r="AR294" s="59"/>
      <c r="AS294" s="63"/>
      <c r="AT294" s="64"/>
      <c r="AU294" s="64"/>
      <c r="AV294" s="64"/>
      <c r="AW294" s="64"/>
      <c r="AX294" s="64"/>
    </row>
    <row r="295" spans="1:50" ht="36" hidden="1">
      <c r="A295" s="68">
        <v>261</v>
      </c>
      <c r="B295" s="35" t="s">
        <v>3301</v>
      </c>
      <c r="C295" s="71" t="s">
        <v>25</v>
      </c>
      <c r="D295" s="36"/>
      <c r="E295" s="37" t="s">
        <v>868</v>
      </c>
      <c r="F295" s="36">
        <v>2013</v>
      </c>
      <c r="G295" s="125" t="s">
        <v>887</v>
      </c>
      <c r="H295" s="37" t="s">
        <v>888</v>
      </c>
      <c r="I295" s="77">
        <v>41346</v>
      </c>
      <c r="J295" s="77">
        <v>41346</v>
      </c>
      <c r="K295" s="53">
        <v>43678</v>
      </c>
      <c r="L295" s="36"/>
      <c r="M295" s="54" t="s">
        <v>44</v>
      </c>
      <c r="N295" s="54" t="s">
        <v>94</v>
      </c>
      <c r="O295" s="79" t="s">
        <v>95</v>
      </c>
      <c r="P295" s="79" t="s">
        <v>46</v>
      </c>
      <c r="Q295" s="37"/>
      <c r="R295" s="37"/>
      <c r="S295" s="93"/>
      <c r="T295" s="93"/>
      <c r="U295" s="93"/>
      <c r="V295" s="93"/>
      <c r="W295" s="243"/>
      <c r="X295" s="243"/>
      <c r="Y295" s="243"/>
      <c r="Z295" s="243"/>
      <c r="AA295" s="40"/>
      <c r="AB295" s="35" t="s">
        <v>48</v>
      </c>
      <c r="AC295" s="36"/>
      <c r="AD295" s="54"/>
      <c r="AE295" s="36"/>
      <c r="AP295" s="59"/>
      <c r="AQ295" s="60"/>
      <c r="AR295" s="59"/>
      <c r="AS295" s="63"/>
      <c r="AT295" s="64"/>
      <c r="AU295" s="64"/>
      <c r="AV295" s="64"/>
      <c r="AW295" s="64"/>
      <c r="AX295" s="64"/>
    </row>
    <row r="296" spans="1:50" ht="36" hidden="1">
      <c r="A296" s="35">
        <v>262</v>
      </c>
      <c r="B296" s="35" t="s">
        <v>3301</v>
      </c>
      <c r="C296" s="71" t="s">
        <v>25</v>
      </c>
      <c r="D296" s="36"/>
      <c r="E296" s="37" t="s">
        <v>130</v>
      </c>
      <c r="F296" s="36">
        <v>2014</v>
      </c>
      <c r="G296" s="125" t="s">
        <v>889</v>
      </c>
      <c r="H296" s="37" t="s">
        <v>890</v>
      </c>
      <c r="I296" s="77">
        <v>41655</v>
      </c>
      <c r="J296" s="77">
        <v>41655</v>
      </c>
      <c r="K296" s="53">
        <v>43678</v>
      </c>
      <c r="L296" s="36"/>
      <c r="M296" s="54" t="s">
        <v>44</v>
      </c>
      <c r="N296" s="54" t="s">
        <v>94</v>
      </c>
      <c r="O296" s="79" t="s">
        <v>95</v>
      </c>
      <c r="P296" s="79" t="s">
        <v>46</v>
      </c>
      <c r="Q296" s="37"/>
      <c r="R296" s="37"/>
      <c r="S296" s="93"/>
      <c r="T296" s="93"/>
      <c r="U296" s="93"/>
      <c r="V296" s="93"/>
      <c r="W296" s="243"/>
      <c r="X296" s="243"/>
      <c r="Y296" s="243"/>
      <c r="Z296" s="243"/>
      <c r="AA296" s="40"/>
      <c r="AB296" s="35" t="s">
        <v>48</v>
      </c>
      <c r="AC296" s="36"/>
      <c r="AD296" s="54"/>
      <c r="AE296" s="36"/>
      <c r="AP296" s="59"/>
      <c r="AQ296" s="60"/>
      <c r="AR296" s="59"/>
      <c r="AS296" s="63"/>
      <c r="AT296" s="64"/>
      <c r="AU296" s="64"/>
      <c r="AV296" s="64"/>
      <c r="AW296" s="64"/>
      <c r="AX296" s="64"/>
    </row>
    <row r="297" spans="1:50" ht="409.5" hidden="1">
      <c r="A297" s="68">
        <v>263</v>
      </c>
      <c r="B297" s="35" t="s">
        <v>3302</v>
      </c>
      <c r="C297" s="71" t="s">
        <v>25</v>
      </c>
      <c r="D297" s="36"/>
      <c r="E297" s="37" t="s">
        <v>141</v>
      </c>
      <c r="F297" s="36">
        <v>2014</v>
      </c>
      <c r="G297" s="44" t="s">
        <v>891</v>
      </c>
      <c r="H297" s="37" t="s">
        <v>892</v>
      </c>
      <c r="I297" s="77">
        <v>42004</v>
      </c>
      <c r="J297" s="77">
        <v>42004</v>
      </c>
      <c r="K297" s="53">
        <v>43678</v>
      </c>
      <c r="L297" s="36"/>
      <c r="M297" s="54" t="s">
        <v>44</v>
      </c>
      <c r="N297" s="54" t="s">
        <v>94</v>
      </c>
      <c r="O297" s="79" t="s">
        <v>95</v>
      </c>
      <c r="P297" s="79" t="s">
        <v>46</v>
      </c>
      <c r="Q297" s="37" t="s">
        <v>893</v>
      </c>
      <c r="R297" s="37"/>
      <c r="S297" s="93"/>
      <c r="T297" s="93"/>
      <c r="U297" s="93"/>
      <c r="V297" s="93"/>
      <c r="W297" s="243"/>
      <c r="X297" s="243"/>
      <c r="Y297" s="243"/>
      <c r="Z297" s="243"/>
      <c r="AA297" s="40" t="s">
        <v>894</v>
      </c>
      <c r="AB297" s="35" t="s">
        <v>48</v>
      </c>
      <c r="AC297" s="36"/>
      <c r="AD297" s="54"/>
      <c r="AE297" s="36"/>
      <c r="AP297" s="59"/>
      <c r="AQ297" s="60"/>
      <c r="AR297" s="59"/>
      <c r="AS297" s="63"/>
      <c r="AT297" s="64"/>
      <c r="AU297" s="64"/>
      <c r="AV297" s="64"/>
      <c r="AW297" s="64"/>
      <c r="AX297" s="64"/>
    </row>
    <row r="298" spans="1:50" ht="409.5" hidden="1">
      <c r="A298" s="35">
        <v>264</v>
      </c>
      <c r="B298" s="35" t="s">
        <v>3302</v>
      </c>
      <c r="C298" s="71" t="s">
        <v>25</v>
      </c>
      <c r="D298" s="36"/>
      <c r="E298" s="37" t="s">
        <v>141</v>
      </c>
      <c r="F298" s="269">
        <v>2016</v>
      </c>
      <c r="G298" s="44" t="s">
        <v>895</v>
      </c>
      <c r="H298" s="37" t="s">
        <v>896</v>
      </c>
      <c r="I298" s="77">
        <v>42439</v>
      </c>
      <c r="J298" s="77">
        <v>42439</v>
      </c>
      <c r="K298" s="53">
        <v>43678</v>
      </c>
      <c r="L298" s="36"/>
      <c r="M298" s="54" t="s">
        <v>44</v>
      </c>
      <c r="N298" s="54" t="s">
        <v>94</v>
      </c>
      <c r="O298" s="79" t="s">
        <v>95</v>
      </c>
      <c r="P298" s="79" t="s">
        <v>46</v>
      </c>
      <c r="Q298" s="37" t="s">
        <v>897</v>
      </c>
      <c r="R298" s="37"/>
      <c r="S298" s="93"/>
      <c r="T298" s="93"/>
      <c r="U298" s="93"/>
      <c r="V298" s="93"/>
      <c r="W298" s="243"/>
      <c r="X298" s="243"/>
      <c r="Y298" s="243"/>
      <c r="Z298" s="243"/>
      <c r="AA298" s="40" t="s">
        <v>3117</v>
      </c>
      <c r="AB298" s="242" t="s">
        <v>49</v>
      </c>
      <c r="AC298" s="37" t="s">
        <v>1900</v>
      </c>
      <c r="AD298" s="54" t="s">
        <v>3308</v>
      </c>
      <c r="AE298" s="36" t="s">
        <v>533</v>
      </c>
      <c r="AP298" s="59"/>
      <c r="AQ298" s="60"/>
      <c r="AR298" s="59"/>
      <c r="AS298" s="63"/>
      <c r="AT298" s="64"/>
      <c r="AU298" s="64"/>
      <c r="AV298" s="64"/>
      <c r="AW298" s="64"/>
      <c r="AX298" s="64"/>
    </row>
    <row r="299" spans="1:50" ht="288" hidden="1">
      <c r="A299" s="68">
        <v>265</v>
      </c>
      <c r="B299" s="35" t="s">
        <v>3289</v>
      </c>
      <c r="C299" s="71" t="s">
        <v>25</v>
      </c>
      <c r="D299" s="36"/>
      <c r="E299" s="37" t="s">
        <v>141</v>
      </c>
      <c r="F299" s="36">
        <v>2015</v>
      </c>
      <c r="G299" s="44" t="s">
        <v>898</v>
      </c>
      <c r="H299" s="37" t="s">
        <v>899</v>
      </c>
      <c r="I299" s="77">
        <v>42297</v>
      </c>
      <c r="J299" s="77">
        <v>42297</v>
      </c>
      <c r="K299" s="53">
        <v>43678</v>
      </c>
      <c r="L299" s="36"/>
      <c r="M299" s="54" t="s">
        <v>44</v>
      </c>
      <c r="N299" s="54" t="s">
        <v>94</v>
      </c>
      <c r="O299" s="79" t="s">
        <v>95</v>
      </c>
      <c r="P299" s="79" t="s">
        <v>46</v>
      </c>
      <c r="Q299" s="37" t="s">
        <v>900</v>
      </c>
      <c r="R299" s="37"/>
      <c r="S299" s="93"/>
      <c r="T299" s="93"/>
      <c r="U299" s="93"/>
      <c r="V299" s="93"/>
      <c r="W299" s="243"/>
      <c r="X299" s="243"/>
      <c r="Y299" s="243"/>
      <c r="Z299" s="243"/>
      <c r="AA299" s="40" t="s">
        <v>2252</v>
      </c>
      <c r="AB299" s="35" t="s">
        <v>48</v>
      </c>
      <c r="AC299" s="37"/>
      <c r="AD299" s="54"/>
      <c r="AE299" s="36"/>
      <c r="AP299" s="59"/>
      <c r="AQ299" s="60"/>
      <c r="AR299" s="59"/>
      <c r="AS299" s="63"/>
      <c r="AT299" s="64"/>
      <c r="AU299" s="64"/>
      <c r="AV299" s="64"/>
      <c r="AW299" s="64"/>
      <c r="AX299" s="64"/>
    </row>
    <row r="300" spans="1:50" ht="108" hidden="1">
      <c r="A300" s="35">
        <v>266</v>
      </c>
      <c r="B300" s="35" t="s">
        <v>3289</v>
      </c>
      <c r="C300" s="71" t="s">
        <v>25</v>
      </c>
      <c r="D300" s="36"/>
      <c r="E300" s="37" t="s">
        <v>141</v>
      </c>
      <c r="F300" s="36">
        <v>2015</v>
      </c>
      <c r="G300" s="44" t="s">
        <v>901</v>
      </c>
      <c r="H300" s="37" t="s">
        <v>902</v>
      </c>
      <c r="I300" s="77">
        <v>42297</v>
      </c>
      <c r="J300" s="77">
        <v>42297</v>
      </c>
      <c r="K300" s="53">
        <v>43678</v>
      </c>
      <c r="L300" s="36"/>
      <c r="M300" s="54" t="s">
        <v>44</v>
      </c>
      <c r="N300" s="54" t="s">
        <v>94</v>
      </c>
      <c r="O300" s="79" t="s">
        <v>95</v>
      </c>
      <c r="P300" s="79" t="s">
        <v>46</v>
      </c>
      <c r="Q300" s="37" t="s">
        <v>903</v>
      </c>
      <c r="R300" s="37"/>
      <c r="S300" s="93"/>
      <c r="T300" s="93"/>
      <c r="U300" s="93"/>
      <c r="V300" s="93"/>
      <c r="W300" s="243"/>
      <c r="X300" s="243"/>
      <c r="Y300" s="243"/>
      <c r="Z300" s="243"/>
      <c r="AA300" s="40" t="s">
        <v>904</v>
      </c>
      <c r="AB300" s="35" t="s">
        <v>48</v>
      </c>
      <c r="AC300" s="36"/>
      <c r="AD300" s="54"/>
      <c r="AE300" s="36"/>
      <c r="AP300" s="59"/>
      <c r="AQ300" s="60"/>
      <c r="AR300" s="59"/>
      <c r="AS300" s="63"/>
      <c r="AT300" s="64"/>
      <c r="AU300" s="64"/>
      <c r="AV300" s="64"/>
      <c r="AW300" s="64"/>
      <c r="AX300" s="64"/>
    </row>
    <row r="301" spans="1:50" ht="180" hidden="1">
      <c r="A301" s="68">
        <v>267</v>
      </c>
      <c r="B301" s="35"/>
      <c r="C301" s="71" t="s">
        <v>25</v>
      </c>
      <c r="D301" s="36"/>
      <c r="E301" s="37" t="s">
        <v>141</v>
      </c>
      <c r="F301" s="36">
        <v>2018</v>
      </c>
      <c r="G301" s="37" t="s">
        <v>905</v>
      </c>
      <c r="H301" s="37" t="s">
        <v>906</v>
      </c>
      <c r="I301" s="77">
        <v>43286</v>
      </c>
      <c r="J301" s="77">
        <v>43286</v>
      </c>
      <c r="K301" s="53">
        <v>43678</v>
      </c>
      <c r="L301" s="37" t="s">
        <v>2274</v>
      </c>
      <c r="M301" s="54" t="s">
        <v>45</v>
      </c>
      <c r="N301" s="54" t="s">
        <v>94</v>
      </c>
      <c r="O301" s="79" t="s">
        <v>95</v>
      </c>
      <c r="P301" s="79"/>
      <c r="Q301" s="37" t="s">
        <v>907</v>
      </c>
      <c r="R301" s="37"/>
      <c r="S301" s="93"/>
      <c r="T301" s="93"/>
      <c r="U301" s="93"/>
      <c r="V301" s="93"/>
      <c r="W301" s="243"/>
      <c r="X301" s="243"/>
      <c r="Y301" s="243"/>
      <c r="Z301" s="243"/>
      <c r="AA301" s="40" t="s">
        <v>908</v>
      </c>
      <c r="AB301" s="35"/>
      <c r="AC301" s="36"/>
      <c r="AD301" s="54"/>
      <c r="AE301" s="36"/>
      <c r="AP301" s="59"/>
      <c r="AQ301" s="60"/>
      <c r="AR301" s="59"/>
      <c r="AS301" s="63"/>
      <c r="AT301" s="64"/>
      <c r="AU301" s="64"/>
      <c r="AV301" s="64"/>
      <c r="AW301" s="64"/>
      <c r="AX301" s="64"/>
    </row>
    <row r="302" spans="1:50" ht="180" hidden="1">
      <c r="A302" s="35">
        <v>268</v>
      </c>
      <c r="B302" s="35" t="s">
        <v>3302</v>
      </c>
      <c r="C302" s="71" t="s">
        <v>25</v>
      </c>
      <c r="D302" s="36"/>
      <c r="E302" s="37" t="s">
        <v>141</v>
      </c>
      <c r="F302" s="36">
        <v>2018</v>
      </c>
      <c r="G302" s="37" t="s">
        <v>909</v>
      </c>
      <c r="H302" s="37" t="s">
        <v>910</v>
      </c>
      <c r="I302" s="77">
        <v>43454</v>
      </c>
      <c r="J302" s="77">
        <v>43454</v>
      </c>
      <c r="K302" s="53">
        <v>43678</v>
      </c>
      <c r="L302" s="36"/>
      <c r="M302" s="54" t="s">
        <v>44</v>
      </c>
      <c r="N302" s="54" t="s">
        <v>94</v>
      </c>
      <c r="O302" s="79" t="s">
        <v>95</v>
      </c>
      <c r="P302" s="79" t="s">
        <v>46</v>
      </c>
      <c r="Q302" s="37" t="s">
        <v>911</v>
      </c>
      <c r="R302" s="37"/>
      <c r="S302" s="93"/>
      <c r="T302" s="93"/>
      <c r="U302" s="93"/>
      <c r="V302" s="93"/>
      <c r="W302" s="243"/>
      <c r="X302" s="243"/>
      <c r="Y302" s="243"/>
      <c r="Z302" s="243"/>
      <c r="AA302" s="40" t="s">
        <v>912</v>
      </c>
      <c r="AB302" s="35" t="s">
        <v>48</v>
      </c>
      <c r="AC302" s="36"/>
      <c r="AD302" s="54"/>
      <c r="AE302" s="36"/>
      <c r="AP302" s="59"/>
      <c r="AQ302" s="60"/>
      <c r="AR302" s="59"/>
      <c r="AS302" s="63"/>
      <c r="AT302" s="64"/>
      <c r="AU302" s="64"/>
      <c r="AV302" s="64"/>
      <c r="AW302" s="64"/>
      <c r="AX302" s="64"/>
    </row>
    <row r="303" spans="1:50" ht="108" hidden="1">
      <c r="A303" s="68">
        <v>269</v>
      </c>
      <c r="B303" s="35" t="s">
        <v>3302</v>
      </c>
      <c r="C303" s="71" t="s">
        <v>25</v>
      </c>
      <c r="D303" s="36"/>
      <c r="E303" s="37" t="s">
        <v>141</v>
      </c>
      <c r="F303" s="36">
        <v>2018</v>
      </c>
      <c r="G303" s="37" t="s">
        <v>913</v>
      </c>
      <c r="H303" s="37" t="s">
        <v>914</v>
      </c>
      <c r="I303" s="77">
        <v>43300</v>
      </c>
      <c r="J303" s="77">
        <v>43300</v>
      </c>
      <c r="K303" s="53">
        <v>43678</v>
      </c>
      <c r="L303" s="36"/>
      <c r="M303" s="54" t="s">
        <v>44</v>
      </c>
      <c r="N303" s="54" t="s">
        <v>94</v>
      </c>
      <c r="O303" s="79" t="s">
        <v>95</v>
      </c>
      <c r="P303" s="79" t="s">
        <v>46</v>
      </c>
      <c r="Q303" s="37" t="s">
        <v>915</v>
      </c>
      <c r="R303" s="37"/>
      <c r="S303" s="93">
        <v>2</v>
      </c>
      <c r="T303" s="93">
        <v>1</v>
      </c>
      <c r="U303" s="93">
        <f t="shared" ref="U303:U321" si="24">S303+T303</f>
        <v>3</v>
      </c>
      <c r="V303" s="93" t="str">
        <f t="shared" ref="V303:V323" si="25">IF(SUM(S303:T303)&gt;5,"HIGH",IF(SUM(S303:T303)&gt;3,"MEDIUM",IF(SUM(S303:T303)&gt;=0,"LOW")))</f>
        <v>LOW</v>
      </c>
      <c r="W303" s="243"/>
      <c r="X303" s="243"/>
      <c r="Y303" s="243"/>
      <c r="Z303" s="243"/>
      <c r="AA303" s="40" t="s">
        <v>916</v>
      </c>
      <c r="AB303" s="35" t="s">
        <v>48</v>
      </c>
      <c r="AC303" s="36"/>
      <c r="AD303" s="54"/>
      <c r="AE303" s="36"/>
      <c r="AP303" s="59"/>
      <c r="AQ303" s="60"/>
      <c r="AR303" s="59"/>
      <c r="AS303" s="63"/>
      <c r="AT303" s="64"/>
      <c r="AU303" s="64"/>
      <c r="AV303" s="64"/>
      <c r="AW303" s="64"/>
      <c r="AX303" s="64"/>
    </row>
    <row r="304" spans="1:50" ht="126" hidden="1">
      <c r="A304" s="35">
        <v>270</v>
      </c>
      <c r="B304" s="35"/>
      <c r="C304" s="71" t="s">
        <v>25</v>
      </c>
      <c r="D304" s="36"/>
      <c r="E304" s="37" t="s">
        <v>130</v>
      </c>
      <c r="F304" s="36">
        <v>2012</v>
      </c>
      <c r="G304" s="37" t="s">
        <v>917</v>
      </c>
      <c r="H304" s="37" t="s">
        <v>918</v>
      </c>
      <c r="I304" s="77">
        <v>40962</v>
      </c>
      <c r="J304" s="77">
        <v>40962</v>
      </c>
      <c r="K304" s="53">
        <v>43678</v>
      </c>
      <c r="L304" s="37" t="s">
        <v>1771</v>
      </c>
      <c r="M304" s="54" t="s">
        <v>45</v>
      </c>
      <c r="N304" s="54" t="s">
        <v>94</v>
      </c>
      <c r="O304" s="79" t="s">
        <v>95</v>
      </c>
      <c r="P304" s="79"/>
      <c r="Q304" s="37" t="s">
        <v>919</v>
      </c>
      <c r="R304" s="37"/>
      <c r="S304" s="93">
        <v>2</v>
      </c>
      <c r="T304" s="93">
        <v>1</v>
      </c>
      <c r="U304" s="93">
        <f t="shared" si="24"/>
        <v>3</v>
      </c>
      <c r="V304" s="93" t="str">
        <f t="shared" si="25"/>
        <v>LOW</v>
      </c>
      <c r="W304" s="243"/>
      <c r="X304" s="243"/>
      <c r="Y304" s="243"/>
      <c r="Z304" s="243"/>
      <c r="AA304" s="40" t="s">
        <v>920</v>
      </c>
      <c r="AB304" s="35"/>
      <c r="AC304" s="36"/>
      <c r="AD304" s="54"/>
      <c r="AE304" s="36"/>
      <c r="AP304" s="59"/>
      <c r="AQ304" s="60"/>
      <c r="AR304" s="59"/>
      <c r="AS304" s="63"/>
      <c r="AT304" s="64"/>
      <c r="AU304" s="64"/>
      <c r="AV304" s="64"/>
      <c r="AW304" s="64"/>
      <c r="AX304" s="64"/>
    </row>
    <row r="305" spans="1:50" ht="270" hidden="1">
      <c r="A305" s="68">
        <v>271</v>
      </c>
      <c r="B305" s="35" t="s">
        <v>3301</v>
      </c>
      <c r="C305" s="71" t="s">
        <v>28</v>
      </c>
      <c r="D305" s="36"/>
      <c r="E305" s="37" t="s">
        <v>482</v>
      </c>
      <c r="F305" s="36">
        <v>2019</v>
      </c>
      <c r="G305" s="37" t="s">
        <v>921</v>
      </c>
      <c r="H305" s="37" t="s">
        <v>922</v>
      </c>
      <c r="I305" s="77">
        <v>43474</v>
      </c>
      <c r="J305" s="77">
        <v>43525</v>
      </c>
      <c r="K305" s="53">
        <v>43678</v>
      </c>
      <c r="L305" s="36"/>
      <c r="M305" s="54" t="s">
        <v>44</v>
      </c>
      <c r="N305" s="54" t="s">
        <v>94</v>
      </c>
      <c r="O305" s="79" t="s">
        <v>95</v>
      </c>
      <c r="P305" s="79" t="s">
        <v>46</v>
      </c>
      <c r="Q305" s="37" t="s">
        <v>923</v>
      </c>
      <c r="R305" s="37" t="s">
        <v>924</v>
      </c>
      <c r="S305" s="93">
        <v>2</v>
      </c>
      <c r="T305" s="93">
        <v>1</v>
      </c>
      <c r="U305" s="93">
        <f t="shared" si="24"/>
        <v>3</v>
      </c>
      <c r="V305" s="93" t="str">
        <f t="shared" si="25"/>
        <v>LOW</v>
      </c>
      <c r="W305" s="243"/>
      <c r="X305" s="243"/>
      <c r="Y305" s="243"/>
      <c r="Z305" s="243"/>
      <c r="AA305" s="40" t="s">
        <v>925</v>
      </c>
      <c r="AB305" s="35" t="s">
        <v>48</v>
      </c>
      <c r="AC305" s="36"/>
      <c r="AD305" s="54"/>
      <c r="AE305" s="36"/>
      <c r="AP305" s="59"/>
      <c r="AQ305" s="60"/>
      <c r="AR305" s="59"/>
      <c r="AS305" s="63"/>
      <c r="AT305" s="64"/>
      <c r="AU305" s="64"/>
      <c r="AV305" s="64"/>
      <c r="AW305" s="64"/>
      <c r="AX305" s="64"/>
    </row>
    <row r="306" spans="1:50" ht="306" hidden="1">
      <c r="A306" s="35">
        <v>272</v>
      </c>
      <c r="B306" s="35" t="s">
        <v>3301</v>
      </c>
      <c r="C306" s="71" t="s">
        <v>28</v>
      </c>
      <c r="D306" s="36"/>
      <c r="E306" s="37" t="s">
        <v>92</v>
      </c>
      <c r="F306" s="36">
        <v>1983</v>
      </c>
      <c r="G306" s="108" t="s">
        <v>926</v>
      </c>
      <c r="H306" s="37" t="s">
        <v>927</v>
      </c>
      <c r="I306" s="77">
        <v>30681</v>
      </c>
      <c r="J306" s="77">
        <v>30682</v>
      </c>
      <c r="K306" s="53">
        <v>43678</v>
      </c>
      <c r="L306" s="37" t="s">
        <v>2756</v>
      </c>
      <c r="M306" s="54" t="s">
        <v>44</v>
      </c>
      <c r="N306" s="54" t="s">
        <v>94</v>
      </c>
      <c r="O306" s="79" t="s">
        <v>95</v>
      </c>
      <c r="P306" s="79" t="s">
        <v>46</v>
      </c>
      <c r="Q306" s="37" t="s">
        <v>928</v>
      </c>
      <c r="R306" s="37" t="s">
        <v>929</v>
      </c>
      <c r="S306" s="93">
        <v>2</v>
      </c>
      <c r="T306" s="93">
        <v>1</v>
      </c>
      <c r="U306" s="93">
        <f t="shared" si="24"/>
        <v>3</v>
      </c>
      <c r="V306" s="93" t="str">
        <f t="shared" si="25"/>
        <v>LOW</v>
      </c>
      <c r="W306" s="243"/>
      <c r="X306" s="243"/>
      <c r="Y306" s="243"/>
      <c r="Z306" s="243"/>
      <c r="AA306" s="40" t="s">
        <v>930</v>
      </c>
      <c r="AB306" s="35" t="s">
        <v>48</v>
      </c>
      <c r="AC306" s="36"/>
      <c r="AD306" s="54"/>
      <c r="AE306" s="36"/>
      <c r="AP306" s="59"/>
      <c r="AQ306" s="60"/>
      <c r="AR306" s="59"/>
      <c r="AS306" s="63"/>
      <c r="AT306" s="64"/>
      <c r="AU306" s="64"/>
      <c r="AV306" s="64"/>
      <c r="AW306" s="64"/>
      <c r="AX306" s="64"/>
    </row>
    <row r="307" spans="1:50" ht="234" hidden="1">
      <c r="A307" s="68">
        <v>273</v>
      </c>
      <c r="B307" s="271" t="s">
        <v>3301</v>
      </c>
      <c r="C307" s="71" t="s">
        <v>28</v>
      </c>
      <c r="D307" s="272"/>
      <c r="E307" s="273" t="s">
        <v>92</v>
      </c>
      <c r="F307" s="272">
        <v>1991</v>
      </c>
      <c r="G307" s="273" t="s">
        <v>1325</v>
      </c>
      <c r="H307" s="273" t="s">
        <v>3304</v>
      </c>
      <c r="I307" s="276">
        <v>33602</v>
      </c>
      <c r="J307" s="276">
        <v>33604</v>
      </c>
      <c r="K307" s="53">
        <v>43678</v>
      </c>
      <c r="L307" s="273"/>
      <c r="M307" s="278" t="s">
        <v>44</v>
      </c>
      <c r="N307" s="278" t="s">
        <v>94</v>
      </c>
      <c r="O307" s="279" t="s">
        <v>95</v>
      </c>
      <c r="P307" s="279" t="s">
        <v>46</v>
      </c>
      <c r="Q307" s="273" t="s">
        <v>3305</v>
      </c>
      <c r="R307" s="273"/>
      <c r="S307" s="93">
        <v>2</v>
      </c>
      <c r="T307" s="93">
        <v>1</v>
      </c>
      <c r="U307" s="93">
        <f t="shared" ref="U307" si="26">S307+T307</f>
        <v>3</v>
      </c>
      <c r="V307" s="93" t="str">
        <f t="shared" ref="V307" si="27">IF(SUM(S307:T307)&gt;5,"HIGH",IF(SUM(S307:T307)&gt;3,"MEDIUM",IF(SUM(S307:T307)&gt;=0,"LOW")))</f>
        <v>LOW</v>
      </c>
      <c r="W307" s="243"/>
      <c r="X307" s="243"/>
      <c r="Y307" s="243"/>
      <c r="Z307" s="243"/>
      <c r="AA307" s="40" t="s">
        <v>930</v>
      </c>
      <c r="AB307" s="271" t="s">
        <v>48</v>
      </c>
      <c r="AC307" s="272"/>
      <c r="AD307" s="278"/>
      <c r="AE307" s="272"/>
      <c r="AP307" s="59"/>
      <c r="AQ307" s="60"/>
      <c r="AR307" s="59"/>
      <c r="AS307" s="63"/>
      <c r="AT307" s="64"/>
      <c r="AU307" s="64"/>
      <c r="AV307" s="64"/>
      <c r="AW307" s="64"/>
      <c r="AX307" s="64"/>
    </row>
    <row r="308" spans="1:50" ht="180" hidden="1">
      <c r="A308" s="35">
        <v>274</v>
      </c>
      <c r="B308" s="35" t="s">
        <v>3301</v>
      </c>
      <c r="C308" s="71" t="s">
        <v>28</v>
      </c>
      <c r="D308" s="36"/>
      <c r="E308" s="37" t="s">
        <v>92</v>
      </c>
      <c r="F308" s="36">
        <v>1994</v>
      </c>
      <c r="G308" s="37" t="s">
        <v>931</v>
      </c>
      <c r="H308" s="37" t="s">
        <v>932</v>
      </c>
      <c r="I308" s="77">
        <v>34647</v>
      </c>
      <c r="J308" s="77">
        <v>34700</v>
      </c>
      <c r="K308" s="53">
        <v>43678</v>
      </c>
      <c r="L308" s="36"/>
      <c r="M308" s="54" t="s">
        <v>44</v>
      </c>
      <c r="N308" s="54" t="s">
        <v>94</v>
      </c>
      <c r="O308" s="79" t="s">
        <v>95</v>
      </c>
      <c r="P308" s="79" t="s">
        <v>46</v>
      </c>
      <c r="Q308" s="37" t="s">
        <v>933</v>
      </c>
      <c r="R308" s="37" t="s">
        <v>934</v>
      </c>
      <c r="S308" s="93">
        <v>2</v>
      </c>
      <c r="T308" s="93">
        <v>1</v>
      </c>
      <c r="U308" s="93">
        <f t="shared" si="24"/>
        <v>3</v>
      </c>
      <c r="V308" s="93" t="str">
        <f t="shared" si="25"/>
        <v>LOW</v>
      </c>
      <c r="W308" s="243"/>
      <c r="X308" s="243"/>
      <c r="Y308" s="243"/>
      <c r="Z308" s="243"/>
      <c r="AA308" s="40" t="s">
        <v>930</v>
      </c>
      <c r="AB308" s="35" t="s">
        <v>48</v>
      </c>
      <c r="AC308" s="36"/>
      <c r="AD308" s="54"/>
      <c r="AE308" s="36"/>
      <c r="AP308" s="59"/>
      <c r="AQ308" s="60"/>
      <c r="AR308" s="59"/>
      <c r="AS308" s="63"/>
      <c r="AT308" s="64"/>
      <c r="AU308" s="64"/>
      <c r="AV308" s="64"/>
      <c r="AW308" s="64"/>
      <c r="AX308" s="64"/>
    </row>
    <row r="309" spans="1:50" ht="180" hidden="1">
      <c r="A309" s="68">
        <v>275</v>
      </c>
      <c r="B309" s="35" t="s">
        <v>3301</v>
      </c>
      <c r="C309" s="71" t="s">
        <v>28</v>
      </c>
      <c r="D309" s="36"/>
      <c r="E309" s="37" t="s">
        <v>92</v>
      </c>
      <c r="F309" s="36">
        <v>2000</v>
      </c>
      <c r="G309" s="37" t="s">
        <v>935</v>
      </c>
      <c r="H309" s="37" t="s">
        <v>936</v>
      </c>
      <c r="I309" s="77">
        <v>36740</v>
      </c>
      <c r="J309" s="77">
        <v>36892</v>
      </c>
      <c r="K309" s="53">
        <v>43678</v>
      </c>
      <c r="L309" s="36"/>
      <c r="M309" s="54" t="s">
        <v>44</v>
      </c>
      <c r="N309" s="54" t="s">
        <v>94</v>
      </c>
      <c r="O309" s="79" t="s">
        <v>95</v>
      </c>
      <c r="P309" s="79" t="s">
        <v>46</v>
      </c>
      <c r="Q309" s="37" t="s">
        <v>933</v>
      </c>
      <c r="R309" s="37" t="s">
        <v>937</v>
      </c>
      <c r="S309" s="93">
        <v>2</v>
      </c>
      <c r="T309" s="93">
        <v>1</v>
      </c>
      <c r="U309" s="93">
        <f t="shared" si="24"/>
        <v>3</v>
      </c>
      <c r="V309" s="93" t="str">
        <f t="shared" si="25"/>
        <v>LOW</v>
      </c>
      <c r="W309" s="243"/>
      <c r="X309" s="243"/>
      <c r="Y309" s="243"/>
      <c r="Z309" s="243"/>
      <c r="AA309" s="40" t="s">
        <v>930</v>
      </c>
      <c r="AB309" s="35" t="s">
        <v>48</v>
      </c>
      <c r="AC309" s="36"/>
      <c r="AD309" s="54"/>
      <c r="AE309" s="36"/>
      <c r="AP309" s="59"/>
      <c r="AQ309" s="60"/>
      <c r="AR309" s="59"/>
      <c r="AS309" s="63"/>
      <c r="AT309" s="64"/>
      <c r="AU309" s="64"/>
      <c r="AV309" s="64"/>
      <c r="AW309" s="64"/>
      <c r="AX309" s="64"/>
    </row>
    <row r="310" spans="1:50" ht="180" hidden="1">
      <c r="A310" s="35">
        <v>276</v>
      </c>
      <c r="B310" s="35" t="s">
        <v>3301</v>
      </c>
      <c r="C310" s="71" t="s">
        <v>28</v>
      </c>
      <c r="D310" s="36"/>
      <c r="E310" s="37" t="s">
        <v>92</v>
      </c>
      <c r="F310" s="36">
        <v>2008</v>
      </c>
      <c r="G310" s="37" t="s">
        <v>938</v>
      </c>
      <c r="H310" s="37" t="s">
        <v>939</v>
      </c>
      <c r="I310" s="77">
        <v>39714</v>
      </c>
      <c r="J310" s="77">
        <v>39814</v>
      </c>
      <c r="K310" s="53">
        <v>43678</v>
      </c>
      <c r="L310" s="36"/>
      <c r="M310" s="54" t="s">
        <v>44</v>
      </c>
      <c r="N310" s="54" t="s">
        <v>94</v>
      </c>
      <c r="O310" s="79" t="s">
        <v>95</v>
      </c>
      <c r="P310" s="79" t="s">
        <v>46</v>
      </c>
      <c r="Q310" s="37" t="s">
        <v>933</v>
      </c>
      <c r="R310" s="37" t="s">
        <v>940</v>
      </c>
      <c r="S310" s="93">
        <v>2</v>
      </c>
      <c r="T310" s="93">
        <v>1</v>
      </c>
      <c r="U310" s="93">
        <f t="shared" si="24"/>
        <v>3</v>
      </c>
      <c r="V310" s="93" t="str">
        <f t="shared" si="25"/>
        <v>LOW</v>
      </c>
      <c r="W310" s="243"/>
      <c r="X310" s="243"/>
      <c r="Y310" s="243"/>
      <c r="Z310" s="243"/>
      <c r="AA310" s="40" t="s">
        <v>930</v>
      </c>
      <c r="AB310" s="35" t="s">
        <v>48</v>
      </c>
      <c r="AC310" s="36"/>
      <c r="AD310" s="54"/>
      <c r="AE310" s="36"/>
      <c r="AP310" s="59"/>
      <c r="AQ310" s="60"/>
      <c r="AR310" s="59"/>
      <c r="AS310" s="63"/>
      <c r="AT310" s="64"/>
      <c r="AU310" s="64"/>
      <c r="AV310" s="64"/>
      <c r="AW310" s="64"/>
      <c r="AX310" s="64"/>
    </row>
    <row r="311" spans="1:50" ht="108" hidden="1">
      <c r="A311" s="68">
        <v>277</v>
      </c>
      <c r="B311" s="35" t="s">
        <v>3301</v>
      </c>
      <c r="C311" s="71" t="s">
        <v>28</v>
      </c>
      <c r="D311" s="36"/>
      <c r="E311" s="37" t="s">
        <v>141</v>
      </c>
      <c r="F311" s="36">
        <v>2014</v>
      </c>
      <c r="G311" s="37" t="s">
        <v>941</v>
      </c>
      <c r="H311" s="37" t="s">
        <v>942</v>
      </c>
      <c r="I311" s="77">
        <v>41997</v>
      </c>
      <c r="J311" s="77">
        <v>41997</v>
      </c>
      <c r="K311" s="53">
        <v>43678</v>
      </c>
      <c r="L311" s="37" t="s">
        <v>1899</v>
      </c>
      <c r="M311" s="54" t="s">
        <v>44</v>
      </c>
      <c r="N311" s="54" t="s">
        <v>94</v>
      </c>
      <c r="O311" s="79" t="s">
        <v>95</v>
      </c>
      <c r="P311" s="79" t="s">
        <v>46</v>
      </c>
      <c r="Q311" s="37" t="s">
        <v>943</v>
      </c>
      <c r="R311" s="37" t="s">
        <v>944</v>
      </c>
      <c r="S311" s="93">
        <v>2</v>
      </c>
      <c r="T311" s="93">
        <v>1</v>
      </c>
      <c r="U311" s="93">
        <f t="shared" si="24"/>
        <v>3</v>
      </c>
      <c r="V311" s="93" t="str">
        <f t="shared" si="25"/>
        <v>LOW</v>
      </c>
      <c r="W311" s="243"/>
      <c r="X311" s="243"/>
      <c r="Y311" s="243"/>
      <c r="Z311" s="243"/>
      <c r="AA311" s="40" t="s">
        <v>945</v>
      </c>
      <c r="AB311" s="35" t="s">
        <v>48</v>
      </c>
      <c r="AC311" s="36"/>
      <c r="AD311" s="54"/>
      <c r="AE311" s="36"/>
      <c r="AP311" s="59"/>
      <c r="AQ311" s="60"/>
      <c r="AR311" s="59"/>
      <c r="AS311" s="63"/>
      <c r="AT311" s="64"/>
      <c r="AU311" s="64"/>
      <c r="AV311" s="64"/>
      <c r="AW311" s="64"/>
      <c r="AX311" s="64"/>
    </row>
    <row r="312" spans="1:50" ht="108" hidden="1">
      <c r="A312" s="35">
        <v>278</v>
      </c>
      <c r="B312" s="35" t="s">
        <v>3301</v>
      </c>
      <c r="C312" s="71" t="s">
        <v>28</v>
      </c>
      <c r="D312" s="36"/>
      <c r="E312" s="37" t="s">
        <v>141</v>
      </c>
      <c r="F312" s="36">
        <v>2018</v>
      </c>
      <c r="G312" s="37" t="s">
        <v>946</v>
      </c>
      <c r="H312" s="37" t="s">
        <v>947</v>
      </c>
      <c r="I312" s="77">
        <v>43126</v>
      </c>
      <c r="J312" s="77">
        <v>43126</v>
      </c>
      <c r="K312" s="53">
        <v>43678</v>
      </c>
      <c r="L312" s="37" t="s">
        <v>1799</v>
      </c>
      <c r="M312" s="54" t="s">
        <v>44</v>
      </c>
      <c r="N312" s="54" t="s">
        <v>94</v>
      </c>
      <c r="O312" s="79" t="s">
        <v>95</v>
      </c>
      <c r="P312" s="79" t="s">
        <v>46</v>
      </c>
      <c r="Q312" s="37" t="s">
        <v>943</v>
      </c>
      <c r="R312" s="37" t="s">
        <v>944</v>
      </c>
      <c r="S312" s="93">
        <v>2</v>
      </c>
      <c r="T312" s="93">
        <v>1</v>
      </c>
      <c r="U312" s="93">
        <f t="shared" si="24"/>
        <v>3</v>
      </c>
      <c r="V312" s="93" t="str">
        <f t="shared" si="25"/>
        <v>LOW</v>
      </c>
      <c r="W312" s="243"/>
      <c r="X312" s="243"/>
      <c r="Y312" s="243"/>
      <c r="Z312" s="243"/>
      <c r="AA312" s="40" t="s">
        <v>945</v>
      </c>
      <c r="AB312" s="35" t="s">
        <v>48</v>
      </c>
      <c r="AC312" s="36"/>
      <c r="AD312" s="54"/>
      <c r="AE312" s="36"/>
      <c r="AP312" s="59"/>
      <c r="AQ312" s="60"/>
      <c r="AR312" s="59"/>
      <c r="AS312" s="63"/>
      <c r="AT312" s="64"/>
      <c r="AU312" s="64"/>
      <c r="AV312" s="64"/>
      <c r="AW312" s="64"/>
      <c r="AX312" s="64"/>
    </row>
    <row r="313" spans="1:50" ht="36" hidden="1">
      <c r="A313" s="68">
        <v>279</v>
      </c>
      <c r="B313" s="35" t="s">
        <v>3302</v>
      </c>
      <c r="C313" s="71" t="s">
        <v>28</v>
      </c>
      <c r="D313" s="36"/>
      <c r="E313" s="37" t="s">
        <v>92</v>
      </c>
      <c r="F313" s="36">
        <v>2011</v>
      </c>
      <c r="G313" s="37" t="s">
        <v>948</v>
      </c>
      <c r="H313" s="37" t="s">
        <v>949</v>
      </c>
      <c r="I313" s="77">
        <v>40722</v>
      </c>
      <c r="J313" s="77">
        <v>40722</v>
      </c>
      <c r="K313" s="53">
        <v>43678</v>
      </c>
      <c r="L313" s="36"/>
      <c r="M313" s="54" t="s">
        <v>44</v>
      </c>
      <c r="N313" s="54" t="s">
        <v>94</v>
      </c>
      <c r="O313" s="79" t="s">
        <v>950</v>
      </c>
      <c r="P313" s="79" t="s">
        <v>46</v>
      </c>
      <c r="Q313" s="37" t="s">
        <v>951</v>
      </c>
      <c r="R313" s="37" t="s">
        <v>952</v>
      </c>
      <c r="S313" s="93">
        <v>2</v>
      </c>
      <c r="T313" s="93">
        <v>1</v>
      </c>
      <c r="U313" s="93">
        <f t="shared" si="24"/>
        <v>3</v>
      </c>
      <c r="V313" s="93" t="str">
        <f t="shared" si="25"/>
        <v>LOW</v>
      </c>
      <c r="W313" s="243"/>
      <c r="X313" s="243"/>
      <c r="Y313" s="243"/>
      <c r="Z313" s="243"/>
      <c r="AA313" s="40" t="s">
        <v>953</v>
      </c>
      <c r="AB313" s="35" t="s">
        <v>48</v>
      </c>
      <c r="AC313" s="36"/>
      <c r="AD313" s="54"/>
      <c r="AE313" s="36"/>
      <c r="AP313" s="59"/>
      <c r="AQ313" s="60"/>
      <c r="AR313" s="59"/>
      <c r="AS313" s="63"/>
      <c r="AT313" s="64"/>
      <c r="AU313" s="64"/>
      <c r="AV313" s="64"/>
      <c r="AW313" s="64"/>
      <c r="AX313" s="64"/>
    </row>
    <row r="314" spans="1:50" ht="144" hidden="1">
      <c r="A314" s="35">
        <v>280</v>
      </c>
      <c r="B314" s="35" t="s">
        <v>3301</v>
      </c>
      <c r="C314" s="71" t="s">
        <v>25</v>
      </c>
      <c r="D314" s="36"/>
      <c r="E314" s="37" t="s">
        <v>130</v>
      </c>
      <c r="F314" s="36">
        <v>2008</v>
      </c>
      <c r="G314" s="125" t="s">
        <v>954</v>
      </c>
      <c r="H314" s="37" t="s">
        <v>955</v>
      </c>
      <c r="I314" s="77">
        <v>39549</v>
      </c>
      <c r="J314" s="77">
        <v>39549</v>
      </c>
      <c r="K314" s="53">
        <v>43678</v>
      </c>
      <c r="L314" s="37" t="s">
        <v>956</v>
      </c>
      <c r="M314" s="54" t="s">
        <v>44</v>
      </c>
      <c r="N314" s="54" t="s">
        <v>94</v>
      </c>
      <c r="O314" s="79" t="s">
        <v>950</v>
      </c>
      <c r="P314" s="79" t="s">
        <v>46</v>
      </c>
      <c r="Q314" s="37" t="s">
        <v>957</v>
      </c>
      <c r="R314" s="37" t="s">
        <v>958</v>
      </c>
      <c r="S314" s="93">
        <v>2</v>
      </c>
      <c r="T314" s="93">
        <v>1</v>
      </c>
      <c r="U314" s="93">
        <f t="shared" si="24"/>
        <v>3</v>
      </c>
      <c r="V314" s="93" t="str">
        <f t="shared" si="25"/>
        <v>LOW</v>
      </c>
      <c r="W314" s="243"/>
      <c r="X314" s="243"/>
      <c r="Y314" s="243"/>
      <c r="Z314" s="243"/>
      <c r="AA314" s="40" t="s">
        <v>959</v>
      </c>
      <c r="AB314" s="35" t="s">
        <v>48</v>
      </c>
      <c r="AC314" s="36"/>
      <c r="AD314" s="54"/>
      <c r="AE314" s="36"/>
      <c r="AP314" s="59"/>
      <c r="AQ314" s="60"/>
      <c r="AR314" s="59"/>
      <c r="AS314" s="63"/>
      <c r="AT314" s="64"/>
      <c r="AU314" s="64"/>
      <c r="AV314" s="64"/>
      <c r="AW314" s="64"/>
      <c r="AX314" s="64"/>
    </row>
    <row r="315" spans="1:50" ht="180" hidden="1">
      <c r="A315" s="68">
        <v>281</v>
      </c>
      <c r="B315" s="35" t="s">
        <v>3301</v>
      </c>
      <c r="C315" s="71" t="s">
        <v>25</v>
      </c>
      <c r="D315" s="36"/>
      <c r="E315" s="37" t="s">
        <v>868</v>
      </c>
      <c r="F315" s="36">
        <v>2009</v>
      </c>
      <c r="G315" s="125" t="s">
        <v>960</v>
      </c>
      <c r="H315" s="37" t="s">
        <v>961</v>
      </c>
      <c r="I315" s="77">
        <v>39884</v>
      </c>
      <c r="J315" s="77">
        <v>39884</v>
      </c>
      <c r="K315" s="53">
        <v>43678</v>
      </c>
      <c r="L315" s="36"/>
      <c r="M315" s="54" t="s">
        <v>44</v>
      </c>
      <c r="N315" s="54" t="s">
        <v>94</v>
      </c>
      <c r="O315" s="79" t="s">
        <v>950</v>
      </c>
      <c r="P315" s="79" t="s">
        <v>46</v>
      </c>
      <c r="Q315" s="37" t="s">
        <v>962</v>
      </c>
      <c r="R315" s="37"/>
      <c r="S315" s="93">
        <v>1</v>
      </c>
      <c r="T315" s="93">
        <v>1</v>
      </c>
      <c r="U315" s="93">
        <f t="shared" si="24"/>
        <v>2</v>
      </c>
      <c r="V315" s="93" t="str">
        <f t="shared" si="25"/>
        <v>LOW</v>
      </c>
      <c r="W315" s="243"/>
      <c r="X315" s="243"/>
      <c r="Y315" s="243"/>
      <c r="Z315" s="243"/>
      <c r="AA315" s="40" t="s">
        <v>963</v>
      </c>
      <c r="AB315" s="35" t="s">
        <v>48</v>
      </c>
      <c r="AC315" s="36"/>
      <c r="AD315" s="54"/>
      <c r="AE315" s="36"/>
      <c r="AP315" s="59"/>
      <c r="AQ315" s="60"/>
      <c r="AR315" s="59"/>
      <c r="AS315" s="63"/>
      <c r="AT315" s="64"/>
      <c r="AU315" s="64"/>
      <c r="AV315" s="64"/>
      <c r="AW315" s="64"/>
      <c r="AX315" s="64"/>
    </row>
    <row r="316" spans="1:50" ht="90" hidden="1">
      <c r="A316" s="35">
        <v>282</v>
      </c>
      <c r="B316" s="35" t="s">
        <v>3300</v>
      </c>
      <c r="C316" s="71" t="s">
        <v>22</v>
      </c>
      <c r="D316" s="36"/>
      <c r="E316" s="37" t="s">
        <v>189</v>
      </c>
      <c r="F316" s="36">
        <v>2019</v>
      </c>
      <c r="G316" s="37" t="s">
        <v>964</v>
      </c>
      <c r="H316" s="37" t="s">
        <v>965</v>
      </c>
      <c r="I316" s="77">
        <v>43704</v>
      </c>
      <c r="J316" s="77">
        <v>43704</v>
      </c>
      <c r="K316" s="53">
        <v>43709</v>
      </c>
      <c r="L316" s="36"/>
      <c r="M316" s="54" t="s">
        <v>44</v>
      </c>
      <c r="N316" s="54" t="s">
        <v>94</v>
      </c>
      <c r="O316" s="79" t="s">
        <v>966</v>
      </c>
      <c r="P316" s="79" t="s">
        <v>46</v>
      </c>
      <c r="Q316" s="37" t="s">
        <v>967</v>
      </c>
      <c r="R316" s="37"/>
      <c r="S316" s="93">
        <v>2</v>
      </c>
      <c r="T316" s="93">
        <v>1</v>
      </c>
      <c r="U316" s="93">
        <f t="shared" si="24"/>
        <v>3</v>
      </c>
      <c r="V316" s="93" t="str">
        <f t="shared" si="25"/>
        <v>LOW</v>
      </c>
      <c r="W316" s="243"/>
      <c r="X316" s="243"/>
      <c r="Y316" s="243"/>
      <c r="Z316" s="243"/>
      <c r="AA316" s="40" t="s">
        <v>968</v>
      </c>
      <c r="AB316" s="35" t="s">
        <v>48</v>
      </c>
      <c r="AC316" s="36"/>
      <c r="AD316" s="54"/>
      <c r="AE316" s="36"/>
      <c r="AP316" s="59"/>
      <c r="AQ316" s="60"/>
      <c r="AR316" s="59"/>
      <c r="AS316" s="63"/>
      <c r="AT316" s="64"/>
      <c r="AU316" s="64"/>
      <c r="AV316" s="64"/>
      <c r="AW316" s="64"/>
      <c r="AX316" s="64"/>
    </row>
    <row r="317" spans="1:50" ht="270" hidden="1">
      <c r="A317" s="68">
        <v>283</v>
      </c>
      <c r="B317" s="35" t="s">
        <v>3301</v>
      </c>
      <c r="C317" s="71" t="s">
        <v>23</v>
      </c>
      <c r="D317" s="36"/>
      <c r="E317" s="37" t="s">
        <v>141</v>
      </c>
      <c r="F317" s="36">
        <v>2016</v>
      </c>
      <c r="G317" s="37" t="s">
        <v>969</v>
      </c>
      <c r="H317" s="37" t="s">
        <v>970</v>
      </c>
      <c r="I317" s="77">
        <v>42705</v>
      </c>
      <c r="J317" s="77">
        <v>42705</v>
      </c>
      <c r="K317" s="53">
        <v>43709</v>
      </c>
      <c r="L317" s="36"/>
      <c r="M317" s="54" t="s">
        <v>44</v>
      </c>
      <c r="N317" s="54" t="s">
        <v>94</v>
      </c>
      <c r="O317" s="79" t="s">
        <v>127</v>
      </c>
      <c r="P317" s="79" t="s">
        <v>46</v>
      </c>
      <c r="Q317" s="37" t="s">
        <v>971</v>
      </c>
      <c r="R317" s="37" t="s">
        <v>972</v>
      </c>
      <c r="S317" s="93">
        <v>2</v>
      </c>
      <c r="T317" s="93">
        <v>1</v>
      </c>
      <c r="U317" s="93">
        <f t="shared" si="24"/>
        <v>3</v>
      </c>
      <c r="V317" s="93" t="str">
        <f t="shared" si="25"/>
        <v>LOW</v>
      </c>
      <c r="W317" s="243"/>
      <c r="X317" s="243"/>
      <c r="Y317" s="243"/>
      <c r="Z317" s="243"/>
      <c r="AA317" s="40" t="s">
        <v>973</v>
      </c>
      <c r="AB317" s="35" t="s">
        <v>48</v>
      </c>
      <c r="AC317" s="36"/>
      <c r="AD317" s="54"/>
      <c r="AE317" s="36"/>
      <c r="AP317" s="59"/>
      <c r="AQ317" s="60"/>
      <c r="AR317" s="59"/>
      <c r="AS317" s="63"/>
      <c r="AT317" s="64"/>
      <c r="AU317" s="64"/>
      <c r="AV317" s="64"/>
      <c r="AW317" s="64"/>
      <c r="AX317" s="64"/>
    </row>
    <row r="318" spans="1:50" ht="396" hidden="1">
      <c r="A318" s="35">
        <v>284</v>
      </c>
      <c r="B318" s="35"/>
      <c r="C318" s="71" t="s">
        <v>26</v>
      </c>
      <c r="D318" s="36"/>
      <c r="E318" s="37" t="s">
        <v>193</v>
      </c>
      <c r="F318" s="36">
        <v>2019</v>
      </c>
      <c r="G318" s="37" t="s">
        <v>974</v>
      </c>
      <c r="H318" s="37" t="s">
        <v>975</v>
      </c>
      <c r="I318" s="77">
        <v>43675</v>
      </c>
      <c r="J318" s="77">
        <v>43675</v>
      </c>
      <c r="K318" s="53">
        <v>43739</v>
      </c>
      <c r="L318" s="70" t="s">
        <v>1887</v>
      </c>
      <c r="M318" s="54" t="s">
        <v>45</v>
      </c>
      <c r="N318" s="54" t="s">
        <v>94</v>
      </c>
      <c r="O318" s="79" t="s">
        <v>95</v>
      </c>
      <c r="P318" s="79"/>
      <c r="Q318" s="37" t="s">
        <v>976</v>
      </c>
      <c r="R318" s="37"/>
      <c r="S318" s="93">
        <v>1</v>
      </c>
      <c r="T318" s="93">
        <v>1</v>
      </c>
      <c r="U318" s="93">
        <f t="shared" si="24"/>
        <v>2</v>
      </c>
      <c r="V318" s="93" t="str">
        <f t="shared" si="25"/>
        <v>LOW</v>
      </c>
      <c r="W318" s="243"/>
      <c r="X318" s="243"/>
      <c r="Y318" s="243"/>
      <c r="Z318" s="243"/>
      <c r="AA318" s="40" t="s">
        <v>977</v>
      </c>
      <c r="AB318" s="35"/>
      <c r="AC318" s="36"/>
      <c r="AD318" s="54"/>
      <c r="AE318" s="36"/>
      <c r="AP318" s="59"/>
      <c r="AQ318" s="60"/>
      <c r="AR318" s="59"/>
      <c r="AS318" s="63"/>
      <c r="AT318" s="64"/>
      <c r="AU318" s="64"/>
      <c r="AV318" s="64"/>
      <c r="AW318" s="64"/>
      <c r="AX318" s="64"/>
    </row>
    <row r="319" spans="1:50" ht="409.5" hidden="1">
      <c r="A319" s="68">
        <v>285</v>
      </c>
      <c r="B319" s="39" t="s">
        <v>3302</v>
      </c>
      <c r="C319" s="71" t="s">
        <v>26</v>
      </c>
      <c r="D319" s="36"/>
      <c r="E319" s="37" t="s">
        <v>141</v>
      </c>
      <c r="F319" s="36">
        <v>2019</v>
      </c>
      <c r="G319" s="37" t="s">
        <v>978</v>
      </c>
      <c r="H319" s="37" t="s">
        <v>979</v>
      </c>
      <c r="I319" s="77">
        <v>43643</v>
      </c>
      <c r="J319" s="77">
        <v>43643</v>
      </c>
      <c r="K319" s="53">
        <v>43739</v>
      </c>
      <c r="L319" s="36"/>
      <c r="M319" s="54" t="s">
        <v>44</v>
      </c>
      <c r="N319" s="54" t="s">
        <v>94</v>
      </c>
      <c r="O319" s="79" t="s">
        <v>95</v>
      </c>
      <c r="P319" s="79" t="s">
        <v>46</v>
      </c>
      <c r="Q319" s="37" t="s">
        <v>980</v>
      </c>
      <c r="R319" s="37"/>
      <c r="S319" s="93">
        <v>1</v>
      </c>
      <c r="T319" s="93">
        <v>1</v>
      </c>
      <c r="U319" s="93">
        <f t="shared" si="24"/>
        <v>2</v>
      </c>
      <c r="V319" s="93" t="str">
        <f t="shared" si="25"/>
        <v>LOW</v>
      </c>
      <c r="W319" s="243"/>
      <c r="X319" s="243"/>
      <c r="Y319" s="243"/>
      <c r="Z319" s="243"/>
      <c r="AA319" s="40" t="s">
        <v>981</v>
      </c>
      <c r="AB319" s="35" t="s">
        <v>48</v>
      </c>
      <c r="AC319" s="36"/>
      <c r="AD319" s="54"/>
      <c r="AE319" s="36" t="s">
        <v>982</v>
      </c>
      <c r="AP319" s="59"/>
      <c r="AQ319" s="60"/>
      <c r="AR319" s="59"/>
      <c r="AS319" s="63"/>
      <c r="AT319" s="64"/>
      <c r="AU319" s="64"/>
      <c r="AV319" s="64"/>
      <c r="AW319" s="64"/>
      <c r="AX319" s="64"/>
    </row>
    <row r="320" spans="1:50" ht="108" hidden="1">
      <c r="A320" s="35">
        <v>286</v>
      </c>
      <c r="B320" s="39" t="s">
        <v>3302</v>
      </c>
      <c r="C320" s="71" t="s">
        <v>26</v>
      </c>
      <c r="D320" s="36"/>
      <c r="E320" s="37" t="s">
        <v>130</v>
      </c>
      <c r="F320" s="36">
        <v>2000</v>
      </c>
      <c r="G320" s="37" t="s">
        <v>983</v>
      </c>
      <c r="H320" s="37" t="s">
        <v>984</v>
      </c>
      <c r="I320" s="77">
        <v>36718</v>
      </c>
      <c r="J320" s="77">
        <v>36777</v>
      </c>
      <c r="K320" s="53">
        <v>43739</v>
      </c>
      <c r="L320" s="37" t="s">
        <v>2581</v>
      </c>
      <c r="M320" s="54" t="s">
        <v>44</v>
      </c>
      <c r="N320" s="54" t="s">
        <v>94</v>
      </c>
      <c r="O320" s="79" t="s">
        <v>95</v>
      </c>
      <c r="P320" s="79" t="s">
        <v>46</v>
      </c>
      <c r="Q320" s="37" t="s">
        <v>985</v>
      </c>
      <c r="R320" s="37"/>
      <c r="S320" s="93">
        <v>1</v>
      </c>
      <c r="T320" s="93">
        <v>2</v>
      </c>
      <c r="U320" s="93">
        <f t="shared" si="24"/>
        <v>3</v>
      </c>
      <c r="V320" s="93" t="str">
        <f t="shared" si="25"/>
        <v>LOW</v>
      </c>
      <c r="W320" s="243"/>
      <c r="X320" s="243"/>
      <c r="Y320" s="243"/>
      <c r="Z320" s="243"/>
      <c r="AA320" s="40" t="s">
        <v>1967</v>
      </c>
      <c r="AB320" s="35" t="s">
        <v>48</v>
      </c>
      <c r="AC320" s="37"/>
      <c r="AD320" s="54"/>
      <c r="AE320" s="36"/>
      <c r="AP320" s="59"/>
      <c r="AQ320" s="60"/>
      <c r="AR320" s="59"/>
      <c r="AS320" s="63"/>
      <c r="AT320" s="64"/>
      <c r="AU320" s="64"/>
      <c r="AV320" s="64"/>
      <c r="AW320" s="64"/>
      <c r="AX320" s="64"/>
    </row>
    <row r="321" spans="1:50" ht="409.5" hidden="1">
      <c r="A321" s="68">
        <v>287</v>
      </c>
      <c r="B321" s="35" t="s">
        <v>3301</v>
      </c>
      <c r="C321" s="71" t="s">
        <v>22</v>
      </c>
      <c r="D321" s="36"/>
      <c r="E321" s="37" t="s">
        <v>130</v>
      </c>
      <c r="F321" s="36">
        <v>2019</v>
      </c>
      <c r="G321" s="44" t="s">
        <v>987</v>
      </c>
      <c r="H321" s="37" t="s">
        <v>988</v>
      </c>
      <c r="I321" s="77">
        <v>43677</v>
      </c>
      <c r="J321" s="77">
        <v>43677</v>
      </c>
      <c r="K321" s="53">
        <v>43739</v>
      </c>
      <c r="L321" s="37" t="s">
        <v>989</v>
      </c>
      <c r="M321" s="54" t="s">
        <v>44</v>
      </c>
      <c r="N321" s="54" t="s">
        <v>94</v>
      </c>
      <c r="O321" s="79" t="s">
        <v>95</v>
      </c>
      <c r="P321" s="79" t="s">
        <v>46</v>
      </c>
      <c r="Q321" s="37" t="s">
        <v>990</v>
      </c>
      <c r="R321" s="37"/>
      <c r="S321" s="93">
        <v>1</v>
      </c>
      <c r="T321" s="93">
        <v>1</v>
      </c>
      <c r="U321" s="93">
        <f t="shared" si="24"/>
        <v>2</v>
      </c>
      <c r="V321" s="93" t="str">
        <f t="shared" si="25"/>
        <v>LOW</v>
      </c>
      <c r="W321" s="243"/>
      <c r="X321" s="243"/>
      <c r="Y321" s="243"/>
      <c r="Z321" s="243"/>
      <c r="AA321" s="40" t="s">
        <v>991</v>
      </c>
      <c r="AB321" s="35" t="s">
        <v>48</v>
      </c>
      <c r="AC321" s="36"/>
      <c r="AD321" s="54"/>
      <c r="AE321" s="36"/>
      <c r="AP321" s="59"/>
      <c r="AQ321" s="60"/>
      <c r="AR321" s="59"/>
      <c r="AS321" s="63"/>
      <c r="AT321" s="64"/>
      <c r="AU321" s="64"/>
      <c r="AV321" s="64"/>
      <c r="AW321" s="64"/>
      <c r="AX321" s="64"/>
    </row>
    <row r="322" spans="1:50" ht="409.5" hidden="1">
      <c r="A322" s="35">
        <v>288</v>
      </c>
      <c r="B322" s="35"/>
      <c r="C322" s="71" t="s">
        <v>25</v>
      </c>
      <c r="D322" s="36"/>
      <c r="E322" s="37" t="s">
        <v>92</v>
      </c>
      <c r="F322" s="36">
        <v>2019</v>
      </c>
      <c r="G322" s="108" t="s">
        <v>992</v>
      </c>
      <c r="H322" s="37" t="s">
        <v>645</v>
      </c>
      <c r="I322" s="77">
        <v>43754</v>
      </c>
      <c r="J322" s="77">
        <v>43754</v>
      </c>
      <c r="K322" s="53">
        <v>43739</v>
      </c>
      <c r="L322" s="37" t="s">
        <v>2748</v>
      </c>
      <c r="M322" s="54" t="s">
        <v>44</v>
      </c>
      <c r="N322" s="54" t="s">
        <v>94</v>
      </c>
      <c r="O322" s="79" t="s">
        <v>127</v>
      </c>
      <c r="P322" s="79" t="s">
        <v>46</v>
      </c>
      <c r="Q322" s="37" t="s">
        <v>993</v>
      </c>
      <c r="R322" s="37"/>
      <c r="S322" s="93">
        <v>1</v>
      </c>
      <c r="T322" s="93">
        <v>1</v>
      </c>
      <c r="U322" s="93">
        <v>2</v>
      </c>
      <c r="V322" s="93" t="str">
        <f t="shared" si="25"/>
        <v>LOW</v>
      </c>
      <c r="W322" s="243"/>
      <c r="X322" s="243"/>
      <c r="Y322" s="243"/>
      <c r="Z322" s="243"/>
      <c r="AA322" s="40" t="s">
        <v>994</v>
      </c>
      <c r="AB322" s="35" t="s">
        <v>48</v>
      </c>
      <c r="AC322" s="36"/>
      <c r="AD322" s="54"/>
      <c r="AE322" s="36"/>
      <c r="AP322" s="59"/>
      <c r="AQ322" s="60"/>
      <c r="AR322" s="59"/>
      <c r="AS322" s="63"/>
      <c r="AT322" s="64"/>
      <c r="AU322" s="64"/>
      <c r="AV322" s="64"/>
      <c r="AW322" s="64"/>
      <c r="AX322" s="64"/>
    </row>
    <row r="323" spans="1:50" ht="360" hidden="1">
      <c r="A323" s="68">
        <v>289</v>
      </c>
      <c r="B323" s="35" t="s">
        <v>3301</v>
      </c>
      <c r="C323" s="71" t="s">
        <v>28</v>
      </c>
      <c r="D323" s="36"/>
      <c r="E323" s="37" t="s">
        <v>130</v>
      </c>
      <c r="F323" s="36">
        <v>2019</v>
      </c>
      <c r="G323" s="37" t="s">
        <v>995</v>
      </c>
      <c r="H323" s="37" t="s">
        <v>996</v>
      </c>
      <c r="I323" s="77">
        <v>43642</v>
      </c>
      <c r="J323" s="77">
        <v>43642</v>
      </c>
      <c r="K323" s="53">
        <v>43739</v>
      </c>
      <c r="L323" s="36"/>
      <c r="M323" s="54" t="s">
        <v>44</v>
      </c>
      <c r="N323" s="54" t="s">
        <v>94</v>
      </c>
      <c r="O323" s="79" t="s">
        <v>95</v>
      </c>
      <c r="P323" s="79" t="s">
        <v>46</v>
      </c>
      <c r="Q323" s="37" t="s">
        <v>997</v>
      </c>
      <c r="R323" s="37"/>
      <c r="S323" s="93">
        <v>1</v>
      </c>
      <c r="T323" s="93">
        <v>1</v>
      </c>
      <c r="U323" s="93">
        <f>S323+T323</f>
        <v>2</v>
      </c>
      <c r="V323" s="93" t="str">
        <f t="shared" si="25"/>
        <v>LOW</v>
      </c>
      <c r="W323" s="243"/>
      <c r="X323" s="243"/>
      <c r="Y323" s="243"/>
      <c r="Z323" s="243"/>
      <c r="AA323" s="40" t="s">
        <v>998</v>
      </c>
      <c r="AB323" s="35" t="s">
        <v>48</v>
      </c>
      <c r="AC323" s="36"/>
      <c r="AD323" s="54"/>
      <c r="AE323" s="36"/>
      <c r="AP323" s="59"/>
      <c r="AQ323" s="60"/>
      <c r="AR323" s="59"/>
      <c r="AS323" s="63"/>
      <c r="AT323" s="64"/>
      <c r="AU323" s="64"/>
      <c r="AV323" s="64"/>
      <c r="AW323" s="64"/>
      <c r="AX323" s="64"/>
    </row>
    <row r="324" spans="1:50" ht="306" hidden="1">
      <c r="A324" s="35">
        <v>290</v>
      </c>
      <c r="B324" s="35"/>
      <c r="C324" s="71" t="s">
        <v>25</v>
      </c>
      <c r="D324" s="36"/>
      <c r="E324" s="37" t="s">
        <v>141</v>
      </c>
      <c r="F324" s="36">
        <v>2010</v>
      </c>
      <c r="G324" s="44" t="s">
        <v>999</v>
      </c>
      <c r="H324" s="37" t="s">
        <v>1000</v>
      </c>
      <c r="I324" s="77">
        <v>40372</v>
      </c>
      <c r="J324" s="77">
        <v>40372</v>
      </c>
      <c r="K324" s="53">
        <v>43739</v>
      </c>
      <c r="L324" s="37" t="s">
        <v>1001</v>
      </c>
      <c r="M324" s="54" t="s">
        <v>45</v>
      </c>
      <c r="N324" s="54" t="s">
        <v>94</v>
      </c>
      <c r="O324" s="79" t="s">
        <v>95</v>
      </c>
      <c r="P324" s="79"/>
      <c r="Q324" s="37" t="s">
        <v>1002</v>
      </c>
      <c r="R324" s="37"/>
      <c r="S324" s="93"/>
      <c r="T324" s="93"/>
      <c r="U324" s="93"/>
      <c r="V324" s="93"/>
      <c r="W324" s="243"/>
      <c r="X324" s="243"/>
      <c r="Y324" s="243"/>
      <c r="Z324" s="243"/>
      <c r="AA324" s="40" t="s">
        <v>1003</v>
      </c>
      <c r="AB324" s="35"/>
      <c r="AC324" s="36"/>
      <c r="AD324" s="54"/>
      <c r="AE324" s="36"/>
      <c r="AP324" s="59"/>
      <c r="AQ324" s="60"/>
      <c r="AR324" s="59"/>
      <c r="AS324" s="63"/>
      <c r="AT324" s="64"/>
      <c r="AU324" s="64"/>
      <c r="AV324" s="64"/>
      <c r="AW324" s="64"/>
      <c r="AX324" s="64"/>
    </row>
    <row r="325" spans="1:50" ht="409.5" hidden="1">
      <c r="A325" s="68">
        <v>291</v>
      </c>
      <c r="B325" s="35" t="s">
        <v>3301</v>
      </c>
      <c r="C325" s="71" t="s">
        <v>25</v>
      </c>
      <c r="D325" s="36"/>
      <c r="E325" s="37" t="s">
        <v>141</v>
      </c>
      <c r="F325" s="36">
        <v>2009</v>
      </c>
      <c r="G325" s="37" t="s">
        <v>1004</v>
      </c>
      <c r="H325" s="37" t="s">
        <v>1005</v>
      </c>
      <c r="I325" s="77">
        <v>39927</v>
      </c>
      <c r="J325" s="77">
        <v>40292</v>
      </c>
      <c r="K325" s="53">
        <v>43739</v>
      </c>
      <c r="L325" s="36"/>
      <c r="M325" s="54" t="s">
        <v>44</v>
      </c>
      <c r="N325" s="54" t="s">
        <v>94</v>
      </c>
      <c r="O325" s="79" t="s">
        <v>95</v>
      </c>
      <c r="P325" s="79" t="s">
        <v>46</v>
      </c>
      <c r="Q325" s="37" t="s">
        <v>1006</v>
      </c>
      <c r="R325" s="37"/>
      <c r="S325" s="93"/>
      <c r="T325" s="93"/>
      <c r="U325" s="93"/>
      <c r="V325" s="93"/>
      <c r="W325" s="243"/>
      <c r="X325" s="243"/>
      <c r="Y325" s="243"/>
      <c r="Z325" s="243"/>
      <c r="AA325" s="40" t="s">
        <v>1007</v>
      </c>
      <c r="AB325" s="35" t="s">
        <v>48</v>
      </c>
      <c r="AC325" s="36"/>
      <c r="AD325" s="54"/>
      <c r="AE325" s="36"/>
      <c r="AP325" s="59"/>
      <c r="AQ325" s="60"/>
      <c r="AR325" s="59"/>
      <c r="AS325" s="63"/>
      <c r="AT325" s="64"/>
      <c r="AU325" s="64"/>
      <c r="AV325" s="64"/>
      <c r="AW325" s="64"/>
      <c r="AX325" s="64"/>
    </row>
    <row r="326" spans="1:50" ht="216" hidden="1">
      <c r="A326" s="35">
        <v>292</v>
      </c>
      <c r="B326" s="35"/>
      <c r="C326" s="71" t="s">
        <v>25</v>
      </c>
      <c r="D326" s="36"/>
      <c r="E326" s="37" t="s">
        <v>141</v>
      </c>
      <c r="F326" s="36">
        <v>2017</v>
      </c>
      <c r="G326" s="37" t="s">
        <v>1008</v>
      </c>
      <c r="H326" s="37" t="s">
        <v>1009</v>
      </c>
      <c r="I326" s="77">
        <v>42906</v>
      </c>
      <c r="J326" s="77">
        <v>42906</v>
      </c>
      <c r="K326" s="53">
        <v>43739</v>
      </c>
      <c r="L326" s="37" t="s">
        <v>3373</v>
      </c>
      <c r="M326" s="54" t="s">
        <v>45</v>
      </c>
      <c r="N326" s="54" t="s">
        <v>94</v>
      </c>
      <c r="O326" s="79" t="s">
        <v>95</v>
      </c>
      <c r="P326" s="79"/>
      <c r="Q326" s="37" t="s">
        <v>1010</v>
      </c>
      <c r="R326" s="37"/>
      <c r="S326" s="93"/>
      <c r="T326" s="93"/>
      <c r="U326" s="93"/>
      <c r="V326" s="93"/>
      <c r="W326" s="243"/>
      <c r="X326" s="243"/>
      <c r="Y326" s="243"/>
      <c r="Z326" s="243"/>
      <c r="AA326" s="40" t="s">
        <v>1011</v>
      </c>
      <c r="AB326" s="35"/>
      <c r="AC326" s="36"/>
      <c r="AD326" s="54"/>
      <c r="AE326" s="36"/>
      <c r="AP326" s="59"/>
      <c r="AQ326" s="60"/>
      <c r="AR326" s="59"/>
      <c r="AS326" s="63"/>
      <c r="AT326" s="64"/>
      <c r="AU326" s="64"/>
      <c r="AV326" s="64"/>
      <c r="AW326" s="64"/>
      <c r="AX326" s="64"/>
    </row>
    <row r="327" spans="1:50" ht="54" hidden="1">
      <c r="A327" s="68">
        <v>293</v>
      </c>
      <c r="B327" s="271" t="s">
        <v>3301</v>
      </c>
      <c r="C327" s="327" t="s">
        <v>25</v>
      </c>
      <c r="D327" s="272"/>
      <c r="E327" s="273" t="s">
        <v>141</v>
      </c>
      <c r="F327" s="272">
        <v>2023</v>
      </c>
      <c r="G327" s="273" t="s">
        <v>3374</v>
      </c>
      <c r="H327" s="273" t="s">
        <v>3375</v>
      </c>
      <c r="I327" s="276">
        <v>44938</v>
      </c>
      <c r="J327" s="276">
        <v>44938</v>
      </c>
      <c r="K327" s="277">
        <v>44927</v>
      </c>
      <c r="L327" s="273"/>
      <c r="M327" s="278" t="s">
        <v>44</v>
      </c>
      <c r="N327" s="278" t="s">
        <v>94</v>
      </c>
      <c r="O327" s="279" t="s">
        <v>2738</v>
      </c>
      <c r="P327" s="279" t="s">
        <v>46</v>
      </c>
      <c r="Q327" s="273"/>
      <c r="R327" s="273"/>
      <c r="S327" s="243"/>
      <c r="T327" s="243"/>
      <c r="U327" s="243"/>
      <c r="V327" s="243"/>
      <c r="W327" s="243"/>
      <c r="X327" s="243"/>
      <c r="Y327" s="243"/>
      <c r="Z327" s="243"/>
      <c r="AA327" s="280"/>
      <c r="AB327" s="271" t="s">
        <v>48</v>
      </c>
      <c r="AC327" s="272"/>
      <c r="AD327" s="278"/>
      <c r="AE327" s="272"/>
      <c r="AP327" s="59"/>
      <c r="AQ327" s="60"/>
      <c r="AR327" s="59"/>
      <c r="AS327" s="63"/>
      <c r="AT327" s="64"/>
      <c r="AU327" s="64"/>
      <c r="AV327" s="64"/>
      <c r="AW327" s="64"/>
      <c r="AX327" s="64"/>
    </row>
    <row r="328" spans="1:50" ht="126" hidden="1">
      <c r="A328" s="68">
        <v>294</v>
      </c>
      <c r="B328" s="35"/>
      <c r="C328" s="71" t="s">
        <v>25</v>
      </c>
      <c r="D328" s="36"/>
      <c r="E328" s="37" t="s">
        <v>141</v>
      </c>
      <c r="F328" s="36">
        <v>2019</v>
      </c>
      <c r="G328" s="37" t="s">
        <v>1012</v>
      </c>
      <c r="H328" s="37" t="s">
        <v>885</v>
      </c>
      <c r="I328" s="77">
        <v>43714</v>
      </c>
      <c r="J328" s="77">
        <v>43714</v>
      </c>
      <c r="K328" s="53">
        <v>43739</v>
      </c>
      <c r="L328" s="37" t="s">
        <v>2275</v>
      </c>
      <c r="M328" s="54" t="s">
        <v>45</v>
      </c>
      <c r="N328" s="54" t="s">
        <v>94</v>
      </c>
      <c r="O328" s="79" t="s">
        <v>95</v>
      </c>
      <c r="P328" s="79"/>
      <c r="Q328" s="37" t="s">
        <v>1013</v>
      </c>
      <c r="R328" s="37"/>
      <c r="S328" s="93"/>
      <c r="T328" s="93"/>
      <c r="U328" s="93"/>
      <c r="V328" s="93"/>
      <c r="W328" s="243"/>
      <c r="X328" s="243"/>
      <c r="Y328" s="243"/>
      <c r="Z328" s="243"/>
      <c r="AA328" s="40" t="s">
        <v>1014</v>
      </c>
      <c r="AB328" s="35"/>
      <c r="AC328" s="36"/>
      <c r="AD328" s="54"/>
      <c r="AE328" s="36"/>
      <c r="AP328" s="59"/>
      <c r="AQ328" s="60"/>
      <c r="AR328" s="59"/>
      <c r="AS328" s="63"/>
      <c r="AT328" s="64"/>
      <c r="AU328" s="64"/>
      <c r="AV328" s="64"/>
      <c r="AW328" s="64"/>
      <c r="AX328" s="64"/>
    </row>
    <row r="329" spans="1:50" ht="409.5" hidden="1">
      <c r="A329" s="68">
        <v>295</v>
      </c>
      <c r="B329" s="35" t="s">
        <v>3298</v>
      </c>
      <c r="C329" s="71" t="s">
        <v>26</v>
      </c>
      <c r="D329" s="36"/>
      <c r="E329" s="37" t="s">
        <v>122</v>
      </c>
      <c r="F329" s="36">
        <v>2019</v>
      </c>
      <c r="G329" s="37" t="s">
        <v>1015</v>
      </c>
      <c r="H329" s="37" t="s">
        <v>1016</v>
      </c>
      <c r="I329" s="77">
        <v>43738</v>
      </c>
      <c r="J329" s="77">
        <v>43738</v>
      </c>
      <c r="K329" s="53">
        <v>43770</v>
      </c>
      <c r="L329" s="36"/>
      <c r="M329" s="54" t="s">
        <v>44</v>
      </c>
      <c r="N329" s="54" t="s">
        <v>94</v>
      </c>
      <c r="O329" s="79" t="s">
        <v>127</v>
      </c>
      <c r="P329" s="79" t="s">
        <v>46</v>
      </c>
      <c r="Q329" s="37" t="s">
        <v>1017</v>
      </c>
      <c r="R329" s="37"/>
      <c r="S329" s="93">
        <v>1</v>
      </c>
      <c r="T329" s="93">
        <v>1</v>
      </c>
      <c r="U329" s="93">
        <f t="shared" ref="U329:U339" si="28">S329+T329</f>
        <v>2</v>
      </c>
      <c r="V329" s="93" t="str">
        <f t="shared" ref="V329:V339" si="29">IF(SUM(S329:T329)&gt;5,"HIGH",IF(SUM(S329:T329)&gt;3,"MEDIUM",IF(SUM(S329:T329)&gt;=0,"LOW")))</f>
        <v>LOW</v>
      </c>
      <c r="W329" s="243"/>
      <c r="X329" s="243"/>
      <c r="Y329" s="243"/>
      <c r="Z329" s="243"/>
      <c r="AA329" s="40" t="s">
        <v>1018</v>
      </c>
      <c r="AB329" s="35" t="s">
        <v>48</v>
      </c>
      <c r="AC329" s="36"/>
      <c r="AD329" s="54"/>
      <c r="AE329" s="36"/>
      <c r="AP329" s="59"/>
      <c r="AQ329" s="60"/>
      <c r="AR329" s="59"/>
      <c r="AS329" s="63"/>
      <c r="AT329" s="64"/>
      <c r="AU329" s="64"/>
      <c r="AV329" s="64"/>
      <c r="AW329" s="64"/>
      <c r="AX329" s="64"/>
    </row>
    <row r="330" spans="1:50" ht="409.5" hidden="1">
      <c r="A330" s="68">
        <v>296</v>
      </c>
      <c r="B330" s="68" t="s">
        <v>3292</v>
      </c>
      <c r="C330" s="106" t="s">
        <v>22</v>
      </c>
      <c r="D330" s="69"/>
      <c r="E330" s="70" t="s">
        <v>122</v>
      </c>
      <c r="F330" s="69">
        <v>2019</v>
      </c>
      <c r="G330" s="119" t="s">
        <v>1019</v>
      </c>
      <c r="H330" s="70" t="s">
        <v>1020</v>
      </c>
      <c r="I330" s="80">
        <v>43762</v>
      </c>
      <c r="J330" s="80">
        <v>43762</v>
      </c>
      <c r="K330" s="81">
        <v>43770</v>
      </c>
      <c r="L330" s="70" t="s">
        <v>1021</v>
      </c>
      <c r="M330" s="82" t="s">
        <v>44</v>
      </c>
      <c r="N330" s="82" t="s">
        <v>94</v>
      </c>
      <c r="O330" s="132" t="s">
        <v>127</v>
      </c>
      <c r="P330" s="132" t="s">
        <v>46</v>
      </c>
      <c r="Q330" s="70" t="s">
        <v>2400</v>
      </c>
      <c r="R330" s="70"/>
      <c r="S330" s="89">
        <v>1</v>
      </c>
      <c r="T330" s="89">
        <v>1</v>
      </c>
      <c r="U330" s="89">
        <f t="shared" si="28"/>
        <v>2</v>
      </c>
      <c r="V330" s="89" t="str">
        <f t="shared" si="29"/>
        <v>LOW</v>
      </c>
      <c r="W330" s="89"/>
      <c r="X330" s="89"/>
      <c r="Y330" s="89"/>
      <c r="Z330" s="89"/>
      <c r="AA330" s="94" t="s">
        <v>1022</v>
      </c>
      <c r="AB330" s="68" t="s">
        <v>48</v>
      </c>
      <c r="AC330" s="69"/>
      <c r="AD330" s="82"/>
      <c r="AE330" s="69"/>
      <c r="AP330" s="59"/>
      <c r="AQ330" s="60"/>
      <c r="AR330" s="59"/>
      <c r="AS330" s="63"/>
      <c r="AT330" s="64"/>
      <c r="AU330" s="64"/>
      <c r="AV330" s="64"/>
      <c r="AW330" s="64"/>
      <c r="AX330" s="64"/>
    </row>
    <row r="331" spans="1:50" ht="162" hidden="1">
      <c r="A331" s="68">
        <v>297</v>
      </c>
      <c r="B331" s="35"/>
      <c r="C331" s="71" t="s">
        <v>22</v>
      </c>
      <c r="D331" s="36"/>
      <c r="E331" s="37" t="s">
        <v>638</v>
      </c>
      <c r="F331" s="36">
        <v>2019</v>
      </c>
      <c r="G331" s="44" t="s">
        <v>3363</v>
      </c>
      <c r="H331" s="37" t="s">
        <v>1023</v>
      </c>
      <c r="I331" s="77">
        <v>43788</v>
      </c>
      <c r="J331" s="77">
        <v>43831</v>
      </c>
      <c r="K331" s="53">
        <v>43770</v>
      </c>
      <c r="L331" s="36"/>
      <c r="M331" s="54" t="s">
        <v>45</v>
      </c>
      <c r="N331" s="54" t="s">
        <v>208</v>
      </c>
      <c r="O331" s="79" t="s">
        <v>1024</v>
      </c>
      <c r="P331" s="79"/>
      <c r="Q331" s="37" t="s">
        <v>1025</v>
      </c>
      <c r="R331" s="37"/>
      <c r="S331" s="93">
        <v>1</v>
      </c>
      <c r="T331" s="93">
        <v>1</v>
      </c>
      <c r="U331" s="93">
        <f t="shared" si="28"/>
        <v>2</v>
      </c>
      <c r="V331" s="93" t="str">
        <f t="shared" si="29"/>
        <v>LOW</v>
      </c>
      <c r="W331" s="243"/>
      <c r="X331" s="243"/>
      <c r="Y331" s="243"/>
      <c r="Z331" s="243"/>
      <c r="AA331" s="40" t="s">
        <v>1026</v>
      </c>
      <c r="AB331" s="35"/>
      <c r="AC331" s="36"/>
      <c r="AD331" s="54"/>
      <c r="AE331" s="36"/>
      <c r="AP331" s="59"/>
      <c r="AQ331" s="60"/>
      <c r="AR331" s="59"/>
      <c r="AS331" s="63"/>
      <c r="AT331" s="64"/>
      <c r="AU331" s="64"/>
      <c r="AV331" s="64"/>
      <c r="AW331" s="64"/>
      <c r="AX331" s="64"/>
    </row>
    <row r="332" spans="1:50" ht="409.5" hidden="1">
      <c r="A332" s="68">
        <v>298</v>
      </c>
      <c r="B332" s="35" t="s">
        <v>3298</v>
      </c>
      <c r="C332" s="71" t="s">
        <v>22</v>
      </c>
      <c r="D332" s="36"/>
      <c r="E332" s="37" t="s">
        <v>1027</v>
      </c>
      <c r="F332" s="36">
        <v>2019</v>
      </c>
      <c r="G332" s="37" t="s">
        <v>1028</v>
      </c>
      <c r="H332" s="37" t="s">
        <v>1029</v>
      </c>
      <c r="I332" s="77">
        <v>43707</v>
      </c>
      <c r="J332" s="77">
        <v>43707</v>
      </c>
      <c r="K332" s="53">
        <v>43800</v>
      </c>
      <c r="L332" s="36"/>
      <c r="M332" s="54" t="s">
        <v>44</v>
      </c>
      <c r="N332" s="54" t="s">
        <v>94</v>
      </c>
      <c r="O332" s="79" t="s">
        <v>127</v>
      </c>
      <c r="P332" s="79" t="s">
        <v>46</v>
      </c>
      <c r="Q332" s="37" t="s">
        <v>1030</v>
      </c>
      <c r="R332" s="37"/>
      <c r="S332" s="93">
        <v>1</v>
      </c>
      <c r="T332" s="93">
        <v>1</v>
      </c>
      <c r="U332" s="93">
        <f t="shared" si="28"/>
        <v>2</v>
      </c>
      <c r="V332" s="93" t="str">
        <f t="shared" si="29"/>
        <v>LOW</v>
      </c>
      <c r="W332" s="243"/>
      <c r="X332" s="243"/>
      <c r="Y332" s="243"/>
      <c r="Z332" s="243"/>
      <c r="AA332" s="40"/>
      <c r="AB332" s="35" t="s">
        <v>48</v>
      </c>
      <c r="AC332" s="36"/>
      <c r="AD332" s="54"/>
      <c r="AE332" s="36"/>
      <c r="AP332" s="59"/>
      <c r="AQ332" s="60"/>
      <c r="AR332" s="59"/>
      <c r="AS332" s="63"/>
      <c r="AT332" s="64"/>
      <c r="AU332" s="64"/>
      <c r="AV332" s="64"/>
      <c r="AW332" s="64"/>
      <c r="AX332" s="64"/>
    </row>
    <row r="333" spans="1:50" ht="409.5" hidden="1">
      <c r="A333" s="68">
        <v>299</v>
      </c>
      <c r="B333" s="35" t="s">
        <v>1543</v>
      </c>
      <c r="C333" s="71" t="s">
        <v>22</v>
      </c>
      <c r="D333" s="36"/>
      <c r="E333" s="37" t="s">
        <v>141</v>
      </c>
      <c r="F333" s="36">
        <v>2019</v>
      </c>
      <c r="G333" s="37" t="s">
        <v>3376</v>
      </c>
      <c r="H333" s="37" t="s">
        <v>1031</v>
      </c>
      <c r="I333" s="77">
        <v>43760</v>
      </c>
      <c r="J333" s="77">
        <v>43760</v>
      </c>
      <c r="K333" s="53">
        <v>43800</v>
      </c>
      <c r="L333" s="36"/>
      <c r="M333" s="54" t="s">
        <v>44</v>
      </c>
      <c r="N333" s="54" t="s">
        <v>94</v>
      </c>
      <c r="O333" s="79" t="s">
        <v>127</v>
      </c>
      <c r="P333" s="79" t="s">
        <v>46</v>
      </c>
      <c r="Q333" s="37" t="s">
        <v>1032</v>
      </c>
      <c r="R333" s="37"/>
      <c r="S333" s="93">
        <v>1</v>
      </c>
      <c r="T333" s="93">
        <v>1</v>
      </c>
      <c r="U333" s="93">
        <f t="shared" si="28"/>
        <v>2</v>
      </c>
      <c r="V333" s="93" t="str">
        <f t="shared" si="29"/>
        <v>LOW</v>
      </c>
      <c r="W333" s="243"/>
      <c r="X333" s="243"/>
      <c r="Y333" s="243"/>
      <c r="Z333" s="243"/>
      <c r="AA333" s="40" t="s">
        <v>1033</v>
      </c>
      <c r="AB333" s="35" t="s">
        <v>48</v>
      </c>
      <c r="AC333" s="36"/>
      <c r="AD333" s="54"/>
      <c r="AE333" s="36"/>
      <c r="AP333" s="59"/>
      <c r="AQ333" s="60"/>
      <c r="AR333" s="59"/>
      <c r="AS333" s="63"/>
      <c r="AT333" s="64"/>
      <c r="AU333" s="64"/>
      <c r="AV333" s="64"/>
      <c r="AW333" s="64"/>
      <c r="AX333" s="64"/>
    </row>
    <row r="334" spans="1:50" ht="409.5" hidden="1">
      <c r="A334" s="68">
        <v>300</v>
      </c>
      <c r="B334" s="68" t="s">
        <v>3301</v>
      </c>
      <c r="C334" s="106" t="s">
        <v>22</v>
      </c>
      <c r="D334" s="69"/>
      <c r="E334" s="70" t="s">
        <v>130</v>
      </c>
      <c r="F334" s="69">
        <v>2015</v>
      </c>
      <c r="G334" s="119" t="s">
        <v>3353</v>
      </c>
      <c r="H334" s="70" t="s">
        <v>298</v>
      </c>
      <c r="I334" s="80">
        <v>42185</v>
      </c>
      <c r="J334" s="80">
        <v>42186</v>
      </c>
      <c r="K334" s="81">
        <v>43800</v>
      </c>
      <c r="L334" s="69"/>
      <c r="M334" s="82" t="s">
        <v>44</v>
      </c>
      <c r="N334" s="82" t="s">
        <v>94</v>
      </c>
      <c r="O334" s="132" t="s">
        <v>127</v>
      </c>
      <c r="P334" s="132" t="s">
        <v>46</v>
      </c>
      <c r="Q334" s="70" t="s">
        <v>2350</v>
      </c>
      <c r="R334" s="70" t="s">
        <v>299</v>
      </c>
      <c r="S334" s="89">
        <v>2</v>
      </c>
      <c r="T334" s="89">
        <v>1</v>
      </c>
      <c r="U334" s="89">
        <f t="shared" si="28"/>
        <v>3</v>
      </c>
      <c r="V334" s="89" t="str">
        <f t="shared" si="29"/>
        <v>LOW</v>
      </c>
      <c r="W334" s="89"/>
      <c r="X334" s="89"/>
      <c r="Y334" s="89"/>
      <c r="Z334" s="89"/>
      <c r="AA334" s="94" t="s">
        <v>300</v>
      </c>
      <c r="AB334" s="68" t="s">
        <v>48</v>
      </c>
      <c r="AC334" s="69"/>
      <c r="AD334" s="82"/>
      <c r="AE334" s="69"/>
      <c r="AP334" s="59"/>
      <c r="AQ334" s="60"/>
      <c r="AR334" s="59"/>
      <c r="AS334" s="63"/>
      <c r="AT334" s="64"/>
      <c r="AU334" s="64"/>
      <c r="AV334" s="64"/>
      <c r="AW334" s="64"/>
      <c r="AX334" s="64"/>
    </row>
    <row r="335" spans="1:50" ht="409.5" hidden="1">
      <c r="A335" s="68">
        <v>301</v>
      </c>
      <c r="B335" s="68" t="s">
        <v>3301</v>
      </c>
      <c r="C335" s="106" t="s">
        <v>22</v>
      </c>
      <c r="D335" s="69"/>
      <c r="E335" s="70" t="s">
        <v>130</v>
      </c>
      <c r="F335" s="69">
        <v>2019</v>
      </c>
      <c r="G335" s="119" t="s">
        <v>3354</v>
      </c>
      <c r="H335" s="70" t="s">
        <v>1034</v>
      </c>
      <c r="I335" s="80">
        <v>43801</v>
      </c>
      <c r="J335" s="80">
        <v>43801</v>
      </c>
      <c r="K335" s="81">
        <v>43800</v>
      </c>
      <c r="L335" s="69"/>
      <c r="M335" s="82" t="s">
        <v>44</v>
      </c>
      <c r="N335" s="82" t="s">
        <v>94</v>
      </c>
      <c r="O335" s="132" t="s">
        <v>127</v>
      </c>
      <c r="P335" s="132" t="s">
        <v>46</v>
      </c>
      <c r="Q335" s="70" t="s">
        <v>2401</v>
      </c>
      <c r="R335" s="70"/>
      <c r="S335" s="89">
        <v>1</v>
      </c>
      <c r="T335" s="89">
        <v>1</v>
      </c>
      <c r="U335" s="89">
        <f t="shared" si="28"/>
        <v>2</v>
      </c>
      <c r="V335" s="89" t="str">
        <f t="shared" si="29"/>
        <v>LOW</v>
      </c>
      <c r="W335" s="89"/>
      <c r="X335" s="89"/>
      <c r="Y335" s="89"/>
      <c r="Z335" s="89"/>
      <c r="AA335" s="94" t="s">
        <v>410</v>
      </c>
      <c r="AB335" s="68" t="s">
        <v>48</v>
      </c>
      <c r="AC335" s="69"/>
      <c r="AD335" s="82"/>
      <c r="AE335" s="69"/>
      <c r="AP335" s="59"/>
      <c r="AQ335" s="60"/>
      <c r="AR335" s="59"/>
      <c r="AS335" s="63"/>
      <c r="AT335" s="64"/>
      <c r="AU335" s="64"/>
      <c r="AV335" s="64"/>
      <c r="AW335" s="64"/>
      <c r="AX335" s="64"/>
    </row>
    <row r="336" spans="1:50" ht="90" hidden="1">
      <c r="A336" s="68">
        <v>302</v>
      </c>
      <c r="B336" s="35" t="s">
        <v>3366</v>
      </c>
      <c r="C336" s="127" t="s">
        <v>25</v>
      </c>
      <c r="D336" s="36"/>
      <c r="E336" s="37" t="s">
        <v>825</v>
      </c>
      <c r="F336" s="36">
        <v>2020</v>
      </c>
      <c r="G336" s="37" t="s">
        <v>1035</v>
      </c>
      <c r="H336" s="37" t="s">
        <v>827</v>
      </c>
      <c r="I336" s="77">
        <v>43864</v>
      </c>
      <c r="J336" s="77">
        <v>43864</v>
      </c>
      <c r="K336" s="53">
        <v>43862</v>
      </c>
      <c r="L336" s="37" t="s">
        <v>1036</v>
      </c>
      <c r="M336" s="54" t="s">
        <v>44</v>
      </c>
      <c r="N336" s="54" t="s">
        <v>222</v>
      </c>
      <c r="O336" s="79" t="s">
        <v>1037</v>
      </c>
      <c r="P336" s="79" t="s">
        <v>46</v>
      </c>
      <c r="Q336" s="37" t="s">
        <v>1038</v>
      </c>
      <c r="R336" s="37"/>
      <c r="S336" s="93">
        <v>1</v>
      </c>
      <c r="T336" s="93">
        <v>1</v>
      </c>
      <c r="U336" s="93">
        <f t="shared" si="28"/>
        <v>2</v>
      </c>
      <c r="V336" s="93" t="str">
        <f t="shared" si="29"/>
        <v>LOW</v>
      </c>
      <c r="W336" s="243"/>
      <c r="X336" s="243"/>
      <c r="Y336" s="243"/>
      <c r="Z336" s="243"/>
      <c r="AA336" s="40" t="s">
        <v>824</v>
      </c>
      <c r="AB336" s="35" t="s">
        <v>48</v>
      </c>
      <c r="AC336" s="36"/>
      <c r="AD336" s="54"/>
      <c r="AE336" s="36"/>
      <c r="AP336" s="59"/>
      <c r="AQ336" s="60"/>
      <c r="AR336" s="59"/>
      <c r="AS336" s="63"/>
      <c r="AT336" s="64"/>
      <c r="AU336" s="64"/>
      <c r="AV336" s="64"/>
      <c r="AW336" s="64"/>
      <c r="AX336" s="64"/>
    </row>
    <row r="337" spans="1:50" ht="409.5" hidden="1">
      <c r="A337" s="68">
        <v>303</v>
      </c>
      <c r="B337" s="68"/>
      <c r="C337" s="128" t="s">
        <v>25</v>
      </c>
      <c r="D337" s="69"/>
      <c r="E337" s="70" t="s">
        <v>141</v>
      </c>
      <c r="F337" s="69">
        <v>2020</v>
      </c>
      <c r="G337" s="70" t="s">
        <v>1039</v>
      </c>
      <c r="H337" s="70" t="s">
        <v>1040</v>
      </c>
      <c r="I337" s="80">
        <v>43860</v>
      </c>
      <c r="J337" s="80">
        <v>43860</v>
      </c>
      <c r="K337" s="81">
        <v>43862</v>
      </c>
      <c r="L337" s="70" t="s">
        <v>1881</v>
      </c>
      <c r="M337" s="82" t="s">
        <v>45</v>
      </c>
      <c r="N337" s="82" t="s">
        <v>94</v>
      </c>
      <c r="O337" s="132" t="s">
        <v>127</v>
      </c>
      <c r="P337" s="132"/>
      <c r="Q337" s="94" t="s">
        <v>2403</v>
      </c>
      <c r="R337" s="70"/>
      <c r="S337" s="89">
        <v>1</v>
      </c>
      <c r="T337" s="89">
        <v>1</v>
      </c>
      <c r="U337" s="89">
        <f t="shared" si="28"/>
        <v>2</v>
      </c>
      <c r="V337" s="89" t="str">
        <f t="shared" si="29"/>
        <v>LOW</v>
      </c>
      <c r="W337" s="89"/>
      <c r="X337" s="89"/>
      <c r="Y337" s="89"/>
      <c r="Z337" s="89"/>
      <c r="AA337" s="94" t="s">
        <v>2402</v>
      </c>
      <c r="AB337" s="68"/>
      <c r="AC337" s="69"/>
      <c r="AD337" s="82"/>
      <c r="AE337" s="69"/>
      <c r="AP337" s="59"/>
      <c r="AQ337" s="60"/>
      <c r="AR337" s="59"/>
      <c r="AS337" s="63"/>
      <c r="AT337" s="64"/>
      <c r="AU337" s="64"/>
      <c r="AV337" s="64"/>
      <c r="AW337" s="64"/>
      <c r="AX337" s="64"/>
    </row>
    <row r="338" spans="1:50" ht="409.5" hidden="1">
      <c r="A338" s="68">
        <v>304</v>
      </c>
      <c r="B338" s="68" t="s">
        <v>3302</v>
      </c>
      <c r="C338" s="128" t="s">
        <v>22</v>
      </c>
      <c r="D338" s="69"/>
      <c r="E338" s="70" t="s">
        <v>141</v>
      </c>
      <c r="F338" s="69">
        <v>2020</v>
      </c>
      <c r="G338" s="123" t="s">
        <v>2582</v>
      </c>
      <c r="H338" s="70" t="s">
        <v>367</v>
      </c>
      <c r="I338" s="80">
        <v>43930</v>
      </c>
      <c r="J338" s="80">
        <v>43930</v>
      </c>
      <c r="K338" s="81">
        <v>43922</v>
      </c>
      <c r="L338" s="70" t="s">
        <v>1042</v>
      </c>
      <c r="M338" s="82" t="s">
        <v>44</v>
      </c>
      <c r="N338" s="82" t="s">
        <v>94</v>
      </c>
      <c r="O338" s="132"/>
      <c r="P338" s="132" t="s">
        <v>46</v>
      </c>
      <c r="Q338" s="70" t="s">
        <v>2405</v>
      </c>
      <c r="R338" s="70"/>
      <c r="S338" s="89">
        <v>1</v>
      </c>
      <c r="T338" s="89">
        <v>1</v>
      </c>
      <c r="U338" s="89">
        <f t="shared" si="28"/>
        <v>2</v>
      </c>
      <c r="V338" s="89" t="str">
        <f t="shared" si="29"/>
        <v>LOW</v>
      </c>
      <c r="W338" s="89"/>
      <c r="X338" s="89"/>
      <c r="Y338" s="89"/>
      <c r="Z338" s="89"/>
      <c r="AA338" s="222" t="s">
        <v>2404</v>
      </c>
      <c r="AB338" s="68" t="s">
        <v>48</v>
      </c>
      <c r="AC338" s="69"/>
      <c r="AD338" s="82"/>
      <c r="AE338" s="69"/>
      <c r="AP338" s="59"/>
      <c r="AQ338" s="60"/>
      <c r="AR338" s="59"/>
      <c r="AS338" s="63"/>
      <c r="AT338" s="64"/>
      <c r="AU338" s="64"/>
      <c r="AV338" s="64"/>
      <c r="AW338" s="64"/>
      <c r="AX338" s="64"/>
    </row>
    <row r="339" spans="1:50" ht="409.5" hidden="1">
      <c r="A339" s="68">
        <v>305</v>
      </c>
      <c r="B339" s="68" t="s">
        <v>3292</v>
      </c>
      <c r="C339" s="128" t="s">
        <v>22</v>
      </c>
      <c r="D339" s="69"/>
      <c r="E339" s="70" t="s">
        <v>122</v>
      </c>
      <c r="F339" s="69">
        <v>2020</v>
      </c>
      <c r="G339" s="119" t="s">
        <v>2583</v>
      </c>
      <c r="H339" s="70" t="s">
        <v>2276</v>
      </c>
      <c r="I339" s="80">
        <v>43957</v>
      </c>
      <c r="J339" s="80">
        <v>43957</v>
      </c>
      <c r="K339" s="81">
        <v>43952</v>
      </c>
      <c r="L339" s="69"/>
      <c r="M339" s="82" t="s">
        <v>44</v>
      </c>
      <c r="N339" s="82" t="s">
        <v>94</v>
      </c>
      <c r="O339" s="132" t="s">
        <v>127</v>
      </c>
      <c r="P339" s="132" t="s">
        <v>46</v>
      </c>
      <c r="Q339" s="70" t="s">
        <v>2406</v>
      </c>
      <c r="R339" s="70"/>
      <c r="S339" s="89">
        <v>1</v>
      </c>
      <c r="T339" s="89">
        <v>1</v>
      </c>
      <c r="U339" s="89">
        <f t="shared" si="28"/>
        <v>2</v>
      </c>
      <c r="V339" s="89" t="str">
        <f t="shared" si="29"/>
        <v>LOW</v>
      </c>
      <c r="W339" s="89"/>
      <c r="X339" s="89"/>
      <c r="Y339" s="89"/>
      <c r="Z339" s="89"/>
      <c r="AA339" s="94" t="s">
        <v>2407</v>
      </c>
      <c r="AB339" s="68" t="s">
        <v>48</v>
      </c>
      <c r="AC339" s="69"/>
      <c r="AD339" s="82"/>
      <c r="AE339" s="69"/>
      <c r="AP339" s="59"/>
      <c r="AQ339" s="60"/>
      <c r="AR339" s="59"/>
      <c r="AS339" s="63"/>
      <c r="AT339" s="64"/>
      <c r="AU339" s="64"/>
      <c r="AV339" s="64"/>
      <c r="AW339" s="64"/>
      <c r="AX339" s="64"/>
    </row>
    <row r="340" spans="1:50" ht="409.5" hidden="1">
      <c r="A340" s="68">
        <v>306</v>
      </c>
      <c r="B340" s="68" t="s">
        <v>3302</v>
      </c>
      <c r="C340" s="69" t="s">
        <v>22</v>
      </c>
      <c r="D340" s="69"/>
      <c r="E340" s="70" t="s">
        <v>130</v>
      </c>
      <c r="F340" s="69">
        <v>2020</v>
      </c>
      <c r="G340" s="119" t="s">
        <v>2584</v>
      </c>
      <c r="H340" s="70" t="s">
        <v>1043</v>
      </c>
      <c r="I340" s="80">
        <v>43971</v>
      </c>
      <c r="J340" s="80">
        <v>43971</v>
      </c>
      <c r="K340" s="81">
        <v>43952</v>
      </c>
      <c r="L340" s="69"/>
      <c r="M340" s="82" t="s">
        <v>44</v>
      </c>
      <c r="N340" s="82" t="s">
        <v>94</v>
      </c>
      <c r="O340" s="132" t="s">
        <v>127</v>
      </c>
      <c r="P340" s="132" t="s">
        <v>46</v>
      </c>
      <c r="Q340" s="70" t="s">
        <v>2681</v>
      </c>
      <c r="R340" s="70" t="s">
        <v>2408</v>
      </c>
      <c r="S340" s="89">
        <v>1</v>
      </c>
      <c r="T340" s="89">
        <v>1</v>
      </c>
      <c r="U340" s="89">
        <v>2</v>
      </c>
      <c r="V340" s="89" t="s">
        <v>1044</v>
      </c>
      <c r="W340" s="89"/>
      <c r="X340" s="89"/>
      <c r="Y340" s="89"/>
      <c r="Z340" s="89"/>
      <c r="AA340" s="94" t="s">
        <v>1045</v>
      </c>
      <c r="AB340" s="68" t="s">
        <v>49</v>
      </c>
      <c r="AC340" s="305" t="s">
        <v>2253</v>
      </c>
      <c r="AD340" s="306">
        <v>46527</v>
      </c>
      <c r="AE340" s="69" t="s">
        <v>1875</v>
      </c>
      <c r="AP340" s="59"/>
      <c r="AQ340" s="60"/>
      <c r="AR340" s="59"/>
      <c r="AS340" s="63"/>
      <c r="AT340" s="64"/>
      <c r="AU340" s="64"/>
      <c r="AV340" s="64"/>
      <c r="AW340" s="64"/>
      <c r="AX340" s="64"/>
    </row>
    <row r="341" spans="1:50" ht="90" hidden="1">
      <c r="A341" s="68">
        <v>307</v>
      </c>
      <c r="B341" s="35" t="s">
        <v>3300</v>
      </c>
      <c r="C341" s="71" t="s">
        <v>22</v>
      </c>
      <c r="D341" s="36"/>
      <c r="E341" s="37" t="s">
        <v>189</v>
      </c>
      <c r="F341" s="36">
        <v>2019</v>
      </c>
      <c r="G341" s="37" t="s">
        <v>2585</v>
      </c>
      <c r="H341" s="37" t="s">
        <v>1046</v>
      </c>
      <c r="I341" s="77">
        <v>43830</v>
      </c>
      <c r="J341" s="77">
        <v>43830</v>
      </c>
      <c r="K341" s="53">
        <v>44013</v>
      </c>
      <c r="L341" s="37" t="s">
        <v>1047</v>
      </c>
      <c r="M341" s="54" t="s">
        <v>44</v>
      </c>
      <c r="N341" s="54" t="s">
        <v>94</v>
      </c>
      <c r="O341" s="79" t="s">
        <v>127</v>
      </c>
      <c r="P341" s="79" t="s">
        <v>46</v>
      </c>
      <c r="Q341" s="37" t="s">
        <v>1048</v>
      </c>
      <c r="R341" s="37"/>
      <c r="S341" s="93">
        <v>1</v>
      </c>
      <c r="T341" s="93">
        <v>1</v>
      </c>
      <c r="U341" s="93">
        <f>S341+T341</f>
        <v>2</v>
      </c>
      <c r="V341" s="89" t="str">
        <f>IF(SUM(S341:T341)&gt;5,"HIGH",IF(SUM(S341:T341)&gt;3,"MEDIUM",IF(SUM(S341:T341)&gt;=0,"LOW")))</f>
        <v>LOW</v>
      </c>
      <c r="W341" s="89"/>
      <c r="X341" s="89"/>
      <c r="Y341" s="89"/>
      <c r="Z341" s="89"/>
      <c r="AA341" s="40" t="s">
        <v>1049</v>
      </c>
      <c r="AB341" s="35" t="s">
        <v>48</v>
      </c>
      <c r="AC341" s="36"/>
      <c r="AD341" s="54"/>
      <c r="AE341" s="36"/>
      <c r="AP341" s="59"/>
      <c r="AQ341" s="60"/>
      <c r="AR341" s="59"/>
      <c r="AS341" s="63"/>
      <c r="AT341" s="64"/>
      <c r="AU341" s="64"/>
      <c r="AV341" s="64"/>
      <c r="AW341" s="64"/>
      <c r="AX341" s="64"/>
    </row>
    <row r="342" spans="1:50" ht="409.5" hidden="1">
      <c r="A342" s="68">
        <v>308</v>
      </c>
      <c r="B342" s="35" t="s">
        <v>3302</v>
      </c>
      <c r="C342" s="127" t="s">
        <v>25</v>
      </c>
      <c r="D342" s="36"/>
      <c r="E342" s="37" t="s">
        <v>141</v>
      </c>
      <c r="F342" s="36">
        <v>2020</v>
      </c>
      <c r="G342" s="44" t="s">
        <v>2586</v>
      </c>
      <c r="H342" s="37" t="s">
        <v>1050</v>
      </c>
      <c r="I342" s="77">
        <v>43994</v>
      </c>
      <c r="J342" s="77">
        <v>43994</v>
      </c>
      <c r="K342" s="53">
        <v>44013</v>
      </c>
      <c r="L342" s="37" t="s">
        <v>1051</v>
      </c>
      <c r="M342" s="54" t="s">
        <v>44</v>
      </c>
      <c r="N342" s="54" t="s">
        <v>94</v>
      </c>
      <c r="O342" s="79" t="s">
        <v>127</v>
      </c>
      <c r="P342" s="79" t="s">
        <v>46</v>
      </c>
      <c r="Q342" s="37" t="s">
        <v>1052</v>
      </c>
      <c r="R342" s="37"/>
      <c r="S342" s="89">
        <v>1</v>
      </c>
      <c r="T342" s="89">
        <v>1</v>
      </c>
      <c r="U342" s="89">
        <f>S342+T342</f>
        <v>2</v>
      </c>
      <c r="V342" s="89" t="str">
        <f>IF(SUM(S342:T342)&gt;5,"HIGH",IF(SUM(S342:T342)&gt;3,"MEDIUM",IF(SUM(S342:T342)&gt;=0,"LOW")))</f>
        <v>LOW</v>
      </c>
      <c r="W342" s="89"/>
      <c r="X342" s="89"/>
      <c r="Y342" s="89"/>
      <c r="Z342" s="89"/>
      <c r="AA342" s="40" t="s">
        <v>1053</v>
      </c>
      <c r="AB342" s="35" t="s">
        <v>48</v>
      </c>
      <c r="AC342" s="36"/>
      <c r="AD342" s="54"/>
      <c r="AE342" s="36"/>
      <c r="AP342" s="59"/>
      <c r="AQ342" s="60"/>
      <c r="AR342" s="59"/>
      <c r="AS342" s="63"/>
      <c r="AT342" s="64"/>
      <c r="AU342" s="64"/>
      <c r="AV342" s="64"/>
      <c r="AW342" s="64"/>
      <c r="AX342" s="64"/>
    </row>
    <row r="343" spans="1:50" ht="409.5" hidden="1">
      <c r="A343" s="68">
        <v>309</v>
      </c>
      <c r="B343" s="68"/>
      <c r="C343" s="128" t="s">
        <v>25</v>
      </c>
      <c r="D343" s="69"/>
      <c r="E343" s="70" t="s">
        <v>141</v>
      </c>
      <c r="F343" s="69">
        <v>2020</v>
      </c>
      <c r="G343" s="70" t="s">
        <v>1054</v>
      </c>
      <c r="H343" s="70" t="s">
        <v>1055</v>
      </c>
      <c r="I343" s="80">
        <v>43987</v>
      </c>
      <c r="J343" s="80">
        <v>43987</v>
      </c>
      <c r="K343" s="81">
        <v>44013</v>
      </c>
      <c r="L343" s="70" t="s">
        <v>1884</v>
      </c>
      <c r="M343" s="82" t="s">
        <v>45</v>
      </c>
      <c r="N343" s="82" t="s">
        <v>94</v>
      </c>
      <c r="O343" s="132" t="s">
        <v>127</v>
      </c>
      <c r="P343" s="132"/>
      <c r="Q343" s="70" t="s">
        <v>2409</v>
      </c>
      <c r="R343" s="70"/>
      <c r="S343" s="89">
        <v>1</v>
      </c>
      <c r="T343" s="89">
        <v>1</v>
      </c>
      <c r="U343" s="89">
        <f>S343+T343</f>
        <v>2</v>
      </c>
      <c r="V343" s="89" t="str">
        <f>IF(SUM(S343:T343)&gt;5,"HIGH",IF(SUM(S343:T343)&gt;3,"MEDIUM",IF(SUM(S343:T343)&gt;=0,"LOW")))</f>
        <v>LOW</v>
      </c>
      <c r="W343" s="89"/>
      <c r="X343" s="89"/>
      <c r="Y343" s="89"/>
      <c r="Z343" s="89"/>
      <c r="AA343" s="94" t="s">
        <v>2410</v>
      </c>
      <c r="AB343" s="68"/>
      <c r="AC343" s="69"/>
      <c r="AD343" s="82"/>
      <c r="AE343" s="69"/>
      <c r="AP343" s="59"/>
      <c r="AQ343" s="60"/>
      <c r="AR343" s="59"/>
      <c r="AS343" s="63"/>
      <c r="AT343" s="64"/>
      <c r="AU343" s="64"/>
      <c r="AV343" s="64"/>
      <c r="AW343" s="64"/>
      <c r="AX343" s="64"/>
    </row>
    <row r="344" spans="1:50" ht="409.5" hidden="1">
      <c r="A344" s="68">
        <v>310</v>
      </c>
      <c r="B344" s="68" t="s">
        <v>3301</v>
      </c>
      <c r="C344" s="106" t="s">
        <v>28</v>
      </c>
      <c r="D344" s="69"/>
      <c r="E344" s="70" t="s">
        <v>476</v>
      </c>
      <c r="F344" s="69">
        <v>2020</v>
      </c>
      <c r="G344" s="70" t="s">
        <v>1056</v>
      </c>
      <c r="H344" s="70" t="s">
        <v>2277</v>
      </c>
      <c r="I344" s="80">
        <v>43903</v>
      </c>
      <c r="J344" s="80">
        <v>43903</v>
      </c>
      <c r="K344" s="81">
        <v>44013</v>
      </c>
      <c r="L344" s="70" t="s">
        <v>2411</v>
      </c>
      <c r="M344" s="82" t="s">
        <v>44</v>
      </c>
      <c r="N344" s="82" t="s">
        <v>94</v>
      </c>
      <c r="O344" s="132" t="s">
        <v>127</v>
      </c>
      <c r="P344" s="132" t="s">
        <v>46</v>
      </c>
      <c r="Q344" s="70" t="s">
        <v>2413</v>
      </c>
      <c r="R344" s="70" t="s">
        <v>2412</v>
      </c>
      <c r="S344" s="89">
        <v>2</v>
      </c>
      <c r="T344" s="89">
        <v>1</v>
      </c>
      <c r="U344" s="89">
        <v>3</v>
      </c>
      <c r="V344" s="89" t="s">
        <v>1044</v>
      </c>
      <c r="W344" s="89"/>
      <c r="X344" s="89"/>
      <c r="Y344" s="89"/>
      <c r="Z344" s="89"/>
      <c r="AA344" s="94" t="s">
        <v>1057</v>
      </c>
      <c r="AB344" s="68" t="s">
        <v>48</v>
      </c>
      <c r="AC344" s="69"/>
      <c r="AD344" s="82"/>
      <c r="AE344" s="69"/>
      <c r="AP344" s="59"/>
      <c r="AQ344" s="60"/>
      <c r="AR344" s="59"/>
      <c r="AS344" s="63"/>
      <c r="AT344" s="64"/>
      <c r="AU344" s="64"/>
      <c r="AV344" s="64"/>
      <c r="AW344" s="64"/>
      <c r="AX344" s="64"/>
    </row>
    <row r="345" spans="1:50" ht="306" hidden="1">
      <c r="A345" s="68">
        <v>311</v>
      </c>
      <c r="B345" s="35" t="s">
        <v>3301</v>
      </c>
      <c r="C345" s="71" t="s">
        <v>28</v>
      </c>
      <c r="D345" s="36"/>
      <c r="E345" s="37" t="s">
        <v>482</v>
      </c>
      <c r="F345" s="36">
        <v>2019</v>
      </c>
      <c r="G345" s="37" t="s">
        <v>1058</v>
      </c>
      <c r="H345" s="37" t="s">
        <v>491</v>
      </c>
      <c r="I345" s="77">
        <v>43810</v>
      </c>
      <c r="J345" s="77">
        <v>43832</v>
      </c>
      <c r="K345" s="53">
        <v>44013</v>
      </c>
      <c r="L345" s="37" t="s">
        <v>1059</v>
      </c>
      <c r="M345" s="54" t="s">
        <v>44</v>
      </c>
      <c r="N345" s="54" t="s">
        <v>94</v>
      </c>
      <c r="O345" s="79" t="s">
        <v>127</v>
      </c>
      <c r="P345" s="79" t="s">
        <v>46</v>
      </c>
      <c r="Q345" s="37" t="s">
        <v>1060</v>
      </c>
      <c r="R345" s="37" t="s">
        <v>1061</v>
      </c>
      <c r="S345" s="93">
        <v>2</v>
      </c>
      <c r="T345" s="93">
        <v>1</v>
      </c>
      <c r="U345" s="93">
        <v>3</v>
      </c>
      <c r="V345" s="93" t="s">
        <v>1044</v>
      </c>
      <c r="W345" s="243"/>
      <c r="X345" s="243"/>
      <c r="Y345" s="243"/>
      <c r="Z345" s="243"/>
      <c r="AA345" s="40" t="s">
        <v>1062</v>
      </c>
      <c r="AB345" s="35" t="s">
        <v>48</v>
      </c>
      <c r="AC345" s="36"/>
      <c r="AD345" s="54"/>
      <c r="AE345" s="36"/>
      <c r="AP345" s="59"/>
      <c r="AQ345" s="60"/>
      <c r="AR345" s="59"/>
      <c r="AS345" s="63"/>
      <c r="AT345" s="64"/>
      <c r="AU345" s="64"/>
      <c r="AV345" s="64"/>
      <c r="AW345" s="64"/>
      <c r="AX345" s="64"/>
    </row>
    <row r="346" spans="1:50" ht="409.5" hidden="1">
      <c r="A346" s="68">
        <v>312</v>
      </c>
      <c r="B346" s="68" t="s">
        <v>3292</v>
      </c>
      <c r="C346" s="128" t="s">
        <v>22</v>
      </c>
      <c r="D346" s="69"/>
      <c r="E346" s="70" t="s">
        <v>794</v>
      </c>
      <c r="F346" s="69">
        <v>2020</v>
      </c>
      <c r="G346" s="119" t="s">
        <v>1063</v>
      </c>
      <c r="H346" s="70" t="s">
        <v>1064</v>
      </c>
      <c r="I346" s="80">
        <v>43984</v>
      </c>
      <c r="J346" s="80">
        <v>43984</v>
      </c>
      <c r="K346" s="81">
        <v>44013</v>
      </c>
      <c r="L346" s="69"/>
      <c r="M346" s="82" t="s">
        <v>44</v>
      </c>
      <c r="N346" s="82" t="s">
        <v>94</v>
      </c>
      <c r="O346" s="132" t="s">
        <v>127</v>
      </c>
      <c r="P346" s="132" t="s">
        <v>46</v>
      </c>
      <c r="Q346" s="70" t="s">
        <v>2414</v>
      </c>
      <c r="R346" s="70"/>
      <c r="S346" s="89">
        <v>1</v>
      </c>
      <c r="T346" s="89">
        <v>1</v>
      </c>
      <c r="U346" s="89">
        <v>2</v>
      </c>
      <c r="V346" s="89" t="s">
        <v>1044</v>
      </c>
      <c r="W346" s="89"/>
      <c r="X346" s="89"/>
      <c r="Y346" s="89"/>
      <c r="Z346" s="89"/>
      <c r="AA346" s="94" t="s">
        <v>1065</v>
      </c>
      <c r="AB346" s="68" t="s">
        <v>48</v>
      </c>
      <c r="AC346" s="69"/>
      <c r="AD346" s="82"/>
      <c r="AE346" s="69"/>
      <c r="AP346" s="59"/>
      <c r="AQ346" s="60"/>
      <c r="AR346" s="59"/>
      <c r="AS346" s="63"/>
      <c r="AT346" s="64"/>
      <c r="AU346" s="64"/>
      <c r="AV346" s="64"/>
      <c r="AW346" s="64"/>
      <c r="AX346" s="64"/>
    </row>
    <row r="347" spans="1:50" ht="409.5" hidden="1">
      <c r="A347" s="68">
        <v>313</v>
      </c>
      <c r="B347" s="35" t="s">
        <v>3292</v>
      </c>
      <c r="C347" s="71" t="s">
        <v>22</v>
      </c>
      <c r="D347" s="36"/>
      <c r="E347" s="37" t="s">
        <v>794</v>
      </c>
      <c r="F347" s="36">
        <v>2019</v>
      </c>
      <c r="G347" s="44" t="s">
        <v>1066</v>
      </c>
      <c r="H347" s="37" t="s">
        <v>1067</v>
      </c>
      <c r="I347" s="77">
        <v>43693</v>
      </c>
      <c r="J347" s="77">
        <v>43693</v>
      </c>
      <c r="K347" s="53">
        <v>44013</v>
      </c>
      <c r="L347" s="36"/>
      <c r="M347" s="54" t="s">
        <v>44</v>
      </c>
      <c r="N347" s="54" t="s">
        <v>94</v>
      </c>
      <c r="O347" s="79" t="s">
        <v>127</v>
      </c>
      <c r="P347" s="79" t="s">
        <v>46</v>
      </c>
      <c r="Q347" s="37" t="s">
        <v>1068</v>
      </c>
      <c r="R347" s="37"/>
      <c r="S347" s="93">
        <v>1</v>
      </c>
      <c r="T347" s="93">
        <v>1</v>
      </c>
      <c r="U347" s="93">
        <v>2</v>
      </c>
      <c r="V347" s="93" t="s">
        <v>1044</v>
      </c>
      <c r="W347" s="243"/>
      <c r="X347" s="243"/>
      <c r="Y347" s="243"/>
      <c r="Z347" s="243"/>
      <c r="AA347" s="40" t="s">
        <v>410</v>
      </c>
      <c r="AB347" s="35" t="s">
        <v>48</v>
      </c>
      <c r="AC347" s="36"/>
      <c r="AD347" s="54"/>
      <c r="AE347" s="36"/>
      <c r="AP347" s="59"/>
      <c r="AQ347" s="60"/>
      <c r="AR347" s="59"/>
      <c r="AS347" s="63"/>
      <c r="AT347" s="64"/>
      <c r="AU347" s="64"/>
      <c r="AV347" s="64"/>
      <c r="AW347" s="64"/>
      <c r="AX347" s="64"/>
    </row>
    <row r="348" spans="1:50" ht="409.5" hidden="1">
      <c r="A348" s="68">
        <v>314</v>
      </c>
      <c r="B348" s="68" t="s">
        <v>3302</v>
      </c>
      <c r="C348" s="106" t="s">
        <v>27</v>
      </c>
      <c r="D348" s="69"/>
      <c r="E348" s="70" t="s">
        <v>457</v>
      </c>
      <c r="F348" s="69">
        <v>2019</v>
      </c>
      <c r="G348" s="70" t="s">
        <v>1069</v>
      </c>
      <c r="H348" s="70" t="s">
        <v>1070</v>
      </c>
      <c r="I348" s="80">
        <v>43777</v>
      </c>
      <c r="J348" s="80">
        <v>43787</v>
      </c>
      <c r="K348" s="81">
        <v>44013</v>
      </c>
      <c r="L348" s="69"/>
      <c r="M348" s="82" t="s">
        <v>44</v>
      </c>
      <c r="N348" s="82" t="s">
        <v>94</v>
      </c>
      <c r="O348" s="132" t="s">
        <v>127</v>
      </c>
      <c r="P348" s="132" t="s">
        <v>46</v>
      </c>
      <c r="Q348" s="70" t="s">
        <v>2415</v>
      </c>
      <c r="R348" s="70" t="s">
        <v>1071</v>
      </c>
      <c r="S348" s="89"/>
      <c r="T348" s="89"/>
      <c r="U348" s="89"/>
      <c r="V348" s="89"/>
      <c r="W348" s="89"/>
      <c r="X348" s="89"/>
      <c r="Y348" s="89"/>
      <c r="Z348" s="89"/>
      <c r="AA348" s="94" t="s">
        <v>2416</v>
      </c>
      <c r="AB348" s="68" t="s">
        <v>48</v>
      </c>
      <c r="AC348" s="69"/>
      <c r="AD348" s="82"/>
      <c r="AE348" s="69"/>
      <c r="AP348" s="59"/>
      <c r="AQ348" s="60"/>
      <c r="AR348" s="59"/>
      <c r="AS348" s="63"/>
      <c r="AT348" s="64"/>
      <c r="AU348" s="64"/>
      <c r="AV348" s="64"/>
      <c r="AW348" s="64"/>
      <c r="AX348" s="64"/>
    </row>
    <row r="349" spans="1:50" ht="409.5" hidden="1">
      <c r="A349" s="68">
        <v>315</v>
      </c>
      <c r="B349" s="68" t="s">
        <v>3302</v>
      </c>
      <c r="C349" s="106" t="s">
        <v>27</v>
      </c>
      <c r="D349" s="69"/>
      <c r="E349" s="70" t="s">
        <v>457</v>
      </c>
      <c r="F349" s="69">
        <v>2019</v>
      </c>
      <c r="G349" s="70" t="s">
        <v>1072</v>
      </c>
      <c r="H349" s="70" t="s">
        <v>2587</v>
      </c>
      <c r="I349" s="80">
        <v>43777</v>
      </c>
      <c r="J349" s="80">
        <v>43787</v>
      </c>
      <c r="K349" s="81">
        <v>44013</v>
      </c>
      <c r="L349" s="69"/>
      <c r="M349" s="82" t="s">
        <v>44</v>
      </c>
      <c r="N349" s="82" t="s">
        <v>94</v>
      </c>
      <c r="O349" s="132" t="s">
        <v>127</v>
      </c>
      <c r="P349" s="132" t="s">
        <v>46</v>
      </c>
      <c r="Q349" s="70" t="s">
        <v>2418</v>
      </c>
      <c r="R349" s="70"/>
      <c r="S349" s="89"/>
      <c r="T349" s="89"/>
      <c r="U349" s="89"/>
      <c r="V349" s="89"/>
      <c r="W349" s="89"/>
      <c r="X349" s="89"/>
      <c r="Y349" s="89"/>
      <c r="Z349" s="89"/>
      <c r="AA349" s="94" t="s">
        <v>2417</v>
      </c>
      <c r="AB349" s="68" t="s">
        <v>48</v>
      </c>
      <c r="AC349" s="69"/>
      <c r="AD349" s="82"/>
      <c r="AE349" s="69"/>
      <c r="AP349" s="59"/>
      <c r="AQ349" s="60"/>
      <c r="AR349" s="59"/>
      <c r="AS349" s="63"/>
      <c r="AT349" s="64"/>
      <c r="AU349" s="64"/>
      <c r="AV349" s="64"/>
      <c r="AW349" s="64"/>
      <c r="AX349" s="64"/>
    </row>
    <row r="350" spans="1:50" ht="409.5" hidden="1">
      <c r="A350" s="68">
        <v>316</v>
      </c>
      <c r="B350" s="68"/>
      <c r="C350" s="106" t="s">
        <v>26</v>
      </c>
      <c r="D350" s="69"/>
      <c r="E350" s="70" t="s">
        <v>141</v>
      </c>
      <c r="F350" s="69">
        <v>2019</v>
      </c>
      <c r="G350" s="70" t="s">
        <v>1073</v>
      </c>
      <c r="H350" s="70" t="s">
        <v>151</v>
      </c>
      <c r="I350" s="80">
        <v>43728</v>
      </c>
      <c r="J350" s="80">
        <v>43728</v>
      </c>
      <c r="K350" s="81">
        <v>44013</v>
      </c>
      <c r="L350" s="70" t="s">
        <v>2278</v>
      </c>
      <c r="M350" s="82" t="s">
        <v>45</v>
      </c>
      <c r="N350" s="82" t="s">
        <v>94</v>
      </c>
      <c r="O350" s="132" t="s">
        <v>127</v>
      </c>
      <c r="P350" s="132"/>
      <c r="Q350" s="70" t="s">
        <v>2419</v>
      </c>
      <c r="R350" s="70"/>
      <c r="S350" s="89">
        <v>1</v>
      </c>
      <c r="T350" s="89">
        <v>1</v>
      </c>
      <c r="U350" s="89">
        <f>S350+T350</f>
        <v>2</v>
      </c>
      <c r="V350" s="89" t="str">
        <f>IF(SUM(S350:T350)&gt;5,"HIGH",IF(SUM(S350:T350)&gt;3,"MEDIUM",IF(SUM(S350:T350)&gt;=0,"LOW")))</f>
        <v>LOW</v>
      </c>
      <c r="W350" s="89"/>
      <c r="X350" s="89"/>
      <c r="Y350" s="89"/>
      <c r="Z350" s="89"/>
      <c r="AA350" s="94" t="s">
        <v>1074</v>
      </c>
      <c r="AB350" s="68"/>
      <c r="AC350" s="69"/>
      <c r="AD350" s="82"/>
      <c r="AE350" s="69"/>
      <c r="AP350" s="59"/>
      <c r="AQ350" s="60"/>
      <c r="AR350" s="59"/>
      <c r="AS350" s="63"/>
      <c r="AT350" s="64"/>
      <c r="AU350" s="64"/>
      <c r="AV350" s="64"/>
      <c r="AW350" s="64"/>
      <c r="AX350" s="64"/>
    </row>
    <row r="351" spans="1:50" ht="409.5" hidden="1">
      <c r="A351" s="68">
        <v>317</v>
      </c>
      <c r="B351" s="68" t="s">
        <v>3302</v>
      </c>
      <c r="C351" s="106" t="s">
        <v>26</v>
      </c>
      <c r="D351" s="69"/>
      <c r="E351" s="70" t="s">
        <v>141</v>
      </c>
      <c r="F351" s="69">
        <v>2019</v>
      </c>
      <c r="G351" s="70" t="s">
        <v>1075</v>
      </c>
      <c r="H351" s="70" t="s">
        <v>1076</v>
      </c>
      <c r="I351" s="80">
        <v>43756</v>
      </c>
      <c r="J351" s="80">
        <v>43756</v>
      </c>
      <c r="K351" s="81">
        <v>44013</v>
      </c>
      <c r="L351" s="69"/>
      <c r="M351" s="82" t="s">
        <v>44</v>
      </c>
      <c r="N351" s="82" t="s">
        <v>94</v>
      </c>
      <c r="O351" s="132" t="s">
        <v>127</v>
      </c>
      <c r="P351" s="132" t="s">
        <v>46</v>
      </c>
      <c r="Q351" s="70" t="s">
        <v>2420</v>
      </c>
      <c r="R351" s="70"/>
      <c r="S351" s="89">
        <v>1</v>
      </c>
      <c r="T351" s="89">
        <v>1</v>
      </c>
      <c r="U351" s="89">
        <f>S351+T351</f>
        <v>2</v>
      </c>
      <c r="V351" s="89" t="str">
        <f>IF(SUM(S351:T351)&gt;5,"HIGH",IF(SUM(S351:T351)&gt;3,"MEDIUM",IF(SUM(S351:T351)&gt;=0,"LOW")))</f>
        <v>LOW</v>
      </c>
      <c r="W351" s="89"/>
      <c r="X351" s="89"/>
      <c r="Y351" s="89"/>
      <c r="Z351" s="89"/>
      <c r="AA351" s="94" t="s">
        <v>1077</v>
      </c>
      <c r="AB351" s="68" t="s">
        <v>48</v>
      </c>
      <c r="AC351" s="69"/>
      <c r="AD351" s="82"/>
      <c r="AE351" s="69"/>
      <c r="AP351" s="59"/>
      <c r="AQ351" s="60"/>
      <c r="AR351" s="59"/>
      <c r="AS351" s="63"/>
      <c r="AT351" s="64"/>
      <c r="AU351" s="64"/>
      <c r="AV351" s="64"/>
      <c r="AW351" s="64"/>
      <c r="AX351" s="64"/>
    </row>
    <row r="352" spans="1:50" ht="409.5" hidden="1">
      <c r="A352" s="68">
        <v>318</v>
      </c>
      <c r="B352" s="68" t="s">
        <v>3301</v>
      </c>
      <c r="C352" s="106" t="s">
        <v>25</v>
      </c>
      <c r="D352" s="69"/>
      <c r="E352" s="70" t="s">
        <v>868</v>
      </c>
      <c r="F352" s="69">
        <v>2014</v>
      </c>
      <c r="G352" s="123" t="s">
        <v>1078</v>
      </c>
      <c r="H352" s="70" t="s">
        <v>1079</v>
      </c>
      <c r="I352" s="80">
        <v>41809</v>
      </c>
      <c r="J352" s="80">
        <v>41809</v>
      </c>
      <c r="K352" s="81">
        <v>44013</v>
      </c>
      <c r="L352" s="69"/>
      <c r="M352" s="82" t="s">
        <v>44</v>
      </c>
      <c r="N352" s="82" t="s">
        <v>94</v>
      </c>
      <c r="O352" s="132" t="s">
        <v>127</v>
      </c>
      <c r="P352" s="132" t="s">
        <v>46</v>
      </c>
      <c r="Q352" s="70" t="s">
        <v>2442</v>
      </c>
      <c r="R352" s="70"/>
      <c r="S352" s="89">
        <v>2</v>
      </c>
      <c r="T352" s="89">
        <v>1</v>
      </c>
      <c r="U352" s="89">
        <v>3</v>
      </c>
      <c r="V352" s="89" t="s">
        <v>1044</v>
      </c>
      <c r="W352" s="89"/>
      <c r="X352" s="89"/>
      <c r="Y352" s="89"/>
      <c r="Z352" s="89"/>
      <c r="AA352" s="94"/>
      <c r="AB352" s="68" t="s">
        <v>48</v>
      </c>
      <c r="AC352" s="69"/>
      <c r="AD352" s="82"/>
      <c r="AE352" s="69"/>
      <c r="AP352" s="59"/>
      <c r="AQ352" s="60"/>
      <c r="AR352" s="59"/>
      <c r="AS352" s="63"/>
      <c r="AT352" s="64"/>
      <c r="AU352" s="64"/>
      <c r="AV352" s="64"/>
      <c r="AW352" s="64"/>
      <c r="AX352" s="64"/>
    </row>
    <row r="353" spans="1:50" ht="54" hidden="1">
      <c r="A353" s="68">
        <v>319</v>
      </c>
      <c r="B353" s="35" t="s">
        <v>3302</v>
      </c>
      <c r="C353" s="36" t="s">
        <v>26</v>
      </c>
      <c r="D353" s="36"/>
      <c r="E353" s="37" t="s">
        <v>130</v>
      </c>
      <c r="F353" s="36">
        <v>1998</v>
      </c>
      <c r="G353" s="37" t="s">
        <v>1080</v>
      </c>
      <c r="H353" s="37" t="s">
        <v>1081</v>
      </c>
      <c r="I353" s="77">
        <v>35840</v>
      </c>
      <c r="J353" s="77">
        <v>35840</v>
      </c>
      <c r="K353" s="53">
        <v>44044</v>
      </c>
      <c r="L353" s="37" t="s">
        <v>2279</v>
      </c>
      <c r="M353" s="54" t="s">
        <v>44</v>
      </c>
      <c r="N353" s="54" t="s">
        <v>94</v>
      </c>
      <c r="O353" s="79" t="s">
        <v>95</v>
      </c>
      <c r="P353" s="79" t="s">
        <v>46</v>
      </c>
      <c r="Q353" s="37" t="s">
        <v>1082</v>
      </c>
      <c r="R353" s="37"/>
      <c r="S353" s="89">
        <v>2</v>
      </c>
      <c r="T353" s="89">
        <v>1</v>
      </c>
      <c r="U353" s="89">
        <v>3</v>
      </c>
      <c r="V353" s="89" t="s">
        <v>1044</v>
      </c>
      <c r="W353" s="89"/>
      <c r="X353" s="89"/>
      <c r="Y353" s="89"/>
      <c r="Z353" s="89"/>
      <c r="AA353" s="94" t="s">
        <v>1083</v>
      </c>
      <c r="AB353" s="35" t="s">
        <v>48</v>
      </c>
      <c r="AC353" s="36"/>
      <c r="AD353" s="54"/>
      <c r="AE353" s="36"/>
      <c r="AP353" s="59"/>
      <c r="AQ353" s="60"/>
      <c r="AR353" s="59"/>
      <c r="AS353" s="63"/>
      <c r="AT353" s="64"/>
      <c r="AU353" s="64"/>
      <c r="AV353" s="64"/>
      <c r="AW353" s="64"/>
      <c r="AX353" s="64"/>
    </row>
    <row r="354" spans="1:50" ht="409.5" hidden="1">
      <c r="A354" s="68">
        <v>320</v>
      </c>
      <c r="B354" s="68" t="s">
        <v>3302</v>
      </c>
      <c r="C354" s="69" t="s">
        <v>26</v>
      </c>
      <c r="D354" s="69"/>
      <c r="E354" s="70" t="s">
        <v>130</v>
      </c>
      <c r="F354" s="69">
        <v>1999</v>
      </c>
      <c r="G354" s="70" t="s">
        <v>1084</v>
      </c>
      <c r="H354" s="70" t="s">
        <v>1085</v>
      </c>
      <c r="I354" s="80">
        <v>36350</v>
      </c>
      <c r="J354" s="80">
        <v>36350</v>
      </c>
      <c r="K354" s="81">
        <v>44044</v>
      </c>
      <c r="L354" s="69"/>
      <c r="M354" s="82" t="s">
        <v>44</v>
      </c>
      <c r="N354" s="82" t="s">
        <v>94</v>
      </c>
      <c r="O354" s="132" t="s">
        <v>127</v>
      </c>
      <c r="P354" s="132" t="s">
        <v>46</v>
      </c>
      <c r="Q354" s="70" t="s">
        <v>2431</v>
      </c>
      <c r="R354" s="70"/>
      <c r="S354" s="89">
        <v>2</v>
      </c>
      <c r="T354" s="89">
        <v>1</v>
      </c>
      <c r="U354" s="89">
        <v>3</v>
      </c>
      <c r="V354" s="89" t="s">
        <v>1044</v>
      </c>
      <c r="W354" s="89"/>
      <c r="X354" s="89"/>
      <c r="Y354" s="89"/>
      <c r="Z354" s="89"/>
      <c r="AA354" s="94" t="s">
        <v>1083</v>
      </c>
      <c r="AB354" s="68" t="s">
        <v>48</v>
      </c>
      <c r="AC354" s="69"/>
      <c r="AD354" s="82"/>
      <c r="AE354" s="69"/>
      <c r="AP354" s="59"/>
      <c r="AQ354" s="60"/>
      <c r="AR354" s="59"/>
      <c r="AS354" s="63"/>
      <c r="AT354" s="64"/>
      <c r="AU354" s="64"/>
      <c r="AV354" s="64"/>
      <c r="AW354" s="64"/>
      <c r="AX354" s="64"/>
    </row>
    <row r="355" spans="1:50" ht="409.5" hidden="1">
      <c r="A355" s="68">
        <v>321</v>
      </c>
      <c r="B355" s="68" t="s">
        <v>3302</v>
      </c>
      <c r="C355" s="69" t="s">
        <v>26</v>
      </c>
      <c r="D355" s="69"/>
      <c r="E355" s="70" t="s">
        <v>141</v>
      </c>
      <c r="F355" s="69">
        <v>2020</v>
      </c>
      <c r="G355" s="70" t="s">
        <v>1086</v>
      </c>
      <c r="H355" s="70" t="s">
        <v>1087</v>
      </c>
      <c r="I355" s="80">
        <v>43909</v>
      </c>
      <c r="J355" s="80">
        <v>43909</v>
      </c>
      <c r="K355" s="81">
        <v>44044</v>
      </c>
      <c r="L355" s="69"/>
      <c r="M355" s="82" t="s">
        <v>44</v>
      </c>
      <c r="N355" s="82" t="s">
        <v>94</v>
      </c>
      <c r="O355" s="132" t="s">
        <v>95</v>
      </c>
      <c r="P355" s="132" t="s">
        <v>46</v>
      </c>
      <c r="Q355" s="70" t="s">
        <v>2433</v>
      </c>
      <c r="R355" s="70" t="s">
        <v>2432</v>
      </c>
      <c r="S355" s="89">
        <v>2</v>
      </c>
      <c r="T355" s="89">
        <v>1</v>
      </c>
      <c r="U355" s="89">
        <v>3</v>
      </c>
      <c r="V355" s="89" t="s">
        <v>1044</v>
      </c>
      <c r="W355" s="89"/>
      <c r="X355" s="89"/>
      <c r="Y355" s="89"/>
      <c r="Z355" s="89"/>
      <c r="AA355" s="94" t="s">
        <v>1083</v>
      </c>
      <c r="AB355" s="68" t="s">
        <v>48</v>
      </c>
      <c r="AC355" s="69"/>
      <c r="AD355" s="82"/>
      <c r="AE355" s="69"/>
      <c r="AP355" s="59"/>
      <c r="AQ355" s="60"/>
      <c r="AR355" s="59"/>
      <c r="AS355" s="63"/>
      <c r="AT355" s="64"/>
      <c r="AU355" s="64"/>
      <c r="AV355" s="64"/>
      <c r="AW355" s="64"/>
      <c r="AX355" s="64"/>
    </row>
    <row r="356" spans="1:50" ht="409.5" hidden="1">
      <c r="A356" s="68">
        <v>322</v>
      </c>
      <c r="B356" s="68"/>
      <c r="C356" s="69" t="s">
        <v>26</v>
      </c>
      <c r="D356" s="69"/>
      <c r="E356" s="70" t="s">
        <v>193</v>
      </c>
      <c r="F356" s="69">
        <v>2020</v>
      </c>
      <c r="G356" s="70" t="s">
        <v>1088</v>
      </c>
      <c r="H356" s="70" t="s">
        <v>1089</v>
      </c>
      <c r="I356" s="80">
        <v>43922</v>
      </c>
      <c r="J356" s="80">
        <v>43922</v>
      </c>
      <c r="K356" s="81">
        <v>44044</v>
      </c>
      <c r="L356" s="70" t="s">
        <v>1887</v>
      </c>
      <c r="M356" s="82" t="s">
        <v>45</v>
      </c>
      <c r="N356" s="82" t="s">
        <v>94</v>
      </c>
      <c r="O356" s="132" t="s">
        <v>95</v>
      </c>
      <c r="P356" s="132"/>
      <c r="Q356" s="70" t="s">
        <v>2434</v>
      </c>
      <c r="R356" s="70"/>
      <c r="S356" s="89"/>
      <c r="T356" s="89"/>
      <c r="U356" s="89"/>
      <c r="V356" s="89"/>
      <c r="W356" s="89"/>
      <c r="X356" s="89"/>
      <c r="Y356" s="89"/>
      <c r="Z356" s="89"/>
      <c r="AA356" s="222" t="s">
        <v>2679</v>
      </c>
      <c r="AB356" s="68"/>
      <c r="AC356" s="69"/>
      <c r="AD356" s="82"/>
      <c r="AE356" s="69"/>
      <c r="AP356" s="59"/>
      <c r="AQ356" s="60"/>
      <c r="AR356" s="59"/>
      <c r="AS356" s="63"/>
      <c r="AT356" s="64"/>
      <c r="AU356" s="64"/>
      <c r="AV356" s="64"/>
      <c r="AW356" s="64"/>
      <c r="AX356" s="64"/>
    </row>
    <row r="357" spans="1:50" ht="144" hidden="1">
      <c r="A357" s="68">
        <v>323</v>
      </c>
      <c r="B357" s="35" t="s">
        <v>3302</v>
      </c>
      <c r="C357" s="36" t="s">
        <v>26</v>
      </c>
      <c r="D357" s="36"/>
      <c r="E357" s="37" t="s">
        <v>1090</v>
      </c>
      <c r="F357" s="36">
        <v>2020</v>
      </c>
      <c r="G357" s="37" t="s">
        <v>1091</v>
      </c>
      <c r="H357" s="37" t="s">
        <v>1092</v>
      </c>
      <c r="I357" s="77">
        <v>43937</v>
      </c>
      <c r="J357" s="77">
        <v>43937</v>
      </c>
      <c r="K357" s="53">
        <v>44044</v>
      </c>
      <c r="L357" s="36"/>
      <c r="M357" s="54" t="s">
        <v>44</v>
      </c>
      <c r="N357" s="54" t="s">
        <v>94</v>
      </c>
      <c r="O357" s="132" t="s">
        <v>95</v>
      </c>
      <c r="P357" s="79" t="s">
        <v>46</v>
      </c>
      <c r="Q357" s="37" t="s">
        <v>1093</v>
      </c>
      <c r="R357" s="37"/>
      <c r="S357" s="93"/>
      <c r="T357" s="93"/>
      <c r="U357" s="93"/>
      <c r="V357" s="93"/>
      <c r="W357" s="243"/>
      <c r="X357" s="243"/>
      <c r="Y357" s="243"/>
      <c r="Z357" s="243"/>
      <c r="AA357" s="40" t="s">
        <v>2799</v>
      </c>
      <c r="AB357" s="35" t="s">
        <v>48</v>
      </c>
      <c r="AC357" s="36"/>
      <c r="AD357" s="54">
        <v>44681</v>
      </c>
      <c r="AE357" s="36" t="s">
        <v>986</v>
      </c>
      <c r="AP357" s="59"/>
      <c r="AQ357" s="60"/>
      <c r="AR357" s="59"/>
      <c r="AS357" s="63"/>
      <c r="AT357" s="64"/>
      <c r="AU357" s="64"/>
      <c r="AV357" s="64"/>
      <c r="AW357" s="64"/>
      <c r="AX357" s="64"/>
    </row>
    <row r="358" spans="1:50" ht="409.5" hidden="1">
      <c r="A358" s="68">
        <v>324</v>
      </c>
      <c r="B358" s="68"/>
      <c r="C358" s="69" t="s">
        <v>22</v>
      </c>
      <c r="D358" s="69"/>
      <c r="E358" s="70" t="s">
        <v>189</v>
      </c>
      <c r="F358" s="69">
        <v>2004</v>
      </c>
      <c r="G358" s="119" t="s">
        <v>1094</v>
      </c>
      <c r="H358" s="70" t="s">
        <v>1095</v>
      </c>
      <c r="I358" s="80">
        <v>38085</v>
      </c>
      <c r="J358" s="80">
        <v>38085</v>
      </c>
      <c r="K358" s="81">
        <v>44044</v>
      </c>
      <c r="L358" s="70" t="s">
        <v>2264</v>
      </c>
      <c r="M358" s="82" t="s">
        <v>45</v>
      </c>
      <c r="N358" s="82" t="s">
        <v>94</v>
      </c>
      <c r="O358" s="132" t="s">
        <v>95</v>
      </c>
      <c r="P358" s="132"/>
      <c r="Q358" s="70" t="s">
        <v>2435</v>
      </c>
      <c r="R358" s="70"/>
      <c r="S358" s="89">
        <v>1</v>
      </c>
      <c r="T358" s="89">
        <v>1</v>
      </c>
      <c r="U358" s="89">
        <v>2</v>
      </c>
      <c r="V358" s="89" t="s">
        <v>1044</v>
      </c>
      <c r="W358" s="89"/>
      <c r="X358" s="89"/>
      <c r="Y358" s="89"/>
      <c r="Z358" s="89"/>
      <c r="AA358" s="94" t="s">
        <v>2436</v>
      </c>
      <c r="AB358" s="68"/>
      <c r="AC358" s="69"/>
      <c r="AD358" s="82"/>
      <c r="AE358" s="69"/>
      <c r="AP358" s="59"/>
      <c r="AQ358" s="60"/>
      <c r="AR358" s="59"/>
      <c r="AS358" s="63"/>
      <c r="AT358" s="64"/>
      <c r="AU358" s="64"/>
      <c r="AV358" s="64"/>
      <c r="AW358" s="64"/>
      <c r="AX358" s="64"/>
    </row>
    <row r="359" spans="1:50" ht="409.5" hidden="1">
      <c r="A359" s="68">
        <v>325</v>
      </c>
      <c r="B359" s="68" t="s">
        <v>3302</v>
      </c>
      <c r="C359" s="69" t="s">
        <v>25</v>
      </c>
      <c r="D359" s="69"/>
      <c r="E359" s="70" t="s">
        <v>141</v>
      </c>
      <c r="F359" s="69">
        <v>2019</v>
      </c>
      <c r="G359" s="70" t="s">
        <v>1096</v>
      </c>
      <c r="H359" s="70" t="s">
        <v>1097</v>
      </c>
      <c r="I359" s="80">
        <v>43769</v>
      </c>
      <c r="J359" s="80">
        <v>42674</v>
      </c>
      <c r="K359" s="81">
        <v>44044</v>
      </c>
      <c r="L359" s="69"/>
      <c r="M359" s="82" t="s">
        <v>44</v>
      </c>
      <c r="N359" s="82" t="s">
        <v>94</v>
      </c>
      <c r="O359" s="132" t="s">
        <v>95</v>
      </c>
      <c r="P359" s="132" t="s">
        <v>46</v>
      </c>
      <c r="Q359" s="70" t="s">
        <v>2437</v>
      </c>
      <c r="R359" s="70"/>
      <c r="S359" s="89">
        <v>1</v>
      </c>
      <c r="T359" s="89">
        <v>1</v>
      </c>
      <c r="U359" s="89">
        <v>2</v>
      </c>
      <c r="V359" s="89" t="s">
        <v>1044</v>
      </c>
      <c r="W359" s="89"/>
      <c r="X359" s="89"/>
      <c r="Y359" s="89"/>
      <c r="Z359" s="89"/>
      <c r="AA359" s="94" t="s">
        <v>2438</v>
      </c>
      <c r="AB359" s="68" t="s">
        <v>48</v>
      </c>
      <c r="AC359" s="69"/>
      <c r="AD359" s="82"/>
      <c r="AE359" s="69"/>
      <c r="AP359" s="59"/>
      <c r="AQ359" s="60"/>
      <c r="AR359" s="59"/>
      <c r="AS359" s="63"/>
      <c r="AT359" s="64"/>
      <c r="AU359" s="64"/>
      <c r="AV359" s="64"/>
      <c r="AW359" s="64"/>
      <c r="AX359" s="64"/>
    </row>
    <row r="360" spans="1:50" ht="409.5" hidden="1">
      <c r="A360" s="68">
        <v>326</v>
      </c>
      <c r="B360" s="68" t="s">
        <v>3302</v>
      </c>
      <c r="C360" s="69" t="s">
        <v>25</v>
      </c>
      <c r="D360" s="69"/>
      <c r="E360" s="70" t="s">
        <v>130</v>
      </c>
      <c r="F360" s="69">
        <v>2019</v>
      </c>
      <c r="G360" s="119" t="s">
        <v>1098</v>
      </c>
      <c r="H360" s="70" t="s">
        <v>1099</v>
      </c>
      <c r="I360" s="80">
        <v>43825</v>
      </c>
      <c r="J360" s="80">
        <v>43825</v>
      </c>
      <c r="K360" s="81">
        <v>44044</v>
      </c>
      <c r="L360" s="69"/>
      <c r="M360" s="82" t="s">
        <v>44</v>
      </c>
      <c r="N360" s="82" t="s">
        <v>94</v>
      </c>
      <c r="O360" s="132" t="s">
        <v>95</v>
      </c>
      <c r="P360" s="132" t="s">
        <v>46</v>
      </c>
      <c r="Q360" s="70" t="s">
        <v>2439</v>
      </c>
      <c r="R360" s="70"/>
      <c r="S360" s="89">
        <v>1</v>
      </c>
      <c r="T360" s="89">
        <v>1</v>
      </c>
      <c r="U360" s="89">
        <v>2</v>
      </c>
      <c r="V360" s="89" t="s">
        <v>1044</v>
      </c>
      <c r="W360" s="89"/>
      <c r="X360" s="89"/>
      <c r="Y360" s="89"/>
      <c r="Z360" s="89"/>
      <c r="AA360" s="94" t="s">
        <v>2440</v>
      </c>
      <c r="AB360" s="68" t="s">
        <v>48</v>
      </c>
      <c r="AC360" s="69"/>
      <c r="AD360" s="82"/>
      <c r="AE360" s="69"/>
      <c r="AP360" s="59"/>
      <c r="AQ360" s="60"/>
      <c r="AR360" s="59"/>
      <c r="AS360" s="63"/>
      <c r="AT360" s="64"/>
      <c r="AU360" s="64"/>
      <c r="AV360" s="64"/>
      <c r="AW360" s="64"/>
      <c r="AX360" s="64"/>
    </row>
    <row r="361" spans="1:50" ht="409.5" hidden="1">
      <c r="A361" s="68">
        <v>327</v>
      </c>
      <c r="B361" s="35" t="s">
        <v>3301</v>
      </c>
      <c r="C361" s="36" t="s">
        <v>28</v>
      </c>
      <c r="D361" s="36"/>
      <c r="E361" s="37" t="s">
        <v>141</v>
      </c>
      <c r="F361" s="36">
        <v>2007</v>
      </c>
      <c r="G361" s="37" t="s">
        <v>2280</v>
      </c>
      <c r="H361" s="37" t="s">
        <v>1100</v>
      </c>
      <c r="I361" s="77">
        <v>39444</v>
      </c>
      <c r="J361" s="77">
        <v>39448</v>
      </c>
      <c r="K361" s="53">
        <v>44044</v>
      </c>
      <c r="L361" s="37" t="s">
        <v>2281</v>
      </c>
      <c r="M361" s="54" t="s">
        <v>44</v>
      </c>
      <c r="N361" s="54" t="s">
        <v>94</v>
      </c>
      <c r="O361" s="79" t="s">
        <v>95</v>
      </c>
      <c r="P361" s="79" t="s">
        <v>46</v>
      </c>
      <c r="Q361" s="37" t="s">
        <v>1101</v>
      </c>
      <c r="R361" s="37"/>
      <c r="S361" s="93">
        <v>2</v>
      </c>
      <c r="T361" s="93">
        <v>1</v>
      </c>
      <c r="U361" s="93">
        <v>3</v>
      </c>
      <c r="V361" s="93" t="s">
        <v>1044</v>
      </c>
      <c r="W361" s="243"/>
      <c r="X361" s="243"/>
      <c r="Y361" s="243"/>
      <c r="Z361" s="243"/>
      <c r="AA361" s="40" t="s">
        <v>1102</v>
      </c>
      <c r="AB361" s="35" t="s">
        <v>48</v>
      </c>
      <c r="AC361" s="36"/>
      <c r="AD361" s="54"/>
      <c r="AE361" s="36"/>
      <c r="AP361" s="59"/>
      <c r="AQ361" s="60"/>
      <c r="AR361" s="59"/>
      <c r="AS361" s="63"/>
      <c r="AT361" s="64"/>
      <c r="AU361" s="64"/>
      <c r="AV361" s="64"/>
      <c r="AW361" s="64"/>
      <c r="AX361" s="64"/>
    </row>
    <row r="362" spans="1:50" ht="396" hidden="1">
      <c r="A362" s="68">
        <v>328</v>
      </c>
      <c r="B362" s="35" t="s">
        <v>3301</v>
      </c>
      <c r="C362" s="36" t="s">
        <v>28</v>
      </c>
      <c r="D362" s="36"/>
      <c r="E362" s="37" t="s">
        <v>141</v>
      </c>
      <c r="F362" s="36">
        <v>2012</v>
      </c>
      <c r="G362" s="37" t="s">
        <v>2588</v>
      </c>
      <c r="H362" s="37" t="s">
        <v>2589</v>
      </c>
      <c r="I362" s="77">
        <v>40941</v>
      </c>
      <c r="J362" s="77">
        <v>40941</v>
      </c>
      <c r="K362" s="53">
        <v>44044</v>
      </c>
      <c r="L362" s="37"/>
      <c r="M362" s="54" t="s">
        <v>44</v>
      </c>
      <c r="N362" s="54" t="s">
        <v>94</v>
      </c>
      <c r="O362" s="79" t="s">
        <v>95</v>
      </c>
      <c r="P362" s="79" t="s">
        <v>46</v>
      </c>
      <c r="Q362" s="37" t="s">
        <v>1103</v>
      </c>
      <c r="R362" s="37"/>
      <c r="S362" s="93">
        <v>2</v>
      </c>
      <c r="T362" s="93">
        <v>1</v>
      </c>
      <c r="U362" s="93">
        <v>3</v>
      </c>
      <c r="V362" s="93" t="s">
        <v>1044</v>
      </c>
      <c r="W362" s="243"/>
      <c r="X362" s="243"/>
      <c r="Y362" s="243"/>
      <c r="Z362" s="243"/>
      <c r="AA362" s="40" t="s">
        <v>1102</v>
      </c>
      <c r="AB362" s="35" t="s">
        <v>48</v>
      </c>
      <c r="AC362" s="36"/>
      <c r="AD362" s="54"/>
      <c r="AE362" s="36"/>
      <c r="AP362" s="59"/>
      <c r="AQ362" s="60"/>
      <c r="AR362" s="59"/>
      <c r="AS362" s="63"/>
      <c r="AT362" s="64"/>
      <c r="AU362" s="64"/>
      <c r="AV362" s="64"/>
      <c r="AW362" s="64"/>
      <c r="AX362" s="64"/>
    </row>
    <row r="363" spans="1:50" ht="409.5" hidden="1">
      <c r="A363" s="68">
        <v>329</v>
      </c>
      <c r="B363" s="68" t="s">
        <v>3301</v>
      </c>
      <c r="C363" s="69" t="s">
        <v>28</v>
      </c>
      <c r="D363" s="69"/>
      <c r="E363" s="70" t="s">
        <v>141</v>
      </c>
      <c r="F363" s="69">
        <v>2015</v>
      </c>
      <c r="G363" s="70" t="s">
        <v>2590</v>
      </c>
      <c r="H363" s="70" t="s">
        <v>2591</v>
      </c>
      <c r="I363" s="80">
        <v>42011</v>
      </c>
      <c r="J363" s="80">
        <v>42011</v>
      </c>
      <c r="K363" s="81">
        <v>44044</v>
      </c>
      <c r="L363" s="69"/>
      <c r="M363" s="82" t="s">
        <v>44</v>
      </c>
      <c r="N363" s="82" t="s">
        <v>94</v>
      </c>
      <c r="O363" s="132" t="s">
        <v>95</v>
      </c>
      <c r="P363" s="132" t="s">
        <v>46</v>
      </c>
      <c r="Q363" s="70" t="s">
        <v>2441</v>
      </c>
      <c r="R363" s="70"/>
      <c r="S363" s="89">
        <v>2</v>
      </c>
      <c r="T363" s="89">
        <v>1</v>
      </c>
      <c r="U363" s="89">
        <v>3</v>
      </c>
      <c r="V363" s="89" t="s">
        <v>1044</v>
      </c>
      <c r="W363" s="89"/>
      <c r="X363" s="89"/>
      <c r="Y363" s="89"/>
      <c r="Z363" s="89"/>
      <c r="AA363" s="94" t="s">
        <v>1102</v>
      </c>
      <c r="AB363" s="68" t="s">
        <v>48</v>
      </c>
      <c r="AC363" s="69"/>
      <c r="AD363" s="82"/>
      <c r="AE363" s="69"/>
      <c r="AP363" s="59"/>
      <c r="AQ363" s="60"/>
      <c r="AR363" s="59"/>
      <c r="AS363" s="63"/>
      <c r="AT363" s="64"/>
      <c r="AU363" s="64"/>
      <c r="AV363" s="64"/>
      <c r="AW363" s="64"/>
      <c r="AX363" s="64"/>
    </row>
    <row r="364" spans="1:50" ht="409.5" hidden="1">
      <c r="A364" s="68">
        <v>330</v>
      </c>
      <c r="B364" s="35" t="s">
        <v>3301</v>
      </c>
      <c r="C364" s="36" t="s">
        <v>28</v>
      </c>
      <c r="D364" s="36"/>
      <c r="E364" s="37" t="s">
        <v>141</v>
      </c>
      <c r="F364" s="36">
        <v>2019</v>
      </c>
      <c r="G364" s="37" t="s">
        <v>2592</v>
      </c>
      <c r="H364" s="37" t="s">
        <v>2593</v>
      </c>
      <c r="I364" s="77">
        <v>43704</v>
      </c>
      <c r="J364" s="77">
        <v>43704</v>
      </c>
      <c r="K364" s="53">
        <v>44044</v>
      </c>
      <c r="L364" s="36"/>
      <c r="M364" s="54" t="s">
        <v>44</v>
      </c>
      <c r="N364" s="54" t="s">
        <v>94</v>
      </c>
      <c r="O364" s="79" t="s">
        <v>95</v>
      </c>
      <c r="P364" s="79" t="s">
        <v>46</v>
      </c>
      <c r="Q364" s="37" t="s">
        <v>1104</v>
      </c>
      <c r="R364" s="37"/>
      <c r="S364" s="93">
        <v>2</v>
      </c>
      <c r="T364" s="93">
        <v>1</v>
      </c>
      <c r="U364" s="93">
        <v>3</v>
      </c>
      <c r="V364" s="93" t="s">
        <v>1044</v>
      </c>
      <c r="W364" s="243"/>
      <c r="X364" s="243"/>
      <c r="Y364" s="243"/>
      <c r="Z364" s="243"/>
      <c r="AA364" s="40" t="s">
        <v>1102</v>
      </c>
      <c r="AB364" s="35" t="s">
        <v>48</v>
      </c>
      <c r="AC364" s="36"/>
      <c r="AD364" s="54"/>
      <c r="AE364" s="36"/>
      <c r="AP364" s="59"/>
      <c r="AQ364" s="60"/>
      <c r="AR364" s="59"/>
      <c r="AS364" s="63"/>
      <c r="AT364" s="64"/>
      <c r="AU364" s="64"/>
      <c r="AV364" s="64"/>
      <c r="AW364" s="64"/>
      <c r="AX364" s="64"/>
    </row>
    <row r="365" spans="1:50" ht="409.5" hidden="1">
      <c r="A365" s="68">
        <v>331</v>
      </c>
      <c r="B365" s="35" t="s">
        <v>3301</v>
      </c>
      <c r="C365" s="36" t="s">
        <v>28</v>
      </c>
      <c r="D365" s="36"/>
      <c r="E365" s="37" t="s">
        <v>130</v>
      </c>
      <c r="F365" s="36">
        <v>2010</v>
      </c>
      <c r="G365" s="37" t="s">
        <v>2282</v>
      </c>
      <c r="H365" s="37" t="s">
        <v>1105</v>
      </c>
      <c r="I365" s="77">
        <v>40542</v>
      </c>
      <c r="J365" s="77">
        <v>40542</v>
      </c>
      <c r="K365" s="53">
        <v>44044</v>
      </c>
      <c r="L365" s="37" t="s">
        <v>2594</v>
      </c>
      <c r="M365" s="54" t="s">
        <v>44</v>
      </c>
      <c r="N365" s="54" t="s">
        <v>94</v>
      </c>
      <c r="O365" s="79" t="s">
        <v>95</v>
      </c>
      <c r="P365" s="79" t="s">
        <v>46</v>
      </c>
      <c r="Q365" s="37" t="s">
        <v>1106</v>
      </c>
      <c r="R365" s="37"/>
      <c r="S365" s="93">
        <v>2</v>
      </c>
      <c r="T365" s="93">
        <v>1</v>
      </c>
      <c r="U365" s="93">
        <v>3</v>
      </c>
      <c r="V365" s="93" t="s">
        <v>1044</v>
      </c>
      <c r="W365" s="243"/>
      <c r="X365" s="243"/>
      <c r="Y365" s="243"/>
      <c r="Z365" s="243"/>
      <c r="AA365" s="40" t="s">
        <v>1107</v>
      </c>
      <c r="AB365" s="35" t="s">
        <v>48</v>
      </c>
      <c r="AC365" s="36"/>
      <c r="AD365" s="54"/>
      <c r="AE365" s="36"/>
      <c r="AP365" s="59"/>
      <c r="AQ365" s="60"/>
      <c r="AR365" s="59"/>
      <c r="AS365" s="63"/>
      <c r="AT365" s="64"/>
      <c r="AU365" s="64"/>
      <c r="AV365" s="64"/>
      <c r="AW365" s="64"/>
      <c r="AX365" s="64"/>
    </row>
    <row r="366" spans="1:50" ht="216" hidden="1">
      <c r="A366" s="68">
        <v>332</v>
      </c>
      <c r="B366" s="68" t="s">
        <v>3294</v>
      </c>
      <c r="C366" s="69" t="s">
        <v>26</v>
      </c>
      <c r="D366" s="69"/>
      <c r="E366" s="70" t="s">
        <v>141</v>
      </c>
      <c r="F366" s="69">
        <v>2018</v>
      </c>
      <c r="G366" s="70" t="s">
        <v>2597</v>
      </c>
      <c r="H366" s="70" t="s">
        <v>1108</v>
      </c>
      <c r="I366" s="80">
        <v>43462</v>
      </c>
      <c r="J366" s="80">
        <v>43462</v>
      </c>
      <c r="K366" s="81">
        <v>44044</v>
      </c>
      <c r="L366" s="70" t="s">
        <v>2595</v>
      </c>
      <c r="M366" s="82" t="s">
        <v>44</v>
      </c>
      <c r="N366" s="82" t="s">
        <v>94</v>
      </c>
      <c r="O366" s="132" t="s">
        <v>127</v>
      </c>
      <c r="P366" s="132" t="s">
        <v>46</v>
      </c>
      <c r="Q366" s="75" t="s">
        <v>1109</v>
      </c>
      <c r="R366" s="70"/>
      <c r="S366" s="93">
        <v>2</v>
      </c>
      <c r="T366" s="93">
        <v>1</v>
      </c>
      <c r="U366" s="93">
        <v>3</v>
      </c>
      <c r="V366" s="93" t="s">
        <v>1044</v>
      </c>
      <c r="W366" s="89"/>
      <c r="X366" s="89"/>
      <c r="Y366" s="89"/>
      <c r="Z366" s="89"/>
      <c r="AA366" s="94" t="s">
        <v>2796</v>
      </c>
      <c r="AB366" s="68" t="s">
        <v>48</v>
      </c>
      <c r="AC366" s="69"/>
      <c r="AD366" s="54">
        <v>44681</v>
      </c>
      <c r="AE366" s="36" t="s">
        <v>986</v>
      </c>
      <c r="AP366" s="59"/>
      <c r="AQ366" s="60"/>
      <c r="AR366" s="59"/>
      <c r="AS366" s="63"/>
      <c r="AT366" s="64"/>
      <c r="AU366" s="64"/>
      <c r="AV366" s="64"/>
      <c r="AW366" s="64"/>
      <c r="AX366" s="64"/>
    </row>
    <row r="367" spans="1:50" ht="409.5" hidden="1">
      <c r="A367" s="68">
        <v>333</v>
      </c>
      <c r="B367" s="35" t="s">
        <v>3294</v>
      </c>
      <c r="C367" s="36" t="s">
        <v>26</v>
      </c>
      <c r="D367" s="36"/>
      <c r="E367" s="37" t="s">
        <v>141</v>
      </c>
      <c r="F367" s="36">
        <v>2020</v>
      </c>
      <c r="G367" s="37" t="s">
        <v>2598</v>
      </c>
      <c r="H367" s="37" t="s">
        <v>2596</v>
      </c>
      <c r="I367" s="77">
        <v>43861</v>
      </c>
      <c r="J367" s="77">
        <v>43861</v>
      </c>
      <c r="K367" s="53">
        <v>44044</v>
      </c>
      <c r="L367" s="36"/>
      <c r="M367" s="54" t="s">
        <v>44</v>
      </c>
      <c r="N367" s="54" t="s">
        <v>94</v>
      </c>
      <c r="O367" s="79" t="s">
        <v>127</v>
      </c>
      <c r="P367" s="79" t="s">
        <v>46</v>
      </c>
      <c r="Q367" s="37" t="s">
        <v>1110</v>
      </c>
      <c r="R367" s="37"/>
      <c r="S367" s="93">
        <v>2</v>
      </c>
      <c r="T367" s="93">
        <v>1</v>
      </c>
      <c r="U367" s="93">
        <v>3</v>
      </c>
      <c r="V367" s="93" t="s">
        <v>1044</v>
      </c>
      <c r="W367" s="89"/>
      <c r="X367" s="89"/>
      <c r="Y367" s="89"/>
      <c r="Z367" s="89"/>
      <c r="AA367" s="94" t="s">
        <v>2797</v>
      </c>
      <c r="AB367" s="35" t="s">
        <v>48</v>
      </c>
      <c r="AC367" s="36"/>
      <c r="AD367" s="54">
        <v>44681</v>
      </c>
      <c r="AE367" s="36" t="s">
        <v>986</v>
      </c>
      <c r="AP367" s="59"/>
      <c r="AQ367" s="60"/>
      <c r="AR367" s="59"/>
      <c r="AS367" s="63"/>
      <c r="AT367" s="64"/>
      <c r="AU367" s="64"/>
      <c r="AV367" s="64"/>
      <c r="AW367" s="64"/>
      <c r="AX367" s="64"/>
    </row>
    <row r="368" spans="1:50" ht="162" hidden="1">
      <c r="A368" s="68">
        <v>334</v>
      </c>
      <c r="B368" s="35" t="s">
        <v>3302</v>
      </c>
      <c r="C368" s="36" t="s">
        <v>26</v>
      </c>
      <c r="D368" s="36"/>
      <c r="E368" s="37" t="s">
        <v>141</v>
      </c>
      <c r="F368" s="36">
        <v>2018</v>
      </c>
      <c r="G368" s="37" t="s">
        <v>2599</v>
      </c>
      <c r="H368" s="37" t="s">
        <v>1111</v>
      </c>
      <c r="I368" s="77">
        <v>43217</v>
      </c>
      <c r="J368" s="77">
        <v>43217</v>
      </c>
      <c r="K368" s="53">
        <v>44044</v>
      </c>
      <c r="L368" s="36"/>
      <c r="M368" s="54" t="s">
        <v>44</v>
      </c>
      <c r="N368" s="54" t="s">
        <v>94</v>
      </c>
      <c r="O368" s="79" t="s">
        <v>127</v>
      </c>
      <c r="P368" s="79" t="s">
        <v>46</v>
      </c>
      <c r="Q368" s="37" t="s">
        <v>1112</v>
      </c>
      <c r="R368" s="37"/>
      <c r="S368" s="93">
        <v>2</v>
      </c>
      <c r="T368" s="93">
        <v>1</v>
      </c>
      <c r="U368" s="93">
        <v>3</v>
      </c>
      <c r="V368" s="93" t="s">
        <v>1044</v>
      </c>
      <c r="W368" s="89"/>
      <c r="X368" s="89"/>
      <c r="Y368" s="89"/>
      <c r="Z368" s="89"/>
      <c r="AA368" s="94" t="s">
        <v>2796</v>
      </c>
      <c r="AB368" s="35" t="s">
        <v>48</v>
      </c>
      <c r="AC368" s="36"/>
      <c r="AD368" s="54">
        <v>44681</v>
      </c>
      <c r="AE368" s="36" t="s">
        <v>986</v>
      </c>
      <c r="AP368" s="59"/>
      <c r="AQ368" s="60"/>
      <c r="AR368" s="59"/>
      <c r="AS368" s="63"/>
      <c r="AT368" s="64"/>
      <c r="AU368" s="64"/>
      <c r="AV368" s="64"/>
      <c r="AW368" s="64"/>
      <c r="AX368" s="64"/>
    </row>
    <row r="369" spans="1:50" ht="409.5" hidden="1">
      <c r="A369" s="68">
        <v>335</v>
      </c>
      <c r="B369" s="68" t="s">
        <v>3291</v>
      </c>
      <c r="C369" s="69" t="s">
        <v>26</v>
      </c>
      <c r="D369" s="69"/>
      <c r="E369" s="70" t="s">
        <v>240</v>
      </c>
      <c r="F369" s="69">
        <v>2017</v>
      </c>
      <c r="G369" s="70" t="s">
        <v>1113</v>
      </c>
      <c r="H369" s="70" t="s">
        <v>1108</v>
      </c>
      <c r="I369" s="80">
        <v>43027</v>
      </c>
      <c r="J369" s="80">
        <v>43027</v>
      </c>
      <c r="K369" s="81">
        <v>44044</v>
      </c>
      <c r="L369" s="69"/>
      <c r="M369" s="82" t="s">
        <v>44</v>
      </c>
      <c r="N369" s="82" t="s">
        <v>222</v>
      </c>
      <c r="O369" s="132" t="s">
        <v>234</v>
      </c>
      <c r="P369" s="132" t="s">
        <v>46</v>
      </c>
      <c r="Q369" s="70" t="s">
        <v>2422</v>
      </c>
      <c r="R369" s="70" t="s">
        <v>2421</v>
      </c>
      <c r="S369" s="89">
        <v>2</v>
      </c>
      <c r="T369" s="89">
        <v>1</v>
      </c>
      <c r="U369" s="89">
        <v>3</v>
      </c>
      <c r="V369" s="89" t="s">
        <v>1044</v>
      </c>
      <c r="W369" s="89"/>
      <c r="X369" s="89"/>
      <c r="Y369" s="89"/>
      <c r="Z369" s="89"/>
      <c r="AA369" s="94" t="s">
        <v>2796</v>
      </c>
      <c r="AB369" s="68" t="s">
        <v>48</v>
      </c>
      <c r="AC369" s="69"/>
      <c r="AD369" s="54">
        <v>44681</v>
      </c>
      <c r="AE369" s="36" t="s">
        <v>986</v>
      </c>
      <c r="AP369" s="59"/>
      <c r="AQ369" s="60"/>
      <c r="AR369" s="59"/>
      <c r="AS369" s="63"/>
      <c r="AT369" s="64"/>
      <c r="AU369" s="64"/>
      <c r="AV369" s="64"/>
      <c r="AW369" s="64"/>
      <c r="AX369" s="64"/>
    </row>
    <row r="370" spans="1:50" ht="216" hidden="1">
      <c r="A370" s="68">
        <v>336</v>
      </c>
      <c r="B370" s="35" t="s">
        <v>3291</v>
      </c>
      <c r="C370" s="36" t="s">
        <v>26</v>
      </c>
      <c r="D370" s="36"/>
      <c r="E370" s="37" t="s">
        <v>240</v>
      </c>
      <c r="F370" s="36">
        <v>2020</v>
      </c>
      <c r="G370" s="37" t="s">
        <v>1114</v>
      </c>
      <c r="H370" s="37" t="s">
        <v>1115</v>
      </c>
      <c r="I370" s="77">
        <v>44046</v>
      </c>
      <c r="J370" s="77">
        <v>44046</v>
      </c>
      <c r="K370" s="53">
        <v>44044</v>
      </c>
      <c r="L370" s="36"/>
      <c r="M370" s="54" t="s">
        <v>44</v>
      </c>
      <c r="N370" s="54" t="s">
        <v>222</v>
      </c>
      <c r="O370" s="121" t="s">
        <v>234</v>
      </c>
      <c r="P370" s="79" t="s">
        <v>46</v>
      </c>
      <c r="Q370" s="37" t="s">
        <v>1116</v>
      </c>
      <c r="R370" s="37"/>
      <c r="S370" s="93">
        <v>2</v>
      </c>
      <c r="T370" s="93">
        <v>1</v>
      </c>
      <c r="U370" s="93">
        <v>3</v>
      </c>
      <c r="V370" s="93" t="s">
        <v>1044</v>
      </c>
      <c r="W370" s="89"/>
      <c r="X370" s="89"/>
      <c r="Y370" s="89"/>
      <c r="Z370" s="89"/>
      <c r="AA370" s="94" t="s">
        <v>2796</v>
      </c>
      <c r="AB370" s="35" t="s">
        <v>48</v>
      </c>
      <c r="AC370" s="36"/>
      <c r="AD370" s="54">
        <v>44681</v>
      </c>
      <c r="AE370" s="36" t="s">
        <v>986</v>
      </c>
      <c r="AP370" s="59"/>
      <c r="AQ370" s="60"/>
      <c r="AR370" s="59"/>
      <c r="AS370" s="63"/>
      <c r="AT370" s="64"/>
      <c r="AU370" s="64"/>
      <c r="AV370" s="64"/>
      <c r="AW370" s="64"/>
      <c r="AX370" s="64"/>
    </row>
    <row r="371" spans="1:50" ht="409.5" hidden="1">
      <c r="A371" s="68">
        <v>337</v>
      </c>
      <c r="B371" s="68" t="s">
        <v>3302</v>
      </c>
      <c r="C371" s="69" t="s">
        <v>26</v>
      </c>
      <c r="D371" s="69"/>
      <c r="E371" s="70" t="s">
        <v>141</v>
      </c>
      <c r="F371" s="69">
        <v>2018</v>
      </c>
      <c r="G371" s="70" t="s">
        <v>2600</v>
      </c>
      <c r="H371" s="70" t="s">
        <v>1117</v>
      </c>
      <c r="I371" s="80">
        <v>43367</v>
      </c>
      <c r="J371" s="80">
        <v>43367</v>
      </c>
      <c r="K371" s="81">
        <v>44044</v>
      </c>
      <c r="L371" s="69"/>
      <c r="M371" s="82" t="s">
        <v>44</v>
      </c>
      <c r="N371" s="82" t="s">
        <v>94</v>
      </c>
      <c r="O371" s="132" t="s">
        <v>1118</v>
      </c>
      <c r="P371" s="132" t="s">
        <v>46</v>
      </c>
      <c r="Q371" s="70" t="s">
        <v>2427</v>
      </c>
      <c r="R371" s="70" t="s">
        <v>2428</v>
      </c>
      <c r="S371" s="89">
        <v>2</v>
      </c>
      <c r="T371" s="89">
        <v>2</v>
      </c>
      <c r="U371" s="89">
        <f>S371+T371</f>
        <v>4</v>
      </c>
      <c r="V371" s="89" t="str">
        <f t="shared" ref="V371:V377" si="30">IF(SUM(S371:T371)&gt;5,"HIGH",IF(SUM(S371:T371)&gt;3,"MEDIUM",IF(SUM(S371:T371)&gt;=0,"LOW")))</f>
        <v>MEDIUM</v>
      </c>
      <c r="W371" s="89"/>
      <c r="X371" s="89"/>
      <c r="Y371" s="89"/>
      <c r="Z371" s="89"/>
      <c r="AA371" s="40" t="s">
        <v>1967</v>
      </c>
      <c r="AB371" s="35" t="s">
        <v>48</v>
      </c>
      <c r="AC371" s="37"/>
      <c r="AD371" s="54"/>
      <c r="AE371" s="36"/>
      <c r="AP371" s="59"/>
      <c r="AQ371" s="60"/>
      <c r="AR371" s="59"/>
      <c r="AS371" s="63"/>
      <c r="AT371" s="64"/>
      <c r="AU371" s="64"/>
      <c r="AV371" s="64"/>
      <c r="AW371" s="64"/>
      <c r="AX371" s="64"/>
    </row>
    <row r="372" spans="1:50" ht="409.5" hidden="1">
      <c r="A372" s="68">
        <v>338</v>
      </c>
      <c r="B372" s="35" t="s">
        <v>3296</v>
      </c>
      <c r="C372" s="36" t="s">
        <v>25</v>
      </c>
      <c r="D372" s="36"/>
      <c r="E372" s="37" t="s">
        <v>2300</v>
      </c>
      <c r="F372" s="36">
        <v>1979</v>
      </c>
      <c r="G372" s="44" t="s">
        <v>2601</v>
      </c>
      <c r="H372" s="37" t="s">
        <v>1119</v>
      </c>
      <c r="I372" s="77">
        <v>28914</v>
      </c>
      <c r="J372" s="77">
        <v>28914</v>
      </c>
      <c r="K372" s="53">
        <v>44075</v>
      </c>
      <c r="L372" s="36"/>
      <c r="M372" s="54" t="s">
        <v>44</v>
      </c>
      <c r="N372" s="54" t="s">
        <v>94</v>
      </c>
      <c r="O372" s="79"/>
      <c r="P372" s="79" t="s">
        <v>46</v>
      </c>
      <c r="Q372" s="37" t="s">
        <v>1120</v>
      </c>
      <c r="R372" s="37"/>
      <c r="S372" s="93">
        <v>1</v>
      </c>
      <c r="T372" s="93">
        <v>1</v>
      </c>
      <c r="U372" s="93">
        <v>2</v>
      </c>
      <c r="V372" s="89" t="str">
        <f t="shared" si="30"/>
        <v>LOW</v>
      </c>
      <c r="W372" s="89"/>
      <c r="X372" s="89"/>
      <c r="Y372" s="89"/>
      <c r="Z372" s="89"/>
      <c r="AA372" s="37" t="s">
        <v>1121</v>
      </c>
      <c r="AB372" s="35" t="s">
        <v>48</v>
      </c>
      <c r="AC372" s="36"/>
      <c r="AD372" s="54"/>
      <c r="AE372" s="36"/>
      <c r="AP372" s="59"/>
      <c r="AQ372" s="60"/>
      <c r="AR372" s="59"/>
      <c r="AS372" s="63"/>
      <c r="AT372" s="64"/>
      <c r="AU372" s="64"/>
      <c r="AV372" s="64"/>
      <c r="AW372" s="64"/>
      <c r="AX372" s="64"/>
    </row>
    <row r="373" spans="1:50" ht="409.5" hidden="1">
      <c r="A373" s="68">
        <v>339</v>
      </c>
      <c r="B373" s="35" t="s">
        <v>3296</v>
      </c>
      <c r="C373" s="36" t="s">
        <v>25</v>
      </c>
      <c r="D373" s="36"/>
      <c r="E373" s="37" t="s">
        <v>1122</v>
      </c>
      <c r="F373" s="36">
        <v>1989</v>
      </c>
      <c r="G373" s="44" t="s">
        <v>1123</v>
      </c>
      <c r="H373" s="37" t="s">
        <v>1124</v>
      </c>
      <c r="I373" s="77">
        <v>32608</v>
      </c>
      <c r="J373" s="77">
        <v>32608</v>
      </c>
      <c r="K373" s="53">
        <v>44075</v>
      </c>
      <c r="L373" s="36"/>
      <c r="M373" s="54" t="s">
        <v>44</v>
      </c>
      <c r="N373" s="54" t="s">
        <v>94</v>
      </c>
      <c r="O373" s="79"/>
      <c r="P373" s="79" t="s">
        <v>46</v>
      </c>
      <c r="Q373" s="37" t="s">
        <v>1125</v>
      </c>
      <c r="R373" s="37"/>
      <c r="S373" s="93">
        <v>1</v>
      </c>
      <c r="T373" s="93">
        <v>1</v>
      </c>
      <c r="U373" s="93">
        <v>2</v>
      </c>
      <c r="V373" s="89" t="str">
        <f t="shared" si="30"/>
        <v>LOW</v>
      </c>
      <c r="W373" s="89"/>
      <c r="X373" s="89"/>
      <c r="Y373" s="89"/>
      <c r="Z373" s="89"/>
      <c r="AA373" s="40" t="s">
        <v>1126</v>
      </c>
      <c r="AB373" s="35" t="s">
        <v>48</v>
      </c>
      <c r="AC373" s="36"/>
      <c r="AD373" s="54"/>
      <c r="AE373" s="36"/>
      <c r="AP373" s="59"/>
      <c r="AQ373" s="60"/>
      <c r="AR373" s="59"/>
      <c r="AS373" s="63"/>
      <c r="AT373" s="64"/>
      <c r="AU373" s="64"/>
      <c r="AV373" s="64"/>
      <c r="AW373" s="64"/>
      <c r="AX373" s="64"/>
    </row>
    <row r="374" spans="1:50" ht="252" hidden="1">
      <c r="A374" s="68">
        <v>340</v>
      </c>
      <c r="B374" s="35" t="s">
        <v>3296</v>
      </c>
      <c r="C374" s="36" t="s">
        <v>25</v>
      </c>
      <c r="D374" s="36"/>
      <c r="E374" s="37" t="s">
        <v>141</v>
      </c>
      <c r="F374" s="36">
        <v>2013</v>
      </c>
      <c r="G374" s="44" t="s">
        <v>1127</v>
      </c>
      <c r="H374" s="37" t="s">
        <v>1128</v>
      </c>
      <c r="I374" s="77">
        <v>41348</v>
      </c>
      <c r="J374" s="77">
        <v>41348</v>
      </c>
      <c r="K374" s="53">
        <v>44075</v>
      </c>
      <c r="L374" s="36"/>
      <c r="M374" s="54" t="s">
        <v>44</v>
      </c>
      <c r="N374" s="54" t="s">
        <v>94</v>
      </c>
      <c r="O374" s="79"/>
      <c r="P374" s="79" t="s">
        <v>46</v>
      </c>
      <c r="Q374" s="37" t="s">
        <v>1129</v>
      </c>
      <c r="R374" s="37"/>
      <c r="S374" s="93">
        <v>1</v>
      </c>
      <c r="T374" s="93">
        <v>1</v>
      </c>
      <c r="U374" s="93">
        <v>2</v>
      </c>
      <c r="V374" s="89" t="str">
        <f t="shared" si="30"/>
        <v>LOW</v>
      </c>
      <c r="W374" s="89"/>
      <c r="X374" s="89"/>
      <c r="Y374" s="89"/>
      <c r="Z374" s="89"/>
      <c r="AA374" s="40" t="s">
        <v>1130</v>
      </c>
      <c r="AB374" s="35" t="s">
        <v>48</v>
      </c>
      <c r="AC374" s="36"/>
      <c r="AD374" s="54"/>
      <c r="AE374" s="36"/>
      <c r="AP374" s="59"/>
      <c r="AQ374" s="60"/>
      <c r="AR374" s="59"/>
      <c r="AS374" s="63"/>
      <c r="AT374" s="64"/>
      <c r="AU374" s="64"/>
      <c r="AV374" s="64"/>
      <c r="AW374" s="64"/>
      <c r="AX374" s="64"/>
    </row>
    <row r="375" spans="1:50" ht="409.5" hidden="1">
      <c r="A375" s="68">
        <v>341</v>
      </c>
      <c r="B375" s="68" t="s">
        <v>3293</v>
      </c>
      <c r="C375" s="69" t="s">
        <v>22</v>
      </c>
      <c r="D375" s="69"/>
      <c r="E375" s="70" t="s">
        <v>130</v>
      </c>
      <c r="F375" s="69">
        <v>2020</v>
      </c>
      <c r="G375" s="70" t="s">
        <v>2602</v>
      </c>
      <c r="H375" s="70" t="s">
        <v>1131</v>
      </c>
      <c r="I375" s="80">
        <v>44085</v>
      </c>
      <c r="J375" s="80">
        <v>44085</v>
      </c>
      <c r="K375" s="81">
        <v>44105</v>
      </c>
      <c r="L375" s="69"/>
      <c r="M375" s="82" t="s">
        <v>44</v>
      </c>
      <c r="N375" s="82" t="s">
        <v>94</v>
      </c>
      <c r="O375" s="132" t="s">
        <v>95</v>
      </c>
      <c r="P375" s="132" t="s">
        <v>46</v>
      </c>
      <c r="Q375" s="70" t="s">
        <v>2429</v>
      </c>
      <c r="R375" s="70"/>
      <c r="S375" s="89">
        <v>1</v>
      </c>
      <c r="T375" s="89">
        <v>1</v>
      </c>
      <c r="U375" s="89">
        <v>2</v>
      </c>
      <c r="V375" s="89" t="str">
        <f t="shared" si="30"/>
        <v>LOW</v>
      </c>
      <c r="W375" s="89"/>
      <c r="X375" s="89"/>
      <c r="Y375" s="89"/>
      <c r="Z375" s="89"/>
      <c r="AA375" s="94" t="s">
        <v>1132</v>
      </c>
      <c r="AB375" s="68" t="s">
        <v>48</v>
      </c>
      <c r="AC375" s="69"/>
      <c r="AD375" s="82"/>
      <c r="AE375" s="69"/>
      <c r="AP375" s="59"/>
      <c r="AQ375" s="60"/>
      <c r="AR375" s="59"/>
      <c r="AS375" s="63"/>
      <c r="AT375" s="64"/>
      <c r="AU375" s="64"/>
      <c r="AV375" s="64"/>
      <c r="AW375" s="64"/>
      <c r="AX375" s="64"/>
    </row>
    <row r="376" spans="1:50" ht="409.5" hidden="1">
      <c r="A376" s="68">
        <v>342</v>
      </c>
      <c r="B376" s="271" t="s">
        <v>3298</v>
      </c>
      <c r="C376" s="272" t="s">
        <v>22</v>
      </c>
      <c r="D376" s="272"/>
      <c r="E376" s="273" t="s">
        <v>240</v>
      </c>
      <c r="F376" s="272">
        <v>2020</v>
      </c>
      <c r="G376" s="273" t="s">
        <v>1133</v>
      </c>
      <c r="H376" s="273" t="s">
        <v>1134</v>
      </c>
      <c r="I376" s="276">
        <v>44099</v>
      </c>
      <c r="J376" s="276">
        <v>44099</v>
      </c>
      <c r="K376" s="277">
        <v>44105</v>
      </c>
      <c r="L376" s="272"/>
      <c r="M376" s="278" t="s">
        <v>44</v>
      </c>
      <c r="N376" s="278" t="s">
        <v>222</v>
      </c>
      <c r="O376" s="279" t="s">
        <v>234</v>
      </c>
      <c r="P376" s="279" t="s">
        <v>46</v>
      </c>
      <c r="Q376" s="273" t="s">
        <v>2423</v>
      </c>
      <c r="R376" s="273" t="s">
        <v>1135</v>
      </c>
      <c r="S376" s="243">
        <v>1</v>
      </c>
      <c r="T376" s="243">
        <v>1</v>
      </c>
      <c r="U376" s="243">
        <v>2</v>
      </c>
      <c r="V376" s="243" t="str">
        <f t="shared" si="30"/>
        <v>LOW</v>
      </c>
      <c r="W376" s="243"/>
      <c r="X376" s="243"/>
      <c r="Y376" s="243"/>
      <c r="Z376" s="243"/>
      <c r="AA376" s="280" t="s">
        <v>1738</v>
      </c>
      <c r="AB376" s="271" t="s">
        <v>48</v>
      </c>
      <c r="AC376" s="273"/>
      <c r="AD376" s="278"/>
      <c r="AE376" s="272"/>
      <c r="AP376" s="59"/>
      <c r="AQ376" s="60"/>
      <c r="AR376" s="59"/>
      <c r="AS376" s="63"/>
      <c r="AT376" s="64"/>
      <c r="AU376" s="64"/>
      <c r="AV376" s="64"/>
      <c r="AW376" s="64"/>
      <c r="AX376" s="64"/>
    </row>
    <row r="377" spans="1:50" ht="270" hidden="1">
      <c r="A377" s="68">
        <v>343</v>
      </c>
      <c r="B377" s="35" t="s">
        <v>3302</v>
      </c>
      <c r="C377" s="272" t="s">
        <v>25</v>
      </c>
      <c r="D377" s="272"/>
      <c r="E377" s="273" t="s">
        <v>189</v>
      </c>
      <c r="F377" s="274">
        <v>2020</v>
      </c>
      <c r="G377" s="275" t="s">
        <v>2603</v>
      </c>
      <c r="H377" s="273" t="s">
        <v>1136</v>
      </c>
      <c r="I377" s="276">
        <v>44118</v>
      </c>
      <c r="J377" s="276">
        <v>44118</v>
      </c>
      <c r="K377" s="277">
        <v>44105</v>
      </c>
      <c r="L377" s="272"/>
      <c r="M377" s="278" t="s">
        <v>44</v>
      </c>
      <c r="N377" s="278" t="s">
        <v>94</v>
      </c>
      <c r="O377" s="279" t="s">
        <v>127</v>
      </c>
      <c r="P377" s="279" t="s">
        <v>46</v>
      </c>
      <c r="Q377" s="273" t="s">
        <v>1137</v>
      </c>
      <c r="R377" s="273"/>
      <c r="S377" s="243">
        <v>1</v>
      </c>
      <c r="T377" s="243">
        <v>1</v>
      </c>
      <c r="U377" s="243">
        <v>2</v>
      </c>
      <c r="V377" s="243" t="str">
        <f t="shared" si="30"/>
        <v>LOW</v>
      </c>
      <c r="W377" s="243"/>
      <c r="X377" s="243"/>
      <c r="Y377" s="243"/>
      <c r="Z377" s="243"/>
      <c r="AA377" s="280" t="s">
        <v>2798</v>
      </c>
      <c r="AB377" s="271" t="s">
        <v>48</v>
      </c>
      <c r="AC377" s="312"/>
      <c r="AD377" s="281">
        <v>44439</v>
      </c>
      <c r="AE377" s="272" t="s">
        <v>533</v>
      </c>
      <c r="AP377" s="59"/>
      <c r="AQ377" s="60"/>
      <c r="AR377" s="59"/>
      <c r="AS377" s="63"/>
      <c r="AT377" s="64"/>
      <c r="AU377" s="64"/>
      <c r="AV377" s="64"/>
      <c r="AW377" s="64"/>
      <c r="AX377" s="64"/>
    </row>
    <row r="378" spans="1:50" ht="306" hidden="1">
      <c r="A378" s="68">
        <v>344</v>
      </c>
      <c r="B378" s="72"/>
      <c r="C378" s="73" t="s">
        <v>26</v>
      </c>
      <c r="D378" s="73"/>
      <c r="E378" s="74" t="s">
        <v>141</v>
      </c>
      <c r="F378" s="73">
        <v>2020</v>
      </c>
      <c r="G378" s="74" t="s">
        <v>1138</v>
      </c>
      <c r="H378" s="74" t="s">
        <v>1139</v>
      </c>
      <c r="I378" s="83">
        <v>44074</v>
      </c>
      <c r="J378" s="83">
        <v>44074</v>
      </c>
      <c r="K378" s="84">
        <v>44136</v>
      </c>
      <c r="L378" s="74" t="s">
        <v>2283</v>
      </c>
      <c r="M378" s="85" t="s">
        <v>45</v>
      </c>
      <c r="N378" s="85" t="s">
        <v>94</v>
      </c>
      <c r="O378" s="133" t="s">
        <v>95</v>
      </c>
      <c r="P378" s="133"/>
      <c r="Q378" s="74" t="s">
        <v>2424</v>
      </c>
      <c r="R378" s="74"/>
      <c r="S378" s="91"/>
      <c r="T378" s="91"/>
      <c r="U378" s="91"/>
      <c r="V378" s="91"/>
      <c r="W378" s="91"/>
      <c r="X378" s="91"/>
      <c r="Y378" s="91"/>
      <c r="Z378" s="91"/>
      <c r="AA378" s="92" t="s">
        <v>1140</v>
      </c>
      <c r="AB378" s="72"/>
      <c r="AC378" s="73"/>
      <c r="AD378" s="85"/>
      <c r="AE378" s="73"/>
      <c r="AP378" s="59"/>
      <c r="AQ378" s="60"/>
      <c r="AR378" s="59"/>
      <c r="AS378" s="63"/>
      <c r="AT378" s="64"/>
      <c r="AU378" s="64"/>
      <c r="AV378" s="64"/>
      <c r="AW378" s="64"/>
      <c r="AX378" s="64"/>
    </row>
    <row r="379" spans="1:50" ht="409.5" hidden="1">
      <c r="A379" s="68">
        <v>345</v>
      </c>
      <c r="B379" s="271" t="s">
        <v>3302</v>
      </c>
      <c r="C379" s="272" t="s">
        <v>25</v>
      </c>
      <c r="D379" s="272"/>
      <c r="E379" s="273" t="s">
        <v>130</v>
      </c>
      <c r="F379" s="272">
        <v>2020</v>
      </c>
      <c r="G379" s="273" t="s">
        <v>2604</v>
      </c>
      <c r="H379" s="273" t="s">
        <v>1141</v>
      </c>
      <c r="I379" s="276">
        <v>43991</v>
      </c>
      <c r="J379" s="276">
        <v>43991</v>
      </c>
      <c r="K379" s="277">
        <v>44136</v>
      </c>
      <c r="L379" s="272"/>
      <c r="M379" s="278" t="s">
        <v>44</v>
      </c>
      <c r="N379" s="278" t="s">
        <v>94</v>
      </c>
      <c r="O379" s="279" t="s">
        <v>95</v>
      </c>
      <c r="P379" s="279" t="s">
        <v>46</v>
      </c>
      <c r="Q379" s="273" t="s">
        <v>2425</v>
      </c>
      <c r="R379" s="273"/>
      <c r="S379" s="243"/>
      <c r="T379" s="243"/>
      <c r="U379" s="243"/>
      <c r="V379" s="243"/>
      <c r="W379" s="243"/>
      <c r="X379" s="243"/>
      <c r="Y379" s="243"/>
      <c r="Z379" s="243"/>
      <c r="AA379" s="280" t="s">
        <v>1142</v>
      </c>
      <c r="AB379" s="271" t="s">
        <v>48</v>
      </c>
      <c r="AC379" s="272"/>
      <c r="AD379" s="278"/>
      <c r="AE379" s="272"/>
      <c r="AP379" s="59"/>
      <c r="AQ379" s="60"/>
      <c r="AR379" s="59"/>
      <c r="AS379" s="63"/>
      <c r="AT379" s="64"/>
      <c r="AU379" s="64"/>
      <c r="AV379" s="64"/>
      <c r="AW379" s="64"/>
      <c r="AX379" s="64"/>
    </row>
    <row r="380" spans="1:50" ht="409.5" hidden="1">
      <c r="A380" s="68">
        <v>346</v>
      </c>
      <c r="B380" s="68" t="s">
        <v>3301</v>
      </c>
      <c r="C380" s="69" t="s">
        <v>25</v>
      </c>
      <c r="D380" s="69"/>
      <c r="E380" s="70" t="s">
        <v>868</v>
      </c>
      <c r="F380" s="69">
        <v>2014</v>
      </c>
      <c r="G380" s="123" t="s">
        <v>2605</v>
      </c>
      <c r="H380" s="70" t="s">
        <v>1143</v>
      </c>
      <c r="I380" s="80">
        <v>41992</v>
      </c>
      <c r="J380" s="80">
        <v>41992</v>
      </c>
      <c r="K380" s="81">
        <v>44136</v>
      </c>
      <c r="L380" s="69"/>
      <c r="M380" s="82" t="s">
        <v>44</v>
      </c>
      <c r="N380" s="82" t="s">
        <v>94</v>
      </c>
      <c r="O380" s="132" t="s">
        <v>95</v>
      </c>
      <c r="P380" s="132" t="s">
        <v>46</v>
      </c>
      <c r="Q380" s="70" t="s">
        <v>2426</v>
      </c>
      <c r="R380" s="70" t="s">
        <v>1144</v>
      </c>
      <c r="S380" s="89"/>
      <c r="T380" s="89"/>
      <c r="U380" s="89"/>
      <c r="V380" s="89"/>
      <c r="W380" s="89"/>
      <c r="X380" s="89"/>
      <c r="Y380" s="89"/>
      <c r="Z380" s="89"/>
      <c r="AA380" s="94"/>
      <c r="AB380" s="68" t="s">
        <v>48</v>
      </c>
      <c r="AC380" s="69"/>
      <c r="AD380" s="82"/>
      <c r="AE380" s="69"/>
      <c r="AP380" s="59"/>
      <c r="AQ380" s="60"/>
      <c r="AR380" s="59"/>
      <c r="AS380" s="63"/>
      <c r="AT380" s="64"/>
      <c r="AU380" s="64"/>
      <c r="AV380" s="64"/>
      <c r="AW380" s="64"/>
      <c r="AX380" s="64"/>
    </row>
    <row r="381" spans="1:50" ht="144" hidden="1">
      <c r="A381" s="68">
        <v>347</v>
      </c>
      <c r="B381" s="271"/>
      <c r="C381" s="272" t="s">
        <v>26</v>
      </c>
      <c r="D381" s="272"/>
      <c r="E381" s="273" t="s">
        <v>92</v>
      </c>
      <c r="F381" s="272">
        <v>2020</v>
      </c>
      <c r="G381" s="273" t="s">
        <v>2606</v>
      </c>
      <c r="H381" s="273" t="s">
        <v>1148</v>
      </c>
      <c r="I381" s="276">
        <v>44137</v>
      </c>
      <c r="J381" s="276">
        <v>44137</v>
      </c>
      <c r="K381" s="277">
        <v>44136</v>
      </c>
      <c r="L381" s="273" t="s">
        <v>2747</v>
      </c>
      <c r="M381" s="278" t="s">
        <v>45</v>
      </c>
      <c r="N381" s="278" t="s">
        <v>94</v>
      </c>
      <c r="O381" s="279" t="s">
        <v>1149</v>
      </c>
      <c r="P381" s="279"/>
      <c r="Q381" s="273"/>
      <c r="R381" s="273"/>
      <c r="S381" s="243">
        <v>1</v>
      </c>
      <c r="T381" s="243">
        <v>1</v>
      </c>
      <c r="U381" s="243">
        <f t="shared" ref="U381:U389" si="31">+S381+T381</f>
        <v>2</v>
      </c>
      <c r="V381" s="243" t="str">
        <f t="shared" ref="V381:V413" si="32">IF(SUM(S381:T381)&gt;5,"HIGH",IF(SUM(S381:T381)&gt;3,"MEDIUM",IF(SUM(S381:T381)&gt;=0,"LOW")))</f>
        <v>LOW</v>
      </c>
      <c r="W381" s="243"/>
      <c r="X381" s="243"/>
      <c r="Y381" s="243"/>
      <c r="Z381" s="243"/>
      <c r="AA381" s="280" t="s">
        <v>1147</v>
      </c>
      <c r="AB381" s="271"/>
      <c r="AC381" s="272"/>
      <c r="AD381" s="278"/>
      <c r="AE381" s="272"/>
      <c r="AP381" s="59"/>
      <c r="AQ381" s="60"/>
      <c r="AR381" s="59"/>
      <c r="AS381" s="63"/>
      <c r="AT381" s="64"/>
      <c r="AU381" s="64"/>
      <c r="AV381" s="64"/>
      <c r="AW381" s="64"/>
      <c r="AX381" s="64"/>
    </row>
    <row r="382" spans="1:50" ht="36" hidden="1">
      <c r="A382" s="68">
        <v>348</v>
      </c>
      <c r="B382" s="39" t="s">
        <v>3302</v>
      </c>
      <c r="C382" s="38" t="s">
        <v>26</v>
      </c>
      <c r="D382" s="38"/>
      <c r="E382" s="75" t="s">
        <v>92</v>
      </c>
      <c r="F382" s="38">
        <v>2020</v>
      </c>
      <c r="G382" s="75" t="s">
        <v>2607</v>
      </c>
      <c r="H382" s="75" t="s">
        <v>1150</v>
      </c>
      <c r="I382" s="86">
        <v>44130</v>
      </c>
      <c r="J382" s="86">
        <v>44197</v>
      </c>
      <c r="K382" s="87">
        <v>44136</v>
      </c>
      <c r="L382" s="38"/>
      <c r="M382" s="88" t="s">
        <v>44</v>
      </c>
      <c r="N382" s="88" t="s">
        <v>94</v>
      </c>
      <c r="O382" s="121" t="s">
        <v>127</v>
      </c>
      <c r="P382" s="121" t="s">
        <v>46</v>
      </c>
      <c r="Q382" s="75"/>
      <c r="R382" s="75"/>
      <c r="S382" s="89">
        <v>1</v>
      </c>
      <c r="T382" s="89">
        <v>1</v>
      </c>
      <c r="U382" s="89">
        <f t="shared" si="31"/>
        <v>2</v>
      </c>
      <c r="V382" s="89" t="str">
        <f t="shared" si="32"/>
        <v>LOW</v>
      </c>
      <c r="W382" s="91"/>
      <c r="X382" s="91"/>
      <c r="Y382" s="91"/>
      <c r="Z382" s="91"/>
      <c r="AA382" s="96" t="s">
        <v>1151</v>
      </c>
      <c r="AB382" s="39" t="s">
        <v>48</v>
      </c>
      <c r="AC382" s="38"/>
      <c r="AD382" s="88"/>
      <c r="AE382" s="38"/>
      <c r="AP382" s="59"/>
      <c r="AQ382" s="60"/>
      <c r="AR382" s="59"/>
      <c r="AS382" s="63"/>
      <c r="AT382" s="64"/>
      <c r="AU382" s="64"/>
      <c r="AV382" s="64"/>
      <c r="AW382" s="64"/>
      <c r="AX382" s="64"/>
    </row>
    <row r="383" spans="1:50" ht="342" hidden="1">
      <c r="A383" s="68">
        <v>349</v>
      </c>
      <c r="B383" s="39" t="s">
        <v>3301</v>
      </c>
      <c r="C383" s="38" t="s">
        <v>28</v>
      </c>
      <c r="D383" s="38"/>
      <c r="E383" s="75" t="s">
        <v>476</v>
      </c>
      <c r="F383" s="38">
        <v>2020</v>
      </c>
      <c r="G383" s="75" t="s">
        <v>2608</v>
      </c>
      <c r="H383" s="75" t="s">
        <v>1677</v>
      </c>
      <c r="I383" s="86">
        <v>44193</v>
      </c>
      <c r="J383" s="86">
        <v>44193</v>
      </c>
      <c r="K383" s="87">
        <v>44197</v>
      </c>
      <c r="L383" s="38"/>
      <c r="M383" s="88" t="s">
        <v>44</v>
      </c>
      <c r="N383" s="88" t="s">
        <v>94</v>
      </c>
      <c r="O383" s="121" t="s">
        <v>127</v>
      </c>
      <c r="P383" s="121" t="s">
        <v>46</v>
      </c>
      <c r="Q383" s="75" t="s">
        <v>1678</v>
      </c>
      <c r="R383" s="75"/>
      <c r="S383" s="89">
        <v>1</v>
      </c>
      <c r="T383" s="89">
        <v>1</v>
      </c>
      <c r="U383" s="89">
        <f t="shared" si="31"/>
        <v>2</v>
      </c>
      <c r="V383" s="89" t="str">
        <f t="shared" si="32"/>
        <v>LOW</v>
      </c>
      <c r="W383" s="91"/>
      <c r="X383" s="91"/>
      <c r="Y383" s="91"/>
      <c r="Z383" s="91"/>
      <c r="AA383" s="96" t="s">
        <v>1679</v>
      </c>
      <c r="AB383" s="39" t="s">
        <v>48</v>
      </c>
      <c r="AC383" s="38"/>
      <c r="AD383" s="88"/>
      <c r="AE383" s="38"/>
      <c r="AP383" s="59"/>
      <c r="AQ383" s="60"/>
      <c r="AR383" s="59"/>
      <c r="AS383" s="63"/>
      <c r="AT383" s="64"/>
      <c r="AU383" s="64"/>
      <c r="AV383" s="64"/>
      <c r="AW383" s="64"/>
      <c r="AX383" s="64"/>
    </row>
    <row r="384" spans="1:50" ht="330.75" hidden="1" customHeight="1">
      <c r="A384" s="68">
        <v>350</v>
      </c>
      <c r="B384" s="72" t="s">
        <v>3302</v>
      </c>
      <c r="C384" s="73" t="s">
        <v>22</v>
      </c>
      <c r="D384" s="73"/>
      <c r="E384" s="74" t="s">
        <v>240</v>
      </c>
      <c r="F384" s="73">
        <v>2020</v>
      </c>
      <c r="G384" s="130" t="s">
        <v>2284</v>
      </c>
      <c r="H384" s="74" t="s">
        <v>1673</v>
      </c>
      <c r="I384" s="83">
        <v>44194</v>
      </c>
      <c r="J384" s="83">
        <v>44194</v>
      </c>
      <c r="K384" s="84">
        <v>44197</v>
      </c>
      <c r="L384" s="73"/>
      <c r="M384" s="85" t="s">
        <v>44</v>
      </c>
      <c r="N384" s="85" t="s">
        <v>222</v>
      </c>
      <c r="O384" s="133" t="s">
        <v>234</v>
      </c>
      <c r="P384" s="133" t="s">
        <v>46</v>
      </c>
      <c r="Q384" s="74" t="s">
        <v>2430</v>
      </c>
      <c r="R384" s="74" t="s">
        <v>1674</v>
      </c>
      <c r="S384" s="89">
        <v>1</v>
      </c>
      <c r="T384" s="89">
        <v>1</v>
      </c>
      <c r="U384" s="89">
        <f t="shared" si="31"/>
        <v>2</v>
      </c>
      <c r="V384" s="89" t="str">
        <f t="shared" si="32"/>
        <v>LOW</v>
      </c>
      <c r="W384" s="91"/>
      <c r="X384" s="91"/>
      <c r="Y384" s="91"/>
      <c r="Z384" s="91"/>
      <c r="AA384" s="92" t="s">
        <v>1675</v>
      </c>
      <c r="AB384" s="72" t="s">
        <v>48</v>
      </c>
      <c r="AC384" s="73"/>
      <c r="AD384" s="85"/>
      <c r="AE384" s="73"/>
      <c r="AP384" s="59"/>
      <c r="AQ384" s="60"/>
      <c r="AR384" s="59"/>
      <c r="AS384" s="63"/>
      <c r="AT384" s="64"/>
      <c r="AU384" s="64"/>
      <c r="AV384" s="64"/>
      <c r="AW384" s="64"/>
      <c r="AX384" s="64"/>
    </row>
    <row r="385" spans="1:50" ht="324" hidden="1">
      <c r="A385" s="68">
        <v>351</v>
      </c>
      <c r="B385" s="271" t="s">
        <v>3302</v>
      </c>
      <c r="C385" s="272" t="s">
        <v>26</v>
      </c>
      <c r="D385" s="272"/>
      <c r="E385" s="273" t="s">
        <v>476</v>
      </c>
      <c r="F385" s="272">
        <v>2021</v>
      </c>
      <c r="G385" s="273" t="s">
        <v>1661</v>
      </c>
      <c r="H385" s="273" t="s">
        <v>1662</v>
      </c>
      <c r="I385" s="276">
        <v>44204</v>
      </c>
      <c r="J385" s="276">
        <v>44204</v>
      </c>
      <c r="K385" s="277">
        <v>44197</v>
      </c>
      <c r="L385" s="273" t="s">
        <v>2609</v>
      </c>
      <c r="M385" s="278" t="s">
        <v>44</v>
      </c>
      <c r="N385" s="278" t="s">
        <v>94</v>
      </c>
      <c r="O385" s="279" t="s">
        <v>127</v>
      </c>
      <c r="P385" s="279" t="s">
        <v>46</v>
      </c>
      <c r="Q385" s="273" t="s">
        <v>1663</v>
      </c>
      <c r="R385" s="273"/>
      <c r="S385" s="243">
        <v>1</v>
      </c>
      <c r="T385" s="243">
        <v>2</v>
      </c>
      <c r="U385" s="243">
        <f t="shared" si="31"/>
        <v>3</v>
      </c>
      <c r="V385" s="243" t="str">
        <f t="shared" si="32"/>
        <v>LOW</v>
      </c>
      <c r="W385" s="243"/>
      <c r="X385" s="243"/>
      <c r="Y385" s="243"/>
      <c r="Z385" s="243"/>
      <c r="AA385" s="280" t="s">
        <v>1664</v>
      </c>
      <c r="AB385" s="271" t="s">
        <v>48</v>
      </c>
      <c r="AC385" s="272"/>
      <c r="AD385" s="278"/>
      <c r="AE385" s="272"/>
      <c r="AP385" s="59"/>
      <c r="AQ385" s="60"/>
      <c r="AR385" s="59"/>
      <c r="AS385" s="63"/>
      <c r="AT385" s="64"/>
      <c r="AU385" s="64"/>
      <c r="AV385" s="64"/>
      <c r="AW385" s="64"/>
      <c r="AX385" s="64"/>
    </row>
    <row r="386" spans="1:50" ht="90" hidden="1">
      <c r="A386" s="68">
        <v>352</v>
      </c>
      <c r="B386" s="39" t="s">
        <v>3302</v>
      </c>
      <c r="C386" s="272" t="s">
        <v>26</v>
      </c>
      <c r="D386" s="38"/>
      <c r="E386" s="273" t="s">
        <v>476</v>
      </c>
      <c r="F386" s="272">
        <v>2021</v>
      </c>
      <c r="G386" s="75" t="s">
        <v>3310</v>
      </c>
      <c r="H386" s="75" t="s">
        <v>3309</v>
      </c>
      <c r="I386" s="86">
        <v>44354</v>
      </c>
      <c r="J386" s="86">
        <v>44354</v>
      </c>
      <c r="K386" s="87">
        <v>44197</v>
      </c>
      <c r="L386" s="75"/>
      <c r="M386" s="88" t="s">
        <v>44</v>
      </c>
      <c r="N386" s="88" t="s">
        <v>94</v>
      </c>
      <c r="O386" s="121" t="s">
        <v>127</v>
      </c>
      <c r="P386" s="121" t="s">
        <v>46</v>
      </c>
      <c r="Q386" s="75"/>
      <c r="R386" s="75"/>
      <c r="S386" s="243">
        <v>1</v>
      </c>
      <c r="T386" s="243">
        <v>2</v>
      </c>
      <c r="U386" s="243">
        <f t="shared" ref="U386" si="33">+S386+T386</f>
        <v>3</v>
      </c>
      <c r="V386" s="243" t="str">
        <f t="shared" ref="V386" si="34">IF(SUM(S386:T386)&gt;5,"HIGH",IF(SUM(S386:T386)&gt;3,"MEDIUM",IF(SUM(S386:T386)&gt;=0,"LOW")))</f>
        <v>LOW</v>
      </c>
      <c r="W386" s="95"/>
      <c r="X386" s="95"/>
      <c r="Y386" s="95"/>
      <c r="Z386" s="95"/>
      <c r="AA386" s="96"/>
      <c r="AB386" s="39" t="s">
        <v>48</v>
      </c>
      <c r="AC386" s="38"/>
      <c r="AD386" s="88"/>
      <c r="AE386" s="38"/>
      <c r="AP386" s="59"/>
      <c r="AQ386" s="60"/>
      <c r="AR386" s="59"/>
      <c r="AS386" s="63"/>
      <c r="AT386" s="64"/>
      <c r="AU386" s="64"/>
      <c r="AV386" s="64"/>
      <c r="AW386" s="64"/>
      <c r="AX386" s="64"/>
    </row>
    <row r="387" spans="1:50" ht="224.25" hidden="1" customHeight="1">
      <c r="A387" s="68">
        <v>353</v>
      </c>
      <c r="B387" s="39" t="s">
        <v>3302</v>
      </c>
      <c r="C387" s="38" t="s">
        <v>26</v>
      </c>
      <c r="D387" s="38"/>
      <c r="E387" s="75" t="s">
        <v>1665</v>
      </c>
      <c r="F387" s="38">
        <v>2021</v>
      </c>
      <c r="G387" s="75" t="s">
        <v>2610</v>
      </c>
      <c r="H387" s="75" t="s">
        <v>1666</v>
      </c>
      <c r="I387" s="86">
        <v>44204</v>
      </c>
      <c r="J387" s="86">
        <v>44204</v>
      </c>
      <c r="K387" s="87">
        <v>44197</v>
      </c>
      <c r="L387" s="38"/>
      <c r="M387" s="88" t="s">
        <v>44</v>
      </c>
      <c r="N387" s="88" t="s">
        <v>94</v>
      </c>
      <c r="O387" s="121" t="s">
        <v>127</v>
      </c>
      <c r="P387" s="121" t="s">
        <v>46</v>
      </c>
      <c r="Q387" s="75" t="s">
        <v>1667</v>
      </c>
      <c r="R387" s="75"/>
      <c r="S387" s="93">
        <v>1</v>
      </c>
      <c r="T387" s="93">
        <v>2</v>
      </c>
      <c r="U387" s="93">
        <f t="shared" si="31"/>
        <v>3</v>
      </c>
      <c r="V387" s="93" t="str">
        <f t="shared" si="32"/>
        <v>LOW</v>
      </c>
      <c r="W387" s="95"/>
      <c r="X387" s="95"/>
      <c r="Y387" s="95"/>
      <c r="Z387" s="95"/>
      <c r="AA387" s="96" t="s">
        <v>1664</v>
      </c>
      <c r="AB387" s="39" t="s">
        <v>48</v>
      </c>
      <c r="AC387" s="38"/>
      <c r="AD387" s="88"/>
      <c r="AE387" s="38"/>
      <c r="AP387" s="59"/>
      <c r="AQ387" s="60"/>
      <c r="AR387" s="59"/>
      <c r="AS387" s="63"/>
      <c r="AT387" s="64"/>
      <c r="AU387" s="64"/>
      <c r="AV387" s="64"/>
      <c r="AW387" s="64"/>
      <c r="AX387" s="64"/>
    </row>
    <row r="388" spans="1:50" ht="270" hidden="1">
      <c r="A388" s="68">
        <v>354</v>
      </c>
      <c r="B388" s="39"/>
      <c r="C388" s="38" t="s">
        <v>26</v>
      </c>
      <c r="D388" s="38"/>
      <c r="E388" s="75" t="s">
        <v>141</v>
      </c>
      <c r="F388" s="38">
        <v>2021</v>
      </c>
      <c r="G388" s="75" t="s">
        <v>2611</v>
      </c>
      <c r="H388" s="75" t="s">
        <v>1714</v>
      </c>
      <c r="I388" s="86">
        <v>44208</v>
      </c>
      <c r="J388" s="86">
        <v>44208</v>
      </c>
      <c r="K388" s="87">
        <v>44228</v>
      </c>
      <c r="L388" s="75" t="s">
        <v>3311</v>
      </c>
      <c r="M388" s="88" t="s">
        <v>45</v>
      </c>
      <c r="N388" s="88" t="s">
        <v>94</v>
      </c>
      <c r="O388" s="121" t="s">
        <v>127</v>
      </c>
      <c r="P388" s="121"/>
      <c r="Q388" s="75" t="s">
        <v>1730</v>
      </c>
      <c r="R388" s="75"/>
      <c r="S388" s="93">
        <v>1</v>
      </c>
      <c r="T388" s="93">
        <v>2</v>
      </c>
      <c r="U388" s="93">
        <f t="shared" si="31"/>
        <v>3</v>
      </c>
      <c r="V388" s="93" t="str">
        <f t="shared" si="32"/>
        <v>LOW</v>
      </c>
      <c r="W388" s="95"/>
      <c r="X388" s="95"/>
      <c r="Y388" s="95"/>
      <c r="Z388" s="95"/>
      <c r="AA388" s="96"/>
      <c r="AB388" s="39"/>
      <c r="AC388" s="38"/>
      <c r="AD388" s="88"/>
      <c r="AE388" s="38"/>
      <c r="AP388" s="59"/>
      <c r="AQ388" s="60"/>
      <c r="AR388" s="59"/>
      <c r="AS388" s="63"/>
      <c r="AT388" s="64"/>
      <c r="AU388" s="64"/>
      <c r="AV388" s="64"/>
      <c r="AW388" s="64"/>
      <c r="AX388" s="64"/>
    </row>
    <row r="389" spans="1:50" ht="252" hidden="1">
      <c r="A389" s="68">
        <v>355</v>
      </c>
      <c r="B389" s="39"/>
      <c r="C389" s="38" t="s">
        <v>26</v>
      </c>
      <c r="D389" s="38"/>
      <c r="E389" s="75" t="s">
        <v>141</v>
      </c>
      <c r="F389" s="38">
        <v>2021</v>
      </c>
      <c r="G389" s="75" t="s">
        <v>1726</v>
      </c>
      <c r="H389" s="75" t="s">
        <v>1680</v>
      </c>
      <c r="I389" s="86">
        <v>44216</v>
      </c>
      <c r="J389" s="86">
        <v>44216</v>
      </c>
      <c r="K389" s="87">
        <v>44228</v>
      </c>
      <c r="L389" s="75" t="s">
        <v>2115</v>
      </c>
      <c r="M389" s="88" t="s">
        <v>45</v>
      </c>
      <c r="N389" s="88" t="s">
        <v>94</v>
      </c>
      <c r="O389" s="121" t="s">
        <v>127</v>
      </c>
      <c r="P389" s="121"/>
      <c r="Q389" s="75" t="s">
        <v>1731</v>
      </c>
      <c r="R389" s="75"/>
      <c r="S389" s="93">
        <v>1</v>
      </c>
      <c r="T389" s="93">
        <v>2</v>
      </c>
      <c r="U389" s="93">
        <f t="shared" si="31"/>
        <v>3</v>
      </c>
      <c r="V389" s="93" t="str">
        <f t="shared" si="32"/>
        <v>LOW</v>
      </c>
      <c r="W389" s="95"/>
      <c r="X389" s="95"/>
      <c r="Y389" s="95"/>
      <c r="Z389" s="95"/>
      <c r="AA389" s="96" t="s">
        <v>1732</v>
      </c>
      <c r="AB389" s="39"/>
      <c r="AC389" s="38"/>
      <c r="AD389" s="88"/>
      <c r="AE389" s="38"/>
      <c r="AP389" s="59"/>
      <c r="AQ389" s="60"/>
      <c r="AR389" s="59"/>
      <c r="AS389" s="63"/>
      <c r="AT389" s="64"/>
      <c r="AU389" s="64"/>
      <c r="AV389" s="64"/>
      <c r="AW389" s="64"/>
      <c r="AX389" s="64"/>
    </row>
    <row r="390" spans="1:50" ht="409.5" hidden="1">
      <c r="A390" s="68">
        <v>356</v>
      </c>
      <c r="B390" s="39" t="s">
        <v>3302</v>
      </c>
      <c r="C390" s="38" t="s">
        <v>26</v>
      </c>
      <c r="D390" s="38"/>
      <c r="E390" s="75" t="s">
        <v>122</v>
      </c>
      <c r="F390" s="38">
        <v>2021</v>
      </c>
      <c r="G390" s="75" t="s">
        <v>2612</v>
      </c>
      <c r="H390" s="75" t="s">
        <v>1760</v>
      </c>
      <c r="I390" s="86">
        <v>44229</v>
      </c>
      <c r="J390" s="86">
        <v>44259</v>
      </c>
      <c r="K390" s="87">
        <v>44256</v>
      </c>
      <c r="L390" s="75" t="s">
        <v>2613</v>
      </c>
      <c r="M390" s="88" t="s">
        <v>44</v>
      </c>
      <c r="N390" s="88" t="s">
        <v>94</v>
      </c>
      <c r="O390" s="121" t="s">
        <v>1761</v>
      </c>
      <c r="P390" s="121" t="s">
        <v>46</v>
      </c>
      <c r="Q390" s="75" t="s">
        <v>1766</v>
      </c>
      <c r="R390" s="75"/>
      <c r="S390" s="93">
        <v>1</v>
      </c>
      <c r="T390" s="93">
        <v>1</v>
      </c>
      <c r="U390" s="93">
        <v>2</v>
      </c>
      <c r="V390" s="93" t="str">
        <f t="shared" si="32"/>
        <v>LOW</v>
      </c>
      <c r="W390" s="95"/>
      <c r="X390" s="95"/>
      <c r="Y390" s="95"/>
      <c r="Z390" s="95"/>
      <c r="AA390" s="236" t="s">
        <v>410</v>
      </c>
      <c r="AB390" s="39" t="s">
        <v>48</v>
      </c>
      <c r="AC390" s="38"/>
      <c r="AD390" s="88"/>
      <c r="AE390" s="38"/>
      <c r="AP390" s="59"/>
      <c r="AQ390" s="60"/>
      <c r="AR390" s="59"/>
      <c r="AS390" s="63"/>
      <c r="AT390" s="64"/>
      <c r="AU390" s="64"/>
      <c r="AV390" s="64"/>
      <c r="AW390" s="64"/>
      <c r="AX390" s="64"/>
    </row>
    <row r="391" spans="1:50" ht="409.6" hidden="1" customHeight="1">
      <c r="A391" s="68">
        <v>357</v>
      </c>
      <c r="B391" s="39"/>
      <c r="C391" s="38" t="s">
        <v>26</v>
      </c>
      <c r="D391" s="38"/>
      <c r="E391" s="75" t="s">
        <v>130</v>
      </c>
      <c r="F391" s="38">
        <v>2021</v>
      </c>
      <c r="G391" s="75" t="s">
        <v>2614</v>
      </c>
      <c r="H391" s="75" t="s">
        <v>1763</v>
      </c>
      <c r="I391" s="86">
        <v>44229</v>
      </c>
      <c r="J391" s="86">
        <v>44229</v>
      </c>
      <c r="K391" s="87">
        <v>44256</v>
      </c>
      <c r="L391" s="38"/>
      <c r="M391" s="88" t="s">
        <v>44</v>
      </c>
      <c r="N391" s="88" t="s">
        <v>94</v>
      </c>
      <c r="O391" s="121" t="s">
        <v>1761</v>
      </c>
      <c r="P391" s="121" t="s">
        <v>46</v>
      </c>
      <c r="Q391" s="75" t="s">
        <v>2682</v>
      </c>
      <c r="R391" s="75" t="s">
        <v>1770</v>
      </c>
      <c r="S391" s="93">
        <v>1</v>
      </c>
      <c r="T391" s="93">
        <v>1</v>
      </c>
      <c r="U391" s="93">
        <v>2</v>
      </c>
      <c r="V391" s="93" t="str">
        <f t="shared" si="32"/>
        <v>LOW</v>
      </c>
      <c r="W391" s="95"/>
      <c r="X391" s="95"/>
      <c r="Y391" s="95"/>
      <c r="Z391" s="95"/>
      <c r="AA391" s="96" t="s">
        <v>410</v>
      </c>
      <c r="AB391" s="39" t="s">
        <v>48</v>
      </c>
      <c r="AC391" s="38"/>
      <c r="AD391" s="88"/>
      <c r="AE391" s="38"/>
      <c r="AP391" s="59"/>
      <c r="AQ391" s="60"/>
      <c r="AR391" s="59"/>
      <c r="AS391" s="63"/>
      <c r="AT391" s="64"/>
      <c r="AU391" s="64"/>
      <c r="AV391" s="64"/>
      <c r="AW391" s="64"/>
      <c r="AX391" s="64"/>
    </row>
    <row r="392" spans="1:50" ht="36" hidden="1">
      <c r="A392" s="68">
        <v>358</v>
      </c>
      <c r="B392" s="39" t="s">
        <v>3301</v>
      </c>
      <c r="C392" s="38" t="s">
        <v>28</v>
      </c>
      <c r="D392" s="38"/>
      <c r="E392" s="75" t="s">
        <v>130</v>
      </c>
      <c r="F392" s="38">
        <v>2021</v>
      </c>
      <c r="G392" s="75" t="s">
        <v>2615</v>
      </c>
      <c r="H392" s="75" t="s">
        <v>1764</v>
      </c>
      <c r="I392" s="86">
        <v>44229</v>
      </c>
      <c r="J392" s="86">
        <v>44229</v>
      </c>
      <c r="K392" s="87">
        <v>44256</v>
      </c>
      <c r="L392" s="38"/>
      <c r="M392" s="88" t="s">
        <v>44</v>
      </c>
      <c r="N392" s="88" t="s">
        <v>94</v>
      </c>
      <c r="O392" s="121" t="s">
        <v>1761</v>
      </c>
      <c r="P392" s="121" t="s">
        <v>46</v>
      </c>
      <c r="Q392" s="75"/>
      <c r="R392" s="75"/>
      <c r="S392" s="93">
        <v>1</v>
      </c>
      <c r="T392" s="93">
        <v>1</v>
      </c>
      <c r="U392" s="93">
        <v>2</v>
      </c>
      <c r="V392" s="93" t="str">
        <f t="shared" si="32"/>
        <v>LOW</v>
      </c>
      <c r="W392" s="95"/>
      <c r="X392" s="95"/>
      <c r="Y392" s="95"/>
      <c r="Z392" s="95"/>
      <c r="AA392" s="96"/>
      <c r="AB392" s="39" t="s">
        <v>48</v>
      </c>
      <c r="AC392" s="38"/>
      <c r="AD392" s="88"/>
      <c r="AE392" s="38"/>
      <c r="AP392" s="59"/>
      <c r="AQ392" s="60"/>
      <c r="AR392" s="59"/>
      <c r="AS392" s="63"/>
      <c r="AT392" s="64"/>
      <c r="AU392" s="64"/>
      <c r="AV392" s="64"/>
      <c r="AW392" s="64"/>
      <c r="AX392" s="64"/>
    </row>
    <row r="393" spans="1:50" ht="409.5" hidden="1">
      <c r="A393" s="68">
        <v>359</v>
      </c>
      <c r="B393" s="39" t="s">
        <v>3291</v>
      </c>
      <c r="C393" s="38" t="s">
        <v>26</v>
      </c>
      <c r="D393" s="38"/>
      <c r="E393" s="75" t="s">
        <v>130</v>
      </c>
      <c r="F393" s="38">
        <v>2021</v>
      </c>
      <c r="G393" s="75" t="s">
        <v>2616</v>
      </c>
      <c r="H393" s="75" t="s">
        <v>134</v>
      </c>
      <c r="I393" s="86">
        <v>44229</v>
      </c>
      <c r="J393" s="86">
        <v>44229</v>
      </c>
      <c r="K393" s="87">
        <v>44256</v>
      </c>
      <c r="L393" s="38"/>
      <c r="M393" s="88" t="s">
        <v>44</v>
      </c>
      <c r="N393" s="88" t="s">
        <v>94</v>
      </c>
      <c r="O393" s="121" t="s">
        <v>1761</v>
      </c>
      <c r="P393" s="121" t="s">
        <v>46</v>
      </c>
      <c r="Q393" s="75" t="s">
        <v>1767</v>
      </c>
      <c r="R393" s="75" t="s">
        <v>1768</v>
      </c>
      <c r="S393" s="95">
        <v>2</v>
      </c>
      <c r="T393" s="95">
        <v>2</v>
      </c>
      <c r="U393" s="95">
        <f>+S393+T393</f>
        <v>4</v>
      </c>
      <c r="V393" s="93" t="str">
        <f t="shared" si="32"/>
        <v>MEDIUM</v>
      </c>
      <c r="W393" s="95"/>
      <c r="X393" s="95"/>
      <c r="Y393" s="95"/>
      <c r="Z393" s="95"/>
      <c r="AA393" s="96" t="s">
        <v>2796</v>
      </c>
      <c r="AB393" s="39" t="s">
        <v>48</v>
      </c>
      <c r="AC393" s="38"/>
      <c r="AD393" s="54">
        <v>44681</v>
      </c>
      <c r="AE393" s="36" t="s">
        <v>986</v>
      </c>
      <c r="AP393" s="59"/>
      <c r="AQ393" s="60"/>
      <c r="AR393" s="59"/>
      <c r="AS393" s="63"/>
      <c r="AT393" s="64"/>
      <c r="AU393" s="64"/>
      <c r="AV393" s="64"/>
      <c r="AW393" s="64"/>
      <c r="AX393" s="64"/>
    </row>
    <row r="394" spans="1:50" ht="409.5" hidden="1">
      <c r="A394" s="68">
        <v>360</v>
      </c>
      <c r="B394" s="39" t="s">
        <v>3302</v>
      </c>
      <c r="C394" s="38" t="s">
        <v>25</v>
      </c>
      <c r="D394" s="38"/>
      <c r="E394" s="75" t="s">
        <v>130</v>
      </c>
      <c r="F394" s="38">
        <v>2021</v>
      </c>
      <c r="G394" s="75" t="s">
        <v>2617</v>
      </c>
      <c r="H394" s="75" t="s">
        <v>1772</v>
      </c>
      <c r="I394" s="86">
        <v>44229</v>
      </c>
      <c r="J394" s="86">
        <v>44229</v>
      </c>
      <c r="K394" s="87">
        <v>44256</v>
      </c>
      <c r="L394" s="38"/>
      <c r="M394" s="88" t="s">
        <v>44</v>
      </c>
      <c r="N394" s="88" t="s">
        <v>94</v>
      </c>
      <c r="O394" s="121" t="s">
        <v>1761</v>
      </c>
      <c r="P394" s="121" t="s">
        <v>46</v>
      </c>
      <c r="Q394" s="75" t="s">
        <v>2683</v>
      </c>
      <c r="R394" s="75"/>
      <c r="S394" s="93">
        <v>1</v>
      </c>
      <c r="T394" s="93">
        <v>1</v>
      </c>
      <c r="U394" s="93">
        <v>2</v>
      </c>
      <c r="V394" s="93" t="str">
        <f t="shared" si="32"/>
        <v>LOW</v>
      </c>
      <c r="W394" s="95"/>
      <c r="X394" s="95"/>
      <c r="Y394" s="95"/>
      <c r="Z394" s="95"/>
      <c r="AA394" s="96" t="s">
        <v>3129</v>
      </c>
      <c r="AB394" s="39" t="s">
        <v>48</v>
      </c>
      <c r="AC394" s="75"/>
      <c r="AD394" s="88"/>
      <c r="AE394" s="38"/>
      <c r="AP394" s="59"/>
      <c r="AQ394" s="60"/>
      <c r="AR394" s="59"/>
      <c r="AS394" s="63"/>
      <c r="AT394" s="64"/>
      <c r="AU394" s="64"/>
      <c r="AV394" s="64"/>
      <c r="AW394" s="64"/>
      <c r="AX394" s="64"/>
    </row>
    <row r="395" spans="1:50" ht="90" hidden="1">
      <c r="A395" s="68">
        <v>361</v>
      </c>
      <c r="B395" s="39" t="s">
        <v>3302</v>
      </c>
      <c r="C395" s="38" t="s">
        <v>26</v>
      </c>
      <c r="D395" s="38"/>
      <c r="E395" s="75" t="s">
        <v>130</v>
      </c>
      <c r="F395" s="38">
        <v>2021</v>
      </c>
      <c r="G395" s="75" t="s">
        <v>2618</v>
      </c>
      <c r="H395" s="75" t="s">
        <v>1773</v>
      </c>
      <c r="I395" s="86">
        <v>44229</v>
      </c>
      <c r="J395" s="86">
        <v>44229</v>
      </c>
      <c r="K395" s="87">
        <v>44256</v>
      </c>
      <c r="L395" s="38"/>
      <c r="M395" s="88" t="s">
        <v>44</v>
      </c>
      <c r="N395" s="88" t="s">
        <v>94</v>
      </c>
      <c r="O395" s="121" t="s">
        <v>1761</v>
      </c>
      <c r="P395" s="121" t="s">
        <v>46</v>
      </c>
      <c r="Q395" s="75"/>
      <c r="R395" s="75"/>
      <c r="S395" s="93">
        <v>1</v>
      </c>
      <c r="T395" s="93">
        <v>1</v>
      </c>
      <c r="U395" s="93">
        <v>2</v>
      </c>
      <c r="V395" s="93" t="str">
        <f t="shared" si="32"/>
        <v>LOW</v>
      </c>
      <c r="W395" s="243"/>
      <c r="X395" s="243"/>
      <c r="Y395" s="243"/>
      <c r="Z395" s="243"/>
      <c r="AA395" s="40" t="s">
        <v>1967</v>
      </c>
      <c r="AB395" s="35" t="s">
        <v>48</v>
      </c>
      <c r="AC395" s="37"/>
      <c r="AD395" s="54"/>
      <c r="AE395" s="36"/>
      <c r="AP395" s="59"/>
      <c r="AQ395" s="60"/>
      <c r="AR395" s="59"/>
      <c r="AS395" s="63"/>
      <c r="AT395" s="64"/>
      <c r="AU395" s="64"/>
      <c r="AV395" s="64"/>
      <c r="AW395" s="64"/>
      <c r="AX395" s="64"/>
    </row>
    <row r="396" spans="1:50" ht="36" hidden="1">
      <c r="A396" s="68">
        <v>362</v>
      </c>
      <c r="B396" s="39" t="s">
        <v>3294</v>
      </c>
      <c r="C396" s="38" t="s">
        <v>26</v>
      </c>
      <c r="D396" s="38"/>
      <c r="E396" s="75" t="s">
        <v>130</v>
      </c>
      <c r="F396" s="38">
        <v>2021</v>
      </c>
      <c r="G396" s="75" t="s">
        <v>2619</v>
      </c>
      <c r="H396" s="75" t="s">
        <v>1774</v>
      </c>
      <c r="I396" s="86">
        <v>44229</v>
      </c>
      <c r="J396" s="86">
        <v>44229</v>
      </c>
      <c r="K396" s="87">
        <v>44256</v>
      </c>
      <c r="L396" s="38"/>
      <c r="M396" s="88" t="s">
        <v>44</v>
      </c>
      <c r="N396" s="88" t="s">
        <v>94</v>
      </c>
      <c r="O396" s="121" t="s">
        <v>1761</v>
      </c>
      <c r="P396" s="121" t="s">
        <v>46</v>
      </c>
      <c r="Q396" s="75"/>
      <c r="R396" s="75"/>
      <c r="S396" s="93">
        <v>1</v>
      </c>
      <c r="T396" s="93">
        <v>1</v>
      </c>
      <c r="U396" s="93">
        <v>2</v>
      </c>
      <c r="V396" s="93" t="str">
        <f t="shared" si="32"/>
        <v>LOW</v>
      </c>
      <c r="W396" s="95"/>
      <c r="X396" s="95"/>
      <c r="Y396" s="95"/>
      <c r="Z396" s="95"/>
      <c r="AA396" s="96" t="s">
        <v>1805</v>
      </c>
      <c r="AB396" s="39" t="s">
        <v>48</v>
      </c>
      <c r="AC396" s="38"/>
      <c r="AD396" s="88"/>
      <c r="AE396" s="38"/>
      <c r="AP396" s="59"/>
      <c r="AQ396" s="60"/>
      <c r="AR396" s="59"/>
      <c r="AS396" s="63"/>
      <c r="AT396" s="64"/>
      <c r="AU396" s="64"/>
      <c r="AV396" s="64"/>
      <c r="AW396" s="64"/>
      <c r="AX396" s="64"/>
    </row>
    <row r="397" spans="1:50" ht="36" hidden="1">
      <c r="A397" s="68">
        <v>363</v>
      </c>
      <c r="B397" s="39" t="s">
        <v>3302</v>
      </c>
      <c r="C397" s="38" t="s">
        <v>26</v>
      </c>
      <c r="D397" s="38"/>
      <c r="E397" s="75" t="s">
        <v>130</v>
      </c>
      <c r="F397" s="38">
        <v>2021</v>
      </c>
      <c r="G397" s="75" t="s">
        <v>2620</v>
      </c>
      <c r="H397" s="75" t="s">
        <v>1776</v>
      </c>
      <c r="I397" s="86">
        <v>44229</v>
      </c>
      <c r="J397" s="86">
        <v>44229</v>
      </c>
      <c r="K397" s="87">
        <v>44256</v>
      </c>
      <c r="L397" s="38"/>
      <c r="M397" s="88" t="s">
        <v>44</v>
      </c>
      <c r="N397" s="88" t="s">
        <v>94</v>
      </c>
      <c r="O397" s="121" t="s">
        <v>1761</v>
      </c>
      <c r="P397" s="121" t="s">
        <v>46</v>
      </c>
      <c r="Q397" s="75"/>
      <c r="R397" s="75"/>
      <c r="S397" s="93">
        <v>1</v>
      </c>
      <c r="T397" s="93">
        <v>1</v>
      </c>
      <c r="U397" s="93">
        <v>2</v>
      </c>
      <c r="V397" s="93" t="str">
        <f t="shared" si="32"/>
        <v>LOW</v>
      </c>
      <c r="W397" s="95"/>
      <c r="X397" s="95"/>
      <c r="Y397" s="95"/>
      <c r="Z397" s="95"/>
      <c r="AA397" s="96" t="s">
        <v>1806</v>
      </c>
      <c r="AB397" s="39" t="s">
        <v>48</v>
      </c>
      <c r="AC397" s="38"/>
      <c r="AD397" s="88"/>
      <c r="AE397" s="38"/>
      <c r="AP397" s="59"/>
      <c r="AQ397" s="60"/>
      <c r="AR397" s="59"/>
      <c r="AS397" s="63"/>
      <c r="AT397" s="64"/>
      <c r="AU397" s="64"/>
      <c r="AV397" s="64"/>
      <c r="AW397" s="64"/>
      <c r="AX397" s="64"/>
    </row>
    <row r="398" spans="1:50" ht="54" hidden="1">
      <c r="A398" s="68">
        <v>364</v>
      </c>
      <c r="B398" s="39" t="s">
        <v>3301</v>
      </c>
      <c r="C398" s="38" t="s">
        <v>26</v>
      </c>
      <c r="D398" s="38"/>
      <c r="E398" s="75" t="s">
        <v>130</v>
      </c>
      <c r="F398" s="38">
        <v>2021</v>
      </c>
      <c r="G398" s="75" t="s">
        <v>2621</v>
      </c>
      <c r="H398" s="75" t="s">
        <v>1777</v>
      </c>
      <c r="I398" s="86">
        <v>44229</v>
      </c>
      <c r="J398" s="86">
        <v>44229</v>
      </c>
      <c r="K398" s="87">
        <v>44256</v>
      </c>
      <c r="L398" s="75" t="s">
        <v>3279</v>
      </c>
      <c r="M398" s="88" t="s">
        <v>44</v>
      </c>
      <c r="N398" s="88" t="s">
        <v>94</v>
      </c>
      <c r="O398" s="121" t="s">
        <v>1761</v>
      </c>
      <c r="P398" s="121" t="s">
        <v>46</v>
      </c>
      <c r="Q398" s="75"/>
      <c r="R398" s="75"/>
      <c r="S398" s="93">
        <v>1</v>
      </c>
      <c r="T398" s="93">
        <v>1</v>
      </c>
      <c r="U398" s="93">
        <v>2</v>
      </c>
      <c r="V398" s="93" t="str">
        <f t="shared" si="32"/>
        <v>LOW</v>
      </c>
      <c r="W398" s="95"/>
      <c r="X398" s="95"/>
      <c r="Y398" s="95"/>
      <c r="Z398" s="95"/>
      <c r="AA398" s="96" t="s">
        <v>1807</v>
      </c>
      <c r="AB398" s="39" t="s">
        <v>48</v>
      </c>
      <c r="AC398" s="38"/>
      <c r="AD398" s="88"/>
      <c r="AE398" s="38"/>
      <c r="AP398" s="59"/>
      <c r="AQ398" s="60"/>
      <c r="AR398" s="59"/>
      <c r="AS398" s="63"/>
      <c r="AT398" s="64"/>
      <c r="AU398" s="64"/>
      <c r="AV398" s="64"/>
      <c r="AW398" s="64"/>
      <c r="AX398" s="64"/>
    </row>
    <row r="399" spans="1:50" ht="36" hidden="1">
      <c r="A399" s="68">
        <v>365</v>
      </c>
      <c r="B399" s="39" t="s">
        <v>3302</v>
      </c>
      <c r="C399" s="38" t="s">
        <v>26</v>
      </c>
      <c r="D399" s="38"/>
      <c r="E399" s="75" t="s">
        <v>130</v>
      </c>
      <c r="F399" s="38">
        <v>2021</v>
      </c>
      <c r="G399" s="75" t="s">
        <v>2622</v>
      </c>
      <c r="H399" s="75" t="s">
        <v>1778</v>
      </c>
      <c r="I399" s="86">
        <v>44229</v>
      </c>
      <c r="J399" s="86">
        <v>44229</v>
      </c>
      <c r="K399" s="87">
        <v>44256</v>
      </c>
      <c r="L399" s="38"/>
      <c r="M399" s="88" t="s">
        <v>44</v>
      </c>
      <c r="N399" s="88" t="s">
        <v>94</v>
      </c>
      <c r="O399" s="121" t="s">
        <v>1761</v>
      </c>
      <c r="P399" s="121" t="s">
        <v>46</v>
      </c>
      <c r="Q399" s="75"/>
      <c r="R399" s="75"/>
      <c r="S399" s="93">
        <v>1</v>
      </c>
      <c r="T399" s="93">
        <v>1</v>
      </c>
      <c r="U399" s="93">
        <v>2</v>
      </c>
      <c r="V399" s="93" t="str">
        <f t="shared" si="32"/>
        <v>LOW</v>
      </c>
      <c r="W399" s="95"/>
      <c r="X399" s="95"/>
      <c r="Y399" s="95"/>
      <c r="Z399" s="95"/>
      <c r="AA399" s="96"/>
      <c r="AB399" s="39" t="s">
        <v>48</v>
      </c>
      <c r="AC399" s="38"/>
      <c r="AD399" s="88"/>
      <c r="AE399" s="38"/>
      <c r="AP399" s="59"/>
      <c r="AQ399" s="60"/>
      <c r="AR399" s="59"/>
      <c r="AS399" s="63"/>
      <c r="AT399" s="64"/>
      <c r="AU399" s="64"/>
      <c r="AV399" s="64"/>
      <c r="AW399" s="64"/>
      <c r="AX399" s="64"/>
    </row>
    <row r="400" spans="1:50" ht="36" hidden="1">
      <c r="A400" s="68">
        <v>366</v>
      </c>
      <c r="B400" s="39" t="s">
        <v>3301</v>
      </c>
      <c r="C400" s="38" t="s">
        <v>26</v>
      </c>
      <c r="D400" s="38"/>
      <c r="E400" s="75" t="s">
        <v>130</v>
      </c>
      <c r="F400" s="38">
        <v>2021</v>
      </c>
      <c r="G400" s="75" t="s">
        <v>2623</v>
      </c>
      <c r="H400" s="75" t="s">
        <v>1779</v>
      </c>
      <c r="I400" s="86">
        <v>44229</v>
      </c>
      <c r="J400" s="86">
        <v>44229</v>
      </c>
      <c r="K400" s="87">
        <v>44256</v>
      </c>
      <c r="L400" s="38"/>
      <c r="M400" s="88" t="s">
        <v>44</v>
      </c>
      <c r="N400" s="88" t="s">
        <v>94</v>
      </c>
      <c r="O400" s="121" t="s">
        <v>1761</v>
      </c>
      <c r="P400" s="121" t="s">
        <v>46</v>
      </c>
      <c r="Q400" s="75"/>
      <c r="R400" s="75"/>
      <c r="S400" s="93">
        <v>1</v>
      </c>
      <c r="T400" s="93">
        <v>1</v>
      </c>
      <c r="U400" s="93">
        <v>2</v>
      </c>
      <c r="V400" s="93" t="str">
        <f t="shared" si="32"/>
        <v>LOW</v>
      </c>
      <c r="W400" s="95"/>
      <c r="X400" s="95"/>
      <c r="Y400" s="95"/>
      <c r="Z400" s="95"/>
      <c r="AA400" s="96" t="s">
        <v>1808</v>
      </c>
      <c r="AB400" s="39" t="s">
        <v>48</v>
      </c>
      <c r="AC400" s="38"/>
      <c r="AD400" s="88"/>
      <c r="AE400" s="38"/>
      <c r="AP400" s="59"/>
      <c r="AQ400" s="60"/>
      <c r="AR400" s="59"/>
      <c r="AS400" s="63"/>
      <c r="AT400" s="64"/>
      <c r="AU400" s="64"/>
      <c r="AV400" s="64"/>
      <c r="AW400" s="64"/>
      <c r="AX400" s="64"/>
    </row>
    <row r="401" spans="1:50" ht="409.5" hidden="1">
      <c r="A401" s="68">
        <v>367</v>
      </c>
      <c r="B401" s="39" t="s">
        <v>3301</v>
      </c>
      <c r="C401" s="38" t="s">
        <v>26</v>
      </c>
      <c r="D401" s="38"/>
      <c r="E401" s="75" t="s">
        <v>130</v>
      </c>
      <c r="F401" s="38">
        <v>2021</v>
      </c>
      <c r="G401" s="75" t="s">
        <v>2624</v>
      </c>
      <c r="H401" s="75" t="s">
        <v>1780</v>
      </c>
      <c r="I401" s="86">
        <v>44229</v>
      </c>
      <c r="J401" s="86">
        <v>44229</v>
      </c>
      <c r="K401" s="87">
        <v>44256</v>
      </c>
      <c r="L401" s="38"/>
      <c r="M401" s="88" t="s">
        <v>44</v>
      </c>
      <c r="N401" s="88" t="s">
        <v>94</v>
      </c>
      <c r="O401" s="121" t="s">
        <v>1761</v>
      </c>
      <c r="P401" s="121" t="s">
        <v>46</v>
      </c>
      <c r="Q401" s="75" t="s">
        <v>2684</v>
      </c>
      <c r="R401" s="75" t="s">
        <v>1804</v>
      </c>
      <c r="S401" s="93">
        <v>1</v>
      </c>
      <c r="T401" s="93">
        <v>1</v>
      </c>
      <c r="U401" s="93">
        <v>2</v>
      </c>
      <c r="V401" s="93" t="str">
        <f t="shared" si="32"/>
        <v>LOW</v>
      </c>
      <c r="W401" s="95"/>
      <c r="X401" s="95"/>
      <c r="Y401" s="95"/>
      <c r="Z401" s="95"/>
      <c r="AA401" s="96" t="s">
        <v>2308</v>
      </c>
      <c r="AB401" s="39" t="s">
        <v>48</v>
      </c>
      <c r="AC401" s="38"/>
      <c r="AD401" s="54">
        <v>44681</v>
      </c>
      <c r="AE401" s="36" t="s">
        <v>986</v>
      </c>
      <c r="AP401" s="59"/>
      <c r="AQ401" s="60"/>
      <c r="AR401" s="59"/>
      <c r="AS401" s="63"/>
      <c r="AT401" s="64"/>
      <c r="AU401" s="64"/>
      <c r="AV401" s="64"/>
      <c r="AW401" s="64"/>
      <c r="AX401" s="64"/>
    </row>
    <row r="402" spans="1:50" ht="216" hidden="1">
      <c r="A402" s="68">
        <v>368</v>
      </c>
      <c r="B402" s="39" t="s">
        <v>1543</v>
      </c>
      <c r="C402" s="38" t="s">
        <v>22</v>
      </c>
      <c r="D402" s="38"/>
      <c r="E402" s="75" t="s">
        <v>130</v>
      </c>
      <c r="F402" s="38">
        <v>2021</v>
      </c>
      <c r="G402" s="134" t="s">
        <v>2625</v>
      </c>
      <c r="H402" s="75" t="s">
        <v>331</v>
      </c>
      <c r="I402" s="86">
        <v>44229</v>
      </c>
      <c r="J402" s="86">
        <v>44287</v>
      </c>
      <c r="K402" s="87">
        <v>44256</v>
      </c>
      <c r="L402" s="38"/>
      <c r="M402" s="88" t="s">
        <v>44</v>
      </c>
      <c r="N402" s="88" t="s">
        <v>94</v>
      </c>
      <c r="O402" s="121" t="s">
        <v>1761</v>
      </c>
      <c r="P402" s="121" t="s">
        <v>46</v>
      </c>
      <c r="Q402" s="75" t="s">
        <v>2729</v>
      </c>
      <c r="R402" s="75"/>
      <c r="S402" s="93">
        <v>1</v>
      </c>
      <c r="T402" s="93">
        <v>1</v>
      </c>
      <c r="U402" s="93">
        <v>2</v>
      </c>
      <c r="V402" s="93" t="str">
        <f t="shared" si="32"/>
        <v>LOW</v>
      </c>
      <c r="W402" s="95"/>
      <c r="X402" s="95"/>
      <c r="Y402" s="95"/>
      <c r="Z402" s="95"/>
      <c r="AA402" s="96" t="s">
        <v>1809</v>
      </c>
      <c r="AB402" s="39" t="s">
        <v>48</v>
      </c>
      <c r="AC402" s="38"/>
      <c r="AD402" s="88"/>
      <c r="AE402" s="38"/>
      <c r="AP402" s="59"/>
      <c r="AQ402" s="60"/>
      <c r="AR402" s="59"/>
      <c r="AS402" s="63"/>
      <c r="AT402" s="64"/>
      <c r="AU402" s="64"/>
      <c r="AV402" s="64"/>
      <c r="AW402" s="64"/>
      <c r="AX402" s="64"/>
    </row>
    <row r="403" spans="1:50" ht="72" hidden="1">
      <c r="A403" s="68">
        <v>369</v>
      </c>
      <c r="B403" s="39" t="s">
        <v>3301</v>
      </c>
      <c r="C403" s="38" t="s">
        <v>22</v>
      </c>
      <c r="D403" s="38"/>
      <c r="E403" s="75" t="s">
        <v>130</v>
      </c>
      <c r="F403" s="38">
        <v>2021</v>
      </c>
      <c r="G403" s="129" t="s">
        <v>2626</v>
      </c>
      <c r="H403" s="75" t="s">
        <v>1782</v>
      </c>
      <c r="I403" s="86">
        <v>44229</v>
      </c>
      <c r="J403" s="86">
        <v>44229</v>
      </c>
      <c r="K403" s="87">
        <v>44256</v>
      </c>
      <c r="L403" s="38"/>
      <c r="M403" s="88" t="s">
        <v>44</v>
      </c>
      <c r="N403" s="88" t="s">
        <v>94</v>
      </c>
      <c r="O403" s="121" t="s">
        <v>1761</v>
      </c>
      <c r="P403" s="121" t="s">
        <v>46</v>
      </c>
      <c r="Q403" s="75"/>
      <c r="R403" s="75"/>
      <c r="S403" s="93">
        <v>1</v>
      </c>
      <c r="T403" s="93">
        <v>1</v>
      </c>
      <c r="U403" s="93">
        <v>2</v>
      </c>
      <c r="V403" s="93" t="str">
        <f t="shared" si="32"/>
        <v>LOW</v>
      </c>
      <c r="W403" s="95"/>
      <c r="X403" s="95"/>
      <c r="Y403" s="95"/>
      <c r="Z403" s="95"/>
      <c r="AA403" s="96" t="s">
        <v>1810</v>
      </c>
      <c r="AB403" s="39" t="s">
        <v>48</v>
      </c>
      <c r="AC403" s="38"/>
      <c r="AD403" s="88"/>
      <c r="AE403" s="38"/>
      <c r="AP403" s="59"/>
      <c r="AQ403" s="60"/>
      <c r="AR403" s="59"/>
      <c r="AS403" s="63"/>
      <c r="AT403" s="64"/>
      <c r="AU403" s="64"/>
      <c r="AV403" s="64"/>
      <c r="AW403" s="64"/>
      <c r="AX403" s="64"/>
    </row>
    <row r="404" spans="1:50" ht="36" hidden="1">
      <c r="A404" s="68">
        <v>370</v>
      </c>
      <c r="B404" s="39" t="s">
        <v>1543</v>
      </c>
      <c r="C404" s="38" t="s">
        <v>22</v>
      </c>
      <c r="D404" s="38"/>
      <c r="E404" s="75" t="s">
        <v>130</v>
      </c>
      <c r="F404" s="38">
        <v>2021</v>
      </c>
      <c r="G404" s="129" t="s">
        <v>2627</v>
      </c>
      <c r="H404" s="75" t="s">
        <v>311</v>
      </c>
      <c r="I404" s="86">
        <v>44229</v>
      </c>
      <c r="J404" s="86">
        <v>44229</v>
      </c>
      <c r="K404" s="87">
        <v>44256</v>
      </c>
      <c r="L404" s="38"/>
      <c r="M404" s="88" t="s">
        <v>44</v>
      </c>
      <c r="N404" s="88" t="s">
        <v>94</v>
      </c>
      <c r="O404" s="121" t="s">
        <v>1761</v>
      </c>
      <c r="P404" s="121" t="s">
        <v>46</v>
      </c>
      <c r="Q404" s="75"/>
      <c r="R404" s="75"/>
      <c r="S404" s="93">
        <v>1</v>
      </c>
      <c r="T404" s="93">
        <v>1</v>
      </c>
      <c r="U404" s="93">
        <v>2</v>
      </c>
      <c r="V404" s="93" t="str">
        <f t="shared" si="32"/>
        <v>LOW</v>
      </c>
      <c r="W404" s="95"/>
      <c r="X404" s="95"/>
      <c r="Y404" s="95"/>
      <c r="Z404" s="95"/>
      <c r="AA404" s="96" t="s">
        <v>410</v>
      </c>
      <c r="AB404" s="39" t="s">
        <v>48</v>
      </c>
      <c r="AC404" s="38"/>
      <c r="AD404" s="88"/>
      <c r="AE404" s="38"/>
      <c r="AP404" s="59"/>
      <c r="AQ404" s="60"/>
      <c r="AR404" s="59"/>
      <c r="AS404" s="63"/>
      <c r="AT404" s="64"/>
      <c r="AU404" s="64"/>
      <c r="AV404" s="64"/>
      <c r="AW404" s="64"/>
      <c r="AX404" s="64"/>
    </row>
    <row r="405" spans="1:50" ht="36" hidden="1">
      <c r="A405" s="68">
        <v>371</v>
      </c>
      <c r="B405" s="39" t="s">
        <v>3301</v>
      </c>
      <c r="C405" s="38" t="s">
        <v>22</v>
      </c>
      <c r="D405" s="38"/>
      <c r="E405" s="75" t="s">
        <v>130</v>
      </c>
      <c r="F405" s="38">
        <v>2021</v>
      </c>
      <c r="G405" s="129" t="s">
        <v>2628</v>
      </c>
      <c r="H405" s="75" t="s">
        <v>1784</v>
      </c>
      <c r="I405" s="86">
        <v>44229</v>
      </c>
      <c r="J405" s="86">
        <v>44229</v>
      </c>
      <c r="K405" s="87">
        <v>44256</v>
      </c>
      <c r="L405" s="38"/>
      <c r="M405" s="88" t="s">
        <v>44</v>
      </c>
      <c r="N405" s="88" t="s">
        <v>94</v>
      </c>
      <c r="O405" s="121" t="s">
        <v>1761</v>
      </c>
      <c r="P405" s="121" t="s">
        <v>46</v>
      </c>
      <c r="Q405" s="75"/>
      <c r="R405" s="75"/>
      <c r="S405" s="93">
        <v>1</v>
      </c>
      <c r="T405" s="93">
        <v>1</v>
      </c>
      <c r="U405" s="93">
        <v>2</v>
      </c>
      <c r="V405" s="93" t="str">
        <f t="shared" si="32"/>
        <v>LOW</v>
      </c>
      <c r="W405" s="95"/>
      <c r="X405" s="95"/>
      <c r="Y405" s="95"/>
      <c r="Z405" s="95"/>
      <c r="AA405" s="96" t="s">
        <v>410</v>
      </c>
      <c r="AB405" s="39" t="s">
        <v>48</v>
      </c>
      <c r="AC405" s="38"/>
      <c r="AD405" s="88"/>
      <c r="AE405" s="38"/>
      <c r="AP405" s="59"/>
      <c r="AQ405" s="60"/>
      <c r="AR405" s="59"/>
      <c r="AS405" s="63"/>
      <c r="AT405" s="64"/>
      <c r="AU405" s="64"/>
      <c r="AV405" s="64"/>
      <c r="AW405" s="64"/>
      <c r="AX405" s="64"/>
    </row>
    <row r="406" spans="1:50" ht="54" hidden="1">
      <c r="A406" s="68">
        <v>372</v>
      </c>
      <c r="B406" s="39" t="s">
        <v>3294</v>
      </c>
      <c r="C406" s="38" t="s">
        <v>26</v>
      </c>
      <c r="D406" s="38"/>
      <c r="E406" s="75" t="s">
        <v>130</v>
      </c>
      <c r="F406" s="38">
        <v>2021</v>
      </c>
      <c r="G406" s="75" t="s">
        <v>2629</v>
      </c>
      <c r="H406" s="75" t="s">
        <v>1785</v>
      </c>
      <c r="I406" s="86">
        <v>44229</v>
      </c>
      <c r="J406" s="86">
        <v>44229</v>
      </c>
      <c r="K406" s="87">
        <v>44256</v>
      </c>
      <c r="L406" s="38"/>
      <c r="M406" s="88" t="s">
        <v>44</v>
      </c>
      <c r="N406" s="88" t="s">
        <v>94</v>
      </c>
      <c r="O406" s="121" t="s">
        <v>1761</v>
      </c>
      <c r="P406" s="121" t="s">
        <v>46</v>
      </c>
      <c r="Q406" s="75"/>
      <c r="R406" s="75"/>
      <c r="S406" s="93">
        <v>1</v>
      </c>
      <c r="T406" s="93">
        <v>1</v>
      </c>
      <c r="U406" s="93">
        <v>2</v>
      </c>
      <c r="V406" s="93" t="str">
        <f t="shared" si="32"/>
        <v>LOW</v>
      </c>
      <c r="W406" s="95"/>
      <c r="X406" s="95"/>
      <c r="Y406" s="95"/>
      <c r="Z406" s="95"/>
      <c r="AA406" s="96" t="s">
        <v>1811</v>
      </c>
      <c r="AB406" s="39" t="s">
        <v>48</v>
      </c>
      <c r="AC406" s="38"/>
      <c r="AD406" s="88"/>
      <c r="AE406" s="38"/>
      <c r="AP406" s="59"/>
      <c r="AQ406" s="60"/>
      <c r="AR406" s="59"/>
      <c r="AS406" s="63"/>
      <c r="AT406" s="64"/>
      <c r="AU406" s="64"/>
      <c r="AV406" s="64"/>
      <c r="AW406" s="64"/>
      <c r="AX406" s="64"/>
    </row>
    <row r="407" spans="1:50" ht="36" hidden="1">
      <c r="A407" s="68">
        <v>373</v>
      </c>
      <c r="B407" s="39" t="s">
        <v>3302</v>
      </c>
      <c r="C407" s="38" t="s">
        <v>24</v>
      </c>
      <c r="D407" s="38"/>
      <c r="E407" s="75" t="s">
        <v>130</v>
      </c>
      <c r="F407" s="38">
        <v>2021</v>
      </c>
      <c r="G407" s="75" t="s">
        <v>2630</v>
      </c>
      <c r="H407" s="75" t="s">
        <v>1786</v>
      </c>
      <c r="I407" s="86">
        <v>44229</v>
      </c>
      <c r="J407" s="86">
        <v>44229</v>
      </c>
      <c r="K407" s="87">
        <v>44256</v>
      </c>
      <c r="L407" s="38"/>
      <c r="M407" s="88" t="s">
        <v>44</v>
      </c>
      <c r="N407" s="88" t="s">
        <v>94</v>
      </c>
      <c r="O407" s="121" t="s">
        <v>1761</v>
      </c>
      <c r="P407" s="121" t="s">
        <v>46</v>
      </c>
      <c r="Q407" s="75"/>
      <c r="R407" s="75"/>
      <c r="S407" s="93">
        <v>1</v>
      </c>
      <c r="T407" s="93">
        <v>1</v>
      </c>
      <c r="U407" s="93">
        <v>2</v>
      </c>
      <c r="V407" s="93" t="str">
        <f t="shared" si="32"/>
        <v>LOW</v>
      </c>
      <c r="W407" s="95"/>
      <c r="X407" s="95"/>
      <c r="Y407" s="95"/>
      <c r="Z407" s="95"/>
      <c r="AA407" s="96" t="s">
        <v>1065</v>
      </c>
      <c r="AB407" s="39" t="s">
        <v>48</v>
      </c>
      <c r="AC407" s="38"/>
      <c r="AD407" s="88"/>
      <c r="AE407" s="38"/>
      <c r="AP407" s="59"/>
      <c r="AQ407" s="60"/>
      <c r="AR407" s="59"/>
      <c r="AS407" s="63"/>
      <c r="AT407" s="64"/>
      <c r="AU407" s="64"/>
      <c r="AV407" s="64"/>
      <c r="AW407" s="64"/>
      <c r="AX407" s="64"/>
    </row>
    <row r="408" spans="1:50" ht="72" hidden="1">
      <c r="A408" s="68">
        <v>374</v>
      </c>
      <c r="B408" s="39" t="s">
        <v>3293</v>
      </c>
      <c r="C408" s="38" t="s">
        <v>22</v>
      </c>
      <c r="D408" s="38"/>
      <c r="E408" s="75" t="s">
        <v>130</v>
      </c>
      <c r="F408" s="38">
        <v>2021</v>
      </c>
      <c r="G408" s="75" t="s">
        <v>2631</v>
      </c>
      <c r="H408" s="75" t="s">
        <v>1889</v>
      </c>
      <c r="I408" s="86">
        <v>44229</v>
      </c>
      <c r="J408" s="86">
        <v>44229</v>
      </c>
      <c r="K408" s="87">
        <v>44256</v>
      </c>
      <c r="L408" s="38"/>
      <c r="M408" s="88" t="s">
        <v>44</v>
      </c>
      <c r="N408" s="88" t="s">
        <v>94</v>
      </c>
      <c r="O408" s="121" t="s">
        <v>1761</v>
      </c>
      <c r="P408" s="121" t="s">
        <v>46</v>
      </c>
      <c r="Q408" s="75"/>
      <c r="R408" s="75"/>
      <c r="S408" s="93">
        <v>1</v>
      </c>
      <c r="T408" s="93">
        <v>1</v>
      </c>
      <c r="U408" s="93">
        <v>2</v>
      </c>
      <c r="V408" s="93" t="str">
        <f t="shared" si="32"/>
        <v>LOW</v>
      </c>
      <c r="W408" s="95"/>
      <c r="X408" s="95"/>
      <c r="Y408" s="95"/>
      <c r="Z408" s="95"/>
      <c r="AA408" s="96" t="s">
        <v>1065</v>
      </c>
      <c r="AB408" s="39" t="s">
        <v>48</v>
      </c>
      <c r="AC408" s="38"/>
      <c r="AD408" s="88"/>
      <c r="AE408" s="38"/>
      <c r="AP408" s="59"/>
      <c r="AQ408" s="60"/>
      <c r="AR408" s="59"/>
      <c r="AS408" s="63"/>
      <c r="AT408" s="64"/>
      <c r="AU408" s="64"/>
      <c r="AV408" s="64"/>
      <c r="AW408" s="64"/>
      <c r="AX408" s="64"/>
    </row>
    <row r="409" spans="1:50" ht="36" hidden="1">
      <c r="A409" s="68">
        <v>375</v>
      </c>
      <c r="B409" s="39" t="s">
        <v>3301</v>
      </c>
      <c r="C409" s="38" t="s">
        <v>26</v>
      </c>
      <c r="D409" s="38"/>
      <c r="E409" s="75" t="s">
        <v>130</v>
      </c>
      <c r="F409" s="38">
        <v>2021</v>
      </c>
      <c r="G409" s="75" t="s">
        <v>2632</v>
      </c>
      <c r="H409" s="75" t="s">
        <v>2633</v>
      </c>
      <c r="I409" s="86">
        <v>44229</v>
      </c>
      <c r="J409" s="86">
        <v>44229</v>
      </c>
      <c r="K409" s="87">
        <v>44256</v>
      </c>
      <c r="L409" s="38"/>
      <c r="M409" s="88" t="s">
        <v>44</v>
      </c>
      <c r="N409" s="88" t="s">
        <v>94</v>
      </c>
      <c r="O409" s="121" t="s">
        <v>1761</v>
      </c>
      <c r="P409" s="121" t="s">
        <v>46</v>
      </c>
      <c r="Q409" s="75"/>
      <c r="R409" s="75"/>
      <c r="S409" s="93">
        <v>1</v>
      </c>
      <c r="T409" s="93">
        <v>1</v>
      </c>
      <c r="U409" s="93">
        <v>2</v>
      </c>
      <c r="V409" s="93" t="str">
        <f t="shared" si="32"/>
        <v>LOW</v>
      </c>
      <c r="W409" s="95"/>
      <c r="X409" s="95"/>
      <c r="Y409" s="95"/>
      <c r="Z409" s="95"/>
      <c r="AA409" s="96" t="s">
        <v>1065</v>
      </c>
      <c r="AB409" s="39" t="s">
        <v>48</v>
      </c>
      <c r="AC409" s="38"/>
      <c r="AD409" s="88"/>
      <c r="AE409" s="38"/>
      <c r="AP409" s="59"/>
      <c r="AQ409" s="60"/>
      <c r="AR409" s="59"/>
      <c r="AS409" s="63"/>
      <c r="AT409" s="64"/>
      <c r="AU409" s="64"/>
      <c r="AV409" s="64"/>
      <c r="AW409" s="64"/>
      <c r="AX409" s="64"/>
    </row>
    <row r="410" spans="1:50" ht="409.5" hidden="1">
      <c r="A410" s="68">
        <v>376</v>
      </c>
      <c r="B410" s="39" t="s">
        <v>3302</v>
      </c>
      <c r="C410" s="38" t="s">
        <v>28</v>
      </c>
      <c r="D410" s="38"/>
      <c r="E410" s="75" t="s">
        <v>141</v>
      </c>
      <c r="F410" s="38">
        <v>2021</v>
      </c>
      <c r="G410" s="75" t="s">
        <v>2634</v>
      </c>
      <c r="H410" s="75" t="s">
        <v>1800</v>
      </c>
      <c r="I410" s="86">
        <v>44244</v>
      </c>
      <c r="J410" s="86">
        <v>44244</v>
      </c>
      <c r="K410" s="87">
        <v>44256</v>
      </c>
      <c r="L410" s="38"/>
      <c r="M410" s="88" t="s">
        <v>44</v>
      </c>
      <c r="N410" s="88" t="s">
        <v>94</v>
      </c>
      <c r="O410" s="121" t="s">
        <v>127</v>
      </c>
      <c r="P410" s="121" t="s">
        <v>46</v>
      </c>
      <c r="Q410" s="317" t="s">
        <v>1801</v>
      </c>
      <c r="R410" s="75"/>
      <c r="S410" s="93">
        <v>1</v>
      </c>
      <c r="T410" s="93">
        <v>1</v>
      </c>
      <c r="U410" s="93">
        <v>2</v>
      </c>
      <c r="V410" s="93" t="str">
        <f t="shared" si="32"/>
        <v>LOW</v>
      </c>
      <c r="W410" s="95"/>
      <c r="X410" s="95"/>
      <c r="Y410" s="95"/>
      <c r="Z410" s="95"/>
      <c r="AA410" s="96" t="s">
        <v>410</v>
      </c>
      <c r="AB410" s="39" t="s">
        <v>48</v>
      </c>
      <c r="AC410" s="38"/>
      <c r="AD410" s="88"/>
      <c r="AE410" s="38"/>
      <c r="AP410" s="59"/>
      <c r="AQ410" s="60"/>
      <c r="AR410" s="59"/>
      <c r="AS410" s="63"/>
      <c r="AT410" s="64"/>
      <c r="AU410" s="64"/>
      <c r="AV410" s="64"/>
      <c r="AW410" s="64"/>
      <c r="AX410" s="64"/>
    </row>
    <row r="411" spans="1:50" ht="198" hidden="1">
      <c r="A411" s="68">
        <v>377</v>
      </c>
      <c r="B411" s="39"/>
      <c r="C411" s="38" t="s">
        <v>25</v>
      </c>
      <c r="D411" s="38"/>
      <c r="E411" s="75" t="s">
        <v>2300</v>
      </c>
      <c r="F411" s="38">
        <v>2021</v>
      </c>
      <c r="G411" s="75" t="s">
        <v>2635</v>
      </c>
      <c r="H411" s="75" t="s">
        <v>1802</v>
      </c>
      <c r="I411" s="86">
        <v>44267</v>
      </c>
      <c r="J411" s="86">
        <v>44267</v>
      </c>
      <c r="K411" s="87">
        <v>44256</v>
      </c>
      <c r="L411" s="38"/>
      <c r="M411" s="88" t="s">
        <v>44</v>
      </c>
      <c r="N411" s="88" t="s">
        <v>94</v>
      </c>
      <c r="O411" s="121" t="s">
        <v>127</v>
      </c>
      <c r="P411" s="121" t="s">
        <v>46</v>
      </c>
      <c r="Q411" s="75" t="s">
        <v>1803</v>
      </c>
      <c r="R411" s="75"/>
      <c r="S411" s="93">
        <v>1</v>
      </c>
      <c r="T411" s="93">
        <v>1</v>
      </c>
      <c r="U411" s="93">
        <v>2</v>
      </c>
      <c r="V411" s="93" t="str">
        <f t="shared" si="32"/>
        <v>LOW</v>
      </c>
      <c r="W411" s="95"/>
      <c r="X411" s="95"/>
      <c r="Y411" s="95"/>
      <c r="Z411" s="95"/>
      <c r="AA411" s="96" t="s">
        <v>1813</v>
      </c>
      <c r="AB411" s="39" t="s">
        <v>48</v>
      </c>
      <c r="AC411" s="38"/>
      <c r="AD411" s="88"/>
      <c r="AE411" s="38"/>
      <c r="AP411" s="59"/>
      <c r="AQ411" s="60"/>
      <c r="AR411" s="59"/>
      <c r="AS411" s="63"/>
      <c r="AT411" s="64"/>
      <c r="AU411" s="64"/>
      <c r="AV411" s="64"/>
      <c r="AW411" s="64"/>
      <c r="AX411" s="64"/>
    </row>
    <row r="412" spans="1:50" ht="409.5" hidden="1">
      <c r="A412" s="68">
        <v>378</v>
      </c>
      <c r="B412" s="39" t="s">
        <v>3301</v>
      </c>
      <c r="C412" s="38" t="s">
        <v>22</v>
      </c>
      <c r="D412" s="38"/>
      <c r="E412" s="75" t="s">
        <v>411</v>
      </c>
      <c r="F412" s="38">
        <v>2021</v>
      </c>
      <c r="G412" s="75" t="s">
        <v>1816</v>
      </c>
      <c r="H412" s="75" t="s">
        <v>1817</v>
      </c>
      <c r="I412" s="86">
        <v>44281</v>
      </c>
      <c r="J412" s="86">
        <v>44281</v>
      </c>
      <c r="K412" s="87">
        <v>44287</v>
      </c>
      <c r="L412" s="38"/>
      <c r="M412" s="88" t="s">
        <v>44</v>
      </c>
      <c r="N412" s="88" t="s">
        <v>94</v>
      </c>
      <c r="O412" s="121" t="s">
        <v>127</v>
      </c>
      <c r="P412" s="121" t="s">
        <v>46</v>
      </c>
      <c r="Q412" s="75" t="s">
        <v>1818</v>
      </c>
      <c r="R412" s="75"/>
      <c r="S412" s="93">
        <v>1</v>
      </c>
      <c r="T412" s="93">
        <v>1</v>
      </c>
      <c r="U412" s="93">
        <v>2</v>
      </c>
      <c r="V412" s="93" t="str">
        <f t="shared" si="32"/>
        <v>LOW</v>
      </c>
      <c r="W412" s="95"/>
      <c r="X412" s="95"/>
      <c r="Y412" s="95"/>
      <c r="Z412" s="95"/>
      <c r="AA412" s="96" t="s">
        <v>1819</v>
      </c>
      <c r="AB412" s="39" t="s">
        <v>48</v>
      </c>
      <c r="AC412" s="38"/>
      <c r="AD412" s="88"/>
      <c r="AE412" s="38"/>
      <c r="AP412" s="59"/>
      <c r="AQ412" s="60"/>
      <c r="AR412" s="59"/>
      <c r="AS412" s="63"/>
      <c r="AT412" s="64"/>
      <c r="AU412" s="64"/>
      <c r="AV412" s="64"/>
      <c r="AW412" s="64"/>
      <c r="AX412" s="64"/>
    </row>
    <row r="413" spans="1:50" ht="409.5" hidden="1">
      <c r="A413" s="68">
        <v>379</v>
      </c>
      <c r="B413" s="39" t="s">
        <v>3301</v>
      </c>
      <c r="C413" s="38" t="s">
        <v>22</v>
      </c>
      <c r="D413" s="38"/>
      <c r="E413" s="75" t="s">
        <v>141</v>
      </c>
      <c r="F413" s="38">
        <v>2021</v>
      </c>
      <c r="G413" s="129" t="s">
        <v>2636</v>
      </c>
      <c r="H413" s="134" t="s">
        <v>1834</v>
      </c>
      <c r="I413" s="86">
        <v>44287</v>
      </c>
      <c r="J413" s="86">
        <v>44287</v>
      </c>
      <c r="K413" s="87">
        <v>44287</v>
      </c>
      <c r="L413" s="38"/>
      <c r="M413" s="88" t="s">
        <v>44</v>
      </c>
      <c r="N413" s="88" t="s">
        <v>94</v>
      </c>
      <c r="O413" s="121" t="s">
        <v>127</v>
      </c>
      <c r="P413" s="121" t="s">
        <v>46</v>
      </c>
      <c r="Q413" s="75" t="s">
        <v>2685</v>
      </c>
      <c r="R413" s="75"/>
      <c r="S413" s="93">
        <v>1</v>
      </c>
      <c r="T413" s="93">
        <v>1</v>
      </c>
      <c r="U413" s="93">
        <v>2</v>
      </c>
      <c r="V413" s="93" t="str">
        <f t="shared" si="32"/>
        <v>LOW</v>
      </c>
      <c r="W413" s="95"/>
      <c r="X413" s="95"/>
      <c r="Y413" s="95"/>
      <c r="Z413" s="95"/>
      <c r="AA413" s="96" t="s">
        <v>1836</v>
      </c>
      <c r="AB413" s="39" t="s">
        <v>48</v>
      </c>
      <c r="AC413" s="38"/>
      <c r="AD413" s="88"/>
      <c r="AE413" s="38"/>
      <c r="AP413" s="59"/>
      <c r="AQ413" s="60"/>
      <c r="AR413" s="59"/>
      <c r="AS413" s="63"/>
      <c r="AT413" s="64"/>
      <c r="AU413" s="64"/>
      <c r="AV413" s="64"/>
      <c r="AW413" s="64"/>
      <c r="AX413" s="64"/>
    </row>
    <row r="414" spans="1:50" ht="378" hidden="1">
      <c r="A414" s="68">
        <v>380</v>
      </c>
      <c r="B414" s="39" t="s">
        <v>3366</v>
      </c>
      <c r="C414" s="38" t="s">
        <v>22</v>
      </c>
      <c r="D414" s="38"/>
      <c r="E414" s="75" t="s">
        <v>2300</v>
      </c>
      <c r="F414" s="38">
        <v>2021</v>
      </c>
      <c r="G414" s="129" t="s">
        <v>2637</v>
      </c>
      <c r="H414" s="75" t="s">
        <v>1837</v>
      </c>
      <c r="I414" s="86">
        <v>44298</v>
      </c>
      <c r="J414" s="86">
        <v>44298</v>
      </c>
      <c r="K414" s="87">
        <v>44287</v>
      </c>
      <c r="L414" s="38"/>
      <c r="M414" s="88" t="s">
        <v>44</v>
      </c>
      <c r="N414" s="88" t="s">
        <v>94</v>
      </c>
      <c r="O414" s="121" t="s">
        <v>127</v>
      </c>
      <c r="P414" s="121" t="s">
        <v>46</v>
      </c>
      <c r="Q414" s="75" t="s">
        <v>1838</v>
      </c>
      <c r="R414" s="75"/>
      <c r="S414" s="93">
        <v>1</v>
      </c>
      <c r="T414" s="93">
        <v>1</v>
      </c>
      <c r="U414" s="93">
        <v>2</v>
      </c>
      <c r="V414" s="93" t="str">
        <f t="shared" ref="V414:V445" si="35">IF(SUM(S414:T414)&gt;5,"HIGH",IF(SUM(S414:T414)&gt;3,"MEDIUM",IF(SUM(S414:T414)&gt;=0,"LOW")))</f>
        <v>LOW</v>
      </c>
      <c r="W414" s="95"/>
      <c r="X414" s="95"/>
      <c r="Y414" s="95"/>
      <c r="Z414" s="95"/>
      <c r="AA414" s="96" t="s">
        <v>1846</v>
      </c>
      <c r="AB414" s="39" t="s">
        <v>48</v>
      </c>
      <c r="AC414" s="38"/>
      <c r="AD414" s="88"/>
      <c r="AE414" s="38"/>
      <c r="AP414" s="59"/>
      <c r="AQ414" s="60"/>
      <c r="AR414" s="59"/>
      <c r="AS414" s="63"/>
      <c r="AT414" s="64"/>
      <c r="AU414" s="64"/>
      <c r="AV414" s="64"/>
      <c r="AW414" s="64"/>
      <c r="AX414" s="64"/>
    </row>
    <row r="415" spans="1:50" ht="90" hidden="1">
      <c r="A415" s="68">
        <v>381</v>
      </c>
      <c r="B415" s="39" t="s">
        <v>3302</v>
      </c>
      <c r="C415" s="38" t="s">
        <v>22</v>
      </c>
      <c r="D415" s="38"/>
      <c r="E415" s="75" t="s">
        <v>1857</v>
      </c>
      <c r="F415" s="38">
        <v>2021</v>
      </c>
      <c r="G415" s="129" t="s">
        <v>1858</v>
      </c>
      <c r="H415" s="75" t="s">
        <v>1859</v>
      </c>
      <c r="I415" s="86">
        <v>44264</v>
      </c>
      <c r="J415" s="86">
        <v>44264</v>
      </c>
      <c r="K415" s="87">
        <v>44287</v>
      </c>
      <c r="L415" s="38"/>
      <c r="M415" s="88" t="s">
        <v>44</v>
      </c>
      <c r="N415" s="88" t="s">
        <v>94</v>
      </c>
      <c r="O415" s="121" t="s">
        <v>127</v>
      </c>
      <c r="P415" s="121" t="s">
        <v>46</v>
      </c>
      <c r="Q415" s="75" t="s">
        <v>1860</v>
      </c>
      <c r="R415" s="75"/>
      <c r="S415" s="93">
        <v>1</v>
      </c>
      <c r="T415" s="93">
        <v>1</v>
      </c>
      <c r="U415" s="93">
        <v>2</v>
      </c>
      <c r="V415" s="93" t="str">
        <f t="shared" si="35"/>
        <v>LOW</v>
      </c>
      <c r="W415" s="243"/>
      <c r="X415" s="243"/>
      <c r="Y415" s="243"/>
      <c r="Z415" s="243"/>
      <c r="AA415" s="40" t="s">
        <v>410</v>
      </c>
      <c r="AB415" s="35" t="s">
        <v>49</v>
      </c>
      <c r="AC415" s="307" t="s">
        <v>2254</v>
      </c>
      <c r="AD415" s="308">
        <v>46527</v>
      </c>
      <c r="AE415" s="36" t="s">
        <v>1875</v>
      </c>
      <c r="AP415" s="59"/>
      <c r="AQ415" s="60"/>
      <c r="AR415" s="59"/>
      <c r="AS415" s="63"/>
      <c r="AT415" s="64"/>
      <c r="AU415" s="64"/>
      <c r="AV415" s="64"/>
      <c r="AW415" s="64"/>
      <c r="AX415" s="64"/>
    </row>
    <row r="416" spans="1:50" ht="180" hidden="1">
      <c r="A416" s="68">
        <v>382</v>
      </c>
      <c r="B416" s="39" t="s">
        <v>3302</v>
      </c>
      <c r="C416" s="38" t="s">
        <v>28</v>
      </c>
      <c r="D416" s="38"/>
      <c r="E416" s="75" t="s">
        <v>476</v>
      </c>
      <c r="F416" s="38">
        <v>2020</v>
      </c>
      <c r="G416" s="134" t="s">
        <v>3306</v>
      </c>
      <c r="H416" s="75" t="s">
        <v>3307</v>
      </c>
      <c r="I416" s="86">
        <v>43938</v>
      </c>
      <c r="J416" s="86">
        <v>43938</v>
      </c>
      <c r="K416" s="87">
        <v>43922</v>
      </c>
      <c r="L416" s="38"/>
      <c r="M416" s="88" t="s">
        <v>44</v>
      </c>
      <c r="N416" s="88" t="s">
        <v>94</v>
      </c>
      <c r="O416" s="121" t="s">
        <v>127</v>
      </c>
      <c r="P416" s="121" t="s">
        <v>46</v>
      </c>
      <c r="Q416" s="75"/>
      <c r="R416" s="75"/>
      <c r="S416" s="93">
        <v>1</v>
      </c>
      <c r="T416" s="93">
        <v>1</v>
      </c>
      <c r="U416" s="93">
        <v>2</v>
      </c>
      <c r="V416" s="93" t="str">
        <f t="shared" ref="V416" si="36">IF(SUM(S416:T416)&gt;5,"HIGH",IF(SUM(S416:T416)&gt;3,"MEDIUM",IF(SUM(S416:T416)&gt;=0,"LOW")))</f>
        <v>LOW</v>
      </c>
      <c r="W416" s="95"/>
      <c r="X416" s="95"/>
      <c r="Y416" s="95"/>
      <c r="Z416" s="95"/>
      <c r="AA416" s="96"/>
      <c r="AB416" s="39" t="s">
        <v>48</v>
      </c>
      <c r="AC416" s="75"/>
      <c r="AD416" s="88"/>
      <c r="AE416" s="38"/>
      <c r="AP416" s="59"/>
      <c r="AQ416" s="60"/>
      <c r="AR416" s="59"/>
      <c r="AS416" s="63"/>
      <c r="AT416" s="64"/>
      <c r="AU416" s="64"/>
      <c r="AV416" s="64"/>
      <c r="AW416" s="64"/>
      <c r="AX416" s="64"/>
    </row>
    <row r="417" spans="1:50" ht="306" hidden="1">
      <c r="A417" s="68">
        <v>383</v>
      </c>
      <c r="B417" s="39" t="s">
        <v>3302</v>
      </c>
      <c r="C417" s="38" t="s">
        <v>28</v>
      </c>
      <c r="D417" s="38"/>
      <c r="E417" s="75" t="s">
        <v>476</v>
      </c>
      <c r="F417" s="38">
        <v>2021</v>
      </c>
      <c r="G417" s="75" t="s">
        <v>2638</v>
      </c>
      <c r="H417" s="75" t="s">
        <v>2285</v>
      </c>
      <c r="I417" s="86">
        <v>44271</v>
      </c>
      <c r="J417" s="86">
        <v>44271</v>
      </c>
      <c r="K417" s="87">
        <v>44287</v>
      </c>
      <c r="L417" s="38"/>
      <c r="M417" s="88" t="s">
        <v>44</v>
      </c>
      <c r="N417" s="88" t="s">
        <v>94</v>
      </c>
      <c r="O417" s="121" t="s">
        <v>127</v>
      </c>
      <c r="P417" s="121" t="s">
        <v>46</v>
      </c>
      <c r="Q417" s="75" t="s">
        <v>1873</v>
      </c>
      <c r="R417" s="75"/>
      <c r="S417" s="93">
        <v>1</v>
      </c>
      <c r="T417" s="93">
        <v>1</v>
      </c>
      <c r="U417" s="93">
        <v>2</v>
      </c>
      <c r="V417" s="93" t="str">
        <f t="shared" si="35"/>
        <v>LOW</v>
      </c>
      <c r="W417" s="95"/>
      <c r="X417" s="95"/>
      <c r="Y417" s="95"/>
      <c r="Z417" s="95"/>
      <c r="AA417" s="96" t="s">
        <v>1865</v>
      </c>
      <c r="AB417" s="39" t="s">
        <v>48</v>
      </c>
      <c r="AC417" s="38"/>
      <c r="AD417" s="88"/>
      <c r="AE417" s="38"/>
      <c r="AP417" s="59"/>
      <c r="AQ417" s="60"/>
      <c r="AR417" s="59"/>
      <c r="AS417" s="63"/>
      <c r="AT417" s="64"/>
      <c r="AU417" s="64"/>
      <c r="AV417" s="64"/>
      <c r="AW417" s="64"/>
      <c r="AX417" s="64"/>
    </row>
    <row r="418" spans="1:50" ht="198" hidden="1">
      <c r="A418" s="68">
        <v>384</v>
      </c>
      <c r="B418" s="39" t="s">
        <v>3302</v>
      </c>
      <c r="C418" s="38" t="s">
        <v>28</v>
      </c>
      <c r="D418" s="38"/>
      <c r="E418" s="75" t="s">
        <v>476</v>
      </c>
      <c r="F418" s="38">
        <v>2021</v>
      </c>
      <c r="G418" s="75" t="s">
        <v>2639</v>
      </c>
      <c r="H418" s="75" t="s">
        <v>1861</v>
      </c>
      <c r="I418" s="86">
        <v>44281</v>
      </c>
      <c r="J418" s="86">
        <v>44281</v>
      </c>
      <c r="K418" s="87">
        <v>44287</v>
      </c>
      <c r="L418" s="38"/>
      <c r="M418" s="88" t="s">
        <v>44</v>
      </c>
      <c r="N418" s="88" t="s">
        <v>94</v>
      </c>
      <c r="O418" s="121" t="s">
        <v>127</v>
      </c>
      <c r="P418" s="121" t="s">
        <v>46</v>
      </c>
      <c r="Q418" s="75" t="s">
        <v>1874</v>
      </c>
      <c r="R418" s="75"/>
      <c r="S418" s="93">
        <v>1</v>
      </c>
      <c r="T418" s="93">
        <v>1</v>
      </c>
      <c r="U418" s="93">
        <v>2</v>
      </c>
      <c r="V418" s="93" t="str">
        <f t="shared" si="35"/>
        <v>LOW</v>
      </c>
      <c r="W418" s="95"/>
      <c r="X418" s="95"/>
      <c r="Y418" s="95"/>
      <c r="Z418" s="95"/>
      <c r="AA418" s="96" t="s">
        <v>1865</v>
      </c>
      <c r="AB418" s="39" t="s">
        <v>48</v>
      </c>
      <c r="AC418" s="38"/>
      <c r="AD418" s="88"/>
      <c r="AE418" s="38"/>
      <c r="AP418" s="59"/>
      <c r="AQ418" s="60"/>
      <c r="AR418" s="59"/>
      <c r="AS418" s="63"/>
      <c r="AT418" s="64"/>
      <c r="AU418" s="64"/>
      <c r="AV418" s="64"/>
      <c r="AW418" s="64"/>
      <c r="AX418" s="64"/>
    </row>
    <row r="419" spans="1:50" ht="270" hidden="1">
      <c r="A419" s="68">
        <v>385</v>
      </c>
      <c r="B419" s="68" t="s">
        <v>3301</v>
      </c>
      <c r="C419" s="38" t="s">
        <v>26</v>
      </c>
      <c r="D419" s="38"/>
      <c r="E419" s="75" t="s">
        <v>141</v>
      </c>
      <c r="F419" s="38">
        <v>2020</v>
      </c>
      <c r="G419" s="75" t="s">
        <v>2640</v>
      </c>
      <c r="H419" s="75" t="s">
        <v>1867</v>
      </c>
      <c r="I419" s="86">
        <v>44096</v>
      </c>
      <c r="J419" s="86">
        <v>44096</v>
      </c>
      <c r="K419" s="87">
        <v>44287</v>
      </c>
      <c r="L419" s="75" t="s">
        <v>2641</v>
      </c>
      <c r="M419" s="88" t="s">
        <v>44</v>
      </c>
      <c r="N419" s="88" t="s">
        <v>94</v>
      </c>
      <c r="O419" s="121" t="s">
        <v>127</v>
      </c>
      <c r="P419" s="121" t="s">
        <v>46</v>
      </c>
      <c r="Q419" s="75" t="s">
        <v>1870</v>
      </c>
      <c r="R419" s="75"/>
      <c r="S419" s="93">
        <v>1</v>
      </c>
      <c r="T419" s="93">
        <v>1</v>
      </c>
      <c r="U419" s="93">
        <v>2</v>
      </c>
      <c r="V419" s="93" t="str">
        <f t="shared" si="35"/>
        <v>LOW</v>
      </c>
      <c r="W419" s="95"/>
      <c r="X419" s="95"/>
      <c r="Y419" s="95"/>
      <c r="Z419" s="95"/>
      <c r="AA419" s="96" t="s">
        <v>1869</v>
      </c>
      <c r="AB419" s="39" t="s">
        <v>48</v>
      </c>
      <c r="AC419" s="38"/>
      <c r="AD419" s="88"/>
      <c r="AE419" s="38"/>
      <c r="AP419" s="59"/>
      <c r="AQ419" s="60"/>
      <c r="AR419" s="59"/>
      <c r="AS419" s="63"/>
      <c r="AT419" s="64"/>
      <c r="AU419" s="64"/>
      <c r="AV419" s="64"/>
      <c r="AW419" s="64"/>
      <c r="AX419" s="64"/>
    </row>
    <row r="420" spans="1:50" ht="180" hidden="1">
      <c r="A420" s="68">
        <v>386</v>
      </c>
      <c r="B420" s="68" t="s">
        <v>3301</v>
      </c>
      <c r="C420" s="38" t="s">
        <v>26</v>
      </c>
      <c r="D420" s="38"/>
      <c r="E420" s="75" t="s">
        <v>141</v>
      </c>
      <c r="F420" s="38">
        <v>2021</v>
      </c>
      <c r="G420" s="75" t="s">
        <v>2642</v>
      </c>
      <c r="H420" s="75" t="s">
        <v>1866</v>
      </c>
      <c r="I420" s="86">
        <v>44294</v>
      </c>
      <c r="J420" s="86">
        <v>44294</v>
      </c>
      <c r="K420" s="87">
        <v>44287</v>
      </c>
      <c r="L420" s="38"/>
      <c r="M420" s="88" t="s">
        <v>44</v>
      </c>
      <c r="N420" s="88" t="s">
        <v>94</v>
      </c>
      <c r="O420" s="121" t="s">
        <v>127</v>
      </c>
      <c r="P420" s="121" t="s">
        <v>46</v>
      </c>
      <c r="Q420" s="75" t="s">
        <v>1868</v>
      </c>
      <c r="R420" s="75"/>
      <c r="S420" s="93">
        <v>1</v>
      </c>
      <c r="T420" s="93">
        <v>1</v>
      </c>
      <c r="U420" s="93">
        <v>2</v>
      </c>
      <c r="V420" s="93" t="str">
        <f t="shared" si="35"/>
        <v>LOW</v>
      </c>
      <c r="W420" s="95"/>
      <c r="X420" s="95"/>
      <c r="Y420" s="95"/>
      <c r="Z420" s="95"/>
      <c r="AA420" s="96" t="s">
        <v>1869</v>
      </c>
      <c r="AB420" s="39" t="s">
        <v>48</v>
      </c>
      <c r="AC420" s="38"/>
      <c r="AD420" s="88"/>
      <c r="AE420" s="38"/>
      <c r="AP420" s="59"/>
      <c r="AQ420" s="60"/>
      <c r="AR420" s="59"/>
      <c r="AS420" s="63"/>
      <c r="AT420" s="64"/>
      <c r="AU420" s="64"/>
      <c r="AV420" s="64"/>
      <c r="AW420" s="64"/>
      <c r="AX420" s="64"/>
    </row>
    <row r="421" spans="1:50" ht="409.5" hidden="1">
      <c r="A421" s="68">
        <v>387</v>
      </c>
      <c r="B421" s="39" t="s">
        <v>3366</v>
      </c>
      <c r="C421" s="38" t="s">
        <v>22</v>
      </c>
      <c r="D421" s="38"/>
      <c r="E421" s="75" t="s">
        <v>411</v>
      </c>
      <c r="F421" s="38">
        <v>2021</v>
      </c>
      <c r="G421" s="75" t="s">
        <v>2644</v>
      </c>
      <c r="H421" s="75" t="s">
        <v>1878</v>
      </c>
      <c r="I421" s="86">
        <v>44309</v>
      </c>
      <c r="J421" s="86">
        <v>44310</v>
      </c>
      <c r="K421" s="87">
        <v>44317</v>
      </c>
      <c r="L421" s="38"/>
      <c r="M421" s="88" t="s">
        <v>44</v>
      </c>
      <c r="N421" s="88" t="s">
        <v>94</v>
      </c>
      <c r="O421" s="121" t="s">
        <v>127</v>
      </c>
      <c r="P421" s="121" t="s">
        <v>46</v>
      </c>
      <c r="Q421" s="75" t="s">
        <v>1879</v>
      </c>
      <c r="R421" s="75"/>
      <c r="S421" s="93">
        <v>1</v>
      </c>
      <c r="T421" s="93">
        <v>1</v>
      </c>
      <c r="U421" s="93">
        <v>2</v>
      </c>
      <c r="V421" s="93" t="str">
        <f t="shared" si="35"/>
        <v>LOW</v>
      </c>
      <c r="W421" s="95"/>
      <c r="X421" s="95"/>
      <c r="Y421" s="95"/>
      <c r="Z421" s="95"/>
      <c r="AA421" s="96" t="s">
        <v>1880</v>
      </c>
      <c r="AB421" s="39" t="s">
        <v>48</v>
      </c>
      <c r="AC421" s="38"/>
      <c r="AD421" s="88"/>
      <c r="AE421" s="38"/>
      <c r="AP421" s="59"/>
      <c r="AQ421" s="60"/>
      <c r="AR421" s="59"/>
      <c r="AS421" s="63"/>
      <c r="AT421" s="64"/>
      <c r="AU421" s="64"/>
      <c r="AV421" s="64"/>
      <c r="AW421" s="64"/>
      <c r="AX421" s="64"/>
    </row>
    <row r="422" spans="1:50" ht="54" hidden="1">
      <c r="A422" s="68">
        <v>388</v>
      </c>
      <c r="B422" s="39" t="s">
        <v>3301</v>
      </c>
      <c r="C422" s="38" t="s">
        <v>22</v>
      </c>
      <c r="D422" s="38"/>
      <c r="E422" s="75" t="s">
        <v>141</v>
      </c>
      <c r="F422" s="38">
        <v>2021</v>
      </c>
      <c r="G422" s="129" t="s">
        <v>2645</v>
      </c>
      <c r="H422" s="75" t="s">
        <v>1903</v>
      </c>
      <c r="I422" s="86">
        <v>44287</v>
      </c>
      <c r="J422" s="86">
        <v>44287</v>
      </c>
      <c r="K422" s="87">
        <v>44348</v>
      </c>
      <c r="L422" s="38"/>
      <c r="M422" s="88" t="s">
        <v>44</v>
      </c>
      <c r="N422" s="88" t="s">
        <v>94</v>
      </c>
      <c r="O422" s="121" t="s">
        <v>127</v>
      </c>
      <c r="P422" s="121" t="s">
        <v>46</v>
      </c>
      <c r="Q422" s="75"/>
      <c r="R422" s="75"/>
      <c r="S422" s="93">
        <v>1</v>
      </c>
      <c r="T422" s="93">
        <v>1</v>
      </c>
      <c r="U422" s="93">
        <v>2</v>
      </c>
      <c r="V422" s="93" t="str">
        <f t="shared" si="35"/>
        <v>LOW</v>
      </c>
      <c r="W422" s="95"/>
      <c r="X422" s="95"/>
      <c r="Y422" s="95"/>
      <c r="Z422" s="95"/>
      <c r="AA422" s="96"/>
      <c r="AB422" s="39" t="s">
        <v>48</v>
      </c>
      <c r="AC422" s="38"/>
      <c r="AD422" s="88"/>
      <c r="AE422" s="38"/>
      <c r="AP422" s="59"/>
      <c r="AQ422" s="60"/>
      <c r="AR422" s="59"/>
      <c r="AS422" s="63"/>
      <c r="AT422" s="64"/>
      <c r="AU422" s="64"/>
      <c r="AV422" s="64"/>
      <c r="AW422" s="64"/>
      <c r="AX422" s="64"/>
    </row>
    <row r="423" spans="1:50" ht="36" hidden="1">
      <c r="A423" s="68">
        <v>389</v>
      </c>
      <c r="B423" s="39" t="s">
        <v>3302</v>
      </c>
      <c r="C423" s="38" t="s">
        <v>26</v>
      </c>
      <c r="D423" s="38"/>
      <c r="E423" s="75" t="s">
        <v>141</v>
      </c>
      <c r="F423" s="38">
        <v>2021</v>
      </c>
      <c r="G423" s="75" t="s">
        <v>2646</v>
      </c>
      <c r="H423" s="75" t="s">
        <v>1904</v>
      </c>
      <c r="I423" s="86">
        <v>44287</v>
      </c>
      <c r="J423" s="86">
        <v>44287</v>
      </c>
      <c r="K423" s="87">
        <v>44348</v>
      </c>
      <c r="L423" s="38"/>
      <c r="M423" s="88" t="s">
        <v>44</v>
      </c>
      <c r="N423" s="88" t="s">
        <v>94</v>
      </c>
      <c r="O423" s="121" t="s">
        <v>127</v>
      </c>
      <c r="P423" s="121" t="s">
        <v>46</v>
      </c>
      <c r="Q423" s="75"/>
      <c r="R423" s="75"/>
      <c r="S423" s="93">
        <v>1</v>
      </c>
      <c r="T423" s="93">
        <v>1</v>
      </c>
      <c r="U423" s="93">
        <v>2</v>
      </c>
      <c r="V423" s="93" t="str">
        <f t="shared" si="35"/>
        <v>LOW</v>
      </c>
      <c r="W423" s="95"/>
      <c r="X423" s="95"/>
      <c r="Y423" s="95"/>
      <c r="Z423" s="95"/>
      <c r="AA423" s="96"/>
      <c r="AB423" s="39" t="s">
        <v>48</v>
      </c>
      <c r="AC423" s="38"/>
      <c r="AD423" s="88"/>
      <c r="AE423" s="38"/>
      <c r="AP423" s="59"/>
      <c r="AQ423" s="60"/>
      <c r="AR423" s="59"/>
      <c r="AS423" s="63"/>
      <c r="AT423" s="64"/>
      <c r="AU423" s="64"/>
      <c r="AV423" s="64"/>
      <c r="AW423" s="64"/>
      <c r="AX423" s="64"/>
    </row>
    <row r="424" spans="1:50" ht="342" hidden="1">
      <c r="A424" s="68">
        <v>390</v>
      </c>
      <c r="B424" s="39" t="s">
        <v>3302</v>
      </c>
      <c r="C424" s="38" t="s">
        <v>26</v>
      </c>
      <c r="D424" s="38"/>
      <c r="E424" s="75" t="s">
        <v>1908</v>
      </c>
      <c r="F424" s="38">
        <v>2021</v>
      </c>
      <c r="G424" s="75" t="s">
        <v>1909</v>
      </c>
      <c r="H424" s="75" t="s">
        <v>1910</v>
      </c>
      <c r="I424" s="86">
        <v>44347</v>
      </c>
      <c r="J424" s="86">
        <v>44347</v>
      </c>
      <c r="K424" s="87">
        <v>44348</v>
      </c>
      <c r="L424" s="75" t="s">
        <v>1911</v>
      </c>
      <c r="M424" s="88" t="s">
        <v>44</v>
      </c>
      <c r="N424" s="88" t="s">
        <v>94</v>
      </c>
      <c r="O424" s="121" t="s">
        <v>127</v>
      </c>
      <c r="P424" s="121" t="s">
        <v>46</v>
      </c>
      <c r="Q424" s="75" t="s">
        <v>1912</v>
      </c>
      <c r="R424" s="75"/>
      <c r="S424" s="93">
        <v>1</v>
      </c>
      <c r="T424" s="93">
        <v>1</v>
      </c>
      <c r="U424" s="93">
        <v>2</v>
      </c>
      <c r="V424" s="93" t="str">
        <f t="shared" si="35"/>
        <v>LOW</v>
      </c>
      <c r="W424" s="95"/>
      <c r="X424" s="95"/>
      <c r="Y424" s="95"/>
      <c r="Z424" s="95"/>
      <c r="AA424" s="96" t="s">
        <v>2799</v>
      </c>
      <c r="AB424" s="39" t="s">
        <v>48</v>
      </c>
      <c r="AC424" s="38"/>
      <c r="AD424" s="54">
        <v>44681</v>
      </c>
      <c r="AE424" s="36" t="s">
        <v>986</v>
      </c>
      <c r="AP424" s="59"/>
      <c r="AQ424" s="60"/>
      <c r="AR424" s="59"/>
      <c r="AS424" s="63"/>
      <c r="AT424" s="64"/>
      <c r="AU424" s="64"/>
      <c r="AV424" s="64"/>
      <c r="AW424" s="64"/>
      <c r="AX424" s="64"/>
    </row>
    <row r="425" spans="1:50" ht="252" hidden="1">
      <c r="A425" s="68">
        <v>391</v>
      </c>
      <c r="B425" s="68" t="s">
        <v>3301</v>
      </c>
      <c r="C425" s="38" t="s">
        <v>25</v>
      </c>
      <c r="D425" s="38"/>
      <c r="E425" s="75" t="s">
        <v>141</v>
      </c>
      <c r="F425" s="38">
        <v>2021</v>
      </c>
      <c r="G425" s="75" t="s">
        <v>2647</v>
      </c>
      <c r="H425" s="75" t="s">
        <v>1915</v>
      </c>
      <c r="I425" s="86">
        <v>44287</v>
      </c>
      <c r="J425" s="86">
        <v>44287</v>
      </c>
      <c r="K425" s="87">
        <v>44348</v>
      </c>
      <c r="L425" s="38"/>
      <c r="M425" s="88" t="s">
        <v>44</v>
      </c>
      <c r="N425" s="88" t="s">
        <v>94</v>
      </c>
      <c r="O425" s="121" t="s">
        <v>127</v>
      </c>
      <c r="P425" s="121" t="s">
        <v>46</v>
      </c>
      <c r="Q425" s="75" t="s">
        <v>2256</v>
      </c>
      <c r="R425" s="75"/>
      <c r="S425" s="93">
        <v>1</v>
      </c>
      <c r="T425" s="93">
        <v>1</v>
      </c>
      <c r="U425" s="93">
        <v>2</v>
      </c>
      <c r="V425" s="93" t="str">
        <f t="shared" si="35"/>
        <v>LOW</v>
      </c>
      <c r="W425" s="95"/>
      <c r="X425" s="95"/>
      <c r="Y425" s="95"/>
      <c r="Z425" s="95"/>
      <c r="AA425" s="261" t="s">
        <v>2257</v>
      </c>
      <c r="AB425" s="262" t="s">
        <v>49</v>
      </c>
      <c r="AC425" s="38"/>
      <c r="AD425" s="88">
        <v>45078</v>
      </c>
      <c r="AE425" s="38" t="s">
        <v>533</v>
      </c>
      <c r="AP425" s="59"/>
      <c r="AQ425" s="60"/>
      <c r="AR425" s="59"/>
      <c r="AS425" s="63"/>
      <c r="AT425" s="64"/>
      <c r="AU425" s="64"/>
      <c r="AV425" s="64"/>
      <c r="AW425" s="64"/>
      <c r="AX425" s="64"/>
    </row>
    <row r="426" spans="1:50" ht="54" hidden="1">
      <c r="A426" s="68">
        <v>392</v>
      </c>
      <c r="B426" s="39" t="s">
        <v>3302</v>
      </c>
      <c r="C426" s="38" t="s">
        <v>26</v>
      </c>
      <c r="D426" s="38"/>
      <c r="E426" s="75" t="s">
        <v>193</v>
      </c>
      <c r="F426" s="38">
        <v>2021</v>
      </c>
      <c r="G426" s="75" t="s">
        <v>2648</v>
      </c>
      <c r="H426" s="75" t="s">
        <v>1916</v>
      </c>
      <c r="I426" s="86">
        <v>44287</v>
      </c>
      <c r="J426" s="86">
        <v>44349</v>
      </c>
      <c r="K426" s="87">
        <v>44348</v>
      </c>
      <c r="L426" s="38"/>
      <c r="M426" s="88" t="s">
        <v>44</v>
      </c>
      <c r="N426" s="88" t="s">
        <v>94</v>
      </c>
      <c r="O426" s="121" t="s">
        <v>127</v>
      </c>
      <c r="P426" s="121" t="s">
        <v>46</v>
      </c>
      <c r="Q426" s="318" t="s">
        <v>2007</v>
      </c>
      <c r="R426" s="75"/>
      <c r="S426" s="93">
        <v>1</v>
      </c>
      <c r="T426" s="93">
        <v>1</v>
      </c>
      <c r="U426" s="93">
        <v>2</v>
      </c>
      <c r="V426" s="93" t="str">
        <f t="shared" si="35"/>
        <v>LOW</v>
      </c>
      <c r="W426" s="95"/>
      <c r="X426" s="95"/>
      <c r="Y426" s="95"/>
      <c r="Z426" s="95"/>
      <c r="AA426" s="96"/>
      <c r="AB426" s="39" t="s">
        <v>48</v>
      </c>
      <c r="AC426" s="38"/>
      <c r="AD426" s="88"/>
      <c r="AE426" s="38"/>
      <c r="AP426" s="59"/>
      <c r="AQ426" s="60"/>
      <c r="AR426" s="59"/>
      <c r="AS426" s="63"/>
      <c r="AT426" s="64"/>
      <c r="AU426" s="64"/>
      <c r="AV426" s="64"/>
      <c r="AW426" s="64"/>
      <c r="AX426" s="64"/>
    </row>
    <row r="427" spans="1:50" ht="54" hidden="1">
      <c r="A427" s="68">
        <v>393</v>
      </c>
      <c r="B427" s="39" t="s">
        <v>3302</v>
      </c>
      <c r="C427" s="38" t="s">
        <v>26</v>
      </c>
      <c r="D427" s="38"/>
      <c r="E427" s="75" t="s">
        <v>193</v>
      </c>
      <c r="F427" s="38">
        <v>2021</v>
      </c>
      <c r="G427" s="75" t="s">
        <v>2649</v>
      </c>
      <c r="H427" s="75" t="s">
        <v>1917</v>
      </c>
      <c r="I427" s="86">
        <v>44287</v>
      </c>
      <c r="J427" s="86">
        <v>44349</v>
      </c>
      <c r="K427" s="87">
        <v>44348</v>
      </c>
      <c r="L427" s="38"/>
      <c r="M427" s="88" t="s">
        <v>44</v>
      </c>
      <c r="N427" s="88" t="s">
        <v>94</v>
      </c>
      <c r="O427" s="121" t="s">
        <v>127</v>
      </c>
      <c r="P427" s="121" t="s">
        <v>46</v>
      </c>
      <c r="Q427" s="75"/>
      <c r="R427" s="75"/>
      <c r="S427" s="93">
        <v>1</v>
      </c>
      <c r="T427" s="93">
        <v>1</v>
      </c>
      <c r="U427" s="93">
        <v>2</v>
      </c>
      <c r="V427" s="93" t="str">
        <f t="shared" si="35"/>
        <v>LOW</v>
      </c>
      <c r="W427" s="95"/>
      <c r="X427" s="95"/>
      <c r="Y427" s="95"/>
      <c r="Z427" s="95"/>
      <c r="AA427" s="96"/>
      <c r="AB427" s="39" t="s">
        <v>48</v>
      </c>
      <c r="AC427" s="38"/>
      <c r="AD427" s="88"/>
      <c r="AE427" s="38"/>
      <c r="AP427" s="59"/>
      <c r="AQ427" s="60"/>
      <c r="AR427" s="59"/>
      <c r="AS427" s="63"/>
      <c r="AT427" s="64"/>
      <c r="AU427" s="64"/>
      <c r="AV427" s="64"/>
      <c r="AW427" s="64"/>
      <c r="AX427" s="64"/>
    </row>
    <row r="428" spans="1:50" ht="54" hidden="1">
      <c r="A428" s="68">
        <v>394</v>
      </c>
      <c r="B428" s="39" t="s">
        <v>1543</v>
      </c>
      <c r="C428" s="38" t="s">
        <v>22</v>
      </c>
      <c r="D428" s="38"/>
      <c r="E428" s="75" t="s">
        <v>141</v>
      </c>
      <c r="F428" s="38">
        <v>2021</v>
      </c>
      <c r="G428" s="75" t="s">
        <v>2650</v>
      </c>
      <c r="H428" s="75" t="s">
        <v>1918</v>
      </c>
      <c r="I428" s="86">
        <v>44287</v>
      </c>
      <c r="J428" s="86">
        <v>44287</v>
      </c>
      <c r="K428" s="87">
        <v>44348</v>
      </c>
      <c r="L428" s="38"/>
      <c r="M428" s="88" t="s">
        <v>44</v>
      </c>
      <c r="N428" s="88" t="s">
        <v>94</v>
      </c>
      <c r="O428" s="121" t="s">
        <v>127</v>
      </c>
      <c r="P428" s="121" t="s">
        <v>46</v>
      </c>
      <c r="Q428" s="75"/>
      <c r="R428" s="75"/>
      <c r="S428" s="93">
        <v>1</v>
      </c>
      <c r="T428" s="93">
        <v>1</v>
      </c>
      <c r="U428" s="93">
        <v>2</v>
      </c>
      <c r="V428" s="93" t="str">
        <f t="shared" si="35"/>
        <v>LOW</v>
      </c>
      <c r="W428" s="95"/>
      <c r="X428" s="95"/>
      <c r="Y428" s="95"/>
      <c r="Z428" s="95"/>
      <c r="AA428" s="96"/>
      <c r="AB428" s="39" t="s">
        <v>48</v>
      </c>
      <c r="AC428" s="38"/>
      <c r="AD428" s="88"/>
      <c r="AE428" s="38"/>
      <c r="AP428" s="59"/>
      <c r="AQ428" s="60"/>
      <c r="AR428" s="59"/>
      <c r="AS428" s="63"/>
      <c r="AT428" s="64"/>
      <c r="AU428" s="64"/>
      <c r="AV428" s="64"/>
      <c r="AW428" s="64"/>
      <c r="AX428" s="64"/>
    </row>
    <row r="429" spans="1:50" ht="54" hidden="1">
      <c r="A429" s="68">
        <v>395</v>
      </c>
      <c r="B429" s="39" t="s">
        <v>3302</v>
      </c>
      <c r="C429" s="38" t="s">
        <v>26</v>
      </c>
      <c r="D429" s="38"/>
      <c r="E429" s="75" t="s">
        <v>122</v>
      </c>
      <c r="F429" s="38">
        <v>2021</v>
      </c>
      <c r="G429" s="75" t="s">
        <v>2651</v>
      </c>
      <c r="H429" s="75" t="s">
        <v>1919</v>
      </c>
      <c r="I429" s="86">
        <v>44341</v>
      </c>
      <c r="J429" s="86">
        <v>44341</v>
      </c>
      <c r="K429" s="87">
        <v>44348</v>
      </c>
      <c r="L429" s="38"/>
      <c r="M429" s="88" t="s">
        <v>44</v>
      </c>
      <c r="N429" s="88" t="s">
        <v>94</v>
      </c>
      <c r="O429" s="121" t="s">
        <v>127</v>
      </c>
      <c r="P429" s="121" t="s">
        <v>46</v>
      </c>
      <c r="Q429" s="75"/>
      <c r="R429" s="75"/>
      <c r="S429" s="93">
        <v>1</v>
      </c>
      <c r="T429" s="93">
        <v>1</v>
      </c>
      <c r="U429" s="93">
        <v>2</v>
      </c>
      <c r="V429" s="93" t="str">
        <f t="shared" si="35"/>
        <v>LOW</v>
      </c>
      <c r="W429" s="95"/>
      <c r="X429" s="95"/>
      <c r="Y429" s="95"/>
      <c r="Z429" s="95"/>
      <c r="AA429" s="96"/>
      <c r="AB429" s="39" t="s">
        <v>48</v>
      </c>
      <c r="AC429" s="38"/>
      <c r="AD429" s="88"/>
      <c r="AE429" s="38"/>
      <c r="AP429" s="59"/>
      <c r="AQ429" s="60"/>
      <c r="AR429" s="59"/>
      <c r="AS429" s="63"/>
      <c r="AT429" s="64"/>
      <c r="AU429" s="64"/>
      <c r="AV429" s="64"/>
      <c r="AW429" s="64"/>
      <c r="AX429" s="64"/>
    </row>
    <row r="430" spans="1:50" ht="162" hidden="1">
      <c r="A430" s="68">
        <v>396</v>
      </c>
      <c r="B430" s="39" t="s">
        <v>3366</v>
      </c>
      <c r="C430" s="38" t="s">
        <v>22</v>
      </c>
      <c r="D430" s="38"/>
      <c r="E430" s="75" t="s">
        <v>189</v>
      </c>
      <c r="F430" s="38">
        <v>2021</v>
      </c>
      <c r="G430" s="129" t="s">
        <v>2652</v>
      </c>
      <c r="H430" s="75" t="s">
        <v>1925</v>
      </c>
      <c r="I430" s="86">
        <v>44365</v>
      </c>
      <c r="J430" s="86">
        <v>44365</v>
      </c>
      <c r="K430" s="87">
        <v>44348</v>
      </c>
      <c r="L430" s="38"/>
      <c r="M430" s="88" t="s">
        <v>44</v>
      </c>
      <c r="N430" s="88" t="s">
        <v>94</v>
      </c>
      <c r="O430" s="121" t="s">
        <v>127</v>
      </c>
      <c r="P430" s="121" t="s">
        <v>46</v>
      </c>
      <c r="Q430" s="75" t="s">
        <v>1926</v>
      </c>
      <c r="R430" s="75"/>
      <c r="S430" s="93">
        <v>1</v>
      </c>
      <c r="T430" s="93">
        <v>1</v>
      </c>
      <c r="U430" s="93">
        <v>2</v>
      </c>
      <c r="V430" s="93" t="str">
        <f t="shared" si="35"/>
        <v>LOW</v>
      </c>
      <c r="W430" s="95"/>
      <c r="X430" s="95"/>
      <c r="Y430" s="95"/>
      <c r="Z430" s="95"/>
      <c r="AA430" s="96" t="s">
        <v>410</v>
      </c>
      <c r="AB430" s="39" t="s">
        <v>48</v>
      </c>
      <c r="AC430" s="38"/>
      <c r="AD430" s="88"/>
      <c r="AE430" s="38"/>
      <c r="AP430" s="59"/>
      <c r="AQ430" s="60"/>
      <c r="AR430" s="59"/>
      <c r="AS430" s="63"/>
      <c r="AT430" s="64"/>
      <c r="AU430" s="64"/>
      <c r="AV430" s="64"/>
      <c r="AW430" s="64"/>
      <c r="AX430" s="64"/>
    </row>
    <row r="431" spans="1:50" ht="409.5" hidden="1">
      <c r="A431" s="68">
        <v>397</v>
      </c>
      <c r="B431" s="39" t="s">
        <v>3302</v>
      </c>
      <c r="C431" s="38" t="s">
        <v>27</v>
      </c>
      <c r="D431" s="38"/>
      <c r="E431" s="75" t="s">
        <v>141</v>
      </c>
      <c r="F431" s="38">
        <v>2021</v>
      </c>
      <c r="G431" s="75" t="s">
        <v>2653</v>
      </c>
      <c r="H431" s="75" t="s">
        <v>1927</v>
      </c>
      <c r="I431" s="86">
        <v>44357</v>
      </c>
      <c r="J431" s="86">
        <v>44417</v>
      </c>
      <c r="K431" s="87">
        <v>44348</v>
      </c>
      <c r="L431" s="38"/>
      <c r="M431" s="88" t="s">
        <v>44</v>
      </c>
      <c r="N431" s="88" t="s">
        <v>94</v>
      </c>
      <c r="O431" s="121" t="s">
        <v>127</v>
      </c>
      <c r="P431" s="121" t="s">
        <v>46</v>
      </c>
      <c r="Q431" s="75" t="s">
        <v>1928</v>
      </c>
      <c r="R431" s="75"/>
      <c r="S431" s="93">
        <v>1</v>
      </c>
      <c r="T431" s="93">
        <v>1</v>
      </c>
      <c r="U431" s="93">
        <v>2</v>
      </c>
      <c r="V431" s="93" t="str">
        <f t="shared" si="35"/>
        <v>LOW</v>
      </c>
      <c r="W431" s="95"/>
      <c r="X431" s="95"/>
      <c r="Y431" s="95"/>
      <c r="Z431" s="95"/>
      <c r="AA431" s="96"/>
      <c r="AB431" s="39" t="s">
        <v>48</v>
      </c>
      <c r="AC431" s="38"/>
      <c r="AD431" s="88"/>
      <c r="AE431" s="38"/>
      <c r="AP431" s="59"/>
      <c r="AQ431" s="60"/>
      <c r="AR431" s="59"/>
      <c r="AS431" s="63"/>
      <c r="AT431" s="64"/>
      <c r="AU431" s="64"/>
      <c r="AV431" s="64"/>
      <c r="AW431" s="64"/>
      <c r="AX431" s="64"/>
    </row>
    <row r="432" spans="1:50" ht="54" hidden="1">
      <c r="A432" s="68">
        <v>398</v>
      </c>
      <c r="B432" s="35" t="s">
        <v>3302</v>
      </c>
      <c r="C432" s="38" t="s">
        <v>22</v>
      </c>
      <c r="D432" s="38"/>
      <c r="E432" s="75" t="s">
        <v>794</v>
      </c>
      <c r="F432" s="38">
        <v>2021</v>
      </c>
      <c r="G432" s="129" t="s">
        <v>1929</v>
      </c>
      <c r="H432" s="75" t="s">
        <v>1930</v>
      </c>
      <c r="I432" s="86">
        <v>44355</v>
      </c>
      <c r="J432" s="86">
        <v>44355</v>
      </c>
      <c r="K432" s="87">
        <v>44348</v>
      </c>
      <c r="L432" s="38"/>
      <c r="M432" s="88" t="s">
        <v>44</v>
      </c>
      <c r="N432" s="88" t="s">
        <v>94</v>
      </c>
      <c r="O432" s="121" t="s">
        <v>127</v>
      </c>
      <c r="P432" s="121" t="s">
        <v>46</v>
      </c>
      <c r="Q432" s="75"/>
      <c r="R432" s="75"/>
      <c r="S432" s="93">
        <v>1</v>
      </c>
      <c r="T432" s="93">
        <v>1</v>
      </c>
      <c r="U432" s="93">
        <v>2</v>
      </c>
      <c r="V432" s="93" t="str">
        <f t="shared" si="35"/>
        <v>LOW</v>
      </c>
      <c r="W432" s="95"/>
      <c r="X432" s="95"/>
      <c r="Y432" s="95"/>
      <c r="Z432" s="95"/>
      <c r="AA432" s="96"/>
      <c r="AB432" s="39" t="s">
        <v>48</v>
      </c>
      <c r="AC432" s="38"/>
      <c r="AD432" s="88"/>
      <c r="AE432" s="38"/>
      <c r="AP432" s="59"/>
      <c r="AQ432" s="60"/>
      <c r="AR432" s="59"/>
      <c r="AS432" s="63"/>
      <c r="AT432" s="64"/>
      <c r="AU432" s="64"/>
      <c r="AV432" s="64"/>
      <c r="AW432" s="64"/>
      <c r="AX432" s="64"/>
    </row>
    <row r="433" spans="1:50" ht="90" hidden="1">
      <c r="A433" s="68">
        <v>399</v>
      </c>
      <c r="B433" s="39" t="s">
        <v>3302</v>
      </c>
      <c r="C433" s="38" t="s">
        <v>28</v>
      </c>
      <c r="D433" s="38"/>
      <c r="E433" s="75" t="s">
        <v>141</v>
      </c>
      <c r="F433" s="38">
        <v>2021</v>
      </c>
      <c r="G433" s="75" t="s">
        <v>2654</v>
      </c>
      <c r="H433" s="75" t="s">
        <v>1933</v>
      </c>
      <c r="I433" s="86">
        <v>44355</v>
      </c>
      <c r="J433" s="86">
        <v>44355</v>
      </c>
      <c r="K433" s="87">
        <v>44348</v>
      </c>
      <c r="L433" s="38"/>
      <c r="M433" s="88" t="s">
        <v>44</v>
      </c>
      <c r="N433" s="88" t="s">
        <v>94</v>
      </c>
      <c r="O433" s="121" t="s">
        <v>127</v>
      </c>
      <c r="P433" s="121" t="s">
        <v>46</v>
      </c>
      <c r="Q433" s="75"/>
      <c r="R433" s="75"/>
      <c r="S433" s="93">
        <v>1</v>
      </c>
      <c r="T433" s="93">
        <v>1</v>
      </c>
      <c r="U433" s="93">
        <v>2</v>
      </c>
      <c r="V433" s="93" t="str">
        <f t="shared" si="35"/>
        <v>LOW</v>
      </c>
      <c r="W433" s="95"/>
      <c r="X433" s="95"/>
      <c r="Y433" s="95"/>
      <c r="Z433" s="95"/>
      <c r="AA433" s="96"/>
      <c r="AB433" s="39" t="s">
        <v>48</v>
      </c>
      <c r="AC433" s="38"/>
      <c r="AD433" s="88"/>
      <c r="AE433" s="38"/>
      <c r="AP433" s="59"/>
      <c r="AQ433" s="60"/>
      <c r="AR433" s="59"/>
      <c r="AS433" s="63"/>
      <c r="AT433" s="64"/>
      <c r="AU433" s="64"/>
      <c r="AV433" s="64"/>
      <c r="AW433" s="64"/>
      <c r="AX433" s="64"/>
    </row>
    <row r="434" spans="1:50" ht="72" hidden="1">
      <c r="A434" s="68">
        <v>400</v>
      </c>
      <c r="B434" s="39" t="s">
        <v>3302</v>
      </c>
      <c r="C434" s="38" t="s">
        <v>28</v>
      </c>
      <c r="D434" s="38"/>
      <c r="E434" s="75" t="s">
        <v>141</v>
      </c>
      <c r="F434" s="38">
        <v>2021</v>
      </c>
      <c r="G434" s="75" t="s">
        <v>2655</v>
      </c>
      <c r="H434" s="75" t="s">
        <v>1934</v>
      </c>
      <c r="I434" s="86">
        <v>44349</v>
      </c>
      <c r="J434" s="86">
        <v>44349</v>
      </c>
      <c r="K434" s="87">
        <v>44348</v>
      </c>
      <c r="L434" s="38"/>
      <c r="M434" s="88" t="s">
        <v>44</v>
      </c>
      <c r="N434" s="88" t="s">
        <v>94</v>
      </c>
      <c r="O434" s="121" t="s">
        <v>127</v>
      </c>
      <c r="P434" s="121" t="s">
        <v>46</v>
      </c>
      <c r="Q434" s="75"/>
      <c r="R434" s="75"/>
      <c r="S434" s="93">
        <v>1</v>
      </c>
      <c r="T434" s="93">
        <v>1</v>
      </c>
      <c r="U434" s="93">
        <v>2</v>
      </c>
      <c r="V434" s="93" t="str">
        <f t="shared" si="35"/>
        <v>LOW</v>
      </c>
      <c r="W434" s="95"/>
      <c r="X434" s="95"/>
      <c r="Y434" s="95"/>
      <c r="Z434" s="95"/>
      <c r="AA434" s="96"/>
      <c r="AB434" s="39" t="s">
        <v>48</v>
      </c>
      <c r="AC434" s="38"/>
      <c r="AD434" s="88"/>
      <c r="AE434" s="38"/>
      <c r="AP434" s="59"/>
      <c r="AQ434" s="60"/>
      <c r="AR434" s="59"/>
      <c r="AS434" s="63"/>
      <c r="AT434" s="64"/>
      <c r="AU434" s="64"/>
      <c r="AV434" s="64"/>
      <c r="AW434" s="64"/>
      <c r="AX434" s="64"/>
    </row>
    <row r="435" spans="1:50" ht="409.5" hidden="1">
      <c r="A435" s="68">
        <v>401</v>
      </c>
      <c r="B435" s="68" t="s">
        <v>3301</v>
      </c>
      <c r="C435" s="38" t="s">
        <v>25</v>
      </c>
      <c r="D435" s="38"/>
      <c r="E435" s="75" t="s">
        <v>141</v>
      </c>
      <c r="F435" s="270">
        <v>2021</v>
      </c>
      <c r="G435" s="75" t="s">
        <v>2656</v>
      </c>
      <c r="H435" s="75" t="s">
        <v>1968</v>
      </c>
      <c r="I435" s="86">
        <v>44337</v>
      </c>
      <c r="J435" s="86">
        <v>44337</v>
      </c>
      <c r="K435" s="87">
        <v>44378</v>
      </c>
      <c r="L435" s="38"/>
      <c r="M435" s="88" t="s">
        <v>44</v>
      </c>
      <c r="N435" s="88" t="s">
        <v>94</v>
      </c>
      <c r="O435" s="121" t="s">
        <v>127</v>
      </c>
      <c r="P435" s="121" t="s">
        <v>46</v>
      </c>
      <c r="Q435" s="75" t="s">
        <v>1969</v>
      </c>
      <c r="R435" s="75" t="s">
        <v>1970</v>
      </c>
      <c r="S435" s="93">
        <v>2</v>
      </c>
      <c r="T435" s="93">
        <v>1</v>
      </c>
      <c r="U435" s="93">
        <f t="shared" ref="U435:U453" si="37">+S435+T435</f>
        <v>3</v>
      </c>
      <c r="V435" s="93" t="str">
        <f t="shared" si="35"/>
        <v>LOW</v>
      </c>
      <c r="W435" s="95"/>
      <c r="X435" s="95"/>
      <c r="Y435" s="95"/>
      <c r="Z435" s="95"/>
      <c r="AA435" s="96" t="s">
        <v>2305</v>
      </c>
      <c r="AB435" s="39" t="s">
        <v>49</v>
      </c>
      <c r="AC435" s="38"/>
      <c r="AD435" s="88"/>
      <c r="AE435" s="38" t="s">
        <v>533</v>
      </c>
      <c r="AP435" s="59"/>
      <c r="AQ435" s="60"/>
      <c r="AR435" s="59"/>
      <c r="AS435" s="63"/>
      <c r="AT435" s="64"/>
      <c r="AU435" s="64"/>
      <c r="AV435" s="64"/>
      <c r="AW435" s="64"/>
      <c r="AX435" s="64"/>
    </row>
    <row r="436" spans="1:50" ht="216" hidden="1">
      <c r="A436" s="68">
        <v>402</v>
      </c>
      <c r="B436" s="39" t="s">
        <v>3302</v>
      </c>
      <c r="C436" s="38" t="s">
        <v>26</v>
      </c>
      <c r="D436" s="38"/>
      <c r="E436" s="75" t="s">
        <v>141</v>
      </c>
      <c r="F436" s="38">
        <v>2021</v>
      </c>
      <c r="G436" s="75" t="s">
        <v>2657</v>
      </c>
      <c r="H436" s="75" t="s">
        <v>1981</v>
      </c>
      <c r="I436" s="86">
        <v>44287</v>
      </c>
      <c r="J436" s="86">
        <v>44287</v>
      </c>
      <c r="K436" s="87">
        <v>44378</v>
      </c>
      <c r="L436" s="38"/>
      <c r="M436" s="88" t="s">
        <v>44</v>
      </c>
      <c r="N436" s="88" t="s">
        <v>94</v>
      </c>
      <c r="O436" s="121" t="s">
        <v>127</v>
      </c>
      <c r="P436" s="121" t="s">
        <v>46</v>
      </c>
      <c r="Q436" s="75" t="s">
        <v>1989</v>
      </c>
      <c r="R436" s="75"/>
      <c r="S436" s="93">
        <v>1</v>
      </c>
      <c r="T436" s="93">
        <v>1</v>
      </c>
      <c r="U436" s="93">
        <f t="shared" si="37"/>
        <v>2</v>
      </c>
      <c r="V436" s="93" t="str">
        <f t="shared" si="35"/>
        <v>LOW</v>
      </c>
      <c r="W436" s="95"/>
      <c r="X436" s="95"/>
      <c r="Y436" s="95"/>
      <c r="Z436" s="95"/>
      <c r="AA436" s="96"/>
      <c r="AB436" s="39" t="s">
        <v>48</v>
      </c>
      <c r="AC436" s="38"/>
      <c r="AD436" s="88"/>
      <c r="AE436" s="38"/>
      <c r="AP436" s="59"/>
      <c r="AQ436" s="60"/>
      <c r="AR436" s="59"/>
      <c r="AS436" s="63"/>
      <c r="AT436" s="64"/>
      <c r="AU436" s="64"/>
      <c r="AV436" s="64"/>
      <c r="AW436" s="64"/>
      <c r="AX436" s="64"/>
    </row>
    <row r="437" spans="1:50" ht="270" hidden="1">
      <c r="A437" s="68">
        <v>403</v>
      </c>
      <c r="B437" s="68" t="s">
        <v>3301</v>
      </c>
      <c r="C437" s="38" t="s">
        <v>27</v>
      </c>
      <c r="D437" s="38"/>
      <c r="E437" s="75" t="s">
        <v>457</v>
      </c>
      <c r="F437" s="38">
        <v>2021</v>
      </c>
      <c r="G437" s="75" t="s">
        <v>2659</v>
      </c>
      <c r="H437" s="75" t="s">
        <v>1982</v>
      </c>
      <c r="I437" s="86">
        <v>44369</v>
      </c>
      <c r="J437" s="86">
        <f>+I437+30</f>
        <v>44399</v>
      </c>
      <c r="K437" s="87">
        <v>44378</v>
      </c>
      <c r="L437" s="75" t="s">
        <v>2658</v>
      </c>
      <c r="M437" s="88" t="s">
        <v>44</v>
      </c>
      <c r="N437" s="88" t="s">
        <v>94</v>
      </c>
      <c r="O437" s="121" t="s">
        <v>127</v>
      </c>
      <c r="P437" s="121" t="s">
        <v>46</v>
      </c>
      <c r="Q437" s="75" t="s">
        <v>1990</v>
      </c>
      <c r="R437" s="75"/>
      <c r="S437" s="93">
        <v>1</v>
      </c>
      <c r="T437" s="93">
        <v>1</v>
      </c>
      <c r="U437" s="93">
        <f t="shared" si="37"/>
        <v>2</v>
      </c>
      <c r="V437" s="93" t="str">
        <f t="shared" si="35"/>
        <v>LOW</v>
      </c>
      <c r="W437" s="95"/>
      <c r="X437" s="95"/>
      <c r="Y437" s="95"/>
      <c r="Z437" s="95"/>
      <c r="AA437" s="96"/>
      <c r="AB437" s="39" t="s">
        <v>48</v>
      </c>
      <c r="AC437" s="38"/>
      <c r="AD437" s="88"/>
      <c r="AE437" s="38"/>
      <c r="AP437" s="59"/>
      <c r="AQ437" s="60"/>
      <c r="AR437" s="59"/>
      <c r="AS437" s="63"/>
      <c r="AT437" s="64"/>
      <c r="AU437" s="64"/>
      <c r="AV437" s="64"/>
      <c r="AW437" s="64"/>
      <c r="AX437" s="64"/>
    </row>
    <row r="438" spans="1:50" ht="144" hidden="1">
      <c r="A438" s="68">
        <v>404</v>
      </c>
      <c r="B438" s="39"/>
      <c r="C438" s="38" t="s">
        <v>28</v>
      </c>
      <c r="D438" s="38"/>
      <c r="E438" s="75" t="s">
        <v>476</v>
      </c>
      <c r="F438" s="38">
        <v>2021</v>
      </c>
      <c r="G438" s="75" t="s">
        <v>2660</v>
      </c>
      <c r="H438" s="75" t="s">
        <v>1983</v>
      </c>
      <c r="I438" s="86">
        <v>44386</v>
      </c>
      <c r="J438" s="86">
        <v>44386</v>
      </c>
      <c r="K438" s="87">
        <v>44378</v>
      </c>
      <c r="L438" s="75" t="s">
        <v>3317</v>
      </c>
      <c r="M438" s="88" t="s">
        <v>45</v>
      </c>
      <c r="N438" s="88" t="s">
        <v>94</v>
      </c>
      <c r="O438" s="121" t="s">
        <v>127</v>
      </c>
      <c r="P438" s="121"/>
      <c r="Q438" s="75" t="s">
        <v>1991</v>
      </c>
      <c r="R438" s="75"/>
      <c r="S438" s="93">
        <v>1</v>
      </c>
      <c r="T438" s="93">
        <v>1</v>
      </c>
      <c r="U438" s="93">
        <f t="shared" si="37"/>
        <v>2</v>
      </c>
      <c r="V438" s="93" t="str">
        <f t="shared" si="35"/>
        <v>LOW</v>
      </c>
      <c r="W438" s="95"/>
      <c r="X438" s="95"/>
      <c r="Y438" s="95"/>
      <c r="Z438" s="95"/>
      <c r="AA438" s="96"/>
      <c r="AB438" s="39"/>
      <c r="AC438" s="38"/>
      <c r="AD438" s="88"/>
      <c r="AE438" s="38"/>
      <c r="AP438" s="59"/>
      <c r="AQ438" s="60"/>
      <c r="AR438" s="59"/>
      <c r="AS438" s="63"/>
      <c r="AT438" s="64"/>
      <c r="AU438" s="64"/>
      <c r="AV438" s="64"/>
      <c r="AW438" s="64"/>
      <c r="AX438" s="64"/>
    </row>
    <row r="439" spans="1:50" ht="54" hidden="1">
      <c r="A439" s="68">
        <v>405</v>
      </c>
      <c r="B439" s="39" t="s">
        <v>3302</v>
      </c>
      <c r="C439" s="38" t="s">
        <v>28</v>
      </c>
      <c r="D439" s="38"/>
      <c r="E439" s="75" t="s">
        <v>476</v>
      </c>
      <c r="F439" s="38">
        <v>2022</v>
      </c>
      <c r="G439" s="75" t="s">
        <v>3318</v>
      </c>
      <c r="H439" s="75" t="s">
        <v>1983</v>
      </c>
      <c r="I439" s="86">
        <v>44705</v>
      </c>
      <c r="J439" s="86">
        <v>44705</v>
      </c>
      <c r="K439" s="87">
        <v>44713</v>
      </c>
      <c r="L439" s="75"/>
      <c r="M439" s="88" t="s">
        <v>44</v>
      </c>
      <c r="N439" s="88" t="s">
        <v>94</v>
      </c>
      <c r="O439" s="121" t="s">
        <v>127</v>
      </c>
      <c r="P439" s="121" t="s">
        <v>46</v>
      </c>
      <c r="Q439" s="75"/>
      <c r="R439" s="75"/>
      <c r="S439" s="243"/>
      <c r="T439" s="243"/>
      <c r="U439" s="243"/>
      <c r="V439" s="243"/>
      <c r="W439" s="95"/>
      <c r="X439" s="95"/>
      <c r="Y439" s="95"/>
      <c r="Z439" s="95"/>
      <c r="AA439" s="96"/>
      <c r="AB439" s="39" t="s">
        <v>48</v>
      </c>
      <c r="AC439" s="38"/>
      <c r="AD439" s="88"/>
      <c r="AE439" s="38"/>
      <c r="AP439" s="59"/>
      <c r="AQ439" s="60"/>
      <c r="AR439" s="59"/>
      <c r="AS439" s="63"/>
      <c r="AT439" s="64"/>
      <c r="AU439" s="64"/>
      <c r="AV439" s="64"/>
      <c r="AW439" s="64"/>
      <c r="AX439" s="64"/>
    </row>
    <row r="440" spans="1:50" ht="162" hidden="1">
      <c r="A440" s="68">
        <v>406</v>
      </c>
      <c r="B440" s="39" t="s">
        <v>3301</v>
      </c>
      <c r="C440" s="38" t="s">
        <v>24</v>
      </c>
      <c r="D440" s="38"/>
      <c r="E440" s="75" t="s">
        <v>1985</v>
      </c>
      <c r="F440" s="38">
        <v>2021</v>
      </c>
      <c r="G440" s="75" t="s">
        <v>2661</v>
      </c>
      <c r="H440" s="75" t="s">
        <v>1986</v>
      </c>
      <c r="I440" s="86">
        <v>44347</v>
      </c>
      <c r="J440" s="86">
        <v>44347</v>
      </c>
      <c r="K440" s="87">
        <v>44378</v>
      </c>
      <c r="L440" s="38"/>
      <c r="M440" s="88" t="s">
        <v>44</v>
      </c>
      <c r="N440" s="88" t="s">
        <v>1984</v>
      </c>
      <c r="O440" s="121" t="s">
        <v>127</v>
      </c>
      <c r="P440" s="121" t="s">
        <v>46</v>
      </c>
      <c r="Q440" s="75" t="s">
        <v>1993</v>
      </c>
      <c r="R440" s="75" t="s">
        <v>1992</v>
      </c>
      <c r="S440" s="93">
        <v>1</v>
      </c>
      <c r="T440" s="93">
        <v>1</v>
      </c>
      <c r="U440" s="93">
        <f t="shared" si="37"/>
        <v>2</v>
      </c>
      <c r="V440" s="93" t="str">
        <f t="shared" si="35"/>
        <v>LOW</v>
      </c>
      <c r="W440" s="95"/>
      <c r="X440" s="95"/>
      <c r="Y440" s="95"/>
      <c r="Z440" s="95"/>
      <c r="AA440" s="96"/>
      <c r="AB440" s="39" t="s">
        <v>48</v>
      </c>
      <c r="AC440" s="38"/>
      <c r="AD440" s="88"/>
      <c r="AE440" s="38"/>
      <c r="AP440" s="59"/>
      <c r="AQ440" s="60"/>
      <c r="AR440" s="59"/>
      <c r="AS440" s="63"/>
      <c r="AT440" s="64"/>
      <c r="AU440" s="64"/>
      <c r="AV440" s="64"/>
      <c r="AW440" s="64"/>
      <c r="AX440" s="64"/>
    </row>
    <row r="441" spans="1:50" ht="54" hidden="1">
      <c r="A441" s="68">
        <v>407</v>
      </c>
      <c r="B441" s="39" t="s">
        <v>3301</v>
      </c>
      <c r="C441" s="38" t="s">
        <v>22</v>
      </c>
      <c r="D441" s="38"/>
      <c r="E441" s="75" t="s">
        <v>141</v>
      </c>
      <c r="F441" s="38">
        <v>2021</v>
      </c>
      <c r="G441" s="129" t="s">
        <v>2662</v>
      </c>
      <c r="H441" s="75" t="s">
        <v>1976</v>
      </c>
      <c r="I441" s="86">
        <v>44405</v>
      </c>
      <c r="J441" s="86">
        <v>44405</v>
      </c>
      <c r="K441" s="87">
        <v>44409</v>
      </c>
      <c r="L441" s="75"/>
      <c r="M441" s="88" t="s">
        <v>44</v>
      </c>
      <c r="N441" s="88" t="s">
        <v>94</v>
      </c>
      <c r="O441" s="121" t="s">
        <v>127</v>
      </c>
      <c r="P441" s="121" t="s">
        <v>46</v>
      </c>
      <c r="Q441" s="318" t="s">
        <v>1998</v>
      </c>
      <c r="R441" s="75"/>
      <c r="S441" s="93">
        <v>1</v>
      </c>
      <c r="T441" s="93">
        <v>1</v>
      </c>
      <c r="U441" s="93">
        <f t="shared" si="37"/>
        <v>2</v>
      </c>
      <c r="V441" s="93" t="str">
        <f t="shared" si="35"/>
        <v>LOW</v>
      </c>
      <c r="W441" s="95"/>
      <c r="X441" s="95"/>
      <c r="Y441" s="95"/>
      <c r="Z441" s="95"/>
      <c r="AA441" s="96"/>
      <c r="AB441" s="39" t="s">
        <v>48</v>
      </c>
      <c r="AC441" s="38"/>
      <c r="AD441" s="88"/>
      <c r="AE441" s="38"/>
      <c r="AP441" s="59"/>
      <c r="AQ441" s="60"/>
      <c r="AR441" s="59"/>
      <c r="AS441" s="63"/>
      <c r="AT441" s="64"/>
      <c r="AU441" s="64"/>
      <c r="AV441" s="64"/>
      <c r="AW441" s="64"/>
      <c r="AX441" s="64"/>
    </row>
    <row r="442" spans="1:50" ht="288" hidden="1">
      <c r="A442" s="68">
        <v>408</v>
      </c>
      <c r="B442" s="68" t="s">
        <v>3301</v>
      </c>
      <c r="C442" s="38" t="s">
        <v>26</v>
      </c>
      <c r="D442" s="38"/>
      <c r="E442" s="75" t="s">
        <v>1908</v>
      </c>
      <c r="F442" s="38">
        <v>2021</v>
      </c>
      <c r="G442" s="75" t="s">
        <v>1987</v>
      </c>
      <c r="H442" s="75" t="s">
        <v>1910</v>
      </c>
      <c r="I442" s="86">
        <v>44404</v>
      </c>
      <c r="J442" s="86">
        <v>44404</v>
      </c>
      <c r="K442" s="87">
        <v>44409</v>
      </c>
      <c r="L442" s="75" t="s">
        <v>2663</v>
      </c>
      <c r="M442" s="88" t="s">
        <v>44</v>
      </c>
      <c r="N442" s="88" t="s">
        <v>94</v>
      </c>
      <c r="O442" s="121" t="s">
        <v>127</v>
      </c>
      <c r="P442" s="121" t="s">
        <v>46</v>
      </c>
      <c r="Q442" s="75" t="s">
        <v>1999</v>
      </c>
      <c r="R442" s="75"/>
      <c r="S442" s="93">
        <v>1</v>
      </c>
      <c r="T442" s="93">
        <v>1</v>
      </c>
      <c r="U442" s="93">
        <f t="shared" si="37"/>
        <v>2</v>
      </c>
      <c r="V442" s="93" t="str">
        <f t="shared" si="35"/>
        <v>LOW</v>
      </c>
      <c r="W442" s="95"/>
      <c r="X442" s="95"/>
      <c r="Y442" s="95"/>
      <c r="Z442" s="95"/>
      <c r="AA442" s="96"/>
      <c r="AB442" s="39" t="s">
        <v>48</v>
      </c>
      <c r="AC442" s="38"/>
      <c r="AD442" s="88"/>
      <c r="AE442" s="38"/>
      <c r="AP442" s="59"/>
      <c r="AQ442" s="60"/>
      <c r="AR442" s="59"/>
      <c r="AS442" s="63"/>
      <c r="AT442" s="64"/>
      <c r="AU442" s="64"/>
      <c r="AV442" s="64"/>
      <c r="AW442" s="64"/>
      <c r="AX442" s="64"/>
    </row>
    <row r="443" spans="1:50" ht="126" hidden="1">
      <c r="A443" s="68">
        <v>409</v>
      </c>
      <c r="B443" s="68" t="s">
        <v>3301</v>
      </c>
      <c r="C443" s="38" t="s">
        <v>26</v>
      </c>
      <c r="D443" s="38"/>
      <c r="E443" s="75" t="s">
        <v>1908</v>
      </c>
      <c r="F443" s="38">
        <v>2021</v>
      </c>
      <c r="G443" s="75" t="s">
        <v>2664</v>
      </c>
      <c r="H443" s="75" t="s">
        <v>1988</v>
      </c>
      <c r="I443" s="86">
        <v>44406</v>
      </c>
      <c r="J443" s="86">
        <v>44406</v>
      </c>
      <c r="K443" s="87">
        <v>44409</v>
      </c>
      <c r="L443" s="38"/>
      <c r="M443" s="88" t="s">
        <v>44</v>
      </c>
      <c r="N443" s="88" t="s">
        <v>94</v>
      </c>
      <c r="O443" s="121" t="s">
        <v>127</v>
      </c>
      <c r="P443" s="121" t="s">
        <v>46</v>
      </c>
      <c r="Q443" s="75" t="s">
        <v>2000</v>
      </c>
      <c r="R443" s="75"/>
      <c r="S443" s="93">
        <v>1</v>
      </c>
      <c r="T443" s="93">
        <v>1</v>
      </c>
      <c r="U443" s="93">
        <f t="shared" si="37"/>
        <v>2</v>
      </c>
      <c r="V443" s="93" t="str">
        <f t="shared" si="35"/>
        <v>LOW</v>
      </c>
      <c r="W443" s="95"/>
      <c r="X443" s="95"/>
      <c r="Y443" s="95"/>
      <c r="Z443" s="95"/>
      <c r="AA443" s="96"/>
      <c r="AB443" s="39" t="s">
        <v>48</v>
      </c>
      <c r="AC443" s="38"/>
      <c r="AD443" s="88"/>
      <c r="AE443" s="38"/>
      <c r="AP443" s="59"/>
      <c r="AQ443" s="60"/>
      <c r="AR443" s="59"/>
      <c r="AS443" s="63"/>
      <c r="AT443" s="64"/>
      <c r="AU443" s="64"/>
      <c r="AV443" s="64"/>
      <c r="AW443" s="64"/>
      <c r="AX443" s="64"/>
    </row>
    <row r="444" spans="1:50" ht="409.5" hidden="1">
      <c r="A444" s="68">
        <v>410</v>
      </c>
      <c r="B444" s="39" t="s">
        <v>3302</v>
      </c>
      <c r="C444" s="38" t="s">
        <v>27</v>
      </c>
      <c r="D444" s="38"/>
      <c r="E444" s="75" t="s">
        <v>457</v>
      </c>
      <c r="F444" s="38">
        <v>2021</v>
      </c>
      <c r="G444" s="75" t="s">
        <v>2665</v>
      </c>
      <c r="H444" s="75" t="s">
        <v>1997</v>
      </c>
      <c r="I444" s="86">
        <v>44417</v>
      </c>
      <c r="J444" s="86">
        <v>44417</v>
      </c>
      <c r="K444" s="87">
        <v>44409</v>
      </c>
      <c r="L444" s="38"/>
      <c r="M444" s="88" t="s">
        <v>44</v>
      </c>
      <c r="N444" s="88" t="s">
        <v>94</v>
      </c>
      <c r="O444" s="121" t="s">
        <v>127</v>
      </c>
      <c r="P444" s="121" t="s">
        <v>46</v>
      </c>
      <c r="Q444" s="75" t="s">
        <v>2686</v>
      </c>
      <c r="R444" s="75"/>
      <c r="S444" s="93">
        <v>1</v>
      </c>
      <c r="T444" s="93">
        <v>1</v>
      </c>
      <c r="U444" s="93">
        <f t="shared" si="37"/>
        <v>2</v>
      </c>
      <c r="V444" s="93" t="str">
        <f t="shared" si="35"/>
        <v>LOW</v>
      </c>
      <c r="W444" s="95"/>
      <c r="X444" s="95"/>
      <c r="Y444" s="95"/>
      <c r="Z444" s="95"/>
      <c r="AA444" s="96"/>
      <c r="AB444" s="39" t="s">
        <v>48</v>
      </c>
      <c r="AC444" s="38"/>
      <c r="AD444" s="88"/>
      <c r="AE444" s="38"/>
      <c r="AP444" s="59"/>
      <c r="AQ444" s="60"/>
      <c r="AR444" s="59"/>
      <c r="AS444" s="63"/>
      <c r="AT444" s="64"/>
      <c r="AU444" s="64"/>
      <c r="AV444" s="64"/>
      <c r="AW444" s="64"/>
      <c r="AX444" s="64"/>
    </row>
    <row r="445" spans="1:50" ht="409.5" hidden="1">
      <c r="A445" s="68">
        <v>411</v>
      </c>
      <c r="B445" s="39" t="s">
        <v>1543</v>
      </c>
      <c r="C445" s="38" t="s">
        <v>26</v>
      </c>
      <c r="D445" s="38"/>
      <c r="E445" s="75" t="s">
        <v>141</v>
      </c>
      <c r="F445" s="38">
        <v>2021</v>
      </c>
      <c r="G445" s="75" t="s">
        <v>2666</v>
      </c>
      <c r="H445" s="75" t="s">
        <v>2114</v>
      </c>
      <c r="I445" s="86">
        <v>44468</v>
      </c>
      <c r="J445" s="86">
        <v>44470</v>
      </c>
      <c r="K445" s="87">
        <v>44470</v>
      </c>
      <c r="L445" s="75" t="s">
        <v>2116</v>
      </c>
      <c r="M445" s="88" t="s">
        <v>44</v>
      </c>
      <c r="N445" s="88" t="s">
        <v>94</v>
      </c>
      <c r="O445" s="121" t="s">
        <v>127</v>
      </c>
      <c r="P445" s="121" t="s">
        <v>46</v>
      </c>
      <c r="Q445" s="319" t="s">
        <v>2117</v>
      </c>
      <c r="R445" s="75"/>
      <c r="S445" s="93">
        <v>1</v>
      </c>
      <c r="T445" s="93">
        <v>1</v>
      </c>
      <c r="U445" s="93">
        <f t="shared" si="37"/>
        <v>2</v>
      </c>
      <c r="V445" s="93" t="str">
        <f t="shared" si="35"/>
        <v>LOW</v>
      </c>
      <c r="W445" s="95"/>
      <c r="X445" s="95"/>
      <c r="Y445" s="95"/>
      <c r="Z445" s="95"/>
      <c r="AA445" s="96" t="s">
        <v>2118</v>
      </c>
      <c r="AB445" s="39" t="s">
        <v>48</v>
      </c>
      <c r="AC445" s="38"/>
      <c r="AD445" s="88"/>
      <c r="AE445" s="38"/>
      <c r="AP445" s="59"/>
      <c r="AQ445" s="60"/>
      <c r="AR445" s="59"/>
      <c r="AS445" s="63"/>
      <c r="AT445" s="64"/>
      <c r="AU445" s="64"/>
      <c r="AV445" s="64"/>
      <c r="AW445" s="64"/>
      <c r="AX445" s="64"/>
    </row>
    <row r="446" spans="1:50" ht="409.5" hidden="1">
      <c r="A446" s="68">
        <v>412</v>
      </c>
      <c r="B446" s="39" t="s">
        <v>1543</v>
      </c>
      <c r="C446" s="38" t="s">
        <v>22</v>
      </c>
      <c r="D446" s="38"/>
      <c r="E446" s="75" t="s">
        <v>141</v>
      </c>
      <c r="F446" s="38">
        <v>2021</v>
      </c>
      <c r="G446" s="75" t="s">
        <v>2667</v>
      </c>
      <c r="H446" s="75" t="s">
        <v>2119</v>
      </c>
      <c r="I446" s="86">
        <v>44459</v>
      </c>
      <c r="J446" s="86">
        <v>44640</v>
      </c>
      <c r="K446" s="87">
        <v>44470</v>
      </c>
      <c r="L446" s="38"/>
      <c r="M446" s="88" t="s">
        <v>44</v>
      </c>
      <c r="N446" s="88" t="s">
        <v>94</v>
      </c>
      <c r="O446" s="121" t="s">
        <v>127</v>
      </c>
      <c r="P446" s="121" t="s">
        <v>46</v>
      </c>
      <c r="Q446" s="75" t="s">
        <v>2154</v>
      </c>
      <c r="R446" s="75"/>
      <c r="S446" s="93">
        <v>2</v>
      </c>
      <c r="T446" s="93">
        <v>1</v>
      </c>
      <c r="U446" s="93">
        <f t="shared" si="37"/>
        <v>3</v>
      </c>
      <c r="V446" s="89" t="str">
        <f t="shared" ref="V446:V453" si="38">IF(SUM(S446:T446)&gt;5,"HIGH",IF(SUM(S446:T446)&gt;3,"MEDIUM",IF(SUM(S446:T446)&gt;=0,"LOW")))</f>
        <v>LOW</v>
      </c>
      <c r="W446" s="91"/>
      <c r="X446" s="91"/>
      <c r="Y446" s="91"/>
      <c r="Z446" s="91"/>
      <c r="AA446" s="96"/>
      <c r="AB446" s="39" t="s">
        <v>48</v>
      </c>
      <c r="AC446" s="309" t="s">
        <v>2463</v>
      </c>
      <c r="AD446" s="310">
        <v>44640</v>
      </c>
      <c r="AE446" s="38" t="s">
        <v>986</v>
      </c>
      <c r="AP446" s="59"/>
      <c r="AQ446" s="60"/>
      <c r="AR446" s="59"/>
      <c r="AS446" s="63"/>
      <c r="AT446" s="64"/>
      <c r="AU446" s="64"/>
      <c r="AV446" s="64"/>
      <c r="AW446" s="64"/>
      <c r="AX446" s="64"/>
    </row>
    <row r="447" spans="1:50" ht="162" hidden="1">
      <c r="A447" s="68">
        <v>413</v>
      </c>
      <c r="B447" s="39" t="s">
        <v>3366</v>
      </c>
      <c r="C447" s="38" t="s">
        <v>22</v>
      </c>
      <c r="D447" s="38"/>
      <c r="E447" s="75" t="s">
        <v>189</v>
      </c>
      <c r="F447" s="38">
        <v>2021</v>
      </c>
      <c r="G447" s="129" t="s">
        <v>2668</v>
      </c>
      <c r="H447" s="75" t="s">
        <v>2143</v>
      </c>
      <c r="I447" s="86">
        <v>44461</v>
      </c>
      <c r="J447" s="86">
        <v>44461</v>
      </c>
      <c r="K447" s="87">
        <v>44470</v>
      </c>
      <c r="L447" s="75" t="s">
        <v>2669</v>
      </c>
      <c r="M447" s="88" t="s">
        <v>44</v>
      </c>
      <c r="N447" s="88" t="s">
        <v>94</v>
      </c>
      <c r="O447" s="121" t="s">
        <v>127</v>
      </c>
      <c r="P447" s="121" t="s">
        <v>46</v>
      </c>
      <c r="Q447" s="75" t="s">
        <v>2156</v>
      </c>
      <c r="R447" s="75"/>
      <c r="S447" s="93">
        <v>1</v>
      </c>
      <c r="T447" s="93">
        <v>1</v>
      </c>
      <c r="U447" s="93">
        <f t="shared" si="37"/>
        <v>2</v>
      </c>
      <c r="V447" s="243" t="str">
        <f t="shared" si="38"/>
        <v>LOW</v>
      </c>
      <c r="W447" s="95"/>
      <c r="X447" s="95"/>
      <c r="Y447" s="95"/>
      <c r="Z447" s="95"/>
      <c r="AA447" s="96" t="s">
        <v>2155</v>
      </c>
      <c r="AB447" s="39" t="s">
        <v>48</v>
      </c>
      <c r="AC447" s="38"/>
      <c r="AD447" s="88"/>
      <c r="AE447" s="38"/>
      <c r="AP447" s="59"/>
      <c r="AQ447" s="60"/>
      <c r="AR447" s="59"/>
      <c r="AS447" s="63"/>
      <c r="AT447" s="64"/>
      <c r="AU447" s="64"/>
      <c r="AV447" s="64"/>
      <c r="AW447" s="64"/>
      <c r="AX447" s="64"/>
    </row>
    <row r="448" spans="1:50" ht="234" hidden="1">
      <c r="A448" s="68">
        <v>414</v>
      </c>
      <c r="B448" s="35" t="s">
        <v>3302</v>
      </c>
      <c r="C448" s="38" t="s">
        <v>22</v>
      </c>
      <c r="D448" s="38"/>
      <c r="E448" s="75" t="s">
        <v>2144</v>
      </c>
      <c r="F448" s="38">
        <v>2021</v>
      </c>
      <c r="G448" s="75" t="s">
        <v>2670</v>
      </c>
      <c r="H448" s="75" t="s">
        <v>2145</v>
      </c>
      <c r="I448" s="86">
        <v>44460</v>
      </c>
      <c r="J448" s="86">
        <v>44460</v>
      </c>
      <c r="K448" s="87">
        <v>44470</v>
      </c>
      <c r="L448" s="38"/>
      <c r="M448" s="88" t="s">
        <v>44</v>
      </c>
      <c r="N448" s="88" t="s">
        <v>94</v>
      </c>
      <c r="O448" s="121" t="s">
        <v>127</v>
      </c>
      <c r="P448" s="121" t="s">
        <v>46</v>
      </c>
      <c r="Q448" s="75" t="s">
        <v>2146</v>
      </c>
      <c r="R448" s="75"/>
      <c r="S448" s="93">
        <v>2</v>
      </c>
      <c r="T448" s="93">
        <v>1</v>
      </c>
      <c r="U448" s="93">
        <f t="shared" si="37"/>
        <v>3</v>
      </c>
      <c r="V448" s="243" t="str">
        <f t="shared" si="38"/>
        <v>LOW</v>
      </c>
      <c r="W448" s="95"/>
      <c r="X448" s="95"/>
      <c r="Y448" s="95"/>
      <c r="Z448" s="95"/>
      <c r="AA448" s="96"/>
      <c r="AB448" s="39" t="s">
        <v>48</v>
      </c>
      <c r="AC448" s="309" t="s">
        <v>2464</v>
      </c>
      <c r="AD448" s="310">
        <v>44640</v>
      </c>
      <c r="AE448" s="38" t="s">
        <v>986</v>
      </c>
      <c r="AP448" s="59"/>
      <c r="AQ448" s="60"/>
      <c r="AR448" s="59"/>
      <c r="AS448" s="63"/>
      <c r="AT448" s="64"/>
      <c r="AU448" s="64"/>
      <c r="AV448" s="64"/>
      <c r="AW448" s="64"/>
      <c r="AX448" s="64"/>
    </row>
    <row r="449" spans="1:50" ht="126" hidden="1">
      <c r="A449" s="68">
        <v>415</v>
      </c>
      <c r="B449" s="35" t="s">
        <v>3302</v>
      </c>
      <c r="C449" s="38" t="s">
        <v>22</v>
      </c>
      <c r="D449" s="38"/>
      <c r="E449" s="75" t="s">
        <v>2144</v>
      </c>
      <c r="F449" s="38">
        <v>2021</v>
      </c>
      <c r="G449" s="75" t="s">
        <v>2671</v>
      </c>
      <c r="H449" s="75" t="s">
        <v>2147</v>
      </c>
      <c r="I449" s="86">
        <v>44460</v>
      </c>
      <c r="J449" s="86">
        <v>44460</v>
      </c>
      <c r="K449" s="87">
        <v>44470</v>
      </c>
      <c r="L449" s="38"/>
      <c r="M449" s="88" t="s">
        <v>44</v>
      </c>
      <c r="N449" s="88" t="s">
        <v>94</v>
      </c>
      <c r="O449" s="121" t="s">
        <v>127</v>
      </c>
      <c r="P449" s="121" t="s">
        <v>46</v>
      </c>
      <c r="Q449" s="75" t="s">
        <v>2148</v>
      </c>
      <c r="R449" s="75"/>
      <c r="S449" s="93">
        <v>2</v>
      </c>
      <c r="T449" s="93">
        <v>1</v>
      </c>
      <c r="U449" s="93">
        <f t="shared" si="37"/>
        <v>3</v>
      </c>
      <c r="V449" s="243" t="str">
        <f t="shared" si="38"/>
        <v>LOW</v>
      </c>
      <c r="W449" s="95"/>
      <c r="X449" s="95"/>
      <c r="Y449" s="95"/>
      <c r="Z449" s="95"/>
      <c r="AA449" s="96"/>
      <c r="AB449" s="39" t="s">
        <v>48</v>
      </c>
      <c r="AC449" s="309" t="s">
        <v>2464</v>
      </c>
      <c r="AD449" s="310">
        <v>44640</v>
      </c>
      <c r="AE449" s="38" t="s">
        <v>986</v>
      </c>
      <c r="AP449" s="59"/>
      <c r="AQ449" s="60"/>
      <c r="AR449" s="59"/>
      <c r="AS449" s="63"/>
      <c r="AT449" s="64"/>
      <c r="AU449" s="64"/>
      <c r="AV449" s="64"/>
      <c r="AW449" s="64"/>
      <c r="AX449" s="64"/>
    </row>
    <row r="450" spans="1:50" ht="409.5" hidden="1">
      <c r="A450" s="68">
        <v>416</v>
      </c>
      <c r="B450" s="39" t="s">
        <v>1543</v>
      </c>
      <c r="C450" s="38" t="s">
        <v>22</v>
      </c>
      <c r="D450" s="38"/>
      <c r="E450" s="75" t="s">
        <v>141</v>
      </c>
      <c r="F450" s="38">
        <v>2021</v>
      </c>
      <c r="G450" s="75" t="s">
        <v>2672</v>
      </c>
      <c r="H450" s="75" t="s">
        <v>2157</v>
      </c>
      <c r="I450" s="86">
        <v>44459</v>
      </c>
      <c r="J450" s="86">
        <v>44550</v>
      </c>
      <c r="K450" s="87">
        <v>44470</v>
      </c>
      <c r="L450" s="38"/>
      <c r="M450" s="88" t="s">
        <v>44</v>
      </c>
      <c r="N450" s="88" t="s">
        <v>94</v>
      </c>
      <c r="O450" s="121" t="s">
        <v>127</v>
      </c>
      <c r="P450" s="121" t="s">
        <v>46</v>
      </c>
      <c r="Q450" s="75" t="s">
        <v>2158</v>
      </c>
      <c r="R450" s="75" t="s">
        <v>2159</v>
      </c>
      <c r="S450" s="93">
        <v>2</v>
      </c>
      <c r="T450" s="93">
        <v>1</v>
      </c>
      <c r="U450" s="93">
        <f t="shared" si="37"/>
        <v>3</v>
      </c>
      <c r="V450" s="243" t="str">
        <f t="shared" si="38"/>
        <v>LOW</v>
      </c>
      <c r="W450" s="95"/>
      <c r="X450" s="95"/>
      <c r="Y450" s="95"/>
      <c r="Z450" s="95"/>
      <c r="AA450" s="96" t="s">
        <v>2160</v>
      </c>
      <c r="AB450" s="39" t="s">
        <v>48</v>
      </c>
      <c r="AC450" s="309" t="s">
        <v>2465</v>
      </c>
      <c r="AD450" s="310">
        <v>44550</v>
      </c>
      <c r="AE450" s="38" t="s">
        <v>986</v>
      </c>
      <c r="AP450" s="59"/>
      <c r="AQ450" s="60"/>
      <c r="AR450" s="59"/>
      <c r="AS450" s="63"/>
      <c r="AT450" s="64"/>
      <c r="AU450" s="64"/>
      <c r="AV450" s="64"/>
      <c r="AW450" s="64"/>
      <c r="AX450" s="64"/>
    </row>
    <row r="451" spans="1:50" ht="409.5" hidden="1">
      <c r="A451" s="68">
        <v>417</v>
      </c>
      <c r="B451" s="39" t="s">
        <v>1543</v>
      </c>
      <c r="C451" s="38" t="s">
        <v>25</v>
      </c>
      <c r="D451" s="38"/>
      <c r="E451" s="75" t="s">
        <v>141</v>
      </c>
      <c r="F451" s="38">
        <v>2014</v>
      </c>
      <c r="G451" s="129" t="s">
        <v>2673</v>
      </c>
      <c r="H451" s="75" t="s">
        <v>2172</v>
      </c>
      <c r="I451" s="86">
        <v>41689</v>
      </c>
      <c r="J451" s="86">
        <v>41689</v>
      </c>
      <c r="K451" s="87">
        <v>44501</v>
      </c>
      <c r="L451" s="75" t="s">
        <v>2674</v>
      </c>
      <c r="M451" s="88" t="s">
        <v>44</v>
      </c>
      <c r="N451" s="88" t="s">
        <v>94</v>
      </c>
      <c r="O451" s="121" t="s">
        <v>127</v>
      </c>
      <c r="P451" s="121" t="s">
        <v>46</v>
      </c>
      <c r="Q451" s="75" t="s">
        <v>2173</v>
      </c>
      <c r="R451" s="75" t="s">
        <v>2174</v>
      </c>
      <c r="S451" s="93">
        <v>2</v>
      </c>
      <c r="T451" s="93">
        <v>1</v>
      </c>
      <c r="U451" s="93">
        <f t="shared" si="37"/>
        <v>3</v>
      </c>
      <c r="V451" s="243" t="str">
        <f t="shared" si="38"/>
        <v>LOW</v>
      </c>
      <c r="W451" s="95"/>
      <c r="X451" s="95"/>
      <c r="Y451" s="95"/>
      <c r="Z451" s="95"/>
      <c r="AA451" s="96"/>
      <c r="AB451" s="39" t="s">
        <v>48</v>
      </c>
      <c r="AC451" s="38"/>
      <c r="AD451" s="88"/>
      <c r="AE451" s="38"/>
      <c r="AP451" s="59"/>
      <c r="AQ451" s="60"/>
      <c r="AR451" s="59"/>
      <c r="AS451" s="63"/>
      <c r="AT451" s="64"/>
      <c r="AU451" s="64"/>
      <c r="AV451" s="64"/>
      <c r="AW451" s="64"/>
      <c r="AX451" s="64"/>
    </row>
    <row r="452" spans="1:50" ht="409.5" hidden="1">
      <c r="A452" s="68">
        <v>418</v>
      </c>
      <c r="B452" s="35" t="s">
        <v>3302</v>
      </c>
      <c r="C452" s="38" t="s">
        <v>25</v>
      </c>
      <c r="D452" s="38"/>
      <c r="E452" s="75" t="s">
        <v>141</v>
      </c>
      <c r="F452" s="38">
        <v>2021</v>
      </c>
      <c r="G452" s="129" t="s">
        <v>2675</v>
      </c>
      <c r="H452" s="75" t="s">
        <v>2199</v>
      </c>
      <c r="I452" s="86">
        <v>44438</v>
      </c>
      <c r="J452" s="86">
        <v>44438</v>
      </c>
      <c r="K452" s="87">
        <v>44501</v>
      </c>
      <c r="L452" s="38"/>
      <c r="M452" s="88" t="s">
        <v>44</v>
      </c>
      <c r="N452" s="88" t="s">
        <v>94</v>
      </c>
      <c r="O452" s="121" t="s">
        <v>2200</v>
      </c>
      <c r="P452" s="121" t="s">
        <v>46</v>
      </c>
      <c r="Q452" s="75" t="s">
        <v>2201</v>
      </c>
      <c r="R452" s="75"/>
      <c r="S452" s="93">
        <v>2</v>
      </c>
      <c r="T452" s="93">
        <v>1</v>
      </c>
      <c r="U452" s="93">
        <f t="shared" si="37"/>
        <v>3</v>
      </c>
      <c r="V452" s="243" t="str">
        <f t="shared" si="38"/>
        <v>LOW</v>
      </c>
      <c r="W452" s="95"/>
      <c r="X452" s="95"/>
      <c r="Y452" s="95"/>
      <c r="Z452" s="95"/>
      <c r="AA452" s="96"/>
      <c r="AB452" s="39" t="s">
        <v>48</v>
      </c>
      <c r="AC452" s="38"/>
      <c r="AD452" s="88"/>
      <c r="AE452" s="38"/>
      <c r="AP452" s="59"/>
      <c r="AQ452" s="60"/>
      <c r="AR452" s="59"/>
      <c r="AS452" s="63"/>
      <c r="AT452" s="64"/>
      <c r="AU452" s="64"/>
      <c r="AV452" s="64"/>
      <c r="AW452" s="64"/>
      <c r="AX452" s="64"/>
    </row>
    <row r="453" spans="1:50" ht="216" hidden="1">
      <c r="A453" s="68">
        <v>419</v>
      </c>
      <c r="B453" s="39" t="s">
        <v>3302</v>
      </c>
      <c r="C453" s="38" t="s">
        <v>28</v>
      </c>
      <c r="D453" s="38"/>
      <c r="E453" s="75" t="s">
        <v>92</v>
      </c>
      <c r="F453" s="38">
        <v>2021</v>
      </c>
      <c r="G453" s="75" t="s">
        <v>2676</v>
      </c>
      <c r="H453" s="75" t="s">
        <v>2218</v>
      </c>
      <c r="I453" s="86">
        <v>44498</v>
      </c>
      <c r="J453" s="86">
        <v>44498</v>
      </c>
      <c r="K453" s="87">
        <v>44501</v>
      </c>
      <c r="L453" s="38"/>
      <c r="M453" s="88" t="s">
        <v>44</v>
      </c>
      <c r="N453" s="88" t="s">
        <v>94</v>
      </c>
      <c r="O453" s="121" t="s">
        <v>127</v>
      </c>
      <c r="P453" s="121" t="s">
        <v>46</v>
      </c>
      <c r="Q453" s="317" t="s">
        <v>2219</v>
      </c>
      <c r="R453" s="75"/>
      <c r="S453" s="93">
        <v>2</v>
      </c>
      <c r="T453" s="93">
        <v>1</v>
      </c>
      <c r="U453" s="93">
        <f t="shared" si="37"/>
        <v>3</v>
      </c>
      <c r="V453" s="243" t="str">
        <f t="shared" si="38"/>
        <v>LOW</v>
      </c>
      <c r="W453" s="95"/>
      <c r="X453" s="95"/>
      <c r="Y453" s="95"/>
      <c r="Z453" s="95"/>
      <c r="AA453" s="96"/>
      <c r="AB453" s="39" t="s">
        <v>48</v>
      </c>
      <c r="AC453" s="38"/>
      <c r="AD453" s="88"/>
      <c r="AE453" s="38"/>
      <c r="AP453" s="59"/>
      <c r="AQ453" s="60"/>
      <c r="AR453" s="59"/>
      <c r="AS453" s="63"/>
      <c r="AT453" s="64"/>
      <c r="AU453" s="64"/>
      <c r="AV453" s="64"/>
      <c r="AW453" s="64"/>
      <c r="AX453" s="64"/>
    </row>
    <row r="454" spans="1:50" ht="72" hidden="1">
      <c r="A454" s="68">
        <v>420</v>
      </c>
      <c r="B454" s="39"/>
      <c r="C454" s="38" t="s">
        <v>22</v>
      </c>
      <c r="D454" s="38"/>
      <c r="E454" s="75" t="s">
        <v>638</v>
      </c>
      <c r="F454" s="38">
        <v>2021</v>
      </c>
      <c r="G454" s="129" t="s">
        <v>2220</v>
      </c>
      <c r="H454" s="75" t="s">
        <v>2221</v>
      </c>
      <c r="I454" s="86">
        <v>44520</v>
      </c>
      <c r="J454" s="86">
        <v>44562</v>
      </c>
      <c r="K454" s="87">
        <v>44531</v>
      </c>
      <c r="L454" s="75" t="s">
        <v>2222</v>
      </c>
      <c r="M454" s="88" t="s">
        <v>45</v>
      </c>
      <c r="N454" s="88" t="s">
        <v>208</v>
      </c>
      <c r="O454" s="121" t="s">
        <v>127</v>
      </c>
      <c r="P454" s="121"/>
      <c r="Q454" s="75"/>
      <c r="R454" s="75"/>
      <c r="S454" s="95"/>
      <c r="T454" s="95"/>
      <c r="U454" s="95"/>
      <c r="V454" s="95"/>
      <c r="W454" s="95"/>
      <c r="X454" s="95"/>
      <c r="Y454" s="95"/>
      <c r="Z454" s="95"/>
      <c r="AA454" s="96"/>
      <c r="AB454" s="39"/>
      <c r="AC454" s="38"/>
      <c r="AD454" s="88"/>
      <c r="AE454" s="38"/>
      <c r="AP454" s="59"/>
      <c r="AQ454" s="60"/>
      <c r="AR454" s="59"/>
      <c r="AS454" s="63"/>
      <c r="AT454" s="64"/>
      <c r="AU454" s="64"/>
      <c r="AV454" s="64"/>
      <c r="AW454" s="64"/>
      <c r="AX454" s="64"/>
    </row>
    <row r="455" spans="1:50" ht="54" hidden="1">
      <c r="A455" s="68">
        <v>421</v>
      </c>
      <c r="B455" s="39" t="s">
        <v>1543</v>
      </c>
      <c r="C455" s="38" t="s">
        <v>22</v>
      </c>
      <c r="D455" s="38"/>
      <c r="E455" s="75" t="s">
        <v>189</v>
      </c>
      <c r="F455" s="38">
        <v>2021</v>
      </c>
      <c r="G455" s="129" t="s">
        <v>2223</v>
      </c>
      <c r="H455" s="75" t="s">
        <v>2224</v>
      </c>
      <c r="I455" s="86">
        <v>44517</v>
      </c>
      <c r="J455" s="86">
        <v>44517</v>
      </c>
      <c r="K455" s="87">
        <v>44531</v>
      </c>
      <c r="L455" s="38"/>
      <c r="M455" s="88" t="s">
        <v>44</v>
      </c>
      <c r="N455" s="88" t="s">
        <v>94</v>
      </c>
      <c r="O455" s="121" t="s">
        <v>127</v>
      </c>
      <c r="P455" s="121" t="s">
        <v>46</v>
      </c>
      <c r="Q455" s="75"/>
      <c r="R455" s="75"/>
      <c r="S455" s="93">
        <v>1</v>
      </c>
      <c r="T455" s="93">
        <v>1</v>
      </c>
      <c r="U455" s="93">
        <f>+S455+T455</f>
        <v>2</v>
      </c>
      <c r="V455" s="243" t="str">
        <f>IF(SUM(S455:T455)&gt;5,"HIGH",IF(SUM(S455:T455)&gt;3,"MEDIUM",IF(SUM(S455:T455)&gt;=0,"LOW")))</f>
        <v>LOW</v>
      </c>
      <c r="W455" s="95"/>
      <c r="X455" s="95"/>
      <c r="Y455" s="95"/>
      <c r="Z455" s="95"/>
      <c r="AA455" s="96" t="s">
        <v>2694</v>
      </c>
      <c r="AB455" s="39" t="s">
        <v>48</v>
      </c>
      <c r="AC455" s="38"/>
      <c r="AD455" s="88"/>
      <c r="AE455" s="38"/>
      <c r="AP455" s="59"/>
      <c r="AQ455" s="60"/>
      <c r="AR455" s="59"/>
      <c r="AS455" s="63"/>
      <c r="AT455" s="64"/>
      <c r="AU455" s="64"/>
      <c r="AV455" s="64"/>
      <c r="AW455" s="64"/>
      <c r="AX455" s="64"/>
    </row>
    <row r="456" spans="1:50" ht="90" hidden="1">
      <c r="A456" s="68">
        <v>422</v>
      </c>
      <c r="B456" s="39"/>
      <c r="C456" s="38" t="s">
        <v>22</v>
      </c>
      <c r="D456" s="38"/>
      <c r="E456" s="75" t="s">
        <v>141</v>
      </c>
      <c r="F456" s="38">
        <v>2021</v>
      </c>
      <c r="G456" s="129" t="s">
        <v>2225</v>
      </c>
      <c r="H456" s="75" t="s">
        <v>2226</v>
      </c>
      <c r="I456" s="86">
        <v>44512</v>
      </c>
      <c r="J456" s="86">
        <v>44229</v>
      </c>
      <c r="K456" s="87">
        <v>44531</v>
      </c>
      <c r="L456" s="38"/>
      <c r="M456" s="88" t="s">
        <v>44</v>
      </c>
      <c r="N456" s="88" t="s">
        <v>94</v>
      </c>
      <c r="O456" s="121" t="s">
        <v>127</v>
      </c>
      <c r="P456" s="268" t="s">
        <v>46</v>
      </c>
      <c r="Q456" s="75"/>
      <c r="R456" s="75"/>
      <c r="S456" s="93">
        <v>1</v>
      </c>
      <c r="T456" s="93">
        <v>1</v>
      </c>
      <c r="U456" s="93">
        <f>+S456+T456</f>
        <v>2</v>
      </c>
      <c r="V456" s="243" t="str">
        <f>IF(SUM(S456:T456)&gt;5,"HIGH",IF(SUM(S456:T456)&gt;3,"MEDIUM",IF(SUM(S456:T456)&gt;=0,"LOW")))</f>
        <v>LOW</v>
      </c>
      <c r="W456" s="95"/>
      <c r="X456" s="95"/>
      <c r="Y456" s="95"/>
      <c r="Z456" s="95"/>
      <c r="AA456" s="96"/>
      <c r="AB456" s="39" t="s">
        <v>48</v>
      </c>
      <c r="AC456" s="38"/>
      <c r="AD456" s="88"/>
      <c r="AE456" s="38"/>
      <c r="AP456" s="59"/>
      <c r="AQ456" s="60"/>
      <c r="AR456" s="59"/>
      <c r="AS456" s="63"/>
      <c r="AT456" s="64"/>
      <c r="AU456" s="64"/>
      <c r="AV456" s="64"/>
      <c r="AW456" s="64"/>
      <c r="AX456" s="64"/>
    </row>
    <row r="457" spans="1:50" ht="36" hidden="1">
      <c r="A457" s="68">
        <v>423</v>
      </c>
      <c r="B457" s="39"/>
      <c r="C457" s="38" t="s">
        <v>22</v>
      </c>
      <c r="D457" s="38"/>
      <c r="E457" s="75" t="s">
        <v>399</v>
      </c>
      <c r="F457" s="38">
        <v>2021</v>
      </c>
      <c r="G457" s="129" t="s">
        <v>2227</v>
      </c>
      <c r="H457" s="75" t="s">
        <v>2228</v>
      </c>
      <c r="I457" s="86">
        <v>44503</v>
      </c>
      <c r="J457" s="86">
        <v>44525</v>
      </c>
      <c r="K457" s="87">
        <v>44531</v>
      </c>
      <c r="L457" s="38"/>
      <c r="M457" s="88" t="s">
        <v>44</v>
      </c>
      <c r="N457" s="88" t="s">
        <v>94</v>
      </c>
      <c r="O457" s="121" t="s">
        <v>127</v>
      </c>
      <c r="P457" s="268" t="s">
        <v>46</v>
      </c>
      <c r="Q457" s="75"/>
      <c r="R457" s="75"/>
      <c r="S457" s="95"/>
      <c r="T457" s="95"/>
      <c r="U457" s="95"/>
      <c r="V457" s="95"/>
      <c r="W457" s="95"/>
      <c r="X457" s="95"/>
      <c r="Y457" s="95"/>
      <c r="Z457" s="95"/>
      <c r="AA457" s="96"/>
      <c r="AB457" s="39" t="s">
        <v>48</v>
      </c>
      <c r="AC457" s="38"/>
      <c r="AD457" s="88"/>
      <c r="AE457" s="38"/>
      <c r="AP457" s="59"/>
      <c r="AQ457" s="60"/>
      <c r="AR457" s="59"/>
      <c r="AS457" s="63"/>
      <c r="AT457" s="64"/>
      <c r="AU457" s="64"/>
      <c r="AV457" s="64"/>
      <c r="AW457" s="64"/>
      <c r="AX457" s="64"/>
    </row>
    <row r="458" spans="1:50" ht="54" hidden="1">
      <c r="A458" s="68">
        <v>424</v>
      </c>
      <c r="B458" s="39"/>
      <c r="C458" s="38" t="s">
        <v>22</v>
      </c>
      <c r="D458" s="38"/>
      <c r="E458" s="75" t="s">
        <v>638</v>
      </c>
      <c r="F458" s="38">
        <v>2021</v>
      </c>
      <c r="G458" s="129" t="s">
        <v>2229</v>
      </c>
      <c r="H458" s="75" t="s">
        <v>2230</v>
      </c>
      <c r="I458" s="86">
        <v>44530</v>
      </c>
      <c r="J458" s="86">
        <v>44562</v>
      </c>
      <c r="K458" s="87">
        <v>44531</v>
      </c>
      <c r="L458" s="38"/>
      <c r="M458" s="88" t="s">
        <v>45</v>
      </c>
      <c r="N458" s="88" t="s">
        <v>208</v>
      </c>
      <c r="O458" s="121" t="s">
        <v>127</v>
      </c>
      <c r="P458" s="121"/>
      <c r="Q458" s="75"/>
      <c r="R458" s="75"/>
      <c r="S458" s="93">
        <v>1</v>
      </c>
      <c r="T458" s="93">
        <v>1</v>
      </c>
      <c r="U458" s="93">
        <f t="shared" ref="U458:U463" si="39">+S458+T458</f>
        <v>2</v>
      </c>
      <c r="V458" s="243" t="str">
        <f t="shared" ref="V458:V463" si="40">IF(SUM(S458:T458)&gt;5,"HIGH",IF(SUM(S458:T458)&gt;3,"MEDIUM",IF(SUM(S458:T458)&gt;=0,"LOW")))</f>
        <v>LOW</v>
      </c>
      <c r="W458" s="95"/>
      <c r="X458" s="95"/>
      <c r="Y458" s="95"/>
      <c r="Z458" s="95"/>
      <c r="AA458" s="96"/>
      <c r="AB458" s="39"/>
      <c r="AC458" s="38"/>
      <c r="AD458" s="88"/>
      <c r="AE458" s="38"/>
      <c r="AP458" s="59"/>
      <c r="AQ458" s="60"/>
      <c r="AR458" s="59"/>
      <c r="AS458" s="63"/>
      <c r="AT458" s="64"/>
      <c r="AU458" s="64"/>
      <c r="AV458" s="64"/>
      <c r="AW458" s="64"/>
      <c r="AX458" s="64"/>
    </row>
    <row r="459" spans="1:50" ht="108" hidden="1">
      <c r="A459" s="68">
        <v>425</v>
      </c>
      <c r="B459" s="39" t="s">
        <v>1543</v>
      </c>
      <c r="C459" s="38" t="s">
        <v>26</v>
      </c>
      <c r="D459" s="38"/>
      <c r="E459" s="75" t="s">
        <v>141</v>
      </c>
      <c r="F459" s="38">
        <v>2021</v>
      </c>
      <c r="G459" s="75" t="s">
        <v>2231</v>
      </c>
      <c r="H459" s="75" t="s">
        <v>2232</v>
      </c>
      <c r="I459" s="86">
        <v>44537</v>
      </c>
      <c r="J459" s="86">
        <v>44552</v>
      </c>
      <c r="K459" s="87">
        <v>44531</v>
      </c>
      <c r="L459" s="38"/>
      <c r="M459" s="88" t="s">
        <v>44</v>
      </c>
      <c r="N459" s="88" t="s">
        <v>94</v>
      </c>
      <c r="O459" s="121" t="s">
        <v>127</v>
      </c>
      <c r="P459" s="121" t="s">
        <v>46</v>
      </c>
      <c r="Q459" s="75"/>
      <c r="R459" s="75"/>
      <c r="S459" s="93">
        <v>1</v>
      </c>
      <c r="T459" s="93">
        <v>1</v>
      </c>
      <c r="U459" s="93">
        <f t="shared" si="39"/>
        <v>2</v>
      </c>
      <c r="V459" s="243" t="str">
        <f t="shared" si="40"/>
        <v>LOW</v>
      </c>
      <c r="W459" s="95"/>
      <c r="X459" s="95"/>
      <c r="Y459" s="95"/>
      <c r="Z459" s="95"/>
      <c r="AA459" s="96" t="s">
        <v>2306</v>
      </c>
      <c r="AB459" s="39" t="s">
        <v>48</v>
      </c>
      <c r="AC459" s="38"/>
      <c r="AD459" s="88"/>
      <c r="AE459" s="38"/>
      <c r="AP459" s="59"/>
      <c r="AQ459" s="60"/>
      <c r="AR459" s="59"/>
      <c r="AS459" s="63"/>
      <c r="AT459" s="64"/>
      <c r="AU459" s="64"/>
      <c r="AV459" s="64"/>
      <c r="AW459" s="64"/>
      <c r="AX459" s="64"/>
    </row>
    <row r="460" spans="1:50" ht="72" hidden="1">
      <c r="A460" s="68">
        <v>426</v>
      </c>
      <c r="B460" s="39" t="s">
        <v>1543</v>
      </c>
      <c r="C460" s="38" t="s">
        <v>27</v>
      </c>
      <c r="D460" s="38"/>
      <c r="E460" s="75" t="s">
        <v>457</v>
      </c>
      <c r="F460" s="38">
        <v>2021</v>
      </c>
      <c r="G460" s="37" t="s">
        <v>2233</v>
      </c>
      <c r="H460" s="75" t="s">
        <v>2255</v>
      </c>
      <c r="I460" s="86">
        <v>44509</v>
      </c>
      <c r="J460" s="86">
        <v>44539</v>
      </c>
      <c r="K460" s="87">
        <v>44531</v>
      </c>
      <c r="L460" s="38"/>
      <c r="M460" s="88" t="s">
        <v>44</v>
      </c>
      <c r="N460" s="88" t="s">
        <v>94</v>
      </c>
      <c r="O460" s="121" t="s">
        <v>127</v>
      </c>
      <c r="P460" s="121" t="s">
        <v>46</v>
      </c>
      <c r="Q460" s="75"/>
      <c r="R460" s="75"/>
      <c r="S460" s="93">
        <v>1</v>
      </c>
      <c r="T460" s="93">
        <v>1</v>
      </c>
      <c r="U460" s="93">
        <f t="shared" si="39"/>
        <v>2</v>
      </c>
      <c r="V460" s="243" t="str">
        <f t="shared" si="40"/>
        <v>LOW</v>
      </c>
      <c r="W460" s="95"/>
      <c r="X460" s="95"/>
      <c r="Y460" s="95"/>
      <c r="Z460" s="95"/>
      <c r="AA460" s="96"/>
      <c r="AB460" s="39" t="s">
        <v>48</v>
      </c>
      <c r="AC460" s="38"/>
      <c r="AD460" s="88"/>
      <c r="AE460" s="38"/>
      <c r="AP460" s="59"/>
      <c r="AQ460" s="60"/>
      <c r="AR460" s="59"/>
      <c r="AS460" s="63"/>
      <c r="AT460" s="64"/>
      <c r="AU460" s="64"/>
      <c r="AV460" s="64"/>
      <c r="AW460" s="64"/>
      <c r="AX460" s="64"/>
    </row>
    <row r="461" spans="1:50" ht="216" hidden="1">
      <c r="A461" s="68">
        <v>427</v>
      </c>
      <c r="B461" s="39" t="s">
        <v>1543</v>
      </c>
      <c r="C461" s="38" t="s">
        <v>25</v>
      </c>
      <c r="D461" s="38"/>
      <c r="E461" s="75" t="s">
        <v>141</v>
      </c>
      <c r="F461" s="38">
        <v>2021</v>
      </c>
      <c r="G461" s="75" t="s">
        <v>2258</v>
      </c>
      <c r="H461" s="75" t="s">
        <v>2259</v>
      </c>
      <c r="I461" s="86">
        <v>44287</v>
      </c>
      <c r="J461" s="86">
        <v>44287</v>
      </c>
      <c r="K461" s="87">
        <v>44562</v>
      </c>
      <c r="L461" s="38"/>
      <c r="M461" s="88" t="s">
        <v>44</v>
      </c>
      <c r="N461" s="88" t="s">
        <v>94</v>
      </c>
      <c r="O461" s="121" t="s">
        <v>95</v>
      </c>
      <c r="P461" s="121" t="s">
        <v>46</v>
      </c>
      <c r="Q461" s="75" t="s">
        <v>2261</v>
      </c>
      <c r="R461" s="75"/>
      <c r="S461" s="93">
        <v>1</v>
      </c>
      <c r="T461" s="93">
        <v>1</v>
      </c>
      <c r="U461" s="93">
        <f t="shared" si="39"/>
        <v>2</v>
      </c>
      <c r="V461" s="243" t="str">
        <f t="shared" si="40"/>
        <v>LOW</v>
      </c>
      <c r="W461" s="95"/>
      <c r="X461" s="95"/>
      <c r="Y461" s="95"/>
      <c r="Z461" s="95"/>
      <c r="AA461" s="265" t="s">
        <v>2260</v>
      </c>
      <c r="AB461" s="262" t="s">
        <v>49</v>
      </c>
      <c r="AC461" s="38"/>
      <c r="AD461" s="88">
        <v>45078</v>
      </c>
      <c r="AE461" s="38" t="s">
        <v>533</v>
      </c>
      <c r="AP461" s="59"/>
      <c r="AQ461" s="60"/>
      <c r="AR461" s="59"/>
      <c r="AS461" s="63"/>
      <c r="AT461" s="64"/>
      <c r="AU461" s="64"/>
      <c r="AV461" s="64"/>
      <c r="AW461" s="64"/>
      <c r="AX461" s="64"/>
    </row>
    <row r="462" spans="1:50" ht="409.5" hidden="1">
      <c r="A462" s="68">
        <v>428</v>
      </c>
      <c r="B462" s="39" t="s">
        <v>1543</v>
      </c>
      <c r="C462" s="38" t="s">
        <v>22</v>
      </c>
      <c r="D462" s="38"/>
      <c r="E462" s="75" t="s">
        <v>141</v>
      </c>
      <c r="F462" s="38">
        <v>2022</v>
      </c>
      <c r="G462" s="129" t="s">
        <v>2286</v>
      </c>
      <c r="H462" s="75" t="s">
        <v>2287</v>
      </c>
      <c r="I462" s="86">
        <v>44596</v>
      </c>
      <c r="J462" s="86">
        <v>44685</v>
      </c>
      <c r="K462" s="87">
        <v>44593</v>
      </c>
      <c r="L462" s="75" t="s">
        <v>2449</v>
      </c>
      <c r="M462" s="88" t="s">
        <v>45</v>
      </c>
      <c r="N462" s="88" t="s">
        <v>94</v>
      </c>
      <c r="O462" s="121" t="s">
        <v>127</v>
      </c>
      <c r="P462" s="121"/>
      <c r="Q462" s="75" t="s">
        <v>2296</v>
      </c>
      <c r="R462" s="75"/>
      <c r="S462" s="93">
        <v>1</v>
      </c>
      <c r="T462" s="93">
        <v>1</v>
      </c>
      <c r="U462" s="93">
        <f t="shared" si="39"/>
        <v>2</v>
      </c>
      <c r="V462" s="243" t="str">
        <f t="shared" si="40"/>
        <v>LOW</v>
      </c>
      <c r="W462" s="95"/>
      <c r="X462" s="95"/>
      <c r="Y462" s="95"/>
      <c r="Z462" s="95"/>
      <c r="AA462" s="96" t="s">
        <v>2297</v>
      </c>
      <c r="AB462" s="39"/>
      <c r="AC462" s="38"/>
      <c r="AD462" s="88"/>
      <c r="AE462" s="38"/>
      <c r="AP462" s="59"/>
      <c r="AQ462" s="60"/>
      <c r="AR462" s="59"/>
      <c r="AS462" s="63"/>
      <c r="AT462" s="64"/>
      <c r="AU462" s="64"/>
      <c r="AV462" s="64"/>
      <c r="AW462" s="64"/>
      <c r="AX462" s="64"/>
    </row>
    <row r="463" spans="1:50" ht="409.5" hidden="1">
      <c r="A463" s="68">
        <v>429</v>
      </c>
      <c r="B463" s="39" t="s">
        <v>1543</v>
      </c>
      <c r="C463" s="38" t="s">
        <v>22</v>
      </c>
      <c r="D463" s="38"/>
      <c r="E463" s="75" t="s">
        <v>794</v>
      </c>
      <c r="F463" s="38">
        <v>2022</v>
      </c>
      <c r="G463" s="129" t="s">
        <v>2288</v>
      </c>
      <c r="H463" s="75" t="s">
        <v>2289</v>
      </c>
      <c r="I463" s="86">
        <v>44587</v>
      </c>
      <c r="J463" s="86">
        <v>44587</v>
      </c>
      <c r="K463" s="87">
        <v>44593</v>
      </c>
      <c r="L463" s="38"/>
      <c r="M463" s="88" t="s">
        <v>44</v>
      </c>
      <c r="N463" s="88" t="s">
        <v>94</v>
      </c>
      <c r="O463" s="121" t="s">
        <v>127</v>
      </c>
      <c r="P463" s="121" t="s">
        <v>46</v>
      </c>
      <c r="Q463" s="75" t="s">
        <v>2298</v>
      </c>
      <c r="R463" s="75" t="s">
        <v>2299</v>
      </c>
      <c r="S463" s="93">
        <v>1</v>
      </c>
      <c r="T463" s="93">
        <v>1</v>
      </c>
      <c r="U463" s="93">
        <f t="shared" si="39"/>
        <v>2</v>
      </c>
      <c r="V463" s="243" t="str">
        <f t="shared" si="40"/>
        <v>LOW</v>
      </c>
      <c r="W463" s="95"/>
      <c r="X463" s="95"/>
      <c r="Y463" s="95"/>
      <c r="Z463" s="95"/>
      <c r="AA463" s="96"/>
      <c r="AB463" s="39" t="s">
        <v>48</v>
      </c>
      <c r="AC463" s="38"/>
      <c r="AD463" s="88"/>
      <c r="AE463" s="38"/>
      <c r="AP463" s="59"/>
      <c r="AQ463" s="60"/>
      <c r="AR463" s="59"/>
      <c r="AS463" s="63"/>
      <c r="AT463" s="64"/>
      <c r="AU463" s="64"/>
      <c r="AV463" s="64"/>
      <c r="AW463" s="64"/>
      <c r="AX463" s="64"/>
    </row>
    <row r="464" spans="1:50" ht="78.75" hidden="1" customHeight="1">
      <c r="A464" s="68">
        <v>430</v>
      </c>
      <c r="B464" s="39" t="s">
        <v>1543</v>
      </c>
      <c r="C464" s="38" t="s">
        <v>26</v>
      </c>
      <c r="D464" s="38"/>
      <c r="E464" s="75" t="s">
        <v>141</v>
      </c>
      <c r="F464" s="38">
        <v>2022</v>
      </c>
      <c r="G464" s="75" t="s">
        <v>2290</v>
      </c>
      <c r="H464" s="75" t="s">
        <v>2291</v>
      </c>
      <c r="I464" s="86">
        <v>44603</v>
      </c>
      <c r="J464" s="86">
        <v>44603</v>
      </c>
      <c r="K464" s="87">
        <v>44593</v>
      </c>
      <c r="L464" s="38"/>
      <c r="M464" s="88" t="s">
        <v>44</v>
      </c>
      <c r="N464" s="88" t="s">
        <v>94</v>
      </c>
      <c r="O464" s="121" t="s">
        <v>127</v>
      </c>
      <c r="P464" s="121" t="s">
        <v>46</v>
      </c>
      <c r="Q464" s="75"/>
      <c r="R464" s="75"/>
      <c r="S464" s="95"/>
      <c r="T464" s="95"/>
      <c r="U464" s="95"/>
      <c r="V464" s="95"/>
      <c r="W464" s="95"/>
      <c r="X464" s="95"/>
      <c r="Y464" s="95"/>
      <c r="Z464" s="95"/>
      <c r="AA464" s="96" t="s">
        <v>2307</v>
      </c>
      <c r="AB464" s="39" t="s">
        <v>48</v>
      </c>
      <c r="AC464" s="38"/>
      <c r="AD464" s="88"/>
      <c r="AE464" s="38"/>
      <c r="AP464" s="59"/>
      <c r="AQ464" s="60"/>
      <c r="AR464" s="59"/>
      <c r="AS464" s="63"/>
      <c r="AT464" s="64"/>
      <c r="AU464" s="64"/>
      <c r="AV464" s="64"/>
      <c r="AW464" s="64"/>
      <c r="AX464" s="64"/>
    </row>
    <row r="465" spans="1:50" ht="409.5" hidden="1">
      <c r="A465" s="68">
        <v>431</v>
      </c>
      <c r="B465" s="39" t="s">
        <v>1543</v>
      </c>
      <c r="C465" s="38" t="s">
        <v>25</v>
      </c>
      <c r="D465" s="38"/>
      <c r="E465" s="75" t="s">
        <v>3126</v>
      </c>
      <c r="F465" s="38">
        <v>2022</v>
      </c>
      <c r="G465" s="75" t="s">
        <v>2292</v>
      </c>
      <c r="H465" s="75" t="s">
        <v>2293</v>
      </c>
      <c r="I465" s="86">
        <v>44599</v>
      </c>
      <c r="J465" s="86">
        <v>44599</v>
      </c>
      <c r="K465" s="87">
        <v>44593</v>
      </c>
      <c r="L465" s="38"/>
      <c r="M465" s="88" t="s">
        <v>44</v>
      </c>
      <c r="N465" s="88" t="s">
        <v>94</v>
      </c>
      <c r="O465" s="121" t="s">
        <v>127</v>
      </c>
      <c r="P465" s="121" t="s">
        <v>46</v>
      </c>
      <c r="Q465" s="75" t="s">
        <v>2295</v>
      </c>
      <c r="R465" s="75"/>
      <c r="S465" s="93">
        <v>1</v>
      </c>
      <c r="T465" s="93">
        <v>1</v>
      </c>
      <c r="U465" s="93">
        <f t="shared" ref="U465:U473" si="41">+S465+T465</f>
        <v>2</v>
      </c>
      <c r="V465" s="243" t="str">
        <f t="shared" ref="V465:V473" si="42">IF(SUM(S465:T465)&gt;5,"HIGH",IF(SUM(S465:T465)&gt;3,"MEDIUM",IF(SUM(S465:T465)&gt;=0,"LOW")))</f>
        <v>LOW</v>
      </c>
      <c r="W465" s="95"/>
      <c r="X465" s="95"/>
      <c r="Y465" s="95"/>
      <c r="Z465" s="95"/>
      <c r="AA465" s="96" t="s">
        <v>2294</v>
      </c>
      <c r="AB465" s="39" t="s">
        <v>48</v>
      </c>
      <c r="AC465" s="75" t="s">
        <v>2687</v>
      </c>
      <c r="AD465" s="88"/>
      <c r="AE465" s="38"/>
      <c r="AP465" s="59"/>
      <c r="AQ465" s="60"/>
      <c r="AR465" s="59"/>
      <c r="AS465" s="63"/>
      <c r="AT465" s="64"/>
      <c r="AU465" s="64"/>
      <c r="AV465" s="64"/>
      <c r="AW465" s="64"/>
      <c r="AX465" s="64"/>
    </row>
    <row r="466" spans="1:50" ht="409.5" hidden="1">
      <c r="A466" s="68">
        <v>432</v>
      </c>
      <c r="B466" s="39" t="s">
        <v>3366</v>
      </c>
      <c r="C466" s="38" t="s">
        <v>26</v>
      </c>
      <c r="D466" s="38"/>
      <c r="E466" s="75" t="s">
        <v>2300</v>
      </c>
      <c r="F466" s="38">
        <v>2022</v>
      </c>
      <c r="G466" s="75" t="s">
        <v>2301</v>
      </c>
      <c r="H466" s="75" t="s">
        <v>2302</v>
      </c>
      <c r="I466" s="86">
        <v>44617</v>
      </c>
      <c r="J466" s="86">
        <v>44617</v>
      </c>
      <c r="K466" s="87">
        <v>44621</v>
      </c>
      <c r="L466" s="38"/>
      <c r="M466" s="88" t="s">
        <v>44</v>
      </c>
      <c r="N466" s="88" t="s">
        <v>94</v>
      </c>
      <c r="O466" s="121" t="s">
        <v>127</v>
      </c>
      <c r="P466" s="121" t="s">
        <v>46</v>
      </c>
      <c r="Q466" s="75" t="s">
        <v>2303</v>
      </c>
      <c r="R466" s="75"/>
      <c r="S466" s="93">
        <v>1</v>
      </c>
      <c r="T466" s="93">
        <v>1</v>
      </c>
      <c r="U466" s="93">
        <f t="shared" si="41"/>
        <v>2</v>
      </c>
      <c r="V466" s="243" t="str">
        <f t="shared" si="42"/>
        <v>LOW</v>
      </c>
      <c r="W466" s="95"/>
      <c r="X466" s="95"/>
      <c r="Y466" s="95"/>
      <c r="Z466" s="95"/>
      <c r="AA466" s="96" t="s">
        <v>2304</v>
      </c>
      <c r="AB466" s="39" t="s">
        <v>48</v>
      </c>
      <c r="AC466" s="38"/>
      <c r="AD466" s="88"/>
      <c r="AE466" s="38"/>
      <c r="AP466" s="59"/>
      <c r="AQ466" s="60"/>
      <c r="AR466" s="59"/>
      <c r="AS466" s="63"/>
      <c r="AT466" s="64"/>
      <c r="AU466" s="64"/>
      <c r="AV466" s="64"/>
      <c r="AW466" s="64"/>
      <c r="AX466" s="64"/>
    </row>
    <row r="467" spans="1:50" ht="130.5" hidden="1" customHeight="1">
      <c r="A467" s="68">
        <v>433</v>
      </c>
      <c r="B467" s="39" t="s">
        <v>3366</v>
      </c>
      <c r="C467" s="38" t="s">
        <v>22</v>
      </c>
      <c r="D467" s="38"/>
      <c r="E467" s="75" t="s">
        <v>189</v>
      </c>
      <c r="F467" s="38">
        <v>2022</v>
      </c>
      <c r="G467" s="129" t="s">
        <v>2309</v>
      </c>
      <c r="H467" s="313" t="s">
        <v>2310</v>
      </c>
      <c r="I467" s="86">
        <v>44658</v>
      </c>
      <c r="J467" s="86">
        <v>44658</v>
      </c>
      <c r="K467" s="87">
        <v>44652</v>
      </c>
      <c r="L467" s="38"/>
      <c r="M467" s="88" t="s">
        <v>44</v>
      </c>
      <c r="N467" s="88" t="s">
        <v>94</v>
      </c>
      <c r="O467" s="121" t="s">
        <v>127</v>
      </c>
      <c r="P467" s="121" t="s">
        <v>46</v>
      </c>
      <c r="Q467" s="75"/>
      <c r="R467" s="75"/>
      <c r="S467" s="93">
        <v>1</v>
      </c>
      <c r="T467" s="93">
        <v>1</v>
      </c>
      <c r="U467" s="93">
        <f t="shared" si="41"/>
        <v>2</v>
      </c>
      <c r="V467" s="243" t="str">
        <f t="shared" si="42"/>
        <v>LOW</v>
      </c>
      <c r="W467" s="95"/>
      <c r="X467" s="95"/>
      <c r="Y467" s="95"/>
      <c r="Z467" s="95"/>
      <c r="AA467" s="96" t="s">
        <v>2311</v>
      </c>
      <c r="AB467" s="39" t="s">
        <v>48</v>
      </c>
      <c r="AC467" s="38"/>
      <c r="AD467" s="88"/>
      <c r="AE467" s="38"/>
      <c r="AP467" s="59"/>
      <c r="AQ467" s="60"/>
      <c r="AR467" s="59"/>
      <c r="AS467" s="63"/>
      <c r="AT467" s="64"/>
      <c r="AU467" s="64"/>
      <c r="AV467" s="64"/>
      <c r="AW467" s="64"/>
      <c r="AX467" s="64"/>
    </row>
    <row r="468" spans="1:50" ht="71.25" hidden="1" customHeight="1">
      <c r="A468" s="68">
        <v>434</v>
      </c>
      <c r="B468" s="39" t="s">
        <v>1543</v>
      </c>
      <c r="C468" s="38" t="s">
        <v>27</v>
      </c>
      <c r="D468" s="38"/>
      <c r="E468" s="75" t="s">
        <v>2300</v>
      </c>
      <c r="F468" s="38">
        <v>2022</v>
      </c>
      <c r="G468" s="75" t="s">
        <v>2312</v>
      </c>
      <c r="H468" s="313" t="s">
        <v>2313</v>
      </c>
      <c r="I468" s="86">
        <v>44656</v>
      </c>
      <c r="J468" s="86">
        <v>44656</v>
      </c>
      <c r="K468" s="87">
        <v>44652</v>
      </c>
      <c r="L468" s="38"/>
      <c r="M468" s="88" t="s">
        <v>44</v>
      </c>
      <c r="N468" s="88" t="s">
        <v>94</v>
      </c>
      <c r="O468" s="121" t="s">
        <v>127</v>
      </c>
      <c r="P468" s="121" t="s">
        <v>46</v>
      </c>
      <c r="Q468" s="75"/>
      <c r="R468" s="75"/>
      <c r="S468" s="93">
        <v>1</v>
      </c>
      <c r="T468" s="93">
        <v>1</v>
      </c>
      <c r="U468" s="93">
        <f t="shared" si="41"/>
        <v>2</v>
      </c>
      <c r="V468" s="243" t="str">
        <f t="shared" si="42"/>
        <v>LOW</v>
      </c>
      <c r="W468" s="95"/>
      <c r="X468" s="95"/>
      <c r="Y468" s="95"/>
      <c r="Z468" s="95"/>
      <c r="AA468" s="96" t="s">
        <v>2448</v>
      </c>
      <c r="AB468" s="39" t="s">
        <v>48</v>
      </c>
      <c r="AC468" s="38"/>
      <c r="AD468" s="88"/>
      <c r="AE468" s="38"/>
      <c r="AP468" s="59"/>
      <c r="AQ468" s="60"/>
      <c r="AR468" s="59"/>
      <c r="AS468" s="63"/>
      <c r="AT468" s="64"/>
      <c r="AU468" s="64"/>
      <c r="AV468" s="64"/>
      <c r="AW468" s="64"/>
      <c r="AX468" s="64"/>
    </row>
    <row r="469" spans="1:50" ht="54" hidden="1">
      <c r="A469" s="68">
        <v>435</v>
      </c>
      <c r="B469" s="39" t="s">
        <v>1543</v>
      </c>
      <c r="C469" s="38" t="s">
        <v>24</v>
      </c>
      <c r="D469" s="38"/>
      <c r="E469" s="75" t="s">
        <v>1985</v>
      </c>
      <c r="F469" s="38">
        <v>2022</v>
      </c>
      <c r="G469" s="75" t="s">
        <v>2314</v>
      </c>
      <c r="H469" s="313" t="s">
        <v>2315</v>
      </c>
      <c r="I469" s="86">
        <v>44644</v>
      </c>
      <c r="J469" s="86">
        <v>44644</v>
      </c>
      <c r="K469" s="87">
        <v>44652</v>
      </c>
      <c r="L469" s="38"/>
      <c r="M469" s="88" t="s">
        <v>44</v>
      </c>
      <c r="N469" s="88" t="s">
        <v>94</v>
      </c>
      <c r="O469" s="121" t="s">
        <v>127</v>
      </c>
      <c r="P469" s="121" t="s">
        <v>46</v>
      </c>
      <c r="Q469" s="75"/>
      <c r="R469" s="75"/>
      <c r="S469" s="93">
        <v>1</v>
      </c>
      <c r="T469" s="93">
        <v>1</v>
      </c>
      <c r="U469" s="93">
        <f t="shared" si="41"/>
        <v>2</v>
      </c>
      <c r="V469" s="243" t="str">
        <f t="shared" si="42"/>
        <v>LOW</v>
      </c>
      <c r="W469" s="95"/>
      <c r="X469" s="95"/>
      <c r="Y469" s="95"/>
      <c r="Z469" s="95"/>
      <c r="AA469" s="96" t="s">
        <v>2688</v>
      </c>
      <c r="AB469" s="39" t="s">
        <v>48</v>
      </c>
      <c r="AC469" s="38"/>
      <c r="AD469" s="88"/>
      <c r="AE469" s="38"/>
      <c r="AP469" s="59"/>
      <c r="AQ469" s="60"/>
      <c r="AR469" s="59"/>
      <c r="AS469" s="63"/>
      <c r="AT469" s="64"/>
      <c r="AU469" s="64"/>
      <c r="AV469" s="64"/>
      <c r="AW469" s="64"/>
      <c r="AX469" s="64"/>
    </row>
    <row r="470" spans="1:50" ht="54" hidden="1">
      <c r="A470" s="68">
        <v>436</v>
      </c>
      <c r="B470" s="39" t="s">
        <v>1543</v>
      </c>
      <c r="C470" s="38" t="s">
        <v>22</v>
      </c>
      <c r="D470" s="38"/>
      <c r="E470" s="75" t="s">
        <v>2300</v>
      </c>
      <c r="F470" s="38">
        <v>2022</v>
      </c>
      <c r="G470" s="129" t="s">
        <v>2316</v>
      </c>
      <c r="H470" s="313" t="s">
        <v>2317</v>
      </c>
      <c r="I470" s="86">
        <v>44657</v>
      </c>
      <c r="J470" s="86">
        <v>44657</v>
      </c>
      <c r="K470" s="87">
        <v>44652</v>
      </c>
      <c r="L470" s="38"/>
      <c r="M470" s="88" t="s">
        <v>44</v>
      </c>
      <c r="N470" s="88" t="s">
        <v>94</v>
      </c>
      <c r="O470" s="121" t="s">
        <v>127</v>
      </c>
      <c r="P470" s="121" t="s">
        <v>46</v>
      </c>
      <c r="Q470" s="75"/>
      <c r="R470" s="75"/>
      <c r="S470" s="93">
        <v>1</v>
      </c>
      <c r="T470" s="93">
        <v>1</v>
      </c>
      <c r="U470" s="93">
        <f t="shared" si="41"/>
        <v>2</v>
      </c>
      <c r="V470" s="243" t="str">
        <f t="shared" si="42"/>
        <v>LOW</v>
      </c>
      <c r="W470" s="95"/>
      <c r="X470" s="95"/>
      <c r="Y470" s="95"/>
      <c r="Z470" s="95"/>
      <c r="AA470" s="96" t="s">
        <v>2318</v>
      </c>
      <c r="AB470" s="39" t="s">
        <v>48</v>
      </c>
      <c r="AC470" s="38"/>
      <c r="AD470" s="88"/>
      <c r="AE470" s="38"/>
      <c r="AP470" s="59"/>
      <c r="AQ470" s="60"/>
      <c r="AR470" s="59"/>
      <c r="AS470" s="63"/>
      <c r="AT470" s="64"/>
      <c r="AU470" s="64"/>
      <c r="AV470" s="64"/>
      <c r="AW470" s="64"/>
      <c r="AX470" s="64"/>
    </row>
    <row r="471" spans="1:50" ht="54" hidden="1">
      <c r="A471" s="68">
        <v>437</v>
      </c>
      <c r="B471" s="39" t="s">
        <v>1543</v>
      </c>
      <c r="C471" s="38" t="s">
        <v>22</v>
      </c>
      <c r="D471" s="38"/>
      <c r="E471" s="75" t="s">
        <v>2300</v>
      </c>
      <c r="F471" s="38">
        <v>2022</v>
      </c>
      <c r="G471" s="129" t="s">
        <v>2319</v>
      </c>
      <c r="H471" s="313" t="s">
        <v>2320</v>
      </c>
      <c r="I471" s="86">
        <v>44665</v>
      </c>
      <c r="J471" s="86">
        <v>44665</v>
      </c>
      <c r="K471" s="87">
        <v>44652</v>
      </c>
      <c r="L471" s="38"/>
      <c r="M471" s="88" t="s">
        <v>44</v>
      </c>
      <c r="N471" s="88" t="s">
        <v>94</v>
      </c>
      <c r="O471" s="121" t="s">
        <v>127</v>
      </c>
      <c r="P471" s="121" t="s">
        <v>46</v>
      </c>
      <c r="Q471" s="75"/>
      <c r="R471" s="75"/>
      <c r="S471" s="93">
        <v>1</v>
      </c>
      <c r="T471" s="93">
        <v>1</v>
      </c>
      <c r="U471" s="93">
        <f t="shared" si="41"/>
        <v>2</v>
      </c>
      <c r="V471" s="243" t="str">
        <f t="shared" si="42"/>
        <v>LOW</v>
      </c>
      <c r="W471" s="95"/>
      <c r="X471" s="95"/>
      <c r="Y471" s="95"/>
      <c r="Z471" s="95"/>
      <c r="AA471" s="96" t="s">
        <v>2311</v>
      </c>
      <c r="AB471" s="39" t="s">
        <v>48</v>
      </c>
      <c r="AC471" s="38"/>
      <c r="AD471" s="88"/>
      <c r="AE471" s="38"/>
      <c r="AP471" s="59"/>
      <c r="AQ471" s="60"/>
      <c r="AR471" s="59"/>
      <c r="AS471" s="63"/>
      <c r="AT471" s="64"/>
      <c r="AU471" s="64"/>
      <c r="AV471" s="64"/>
      <c r="AW471" s="64"/>
      <c r="AX471" s="64"/>
    </row>
    <row r="472" spans="1:50" ht="144" hidden="1">
      <c r="A472" s="68">
        <v>438</v>
      </c>
      <c r="B472" s="39" t="s">
        <v>1543</v>
      </c>
      <c r="C472" s="38" t="s">
        <v>27</v>
      </c>
      <c r="D472" s="38"/>
      <c r="E472" s="75" t="s">
        <v>2447</v>
      </c>
      <c r="F472" s="38">
        <v>2022</v>
      </c>
      <c r="G472" s="75" t="s">
        <v>2445</v>
      </c>
      <c r="H472" s="313" t="s">
        <v>2446</v>
      </c>
      <c r="I472" s="86">
        <v>44664</v>
      </c>
      <c r="J472" s="86">
        <v>44664</v>
      </c>
      <c r="K472" s="87">
        <v>44652</v>
      </c>
      <c r="L472" s="38"/>
      <c r="M472" s="88" t="s">
        <v>44</v>
      </c>
      <c r="N472" s="88" t="s">
        <v>94</v>
      </c>
      <c r="O472" s="121" t="s">
        <v>127</v>
      </c>
      <c r="P472" s="121" t="s">
        <v>46</v>
      </c>
      <c r="Q472" s="75"/>
      <c r="R472" s="75"/>
      <c r="S472" s="93">
        <v>1</v>
      </c>
      <c r="T472" s="93">
        <v>1</v>
      </c>
      <c r="U472" s="93">
        <f t="shared" si="41"/>
        <v>2</v>
      </c>
      <c r="V472" s="243" t="str">
        <f t="shared" si="42"/>
        <v>LOW</v>
      </c>
      <c r="W472" s="95"/>
      <c r="X472" s="95"/>
      <c r="Y472" s="95"/>
      <c r="Z472" s="95"/>
      <c r="AA472" s="96" t="s">
        <v>2448</v>
      </c>
      <c r="AB472" s="39" t="s">
        <v>48</v>
      </c>
      <c r="AC472" s="38"/>
      <c r="AD472" s="88"/>
      <c r="AE472" s="38"/>
      <c r="AP472" s="59"/>
      <c r="AQ472" s="60"/>
      <c r="AR472" s="59"/>
      <c r="AS472" s="63"/>
      <c r="AT472" s="64"/>
      <c r="AU472" s="64"/>
      <c r="AV472" s="64"/>
      <c r="AW472" s="64"/>
      <c r="AX472" s="64"/>
    </row>
    <row r="473" spans="1:50" ht="36" hidden="1">
      <c r="A473" s="68">
        <v>439</v>
      </c>
      <c r="B473" s="39" t="s">
        <v>1543</v>
      </c>
      <c r="C473" s="38" t="s">
        <v>22</v>
      </c>
      <c r="D473" s="38"/>
      <c r="E473" s="75" t="s">
        <v>141</v>
      </c>
      <c r="F473" s="38">
        <v>2022</v>
      </c>
      <c r="G473" s="314" t="s">
        <v>2450</v>
      </c>
      <c r="H473" s="315" t="s">
        <v>2287</v>
      </c>
      <c r="I473" s="86">
        <v>44677</v>
      </c>
      <c r="J473" s="86">
        <v>44677</v>
      </c>
      <c r="K473" s="87">
        <v>44682</v>
      </c>
      <c r="L473" s="38"/>
      <c r="M473" s="88" t="s">
        <v>44</v>
      </c>
      <c r="N473" s="88" t="s">
        <v>94</v>
      </c>
      <c r="O473" s="121" t="s">
        <v>127</v>
      </c>
      <c r="P473" s="121" t="s">
        <v>46</v>
      </c>
      <c r="Q473" s="75"/>
      <c r="R473" s="75"/>
      <c r="S473" s="93">
        <v>1</v>
      </c>
      <c r="T473" s="93">
        <v>1</v>
      </c>
      <c r="U473" s="93">
        <f t="shared" si="41"/>
        <v>2</v>
      </c>
      <c r="V473" s="243" t="str">
        <f t="shared" si="42"/>
        <v>LOW</v>
      </c>
      <c r="W473" s="95"/>
      <c r="X473" s="95"/>
      <c r="Y473" s="95"/>
      <c r="Z473" s="95"/>
      <c r="AA473" s="96" t="s">
        <v>2451</v>
      </c>
      <c r="AB473" s="39" t="s">
        <v>48</v>
      </c>
      <c r="AC473" s="38"/>
      <c r="AD473" s="88"/>
      <c r="AE473" s="38"/>
      <c r="AP473" s="59"/>
      <c r="AQ473" s="60"/>
      <c r="AR473" s="59"/>
      <c r="AS473" s="63"/>
      <c r="AT473" s="64"/>
      <c r="AU473" s="64"/>
      <c r="AV473" s="64"/>
      <c r="AW473" s="64"/>
      <c r="AX473" s="64"/>
    </row>
    <row r="474" spans="1:50" ht="36" hidden="1">
      <c r="A474" s="68">
        <v>440</v>
      </c>
      <c r="B474" s="39" t="s">
        <v>3302</v>
      </c>
      <c r="C474" s="38" t="s">
        <v>28</v>
      </c>
      <c r="D474" s="38"/>
      <c r="E474" s="75" t="s">
        <v>476</v>
      </c>
      <c r="F474" s="38">
        <v>2022</v>
      </c>
      <c r="G474" s="75" t="s">
        <v>2452</v>
      </c>
      <c r="H474" s="313" t="s">
        <v>2453</v>
      </c>
      <c r="I474" s="86">
        <v>44651</v>
      </c>
      <c r="J474" s="86">
        <v>44652</v>
      </c>
      <c r="K474" s="87">
        <v>44682</v>
      </c>
      <c r="L474" s="38"/>
      <c r="M474" s="88" t="s">
        <v>44</v>
      </c>
      <c r="N474" s="88" t="s">
        <v>94</v>
      </c>
      <c r="O474" s="121" t="s">
        <v>127</v>
      </c>
      <c r="P474" s="121" t="s">
        <v>46</v>
      </c>
      <c r="Q474" s="75"/>
      <c r="R474" s="75"/>
      <c r="S474" s="93">
        <v>1</v>
      </c>
      <c r="T474" s="93">
        <v>1</v>
      </c>
      <c r="U474" s="93">
        <f t="shared" ref="U474:U481" si="43">+S474+T474</f>
        <v>2</v>
      </c>
      <c r="V474" s="243" t="str">
        <f t="shared" ref="V474:V481" si="44">IF(SUM(S474:T474)&gt;5,"HIGH",IF(SUM(S474:T474)&gt;3,"MEDIUM",IF(SUM(S474:T474)&gt;=0,"LOW")))</f>
        <v>LOW</v>
      </c>
      <c r="W474" s="95"/>
      <c r="X474" s="95"/>
      <c r="Y474" s="95"/>
      <c r="Z474" s="95"/>
      <c r="AA474" s="96"/>
      <c r="AB474" s="39" t="s">
        <v>48</v>
      </c>
      <c r="AC474" s="38"/>
      <c r="AD474" s="88"/>
      <c r="AE474" s="38"/>
      <c r="AP474" s="59"/>
      <c r="AQ474" s="60"/>
      <c r="AR474" s="59"/>
      <c r="AS474" s="63"/>
      <c r="AT474" s="64"/>
      <c r="AU474" s="64"/>
      <c r="AV474" s="64"/>
      <c r="AW474" s="64"/>
      <c r="AX474" s="64"/>
    </row>
    <row r="475" spans="1:50" ht="90" hidden="1">
      <c r="A475" s="68">
        <v>441</v>
      </c>
      <c r="B475" s="39"/>
      <c r="C475" s="38" t="s">
        <v>22</v>
      </c>
      <c r="D475" s="38"/>
      <c r="E475" s="75" t="s">
        <v>411</v>
      </c>
      <c r="F475" s="38">
        <v>2022</v>
      </c>
      <c r="G475" s="75" t="s">
        <v>2454</v>
      </c>
      <c r="H475" s="313" t="s">
        <v>2455</v>
      </c>
      <c r="I475" s="86">
        <v>44692</v>
      </c>
      <c r="J475" s="86">
        <v>44693</v>
      </c>
      <c r="K475" s="87">
        <v>44682</v>
      </c>
      <c r="L475" s="75" t="s">
        <v>3392</v>
      </c>
      <c r="M475" s="88" t="s">
        <v>45</v>
      </c>
      <c r="N475" s="88" t="s">
        <v>94</v>
      </c>
      <c r="O475" s="121" t="s">
        <v>127</v>
      </c>
      <c r="P475" s="121"/>
      <c r="Q475" s="75"/>
      <c r="R475" s="75"/>
      <c r="S475" s="93">
        <v>1</v>
      </c>
      <c r="T475" s="93">
        <v>1</v>
      </c>
      <c r="U475" s="93">
        <f t="shared" si="43"/>
        <v>2</v>
      </c>
      <c r="V475" s="243" t="str">
        <f t="shared" si="44"/>
        <v>LOW</v>
      </c>
      <c r="W475" s="95"/>
      <c r="X475" s="95"/>
      <c r="Y475" s="95"/>
      <c r="Z475" s="95"/>
      <c r="AA475" s="96"/>
      <c r="AB475" s="39"/>
      <c r="AC475" s="38"/>
      <c r="AD475" s="88"/>
      <c r="AE475" s="38"/>
      <c r="AP475" s="59"/>
      <c r="AQ475" s="60"/>
      <c r="AR475" s="59"/>
      <c r="AS475" s="63"/>
      <c r="AT475" s="64"/>
      <c r="AU475" s="64"/>
      <c r="AV475" s="64"/>
      <c r="AW475" s="64"/>
      <c r="AX475" s="64"/>
    </row>
    <row r="476" spans="1:50" ht="72" hidden="1">
      <c r="A476" s="68">
        <v>442</v>
      </c>
      <c r="B476" s="39"/>
      <c r="C476" s="38" t="s">
        <v>22</v>
      </c>
      <c r="D476" s="38"/>
      <c r="E476" s="75" t="s">
        <v>141</v>
      </c>
      <c r="F476" s="38">
        <v>2021</v>
      </c>
      <c r="G476" s="316" t="s">
        <v>2507</v>
      </c>
      <c r="H476" s="316" t="s">
        <v>2508</v>
      </c>
      <c r="I476" s="86">
        <v>44432</v>
      </c>
      <c r="J476" s="86">
        <v>44432</v>
      </c>
      <c r="K476" s="87">
        <v>44713</v>
      </c>
      <c r="L476" s="75" t="s">
        <v>3355</v>
      </c>
      <c r="M476" s="88" t="s">
        <v>45</v>
      </c>
      <c r="N476" s="88" t="s">
        <v>94</v>
      </c>
      <c r="O476" s="121" t="s">
        <v>127</v>
      </c>
      <c r="P476" s="121"/>
      <c r="Q476" s="75"/>
      <c r="R476" s="75"/>
      <c r="S476" s="93">
        <v>1</v>
      </c>
      <c r="T476" s="93">
        <v>1</v>
      </c>
      <c r="U476" s="93">
        <f t="shared" si="43"/>
        <v>2</v>
      </c>
      <c r="V476" s="243" t="str">
        <f t="shared" si="44"/>
        <v>LOW</v>
      </c>
      <c r="W476" s="95"/>
      <c r="X476" s="95"/>
      <c r="Y476" s="95"/>
      <c r="Z476" s="95"/>
      <c r="AA476" s="96"/>
      <c r="AB476" s="39"/>
      <c r="AC476" s="38"/>
      <c r="AD476" s="88"/>
      <c r="AE476" s="38"/>
      <c r="AP476" s="59"/>
      <c r="AQ476" s="60"/>
      <c r="AR476" s="59"/>
      <c r="AS476" s="63"/>
      <c r="AT476" s="64"/>
      <c r="AU476" s="64"/>
      <c r="AV476" s="64"/>
      <c r="AW476" s="64"/>
      <c r="AX476" s="64"/>
    </row>
    <row r="477" spans="1:50" ht="54" hidden="1">
      <c r="A477" s="68">
        <v>443</v>
      </c>
      <c r="B477" s="39" t="s">
        <v>3302</v>
      </c>
      <c r="C477" s="38" t="s">
        <v>28</v>
      </c>
      <c r="D477" s="38"/>
      <c r="E477" s="75" t="s">
        <v>141</v>
      </c>
      <c r="F477" s="38">
        <v>2022</v>
      </c>
      <c r="G477" s="316" t="s">
        <v>2689</v>
      </c>
      <c r="H477" s="316" t="s">
        <v>2690</v>
      </c>
      <c r="I477" s="86">
        <v>44750</v>
      </c>
      <c r="J477" s="86">
        <v>44750</v>
      </c>
      <c r="K477" s="87">
        <v>44743</v>
      </c>
      <c r="L477" s="38"/>
      <c r="M477" s="88" t="s">
        <v>44</v>
      </c>
      <c r="N477" s="88" t="s">
        <v>94</v>
      </c>
      <c r="O477" s="121" t="s">
        <v>127</v>
      </c>
      <c r="P477" s="121" t="s">
        <v>46</v>
      </c>
      <c r="Q477" s="75"/>
      <c r="R477" s="75"/>
      <c r="S477" s="93">
        <v>1</v>
      </c>
      <c r="T477" s="93">
        <v>1</v>
      </c>
      <c r="U477" s="93">
        <f t="shared" si="43"/>
        <v>2</v>
      </c>
      <c r="V477" s="243" t="str">
        <f t="shared" si="44"/>
        <v>LOW</v>
      </c>
      <c r="W477" s="95"/>
      <c r="X477" s="95"/>
      <c r="Y477" s="95"/>
      <c r="Z477" s="95"/>
      <c r="AA477" s="96"/>
      <c r="AB477" s="39" t="s">
        <v>48</v>
      </c>
      <c r="AC477" s="38"/>
      <c r="AD477" s="88"/>
      <c r="AE477" s="38"/>
      <c r="AP477" s="59"/>
      <c r="AQ477" s="60"/>
      <c r="AR477" s="59"/>
      <c r="AS477" s="63"/>
      <c r="AT477" s="64"/>
      <c r="AU477" s="64"/>
      <c r="AV477" s="64"/>
      <c r="AW477" s="64"/>
      <c r="AX477" s="64"/>
    </row>
    <row r="478" spans="1:50" ht="360" hidden="1">
      <c r="A478" s="68">
        <v>444</v>
      </c>
      <c r="B478" s="39" t="s">
        <v>3302</v>
      </c>
      <c r="C478" s="38" t="s">
        <v>28</v>
      </c>
      <c r="D478" s="38"/>
      <c r="E478" s="75" t="s">
        <v>476</v>
      </c>
      <c r="F478" s="38">
        <v>2022</v>
      </c>
      <c r="G478" s="75" t="s">
        <v>2691</v>
      </c>
      <c r="H478" s="313" t="s">
        <v>2692</v>
      </c>
      <c r="I478" s="86">
        <v>44777</v>
      </c>
      <c r="J478" s="86">
        <v>44805</v>
      </c>
      <c r="K478" s="87">
        <v>44774</v>
      </c>
      <c r="L478" s="38"/>
      <c r="M478" s="88" t="s">
        <v>44</v>
      </c>
      <c r="N478" s="88" t="s">
        <v>94</v>
      </c>
      <c r="O478" s="121" t="s">
        <v>127</v>
      </c>
      <c r="P478" s="121" t="s">
        <v>46</v>
      </c>
      <c r="Q478" s="75" t="s">
        <v>2693</v>
      </c>
      <c r="R478" s="75"/>
      <c r="S478" s="93">
        <v>1</v>
      </c>
      <c r="T478" s="93">
        <v>1</v>
      </c>
      <c r="U478" s="93">
        <f t="shared" si="43"/>
        <v>2</v>
      </c>
      <c r="V478" s="243" t="str">
        <f t="shared" si="44"/>
        <v>LOW</v>
      </c>
      <c r="W478" s="95"/>
      <c r="X478" s="95"/>
      <c r="Y478" s="95"/>
      <c r="Z478" s="95"/>
      <c r="AA478" s="96"/>
      <c r="AB478" s="39" t="s">
        <v>48</v>
      </c>
      <c r="AC478" s="38"/>
      <c r="AD478" s="88"/>
      <c r="AE478" s="38"/>
      <c r="AP478" s="59"/>
      <c r="AQ478" s="60"/>
      <c r="AR478" s="59"/>
      <c r="AS478" s="63"/>
      <c r="AT478" s="64"/>
      <c r="AU478" s="64"/>
      <c r="AV478" s="64"/>
      <c r="AW478" s="64"/>
      <c r="AX478" s="64"/>
    </row>
    <row r="479" spans="1:50" ht="54" hidden="1">
      <c r="A479" s="68">
        <v>445</v>
      </c>
      <c r="B479" s="39" t="s">
        <v>1543</v>
      </c>
      <c r="C479" s="38" t="s">
        <v>22</v>
      </c>
      <c r="D479" s="38"/>
      <c r="E479" s="75" t="s">
        <v>189</v>
      </c>
      <c r="F479" s="38">
        <v>2022</v>
      </c>
      <c r="G479" s="129" t="s">
        <v>2695</v>
      </c>
      <c r="H479" s="75" t="s">
        <v>2696</v>
      </c>
      <c r="I479" s="86">
        <v>44791</v>
      </c>
      <c r="J479" s="86">
        <v>44791</v>
      </c>
      <c r="K479" s="87">
        <v>44805</v>
      </c>
      <c r="L479" s="38"/>
      <c r="M479" s="88" t="s">
        <v>44</v>
      </c>
      <c r="N479" s="88" t="s">
        <v>94</v>
      </c>
      <c r="O479" s="121" t="s">
        <v>127</v>
      </c>
      <c r="P479" s="121" t="s">
        <v>46</v>
      </c>
      <c r="Q479" s="75"/>
      <c r="R479" s="75"/>
      <c r="S479" s="93">
        <v>1</v>
      </c>
      <c r="T479" s="93">
        <v>1</v>
      </c>
      <c r="U479" s="93">
        <f t="shared" si="43"/>
        <v>2</v>
      </c>
      <c r="V479" s="243" t="str">
        <f t="shared" si="44"/>
        <v>LOW</v>
      </c>
      <c r="W479" s="95"/>
      <c r="X479" s="95"/>
      <c r="Y479" s="95"/>
      <c r="Z479" s="95"/>
      <c r="AA479" s="96"/>
      <c r="AB479" s="39" t="s">
        <v>48</v>
      </c>
      <c r="AC479" s="38"/>
      <c r="AD479" s="88"/>
      <c r="AE479" s="38"/>
      <c r="AP479" s="59"/>
      <c r="AQ479" s="60"/>
      <c r="AR479" s="59"/>
      <c r="AS479" s="63"/>
      <c r="AT479" s="64"/>
      <c r="AU479" s="64"/>
      <c r="AV479" s="64"/>
      <c r="AW479" s="64"/>
      <c r="AX479" s="64"/>
    </row>
    <row r="480" spans="1:50" ht="54" hidden="1">
      <c r="A480" s="68">
        <v>446</v>
      </c>
      <c r="B480" s="39" t="s">
        <v>1543</v>
      </c>
      <c r="C480" s="38" t="s">
        <v>22</v>
      </c>
      <c r="D480" s="38"/>
      <c r="E480" s="75" t="s">
        <v>411</v>
      </c>
      <c r="F480" s="38">
        <v>2022</v>
      </c>
      <c r="G480" s="75" t="s">
        <v>2697</v>
      </c>
      <c r="H480" s="75" t="s">
        <v>2698</v>
      </c>
      <c r="I480" s="86">
        <v>44792</v>
      </c>
      <c r="J480" s="86">
        <v>44792</v>
      </c>
      <c r="K480" s="87">
        <v>44805</v>
      </c>
      <c r="L480" s="38"/>
      <c r="M480" s="88" t="s">
        <v>44</v>
      </c>
      <c r="N480" s="88" t="s">
        <v>94</v>
      </c>
      <c r="O480" s="121" t="s">
        <v>127</v>
      </c>
      <c r="P480" s="121" t="s">
        <v>46</v>
      </c>
      <c r="Q480" s="75"/>
      <c r="R480" s="75"/>
      <c r="S480" s="93">
        <v>1</v>
      </c>
      <c r="T480" s="93">
        <v>1</v>
      </c>
      <c r="U480" s="93">
        <f t="shared" si="43"/>
        <v>2</v>
      </c>
      <c r="V480" s="243" t="str">
        <f t="shared" si="44"/>
        <v>LOW</v>
      </c>
      <c r="W480" s="95"/>
      <c r="X480" s="95"/>
      <c r="Y480" s="95"/>
      <c r="Z480" s="95"/>
      <c r="AA480" s="96"/>
      <c r="AB480" s="39" t="s">
        <v>48</v>
      </c>
      <c r="AC480" s="38"/>
      <c r="AD480" s="88"/>
      <c r="AE480" s="38"/>
      <c r="AP480" s="59"/>
      <c r="AQ480" s="60"/>
      <c r="AR480" s="59"/>
      <c r="AS480" s="63"/>
      <c r="AT480" s="64"/>
      <c r="AU480" s="64"/>
      <c r="AV480" s="64"/>
      <c r="AW480" s="64"/>
      <c r="AX480" s="64"/>
    </row>
    <row r="481" spans="1:50" ht="54" hidden="1">
      <c r="A481" s="68">
        <v>447</v>
      </c>
      <c r="B481" s="39" t="s">
        <v>1543</v>
      </c>
      <c r="C481" s="38" t="s">
        <v>22</v>
      </c>
      <c r="D481" s="38"/>
      <c r="E481" s="75" t="s">
        <v>141</v>
      </c>
      <c r="F481" s="38">
        <v>2022</v>
      </c>
      <c r="G481" s="129" t="s">
        <v>2699</v>
      </c>
      <c r="H481" s="75" t="s">
        <v>2700</v>
      </c>
      <c r="I481" s="86">
        <v>44809</v>
      </c>
      <c r="J481" s="86">
        <v>44809</v>
      </c>
      <c r="K481" s="87">
        <v>44805</v>
      </c>
      <c r="L481" s="38"/>
      <c r="M481" s="88" t="s">
        <v>44</v>
      </c>
      <c r="N481" s="88" t="s">
        <v>94</v>
      </c>
      <c r="O481" s="121" t="s">
        <v>127</v>
      </c>
      <c r="P481" s="121" t="s">
        <v>46</v>
      </c>
      <c r="Q481" s="75"/>
      <c r="R481" s="75"/>
      <c r="S481" s="93">
        <v>1</v>
      </c>
      <c r="T481" s="93">
        <v>1</v>
      </c>
      <c r="U481" s="93">
        <f t="shared" si="43"/>
        <v>2</v>
      </c>
      <c r="V481" s="243" t="str">
        <f t="shared" si="44"/>
        <v>LOW</v>
      </c>
      <c r="W481" s="95"/>
      <c r="X481" s="95"/>
      <c r="Y481" s="95"/>
      <c r="Z481" s="95"/>
      <c r="AA481" s="96"/>
      <c r="AB481" s="39" t="s">
        <v>48</v>
      </c>
      <c r="AC481" s="38"/>
      <c r="AD481" s="88"/>
      <c r="AE481" s="38"/>
      <c r="AP481" s="59"/>
      <c r="AQ481" s="60"/>
      <c r="AR481" s="59"/>
      <c r="AS481" s="63"/>
      <c r="AT481" s="64"/>
      <c r="AU481" s="64"/>
      <c r="AV481" s="64"/>
      <c r="AW481" s="64"/>
      <c r="AX481" s="64"/>
    </row>
    <row r="482" spans="1:50" ht="72" hidden="1">
      <c r="A482" s="68">
        <v>448</v>
      </c>
      <c r="B482" s="39" t="s">
        <v>3301</v>
      </c>
      <c r="C482" s="38" t="s">
        <v>27</v>
      </c>
      <c r="D482" s="38"/>
      <c r="E482" s="75" t="s">
        <v>141</v>
      </c>
      <c r="F482" s="38">
        <v>2017</v>
      </c>
      <c r="G482" s="134" t="s">
        <v>3329</v>
      </c>
      <c r="H482" s="75" t="s">
        <v>3328</v>
      </c>
      <c r="I482" s="86">
        <v>42837</v>
      </c>
      <c r="J482" s="86">
        <v>42898</v>
      </c>
      <c r="K482" s="87">
        <v>44805</v>
      </c>
      <c r="L482" s="75" t="s">
        <v>3330</v>
      </c>
      <c r="M482" s="88" t="s">
        <v>44</v>
      </c>
      <c r="N482" s="88" t="s">
        <v>94</v>
      </c>
      <c r="O482" s="121" t="s">
        <v>127</v>
      </c>
      <c r="P482" s="121" t="s">
        <v>46</v>
      </c>
      <c r="Q482" s="75"/>
      <c r="R482" s="75"/>
      <c r="S482" s="95"/>
      <c r="T482" s="95"/>
      <c r="U482" s="95"/>
      <c r="V482" s="95"/>
      <c r="W482" s="95"/>
      <c r="X482" s="95"/>
      <c r="Y482" s="95"/>
      <c r="Z482" s="95"/>
      <c r="AA482" s="96"/>
      <c r="AB482" s="39" t="s">
        <v>48</v>
      </c>
      <c r="AC482" s="38"/>
      <c r="AD482" s="88"/>
      <c r="AE482" s="38"/>
      <c r="AP482" s="59"/>
      <c r="AQ482" s="60"/>
      <c r="AR482" s="59"/>
      <c r="AS482" s="63"/>
      <c r="AT482" s="64"/>
      <c r="AU482" s="64"/>
      <c r="AV482" s="64"/>
      <c r="AW482" s="64"/>
      <c r="AX482" s="64"/>
    </row>
    <row r="483" spans="1:50" ht="72" hidden="1">
      <c r="A483" s="68">
        <v>449</v>
      </c>
      <c r="B483" s="39" t="s">
        <v>3301</v>
      </c>
      <c r="C483" s="38" t="s">
        <v>27</v>
      </c>
      <c r="D483" s="38"/>
      <c r="E483" s="75" t="s">
        <v>141</v>
      </c>
      <c r="F483" s="38">
        <v>2022</v>
      </c>
      <c r="G483" s="75" t="s">
        <v>2701</v>
      </c>
      <c r="H483" s="75" t="s">
        <v>2702</v>
      </c>
      <c r="I483" s="86">
        <v>44817</v>
      </c>
      <c r="J483" s="86">
        <v>44927</v>
      </c>
      <c r="K483" s="87">
        <v>44805</v>
      </c>
      <c r="L483" s="38"/>
      <c r="M483" s="88" t="s">
        <v>44</v>
      </c>
      <c r="N483" s="88" t="s">
        <v>94</v>
      </c>
      <c r="O483" s="121" t="s">
        <v>127</v>
      </c>
      <c r="P483" s="121" t="s">
        <v>46</v>
      </c>
      <c r="Q483" s="75"/>
      <c r="R483" s="75"/>
      <c r="S483" s="95"/>
      <c r="T483" s="95"/>
      <c r="U483" s="95"/>
      <c r="V483" s="95"/>
      <c r="W483" s="95"/>
      <c r="X483" s="95"/>
      <c r="Y483" s="95"/>
      <c r="Z483" s="95"/>
      <c r="AA483" s="96"/>
      <c r="AB483" s="39" t="s">
        <v>48</v>
      </c>
      <c r="AC483" s="38"/>
      <c r="AD483" s="88"/>
      <c r="AE483" s="38"/>
      <c r="AP483" s="59"/>
      <c r="AQ483" s="60"/>
      <c r="AR483" s="59"/>
      <c r="AS483" s="63"/>
      <c r="AT483" s="64"/>
      <c r="AU483" s="64"/>
      <c r="AV483" s="64"/>
      <c r="AW483" s="64"/>
      <c r="AX483" s="64"/>
    </row>
    <row r="484" spans="1:50" ht="36" hidden="1">
      <c r="A484" s="68">
        <v>450</v>
      </c>
      <c r="B484" s="39" t="s">
        <v>3303</v>
      </c>
      <c r="C484" s="38" t="s">
        <v>28</v>
      </c>
      <c r="D484" s="38"/>
      <c r="E484" s="75" t="s">
        <v>476</v>
      </c>
      <c r="F484" s="38">
        <v>2022</v>
      </c>
      <c r="G484" s="75" t="s">
        <v>2703</v>
      </c>
      <c r="H484" s="75" t="s">
        <v>2704</v>
      </c>
      <c r="I484" s="86">
        <v>44813</v>
      </c>
      <c r="J484" s="86">
        <v>44813</v>
      </c>
      <c r="K484" s="87">
        <v>44805</v>
      </c>
      <c r="L484" s="38"/>
      <c r="M484" s="88" t="s">
        <v>44</v>
      </c>
      <c r="N484" s="88" t="s">
        <v>94</v>
      </c>
      <c r="O484" s="121" t="s">
        <v>127</v>
      </c>
      <c r="P484" s="121" t="s">
        <v>46</v>
      </c>
      <c r="Q484" s="75"/>
      <c r="R484" s="75"/>
      <c r="S484" s="95"/>
      <c r="T484" s="95"/>
      <c r="U484" s="95"/>
      <c r="V484" s="95"/>
      <c r="W484" s="95"/>
      <c r="X484" s="95"/>
      <c r="Y484" s="95"/>
      <c r="Z484" s="95"/>
      <c r="AA484" s="96"/>
      <c r="AB484" s="39" t="s">
        <v>48</v>
      </c>
      <c r="AC484" s="38"/>
      <c r="AD484" s="88"/>
      <c r="AE484" s="38"/>
      <c r="AP484" s="59"/>
      <c r="AQ484" s="60"/>
      <c r="AR484" s="59"/>
      <c r="AS484" s="63"/>
      <c r="AT484" s="64"/>
      <c r="AU484" s="64"/>
      <c r="AV484" s="64"/>
      <c r="AW484" s="64"/>
      <c r="AX484" s="64"/>
    </row>
    <row r="485" spans="1:50" ht="54" hidden="1">
      <c r="A485" s="68">
        <v>451</v>
      </c>
      <c r="B485" s="39" t="s">
        <v>3301</v>
      </c>
      <c r="C485" s="38" t="s">
        <v>26</v>
      </c>
      <c r="D485" s="38"/>
      <c r="E485" s="75" t="s">
        <v>221</v>
      </c>
      <c r="F485" s="38">
        <v>2022</v>
      </c>
      <c r="G485" s="75" t="s">
        <v>2705</v>
      </c>
      <c r="H485" s="75" t="s">
        <v>2706</v>
      </c>
      <c r="I485" s="86">
        <v>44805</v>
      </c>
      <c r="J485" s="86">
        <v>44805</v>
      </c>
      <c r="K485" s="87">
        <v>44805</v>
      </c>
      <c r="L485" s="38"/>
      <c r="M485" s="88" t="s">
        <v>44</v>
      </c>
      <c r="N485" s="88" t="s">
        <v>222</v>
      </c>
      <c r="O485" s="121" t="s">
        <v>234</v>
      </c>
      <c r="P485" s="121" t="s">
        <v>46</v>
      </c>
      <c r="Q485" s="75"/>
      <c r="R485" s="75"/>
      <c r="S485" s="95"/>
      <c r="T485" s="95"/>
      <c r="U485" s="95"/>
      <c r="V485" s="95"/>
      <c r="W485" s="95"/>
      <c r="X485" s="95"/>
      <c r="Y485" s="95"/>
      <c r="Z485" s="95"/>
      <c r="AA485" s="96"/>
      <c r="AB485" s="39" t="s">
        <v>48</v>
      </c>
      <c r="AC485" s="38"/>
      <c r="AD485" s="88"/>
      <c r="AE485" s="38"/>
      <c r="AP485" s="59"/>
      <c r="AQ485" s="60"/>
      <c r="AR485" s="59"/>
      <c r="AS485" s="63"/>
      <c r="AT485" s="64"/>
      <c r="AU485" s="64"/>
      <c r="AV485" s="64"/>
      <c r="AW485" s="64"/>
      <c r="AX485" s="64"/>
    </row>
    <row r="486" spans="1:50" ht="72" hidden="1">
      <c r="A486" s="68">
        <v>452</v>
      </c>
      <c r="B486" s="39" t="s">
        <v>1543</v>
      </c>
      <c r="C486" s="38" t="s">
        <v>22</v>
      </c>
      <c r="D486" s="38"/>
      <c r="E486" s="75" t="s">
        <v>141</v>
      </c>
      <c r="F486" s="38">
        <v>2022</v>
      </c>
      <c r="G486" s="75" t="s">
        <v>2707</v>
      </c>
      <c r="H486" s="75" t="s">
        <v>2708</v>
      </c>
      <c r="I486" s="86">
        <v>44833</v>
      </c>
      <c r="J486" s="86">
        <v>44833</v>
      </c>
      <c r="K486" s="87">
        <v>44835</v>
      </c>
      <c r="L486" s="38"/>
      <c r="M486" s="88" t="s">
        <v>44</v>
      </c>
      <c r="N486" s="88" t="s">
        <v>94</v>
      </c>
      <c r="O486" s="121" t="s">
        <v>127</v>
      </c>
      <c r="P486" s="121" t="s">
        <v>46</v>
      </c>
      <c r="Q486" s="75"/>
      <c r="R486" s="75"/>
      <c r="S486" s="93">
        <v>1</v>
      </c>
      <c r="T486" s="93">
        <v>1</v>
      </c>
      <c r="U486" s="93">
        <f>+S486+T486</f>
        <v>2</v>
      </c>
      <c r="V486" s="243" t="str">
        <f>IF(SUM(S486:T486)&gt;5,"HIGH",IF(SUM(S486:T486)&gt;3,"MEDIUM",IF(SUM(S486:T486)&gt;=0,"LOW")))</f>
        <v>LOW</v>
      </c>
      <c r="W486" s="95"/>
      <c r="X486" s="95"/>
      <c r="Y486" s="95"/>
      <c r="Z486" s="95"/>
      <c r="AA486" s="96"/>
      <c r="AB486" s="39" t="s">
        <v>48</v>
      </c>
      <c r="AC486" s="38"/>
      <c r="AD486" s="88"/>
      <c r="AE486" s="38"/>
      <c r="AP486" s="59"/>
      <c r="AQ486" s="60"/>
      <c r="AR486" s="59"/>
      <c r="AS486" s="63"/>
      <c r="AT486" s="64"/>
      <c r="AU486" s="64"/>
      <c r="AV486" s="64"/>
      <c r="AW486" s="64"/>
      <c r="AX486" s="64"/>
    </row>
    <row r="487" spans="1:50" ht="36" hidden="1">
      <c r="A487" s="68">
        <v>453</v>
      </c>
      <c r="B487" s="39" t="s">
        <v>1543</v>
      </c>
      <c r="C487" s="38" t="s">
        <v>22</v>
      </c>
      <c r="D487" s="38"/>
      <c r="E487" s="75" t="s">
        <v>141</v>
      </c>
      <c r="F487" s="38">
        <v>2014</v>
      </c>
      <c r="G487" s="75" t="s">
        <v>2709</v>
      </c>
      <c r="H487" s="75" t="s">
        <v>2710</v>
      </c>
      <c r="I487" s="86">
        <v>41775</v>
      </c>
      <c r="J487" s="86">
        <v>41775</v>
      </c>
      <c r="K487" s="87">
        <v>44835</v>
      </c>
      <c r="L487" s="38"/>
      <c r="M487" s="88" t="s">
        <v>44</v>
      </c>
      <c r="N487" s="88" t="s">
        <v>94</v>
      </c>
      <c r="O487" s="121" t="s">
        <v>127</v>
      </c>
      <c r="P487" s="121" t="s">
        <v>46</v>
      </c>
      <c r="Q487" s="75"/>
      <c r="R487" s="75"/>
      <c r="S487" s="93">
        <v>1</v>
      </c>
      <c r="T487" s="93">
        <v>1</v>
      </c>
      <c r="U487" s="93">
        <f>+S487+T487</f>
        <v>2</v>
      </c>
      <c r="V487" s="243" t="str">
        <f>IF(SUM(S487:T487)&gt;5,"HIGH",IF(SUM(S487:T487)&gt;3,"MEDIUM",IF(SUM(S487:T487)&gt;=0,"LOW")))</f>
        <v>LOW</v>
      </c>
      <c r="W487" s="95"/>
      <c r="X487" s="95"/>
      <c r="Y487" s="95"/>
      <c r="Z487" s="95"/>
      <c r="AA487" s="96"/>
      <c r="AB487" s="39" t="s">
        <v>48</v>
      </c>
      <c r="AC487" s="38"/>
      <c r="AD487" s="88"/>
      <c r="AE487" s="38"/>
      <c r="AP487" s="59"/>
      <c r="AQ487" s="60"/>
      <c r="AR487" s="59"/>
      <c r="AS487" s="63"/>
      <c r="AT487" s="64"/>
      <c r="AU487" s="64"/>
      <c r="AV487" s="64"/>
      <c r="AW487" s="64"/>
      <c r="AX487" s="64"/>
    </row>
    <row r="488" spans="1:50" ht="45" hidden="1">
      <c r="A488" s="68">
        <v>454</v>
      </c>
      <c r="B488" s="39" t="s">
        <v>1543</v>
      </c>
      <c r="C488" s="38" t="s">
        <v>25</v>
      </c>
      <c r="D488" s="38"/>
      <c r="E488" s="75" t="s">
        <v>141</v>
      </c>
      <c r="F488" s="38">
        <v>2022</v>
      </c>
      <c r="G488" s="129" t="s">
        <v>2711</v>
      </c>
      <c r="H488" s="75" t="s">
        <v>2712</v>
      </c>
      <c r="I488" s="86">
        <v>44826</v>
      </c>
      <c r="J488" s="86">
        <v>44826</v>
      </c>
      <c r="K488" s="87">
        <v>44835</v>
      </c>
      <c r="L488" s="38"/>
      <c r="M488" s="88" t="s">
        <v>44</v>
      </c>
      <c r="N488" s="88" t="s">
        <v>94</v>
      </c>
      <c r="O488" s="121" t="s">
        <v>127</v>
      </c>
      <c r="P488" s="121" t="s">
        <v>46</v>
      </c>
      <c r="Q488" s="75"/>
      <c r="R488" s="75"/>
      <c r="S488" s="93">
        <v>1</v>
      </c>
      <c r="T488" s="93">
        <v>1</v>
      </c>
      <c r="U488" s="93">
        <f>+S488+T488</f>
        <v>2</v>
      </c>
      <c r="V488" s="243" t="str">
        <f>IF(SUM(S488:T488)&gt;5,"HIGH",IF(SUM(S488:T488)&gt;3,"MEDIUM",IF(SUM(S488:T488)&gt;=0,"LOW")))</f>
        <v>LOW</v>
      </c>
      <c r="W488" s="243"/>
      <c r="X488" s="243"/>
      <c r="Y488" s="243"/>
      <c r="Z488" s="243"/>
      <c r="AA488" s="323" t="s">
        <v>3130</v>
      </c>
      <c r="AB488" s="39" t="s">
        <v>48</v>
      </c>
      <c r="AC488" s="317"/>
      <c r="AD488" s="88"/>
      <c r="AE488" s="38"/>
      <c r="AP488" s="59"/>
      <c r="AQ488" s="60"/>
      <c r="AR488" s="59"/>
      <c r="AS488" s="63"/>
      <c r="AT488" s="64"/>
      <c r="AU488" s="64"/>
      <c r="AV488" s="64"/>
      <c r="AW488" s="64"/>
      <c r="AX488" s="64"/>
    </row>
    <row r="489" spans="1:50" ht="90" hidden="1">
      <c r="A489" s="68">
        <v>455</v>
      </c>
      <c r="B489" s="39" t="s">
        <v>1543</v>
      </c>
      <c r="C489" s="38" t="s">
        <v>22</v>
      </c>
      <c r="D489" s="38"/>
      <c r="E489" s="75" t="s">
        <v>189</v>
      </c>
      <c r="F489" s="38">
        <v>2022</v>
      </c>
      <c r="G489" s="129" t="s">
        <v>2714</v>
      </c>
      <c r="H489" s="75" t="s">
        <v>2715</v>
      </c>
      <c r="I489" s="86">
        <v>44845</v>
      </c>
      <c r="J489" s="86">
        <v>44845</v>
      </c>
      <c r="K489" s="87">
        <v>44835</v>
      </c>
      <c r="L489" s="38"/>
      <c r="M489" s="88" t="s">
        <v>44</v>
      </c>
      <c r="N489" s="88" t="s">
        <v>94</v>
      </c>
      <c r="O489" s="121" t="s">
        <v>127</v>
      </c>
      <c r="P489" s="121" t="s">
        <v>46</v>
      </c>
      <c r="Q489" s="75"/>
      <c r="R489" s="75"/>
      <c r="S489" s="93">
        <v>1</v>
      </c>
      <c r="T489" s="93">
        <v>1</v>
      </c>
      <c r="U489" s="93">
        <f t="shared" ref="U489:U494" si="45">+S489+T489</f>
        <v>2</v>
      </c>
      <c r="V489" s="243" t="str">
        <f t="shared" ref="V489:V494" si="46">IF(SUM(S489:T489)&gt;5,"HIGH",IF(SUM(S489:T489)&gt;3,"MEDIUM",IF(SUM(S489:T489)&gt;=0,"LOW")))</f>
        <v>LOW</v>
      </c>
      <c r="W489" s="95"/>
      <c r="X489" s="95"/>
      <c r="Y489" s="95"/>
      <c r="Z489" s="95"/>
      <c r="AA489" s="96"/>
      <c r="AB489" s="39" t="s">
        <v>48</v>
      </c>
      <c r="AC489" s="38"/>
      <c r="AD489" s="88"/>
      <c r="AE489" s="38"/>
      <c r="AP489" s="59"/>
      <c r="AQ489" s="60"/>
      <c r="AR489" s="59"/>
      <c r="AS489" s="63"/>
      <c r="AT489" s="64"/>
      <c r="AU489" s="64"/>
      <c r="AV489" s="64"/>
      <c r="AW489" s="64"/>
      <c r="AX489" s="64"/>
    </row>
    <row r="490" spans="1:50" ht="54" hidden="1">
      <c r="A490" s="68">
        <v>456</v>
      </c>
      <c r="B490" s="39" t="s">
        <v>1543</v>
      </c>
      <c r="C490" s="38" t="s">
        <v>22</v>
      </c>
      <c r="D490" s="38"/>
      <c r="E490" s="75" t="s">
        <v>2300</v>
      </c>
      <c r="F490" s="38">
        <v>2022</v>
      </c>
      <c r="G490" s="75" t="s">
        <v>2716</v>
      </c>
      <c r="H490" s="75" t="s">
        <v>2717</v>
      </c>
      <c r="I490" s="86">
        <v>44834</v>
      </c>
      <c r="J490" s="86">
        <v>44834</v>
      </c>
      <c r="K490" s="87">
        <v>44835</v>
      </c>
      <c r="L490" s="38"/>
      <c r="M490" s="88" t="s">
        <v>44</v>
      </c>
      <c r="N490" s="88" t="s">
        <v>94</v>
      </c>
      <c r="O490" s="121" t="s">
        <v>127</v>
      </c>
      <c r="P490" s="121" t="s">
        <v>46</v>
      </c>
      <c r="Q490" s="75"/>
      <c r="R490" s="75"/>
      <c r="S490" s="93">
        <v>1</v>
      </c>
      <c r="T490" s="93">
        <v>1</v>
      </c>
      <c r="U490" s="93">
        <f t="shared" si="45"/>
        <v>2</v>
      </c>
      <c r="V490" s="243" t="str">
        <f t="shared" si="46"/>
        <v>LOW</v>
      </c>
      <c r="W490" s="95"/>
      <c r="X490" s="95"/>
      <c r="Y490" s="95"/>
      <c r="Z490" s="95"/>
      <c r="AA490" s="96"/>
      <c r="AB490" s="39" t="s">
        <v>48</v>
      </c>
      <c r="AC490" s="38"/>
      <c r="AD490" s="88"/>
      <c r="AE490" s="38"/>
      <c r="AP490" s="59"/>
      <c r="AQ490" s="60"/>
      <c r="AR490" s="59"/>
      <c r="AS490" s="63"/>
      <c r="AT490" s="64"/>
      <c r="AU490" s="64"/>
      <c r="AV490" s="64"/>
      <c r="AW490" s="64"/>
      <c r="AX490" s="64"/>
    </row>
    <row r="491" spans="1:50" ht="54" hidden="1">
      <c r="A491" s="68">
        <v>457</v>
      </c>
      <c r="B491" s="39" t="s">
        <v>3302</v>
      </c>
      <c r="C491" s="38" t="s">
        <v>22</v>
      </c>
      <c r="D491" s="38"/>
      <c r="E491" s="75" t="s">
        <v>141</v>
      </c>
      <c r="F491" s="38">
        <v>2022</v>
      </c>
      <c r="G491" s="75" t="s">
        <v>2718</v>
      </c>
      <c r="H491" s="75" t="s">
        <v>2719</v>
      </c>
      <c r="I491" s="86">
        <v>44845</v>
      </c>
      <c r="J491" s="86">
        <v>44845</v>
      </c>
      <c r="K491" s="87">
        <v>44835</v>
      </c>
      <c r="L491" s="38"/>
      <c r="M491" s="88" t="s">
        <v>44</v>
      </c>
      <c r="N491" s="88" t="s">
        <v>94</v>
      </c>
      <c r="O491" s="121" t="s">
        <v>127</v>
      </c>
      <c r="P491" s="121" t="s">
        <v>46</v>
      </c>
      <c r="Q491" s="75"/>
      <c r="R491" s="75"/>
      <c r="S491" s="93">
        <v>1</v>
      </c>
      <c r="T491" s="93">
        <v>1</v>
      </c>
      <c r="U491" s="93">
        <f t="shared" si="45"/>
        <v>2</v>
      </c>
      <c r="V491" s="243" t="str">
        <f t="shared" si="46"/>
        <v>LOW</v>
      </c>
      <c r="W491" s="95"/>
      <c r="X491" s="95"/>
      <c r="Y491" s="95"/>
      <c r="Z491" s="95"/>
      <c r="AA491" s="40" t="s">
        <v>3261</v>
      </c>
      <c r="AB491" s="35" t="s">
        <v>48</v>
      </c>
      <c r="AC491" s="38"/>
      <c r="AD491" s="88"/>
      <c r="AE491" s="38"/>
      <c r="AP491" s="59"/>
      <c r="AQ491" s="60"/>
      <c r="AR491" s="59"/>
      <c r="AS491" s="63"/>
      <c r="AT491" s="64"/>
      <c r="AU491" s="64"/>
      <c r="AV491" s="64"/>
      <c r="AW491" s="64"/>
      <c r="AX491" s="64"/>
    </row>
    <row r="492" spans="1:50" ht="36" hidden="1">
      <c r="A492" s="68">
        <v>458</v>
      </c>
      <c r="B492" s="39" t="s">
        <v>1543</v>
      </c>
      <c r="C492" s="38" t="s">
        <v>22</v>
      </c>
      <c r="D492" s="38"/>
      <c r="E492" s="75" t="s">
        <v>92</v>
      </c>
      <c r="F492" s="38">
        <v>2022</v>
      </c>
      <c r="G492" s="129" t="s">
        <v>2720</v>
      </c>
      <c r="H492" s="75" t="s">
        <v>2721</v>
      </c>
      <c r="I492" s="86">
        <v>44851</v>
      </c>
      <c r="J492" s="86">
        <v>44851</v>
      </c>
      <c r="K492" s="87">
        <v>44835</v>
      </c>
      <c r="L492" s="38"/>
      <c r="M492" s="88" t="s">
        <v>44</v>
      </c>
      <c r="N492" s="88" t="s">
        <v>94</v>
      </c>
      <c r="O492" s="121" t="s">
        <v>127</v>
      </c>
      <c r="P492" s="121" t="s">
        <v>46</v>
      </c>
      <c r="Q492" s="75"/>
      <c r="R492" s="75"/>
      <c r="S492" s="93">
        <v>1</v>
      </c>
      <c r="T492" s="93">
        <v>1</v>
      </c>
      <c r="U492" s="93">
        <f t="shared" si="45"/>
        <v>2</v>
      </c>
      <c r="V492" s="243" t="str">
        <f t="shared" si="46"/>
        <v>LOW</v>
      </c>
      <c r="W492" s="95"/>
      <c r="X492" s="95"/>
      <c r="Y492" s="95"/>
      <c r="Z492" s="95"/>
      <c r="AA492" s="96"/>
      <c r="AB492" s="39" t="s">
        <v>48</v>
      </c>
      <c r="AC492" s="38"/>
      <c r="AD492" s="88"/>
      <c r="AE492" s="38"/>
      <c r="AP492" s="59"/>
      <c r="AQ492" s="60"/>
      <c r="AR492" s="59"/>
      <c r="AS492" s="63"/>
      <c r="AT492" s="64"/>
      <c r="AU492" s="64"/>
      <c r="AV492" s="64"/>
      <c r="AW492" s="64"/>
      <c r="AX492" s="64"/>
    </row>
    <row r="493" spans="1:50" ht="90" hidden="1">
      <c r="A493" s="68">
        <v>459</v>
      </c>
      <c r="B493" s="39" t="s">
        <v>3302</v>
      </c>
      <c r="C493" s="38" t="s">
        <v>26</v>
      </c>
      <c r="D493" s="38"/>
      <c r="E493" s="75" t="s">
        <v>2728</v>
      </c>
      <c r="F493" s="38">
        <v>2022</v>
      </c>
      <c r="G493" s="75" t="s">
        <v>2722</v>
      </c>
      <c r="H493" s="75" t="s">
        <v>2723</v>
      </c>
      <c r="I493" s="86">
        <v>44837</v>
      </c>
      <c r="J493" s="86">
        <v>44837</v>
      </c>
      <c r="K493" s="87">
        <v>44835</v>
      </c>
      <c r="L493" s="38"/>
      <c r="M493" s="88" t="s">
        <v>44</v>
      </c>
      <c r="N493" s="88" t="s">
        <v>94</v>
      </c>
      <c r="O493" s="121" t="s">
        <v>127</v>
      </c>
      <c r="P493" s="121" t="s">
        <v>46</v>
      </c>
      <c r="Q493" s="75"/>
      <c r="R493" s="75"/>
      <c r="S493" s="93">
        <v>1</v>
      </c>
      <c r="T493" s="93">
        <v>1</v>
      </c>
      <c r="U493" s="93">
        <f t="shared" si="45"/>
        <v>2</v>
      </c>
      <c r="V493" s="243" t="str">
        <f t="shared" si="46"/>
        <v>LOW</v>
      </c>
      <c r="W493" s="95"/>
      <c r="X493" s="95"/>
      <c r="Y493" s="95"/>
      <c r="Z493" s="95"/>
      <c r="AA493" s="96"/>
      <c r="AB493" s="39" t="s">
        <v>48</v>
      </c>
      <c r="AC493" s="38"/>
      <c r="AD493" s="88"/>
      <c r="AE493" s="38"/>
      <c r="AP493" s="59"/>
      <c r="AQ493" s="60"/>
      <c r="AR493" s="59"/>
      <c r="AS493" s="63"/>
      <c r="AT493" s="64"/>
      <c r="AU493" s="64"/>
      <c r="AV493" s="64"/>
      <c r="AW493" s="64"/>
      <c r="AX493" s="64"/>
    </row>
    <row r="494" spans="1:50" ht="90" hidden="1">
      <c r="A494" s="68">
        <v>460</v>
      </c>
      <c r="B494" s="39" t="s">
        <v>3302</v>
      </c>
      <c r="C494" s="38" t="s">
        <v>26</v>
      </c>
      <c r="D494" s="38"/>
      <c r="E494" s="75" t="s">
        <v>189</v>
      </c>
      <c r="F494" s="38">
        <v>2022</v>
      </c>
      <c r="G494" s="75" t="s">
        <v>2724</v>
      </c>
      <c r="H494" s="75" t="s">
        <v>2725</v>
      </c>
      <c r="I494" s="86">
        <v>44837</v>
      </c>
      <c r="J494" s="86">
        <v>44837</v>
      </c>
      <c r="K494" s="87">
        <v>44835</v>
      </c>
      <c r="L494" s="75" t="s">
        <v>2759</v>
      </c>
      <c r="M494" s="88" t="s">
        <v>44</v>
      </c>
      <c r="N494" s="88" t="s">
        <v>94</v>
      </c>
      <c r="O494" s="121" t="s">
        <v>127</v>
      </c>
      <c r="P494" s="121" t="s">
        <v>46</v>
      </c>
      <c r="Q494" s="75"/>
      <c r="R494" s="75"/>
      <c r="S494" s="93">
        <v>1</v>
      </c>
      <c r="T494" s="93">
        <v>1</v>
      </c>
      <c r="U494" s="93">
        <f t="shared" si="45"/>
        <v>2</v>
      </c>
      <c r="V494" s="243" t="str">
        <f t="shared" si="46"/>
        <v>LOW</v>
      </c>
      <c r="W494" s="95"/>
      <c r="X494" s="95"/>
      <c r="Y494" s="95"/>
      <c r="Z494" s="95"/>
      <c r="AA494" s="96"/>
      <c r="AB494" s="39" t="s">
        <v>48</v>
      </c>
      <c r="AC494" s="38"/>
      <c r="AD494" s="88"/>
      <c r="AE494" s="38"/>
      <c r="AP494" s="59"/>
      <c r="AQ494" s="60"/>
      <c r="AR494" s="59"/>
      <c r="AS494" s="63"/>
      <c r="AT494" s="64"/>
      <c r="AU494" s="64"/>
      <c r="AV494" s="64"/>
      <c r="AW494" s="64"/>
      <c r="AX494" s="64"/>
    </row>
    <row r="495" spans="1:50" ht="90" hidden="1">
      <c r="A495" s="68">
        <v>461</v>
      </c>
      <c r="B495" s="39" t="s">
        <v>3303</v>
      </c>
      <c r="C495" s="38" t="s">
        <v>28</v>
      </c>
      <c r="D495" s="38"/>
      <c r="E495" s="75" t="s">
        <v>476</v>
      </c>
      <c r="F495" s="38">
        <v>2022</v>
      </c>
      <c r="G495" s="75" t="s">
        <v>2726</v>
      </c>
      <c r="H495" s="75" t="s">
        <v>2727</v>
      </c>
      <c r="I495" s="86">
        <v>44818</v>
      </c>
      <c r="J495" s="86">
        <v>44835</v>
      </c>
      <c r="K495" s="87">
        <v>44835</v>
      </c>
      <c r="L495" s="38"/>
      <c r="M495" s="88" t="s">
        <v>44</v>
      </c>
      <c r="N495" s="88" t="s">
        <v>94</v>
      </c>
      <c r="O495" s="121" t="s">
        <v>127</v>
      </c>
      <c r="P495" s="121" t="s">
        <v>46</v>
      </c>
      <c r="Q495" s="75"/>
      <c r="R495" s="75"/>
      <c r="S495" s="95"/>
      <c r="T495" s="95"/>
      <c r="U495" s="95"/>
      <c r="V495" s="95"/>
      <c r="W495" s="95"/>
      <c r="X495" s="95"/>
      <c r="Y495" s="95"/>
      <c r="Z495" s="95"/>
      <c r="AA495" s="96"/>
      <c r="AB495" s="39" t="s">
        <v>48</v>
      </c>
      <c r="AC495" s="38"/>
      <c r="AD495" s="88"/>
      <c r="AE495" s="38"/>
      <c r="AP495" s="59"/>
      <c r="AQ495" s="60"/>
      <c r="AR495" s="59"/>
      <c r="AS495" s="63"/>
      <c r="AT495" s="64"/>
      <c r="AU495" s="64"/>
      <c r="AV495" s="64"/>
      <c r="AW495" s="64"/>
      <c r="AX495" s="64"/>
    </row>
    <row r="496" spans="1:50" ht="90" hidden="1">
      <c r="A496" s="68">
        <v>462</v>
      </c>
      <c r="B496" s="39" t="s">
        <v>1543</v>
      </c>
      <c r="C496" s="38" t="s">
        <v>22</v>
      </c>
      <c r="D496" s="38"/>
      <c r="E496" s="75" t="s">
        <v>141</v>
      </c>
      <c r="F496" s="38">
        <v>2022</v>
      </c>
      <c r="G496" s="75" t="s">
        <v>2730</v>
      </c>
      <c r="H496" s="75" t="s">
        <v>2731</v>
      </c>
      <c r="I496" s="86">
        <v>44869</v>
      </c>
      <c r="J496" s="86">
        <v>44869</v>
      </c>
      <c r="K496" s="87">
        <v>44866</v>
      </c>
      <c r="L496" s="38"/>
      <c r="M496" s="88" t="s">
        <v>44</v>
      </c>
      <c r="N496" s="88" t="s">
        <v>94</v>
      </c>
      <c r="O496" s="121" t="s">
        <v>2738</v>
      </c>
      <c r="P496" s="121" t="s">
        <v>46</v>
      </c>
      <c r="Q496" s="75"/>
      <c r="R496" s="75"/>
      <c r="S496" s="93">
        <v>1</v>
      </c>
      <c r="T496" s="93">
        <v>1</v>
      </c>
      <c r="U496" s="93">
        <f t="shared" ref="U496:U503" si="47">+S496+T496</f>
        <v>2</v>
      </c>
      <c r="V496" s="243" t="str">
        <f t="shared" ref="V496:V503" si="48">IF(SUM(S496:T496)&gt;5,"HIGH",IF(SUM(S496:T496)&gt;3,"MEDIUM",IF(SUM(S496:T496)&gt;=0,"LOW")))</f>
        <v>LOW</v>
      </c>
      <c r="W496" s="95"/>
      <c r="X496" s="95"/>
      <c r="Y496" s="95"/>
      <c r="Z496" s="95"/>
      <c r="AA496" s="96"/>
      <c r="AB496" s="39" t="s">
        <v>48</v>
      </c>
      <c r="AC496" s="38"/>
      <c r="AD496" s="88"/>
      <c r="AE496" s="38"/>
      <c r="AP496" s="59"/>
      <c r="AQ496" s="60"/>
      <c r="AR496" s="59"/>
      <c r="AS496" s="63"/>
      <c r="AT496" s="64"/>
      <c r="AU496" s="64"/>
      <c r="AV496" s="64"/>
      <c r="AW496" s="64"/>
      <c r="AX496" s="64"/>
    </row>
    <row r="497" spans="1:50" ht="72" hidden="1">
      <c r="A497" s="68">
        <v>463</v>
      </c>
      <c r="B497" s="39" t="s">
        <v>1543</v>
      </c>
      <c r="C497" s="38" t="s">
        <v>25</v>
      </c>
      <c r="D497" s="38"/>
      <c r="E497" s="75" t="s">
        <v>189</v>
      </c>
      <c r="F497" s="38">
        <v>2022</v>
      </c>
      <c r="G497" s="134" t="s">
        <v>2740</v>
      </c>
      <c r="H497" s="75" t="s">
        <v>2741</v>
      </c>
      <c r="I497" s="86">
        <v>44853</v>
      </c>
      <c r="J497" s="86">
        <v>44853</v>
      </c>
      <c r="K497" s="87">
        <v>44866</v>
      </c>
      <c r="L497" s="38"/>
      <c r="M497" s="88" t="s">
        <v>44</v>
      </c>
      <c r="N497" s="88" t="s">
        <v>94</v>
      </c>
      <c r="O497" s="121" t="s">
        <v>2738</v>
      </c>
      <c r="P497" s="121" t="s">
        <v>46</v>
      </c>
      <c r="Q497" s="75"/>
      <c r="R497" s="75"/>
      <c r="S497" s="93">
        <v>1</v>
      </c>
      <c r="T497" s="93">
        <v>1</v>
      </c>
      <c r="U497" s="93">
        <f t="shared" si="47"/>
        <v>2</v>
      </c>
      <c r="V497" s="243" t="str">
        <f t="shared" si="48"/>
        <v>LOW</v>
      </c>
      <c r="W497" s="95"/>
      <c r="X497" s="95"/>
      <c r="Y497" s="95"/>
      <c r="Z497" s="95"/>
      <c r="AA497" s="96" t="s">
        <v>3131</v>
      </c>
      <c r="AB497" s="39" t="s">
        <v>48</v>
      </c>
      <c r="AC497" s="317"/>
      <c r="AD497" s="88"/>
      <c r="AE497" s="38"/>
      <c r="AP497" s="59"/>
      <c r="AQ497" s="60"/>
      <c r="AR497" s="59"/>
      <c r="AS497" s="63"/>
      <c r="AT497" s="64"/>
      <c r="AU497" s="64"/>
      <c r="AV497" s="64"/>
      <c r="AW497" s="64"/>
      <c r="AX497" s="64"/>
    </row>
    <row r="498" spans="1:50" ht="54" hidden="1">
      <c r="A498" s="68">
        <v>464</v>
      </c>
      <c r="B498" s="39" t="s">
        <v>1543</v>
      </c>
      <c r="C498" s="38" t="s">
        <v>22</v>
      </c>
      <c r="D498" s="38"/>
      <c r="E498" s="75" t="s">
        <v>141</v>
      </c>
      <c r="F498" s="38">
        <v>2022</v>
      </c>
      <c r="G498" s="129" t="s">
        <v>2732</v>
      </c>
      <c r="H498" s="75" t="s">
        <v>2733</v>
      </c>
      <c r="I498" s="86">
        <v>44882</v>
      </c>
      <c r="J498" s="86">
        <v>44882</v>
      </c>
      <c r="K498" s="87">
        <v>44866</v>
      </c>
      <c r="L498" s="38"/>
      <c r="M498" s="88" t="s">
        <v>44</v>
      </c>
      <c r="N498" s="88" t="s">
        <v>94</v>
      </c>
      <c r="O498" s="121" t="s">
        <v>2738</v>
      </c>
      <c r="P498" s="121" t="s">
        <v>46</v>
      </c>
      <c r="Q498" s="75"/>
      <c r="R498" s="75"/>
      <c r="S498" s="93">
        <v>1</v>
      </c>
      <c r="T498" s="93">
        <v>1</v>
      </c>
      <c r="U498" s="93">
        <f t="shared" si="47"/>
        <v>2</v>
      </c>
      <c r="V498" s="243" t="str">
        <f t="shared" si="48"/>
        <v>LOW</v>
      </c>
      <c r="W498" s="95"/>
      <c r="X498" s="95"/>
      <c r="Y498" s="95"/>
      <c r="Z498" s="95"/>
      <c r="AA498" s="96"/>
      <c r="AB498" s="39" t="s">
        <v>48</v>
      </c>
      <c r="AC498" s="38"/>
      <c r="AD498" s="88"/>
      <c r="AE498" s="38"/>
      <c r="AP498" s="59"/>
      <c r="AQ498" s="60"/>
      <c r="AR498" s="59"/>
      <c r="AS498" s="63"/>
      <c r="AT498" s="64"/>
      <c r="AU498" s="64"/>
      <c r="AV498" s="64"/>
      <c r="AW498" s="64"/>
      <c r="AX498" s="64"/>
    </row>
    <row r="499" spans="1:50" ht="90" hidden="1">
      <c r="A499" s="68">
        <v>465</v>
      </c>
      <c r="B499" s="39" t="s">
        <v>1543</v>
      </c>
      <c r="C499" s="38" t="s">
        <v>22</v>
      </c>
      <c r="D499" s="38"/>
      <c r="E499" s="75" t="s">
        <v>141</v>
      </c>
      <c r="F499" s="38">
        <v>2022</v>
      </c>
      <c r="G499" s="75" t="s">
        <v>2734</v>
      </c>
      <c r="H499" s="75" t="s">
        <v>2735</v>
      </c>
      <c r="I499" s="86">
        <v>44879</v>
      </c>
      <c r="J499" s="86">
        <v>44879</v>
      </c>
      <c r="K499" s="87">
        <v>44866</v>
      </c>
      <c r="L499" s="38"/>
      <c r="M499" s="88" t="s">
        <v>44</v>
      </c>
      <c r="N499" s="88" t="s">
        <v>94</v>
      </c>
      <c r="O499" s="121" t="s">
        <v>2738</v>
      </c>
      <c r="P499" s="121" t="s">
        <v>46</v>
      </c>
      <c r="Q499" s="75"/>
      <c r="R499" s="75"/>
      <c r="S499" s="93">
        <v>1</v>
      </c>
      <c r="T499" s="93">
        <v>1</v>
      </c>
      <c r="U499" s="93">
        <f t="shared" si="47"/>
        <v>2</v>
      </c>
      <c r="V499" s="243" t="str">
        <f t="shared" si="48"/>
        <v>LOW</v>
      </c>
      <c r="W499" s="95"/>
      <c r="X499" s="95"/>
      <c r="Y499" s="95"/>
      <c r="Z499" s="95"/>
      <c r="AA499" s="96"/>
      <c r="AB499" s="39" t="s">
        <v>48</v>
      </c>
      <c r="AC499" s="38"/>
      <c r="AD499" s="88"/>
      <c r="AE499" s="38"/>
      <c r="AP499" s="59"/>
      <c r="AQ499" s="60"/>
      <c r="AR499" s="59"/>
      <c r="AS499" s="63"/>
      <c r="AT499" s="64"/>
      <c r="AU499" s="64"/>
      <c r="AV499" s="64"/>
      <c r="AW499" s="64"/>
      <c r="AX499" s="64"/>
    </row>
    <row r="500" spans="1:50" ht="54" hidden="1">
      <c r="A500" s="68">
        <v>466</v>
      </c>
      <c r="B500" s="39" t="s">
        <v>1543</v>
      </c>
      <c r="C500" s="38" t="s">
        <v>26</v>
      </c>
      <c r="D500" s="38"/>
      <c r="E500" s="75" t="s">
        <v>2300</v>
      </c>
      <c r="F500" s="38">
        <v>2022</v>
      </c>
      <c r="G500" s="75" t="s">
        <v>2736</v>
      </c>
      <c r="H500" s="75" t="s">
        <v>2737</v>
      </c>
      <c r="I500" s="86">
        <v>44869</v>
      </c>
      <c r="J500" s="86">
        <v>44869</v>
      </c>
      <c r="K500" s="87">
        <v>44866</v>
      </c>
      <c r="L500" s="38"/>
      <c r="M500" s="88" t="s">
        <v>44</v>
      </c>
      <c r="N500" s="88" t="s">
        <v>94</v>
      </c>
      <c r="O500" s="121" t="s">
        <v>2739</v>
      </c>
      <c r="P500" s="121" t="s">
        <v>46</v>
      </c>
      <c r="Q500" s="75"/>
      <c r="R500" s="75"/>
      <c r="S500" s="93">
        <v>1</v>
      </c>
      <c r="T500" s="93">
        <v>1</v>
      </c>
      <c r="U500" s="93">
        <f t="shared" si="47"/>
        <v>2</v>
      </c>
      <c r="V500" s="243" t="str">
        <f t="shared" si="48"/>
        <v>LOW</v>
      </c>
      <c r="W500" s="95"/>
      <c r="X500" s="95"/>
      <c r="Y500" s="95"/>
      <c r="Z500" s="95"/>
      <c r="AA500" s="96"/>
      <c r="AB500" s="39" t="s">
        <v>48</v>
      </c>
      <c r="AC500" s="38"/>
      <c r="AD500" s="88"/>
      <c r="AE500" s="38"/>
      <c r="AP500" s="59"/>
      <c r="AQ500" s="60"/>
      <c r="AR500" s="59"/>
      <c r="AS500" s="63"/>
      <c r="AT500" s="64"/>
      <c r="AU500" s="64"/>
      <c r="AV500" s="64"/>
      <c r="AW500" s="64"/>
      <c r="AX500" s="64"/>
    </row>
    <row r="501" spans="1:50" ht="54" hidden="1">
      <c r="A501" s="68">
        <v>467</v>
      </c>
      <c r="B501" s="39" t="s">
        <v>1543</v>
      </c>
      <c r="C501" s="38" t="s">
        <v>25</v>
      </c>
      <c r="D501" s="38"/>
      <c r="E501" s="75" t="s">
        <v>189</v>
      </c>
      <c r="F501" s="38">
        <v>2022</v>
      </c>
      <c r="G501" s="129" t="s">
        <v>2742</v>
      </c>
      <c r="H501" s="75" t="s">
        <v>2743</v>
      </c>
      <c r="I501" s="86">
        <v>44874</v>
      </c>
      <c r="J501" s="86">
        <v>44874</v>
      </c>
      <c r="K501" s="87">
        <v>44866</v>
      </c>
      <c r="L501" s="38"/>
      <c r="M501" s="88" t="s">
        <v>44</v>
      </c>
      <c r="N501" s="88" t="s">
        <v>94</v>
      </c>
      <c r="O501" s="121" t="s">
        <v>2738</v>
      </c>
      <c r="P501" s="121" t="s">
        <v>46</v>
      </c>
      <c r="Q501" s="75"/>
      <c r="R501" s="75"/>
      <c r="S501" s="93">
        <v>1</v>
      </c>
      <c r="T501" s="93">
        <v>1</v>
      </c>
      <c r="U501" s="93">
        <f t="shared" si="47"/>
        <v>2</v>
      </c>
      <c r="V501" s="243" t="str">
        <f t="shared" si="48"/>
        <v>LOW</v>
      </c>
      <c r="W501" s="95"/>
      <c r="X501" s="95"/>
      <c r="Y501" s="95"/>
      <c r="Z501" s="95"/>
      <c r="AA501" s="96"/>
      <c r="AB501" s="39" t="s">
        <v>48</v>
      </c>
      <c r="AC501" s="38"/>
      <c r="AD501" s="88"/>
      <c r="AE501" s="38"/>
      <c r="AP501" s="59"/>
      <c r="AQ501" s="60"/>
      <c r="AR501" s="59"/>
      <c r="AS501" s="63"/>
      <c r="AT501" s="64"/>
      <c r="AU501" s="64"/>
      <c r="AV501" s="64"/>
      <c r="AW501" s="64"/>
      <c r="AX501" s="64"/>
    </row>
    <row r="502" spans="1:50" ht="54" hidden="1">
      <c r="A502" s="68">
        <v>468</v>
      </c>
      <c r="B502" s="39" t="s">
        <v>3302</v>
      </c>
      <c r="C502" s="38" t="s">
        <v>26</v>
      </c>
      <c r="D502" s="38"/>
      <c r="E502" s="75" t="s">
        <v>141</v>
      </c>
      <c r="F502" s="38">
        <v>2022</v>
      </c>
      <c r="G502" s="75" t="s">
        <v>2744</v>
      </c>
      <c r="H502" s="75" t="s">
        <v>2745</v>
      </c>
      <c r="I502" s="86">
        <v>44869</v>
      </c>
      <c r="J502" s="86">
        <v>44869</v>
      </c>
      <c r="K502" s="87">
        <v>44866</v>
      </c>
      <c r="L502" s="38"/>
      <c r="M502" s="88" t="s">
        <v>44</v>
      </c>
      <c r="N502" s="88" t="s">
        <v>94</v>
      </c>
      <c r="O502" s="121" t="s">
        <v>2738</v>
      </c>
      <c r="P502" s="121" t="s">
        <v>46</v>
      </c>
      <c r="Q502" s="75"/>
      <c r="R502" s="75"/>
      <c r="S502" s="93">
        <v>1</v>
      </c>
      <c r="T502" s="93">
        <v>1</v>
      </c>
      <c r="U502" s="93">
        <f t="shared" si="47"/>
        <v>2</v>
      </c>
      <c r="V502" s="243" t="str">
        <f t="shared" si="48"/>
        <v>LOW</v>
      </c>
      <c r="W502" s="95"/>
      <c r="X502" s="95"/>
      <c r="Y502" s="95"/>
      <c r="Z502" s="95"/>
      <c r="AA502" s="96"/>
      <c r="AB502" s="39" t="s">
        <v>48</v>
      </c>
      <c r="AC502" s="38"/>
      <c r="AD502" s="88"/>
      <c r="AE502" s="38"/>
      <c r="AP502" s="59"/>
      <c r="AQ502" s="60"/>
      <c r="AR502" s="59"/>
      <c r="AS502" s="63"/>
      <c r="AT502" s="64"/>
      <c r="AU502" s="64"/>
      <c r="AV502" s="64"/>
      <c r="AW502" s="64"/>
      <c r="AX502" s="64"/>
    </row>
    <row r="503" spans="1:50" ht="126" hidden="1">
      <c r="A503" s="68">
        <v>469</v>
      </c>
      <c r="B503" s="39" t="s">
        <v>3366</v>
      </c>
      <c r="C503" s="38" t="s">
        <v>26</v>
      </c>
      <c r="D503" s="38"/>
      <c r="E503" s="75" t="s">
        <v>2816</v>
      </c>
      <c r="F503" s="38">
        <v>2022</v>
      </c>
      <c r="G503" s="75" t="s">
        <v>2800</v>
      </c>
      <c r="H503" s="75" t="s">
        <v>2801</v>
      </c>
      <c r="I503" s="86">
        <v>44908</v>
      </c>
      <c r="J503" s="86">
        <v>44908</v>
      </c>
      <c r="K503" s="87">
        <v>44896</v>
      </c>
      <c r="L503" s="38"/>
      <c r="M503" s="88" t="s">
        <v>44</v>
      </c>
      <c r="N503" s="88" t="s">
        <v>94</v>
      </c>
      <c r="O503" s="121" t="s">
        <v>2738</v>
      </c>
      <c r="P503" s="121" t="s">
        <v>46</v>
      </c>
      <c r="Q503" s="75"/>
      <c r="R503" s="75"/>
      <c r="S503" s="93">
        <v>1</v>
      </c>
      <c r="T503" s="93">
        <v>1</v>
      </c>
      <c r="U503" s="93">
        <f t="shared" si="47"/>
        <v>2</v>
      </c>
      <c r="V503" s="243" t="str">
        <f t="shared" si="48"/>
        <v>LOW</v>
      </c>
      <c r="W503" s="95"/>
      <c r="X503" s="95"/>
      <c r="Y503" s="95"/>
      <c r="Z503" s="95"/>
      <c r="AA503" s="96"/>
      <c r="AB503" s="39" t="s">
        <v>48</v>
      </c>
      <c r="AC503" s="38"/>
      <c r="AD503" s="88"/>
      <c r="AE503" s="38"/>
      <c r="AP503" s="59"/>
      <c r="AQ503" s="60"/>
      <c r="AR503" s="59"/>
      <c r="AS503" s="63"/>
      <c r="AT503" s="64"/>
      <c r="AU503" s="64"/>
      <c r="AV503" s="64"/>
      <c r="AW503" s="64"/>
      <c r="AX503" s="64"/>
    </row>
    <row r="504" spans="1:50" ht="54" hidden="1">
      <c r="A504" s="68">
        <v>470</v>
      </c>
      <c r="B504" s="39" t="s">
        <v>3303</v>
      </c>
      <c r="C504" s="38" t="s">
        <v>28</v>
      </c>
      <c r="D504" s="38"/>
      <c r="E504" s="75" t="s">
        <v>130</v>
      </c>
      <c r="F504" s="38">
        <v>2022</v>
      </c>
      <c r="G504" s="75" t="s">
        <v>2802</v>
      </c>
      <c r="H504" s="75" t="s">
        <v>2803</v>
      </c>
      <c r="I504" s="86">
        <v>44907</v>
      </c>
      <c r="J504" s="86">
        <v>44907</v>
      </c>
      <c r="K504" s="87">
        <v>44896</v>
      </c>
      <c r="L504" s="38"/>
      <c r="M504" s="88" t="s">
        <v>44</v>
      </c>
      <c r="N504" s="88" t="s">
        <v>94</v>
      </c>
      <c r="O504" s="121" t="s">
        <v>2738</v>
      </c>
      <c r="P504" s="121" t="s">
        <v>46</v>
      </c>
      <c r="Q504" s="75"/>
      <c r="R504" s="75"/>
      <c r="S504" s="95"/>
      <c r="T504" s="95"/>
      <c r="U504" s="95"/>
      <c r="V504" s="95"/>
      <c r="W504" s="95"/>
      <c r="X504" s="95"/>
      <c r="Y504" s="95"/>
      <c r="Z504" s="95"/>
      <c r="AA504" s="96"/>
      <c r="AB504" s="39" t="s">
        <v>48</v>
      </c>
      <c r="AC504" s="38"/>
      <c r="AD504" s="88"/>
      <c r="AE504" s="38"/>
      <c r="AP504" s="59"/>
      <c r="AQ504" s="60"/>
      <c r="AR504" s="59"/>
      <c r="AS504" s="63"/>
      <c r="AT504" s="64"/>
      <c r="AU504" s="64"/>
      <c r="AV504" s="64"/>
      <c r="AW504" s="64"/>
      <c r="AX504" s="64"/>
    </row>
    <row r="505" spans="1:50" ht="72" hidden="1">
      <c r="A505" s="68">
        <v>471</v>
      </c>
      <c r="B505" s="39" t="s">
        <v>3303</v>
      </c>
      <c r="C505" s="38" t="s">
        <v>28</v>
      </c>
      <c r="D505" s="38"/>
      <c r="E505" s="75" t="s">
        <v>141</v>
      </c>
      <c r="F505" s="38">
        <v>2022</v>
      </c>
      <c r="G505" s="75" t="s">
        <v>2804</v>
      </c>
      <c r="H505" s="75" t="s">
        <v>2805</v>
      </c>
      <c r="I505" s="86">
        <v>44907</v>
      </c>
      <c r="J505" s="86">
        <v>44907</v>
      </c>
      <c r="K505" s="87">
        <v>44896</v>
      </c>
      <c r="L505" s="38"/>
      <c r="M505" s="88" t="s">
        <v>44</v>
      </c>
      <c r="N505" s="88" t="s">
        <v>94</v>
      </c>
      <c r="O505" s="121" t="s">
        <v>2738</v>
      </c>
      <c r="P505" s="121" t="s">
        <v>46</v>
      </c>
      <c r="Q505" s="75"/>
      <c r="R505" s="75"/>
      <c r="S505" s="95"/>
      <c r="T505" s="95"/>
      <c r="U505" s="95"/>
      <c r="V505" s="95"/>
      <c r="W505" s="95"/>
      <c r="X505" s="95"/>
      <c r="Y505" s="95"/>
      <c r="Z505" s="95"/>
      <c r="AA505" s="96"/>
      <c r="AB505" s="39" t="s">
        <v>48</v>
      </c>
      <c r="AC505" s="38"/>
      <c r="AD505" s="88"/>
      <c r="AE505" s="38"/>
      <c r="AP505" s="59"/>
      <c r="AQ505" s="60"/>
      <c r="AR505" s="59"/>
      <c r="AS505" s="63"/>
      <c r="AT505" s="64"/>
      <c r="AU505" s="64"/>
      <c r="AV505" s="64"/>
      <c r="AW505" s="64"/>
      <c r="AX505" s="64"/>
    </row>
    <row r="506" spans="1:50" ht="36" hidden="1">
      <c r="A506" s="68">
        <v>472</v>
      </c>
      <c r="B506" s="39"/>
      <c r="C506" s="38" t="s">
        <v>22</v>
      </c>
      <c r="D506" s="38"/>
      <c r="E506" s="75" t="s">
        <v>638</v>
      </c>
      <c r="F506" s="38">
        <v>2022</v>
      </c>
      <c r="G506" s="75" t="s">
        <v>2806</v>
      </c>
      <c r="H506" s="75" t="s">
        <v>2807</v>
      </c>
      <c r="I506" s="86">
        <v>44893</v>
      </c>
      <c r="J506" s="86">
        <v>44927</v>
      </c>
      <c r="K506" s="87">
        <v>44896</v>
      </c>
      <c r="L506" s="38"/>
      <c r="M506" s="88" t="s">
        <v>45</v>
      </c>
      <c r="N506" s="88" t="s">
        <v>208</v>
      </c>
      <c r="O506" s="121" t="s">
        <v>1707</v>
      </c>
      <c r="P506" s="121"/>
      <c r="Q506" s="75"/>
      <c r="R506" s="75"/>
      <c r="S506" s="93">
        <v>1</v>
      </c>
      <c r="T506" s="93">
        <v>1</v>
      </c>
      <c r="U506" s="93">
        <f>+S506+T506</f>
        <v>2</v>
      </c>
      <c r="V506" s="243" t="str">
        <f>IF(SUM(S506:T506)&gt;5,"HIGH",IF(SUM(S506:T506)&gt;3,"MEDIUM",IF(SUM(S506:T506)&gt;=0,"LOW")))</f>
        <v>LOW</v>
      </c>
      <c r="W506" s="95"/>
      <c r="X506" s="95"/>
      <c r="Y506" s="95"/>
      <c r="Z506" s="95"/>
      <c r="AA506" s="96"/>
      <c r="AB506" s="39"/>
      <c r="AC506" s="38"/>
      <c r="AD506" s="88"/>
      <c r="AE506" s="38"/>
      <c r="AP506" s="59"/>
      <c r="AQ506" s="60"/>
      <c r="AR506" s="59"/>
      <c r="AS506" s="63"/>
      <c r="AT506" s="64"/>
      <c r="AU506" s="64"/>
      <c r="AV506" s="64"/>
      <c r="AW506" s="64"/>
      <c r="AX506" s="64"/>
    </row>
    <row r="507" spans="1:50" ht="54" hidden="1">
      <c r="A507" s="68">
        <v>473</v>
      </c>
      <c r="B507" s="39"/>
      <c r="C507" s="38" t="s">
        <v>22</v>
      </c>
      <c r="D507" s="38"/>
      <c r="E507" s="75" t="s">
        <v>638</v>
      </c>
      <c r="F507" s="38">
        <v>2022</v>
      </c>
      <c r="G507" s="129" t="s">
        <v>2808</v>
      </c>
      <c r="H507" s="75" t="s">
        <v>2809</v>
      </c>
      <c r="I507" s="86">
        <v>44902</v>
      </c>
      <c r="J507" s="86">
        <v>44927</v>
      </c>
      <c r="K507" s="87">
        <v>44896</v>
      </c>
      <c r="L507" s="75" t="s">
        <v>3361</v>
      </c>
      <c r="M507" s="88" t="s">
        <v>45</v>
      </c>
      <c r="N507" s="88" t="s">
        <v>208</v>
      </c>
      <c r="O507" s="121" t="s">
        <v>1707</v>
      </c>
      <c r="P507" s="121"/>
      <c r="Q507" s="75"/>
      <c r="R507" s="75"/>
      <c r="S507" s="93">
        <v>1</v>
      </c>
      <c r="T507" s="93">
        <v>1</v>
      </c>
      <c r="U507" s="93">
        <f>+S507+T507</f>
        <v>2</v>
      </c>
      <c r="V507" s="243" t="str">
        <f>IF(SUM(S507:T507)&gt;5,"HIGH",IF(SUM(S507:T507)&gt;3,"MEDIUM",IF(SUM(S507:T507)&gt;=0,"LOW")))</f>
        <v>LOW</v>
      </c>
      <c r="W507" s="95"/>
      <c r="X507" s="95"/>
      <c r="Y507" s="95"/>
      <c r="Z507" s="95"/>
      <c r="AA507" s="96"/>
      <c r="AB507" s="39"/>
      <c r="AC507" s="38"/>
      <c r="AD507" s="88"/>
      <c r="AE507" s="38"/>
      <c r="AP507" s="59"/>
      <c r="AQ507" s="60"/>
      <c r="AR507" s="59"/>
      <c r="AS507" s="63"/>
      <c r="AT507" s="64"/>
      <c r="AU507" s="64"/>
      <c r="AV507" s="64"/>
      <c r="AW507" s="64"/>
      <c r="AX507" s="64"/>
    </row>
    <row r="508" spans="1:50" ht="54" hidden="1">
      <c r="A508" s="68">
        <v>474</v>
      </c>
      <c r="B508" s="39" t="s">
        <v>3301</v>
      </c>
      <c r="C508" s="38" t="s">
        <v>27</v>
      </c>
      <c r="D508" s="38"/>
      <c r="E508" s="75" t="s">
        <v>141</v>
      </c>
      <c r="F508" s="38">
        <v>2022</v>
      </c>
      <c r="G508" s="75" t="s">
        <v>2810</v>
      </c>
      <c r="H508" s="75" t="s">
        <v>2811</v>
      </c>
      <c r="I508" s="86">
        <v>44907</v>
      </c>
      <c r="J508" s="86">
        <v>44938</v>
      </c>
      <c r="K508" s="87">
        <v>44896</v>
      </c>
      <c r="L508" s="38"/>
      <c r="M508" s="88" t="s">
        <v>44</v>
      </c>
      <c r="N508" s="88" t="s">
        <v>94</v>
      </c>
      <c r="O508" s="121" t="s">
        <v>2738</v>
      </c>
      <c r="P508" s="121" t="s">
        <v>46</v>
      </c>
      <c r="Q508" s="75"/>
      <c r="R508" s="75"/>
      <c r="S508" s="95"/>
      <c r="T508" s="95"/>
      <c r="U508" s="95"/>
      <c r="V508" s="95"/>
      <c r="W508" s="95"/>
      <c r="X508" s="95"/>
      <c r="Y508" s="95"/>
      <c r="Z508" s="95"/>
      <c r="AA508" s="96"/>
      <c r="AB508" s="39" t="s">
        <v>48</v>
      </c>
      <c r="AC508" s="38"/>
      <c r="AD508" s="88"/>
      <c r="AE508" s="38"/>
      <c r="AP508" s="59"/>
      <c r="AQ508" s="60"/>
      <c r="AR508" s="59"/>
      <c r="AS508" s="63"/>
      <c r="AT508" s="64"/>
      <c r="AU508" s="64"/>
      <c r="AV508" s="64"/>
      <c r="AW508" s="64"/>
      <c r="AX508" s="64"/>
    </row>
    <row r="509" spans="1:50" ht="72" hidden="1">
      <c r="A509" s="68">
        <v>475</v>
      </c>
      <c r="B509" s="39" t="s">
        <v>3301</v>
      </c>
      <c r="C509" s="38" t="s">
        <v>27</v>
      </c>
      <c r="D509" s="38"/>
      <c r="E509" s="75" t="s">
        <v>457</v>
      </c>
      <c r="F509" s="38">
        <v>2020</v>
      </c>
      <c r="G509" s="75" t="s">
        <v>3331</v>
      </c>
      <c r="H509" s="75" t="s">
        <v>1228</v>
      </c>
      <c r="I509" s="86">
        <v>43859</v>
      </c>
      <c r="J509" s="86">
        <v>43860</v>
      </c>
      <c r="K509" s="87">
        <v>44896</v>
      </c>
      <c r="L509" s="75" t="s">
        <v>3352</v>
      </c>
      <c r="M509" s="88" t="s">
        <v>44</v>
      </c>
      <c r="N509" s="88" t="s">
        <v>94</v>
      </c>
      <c r="O509" s="121" t="s">
        <v>2738</v>
      </c>
      <c r="P509" s="121" t="s">
        <v>46</v>
      </c>
      <c r="Q509" s="75"/>
      <c r="R509" s="75"/>
      <c r="S509" s="95"/>
      <c r="T509" s="95"/>
      <c r="U509" s="95"/>
      <c r="V509" s="95"/>
      <c r="W509" s="95"/>
      <c r="X509" s="95"/>
      <c r="Y509" s="95"/>
      <c r="Z509" s="95"/>
      <c r="AA509" s="96"/>
      <c r="AB509" s="39" t="s">
        <v>48</v>
      </c>
      <c r="AC509" s="38"/>
      <c r="AD509" s="88"/>
      <c r="AE509" s="38"/>
      <c r="AP509" s="59"/>
      <c r="AQ509" s="60"/>
      <c r="AR509" s="59"/>
      <c r="AS509" s="63"/>
      <c r="AT509" s="64"/>
      <c r="AU509" s="64"/>
      <c r="AV509" s="64"/>
      <c r="AW509" s="64"/>
      <c r="AX509" s="64"/>
    </row>
    <row r="510" spans="1:50" ht="72" hidden="1">
      <c r="A510" s="68">
        <v>476</v>
      </c>
      <c r="B510" s="39" t="s">
        <v>3301</v>
      </c>
      <c r="C510" s="38" t="s">
        <v>27</v>
      </c>
      <c r="D510" s="38"/>
      <c r="E510" s="75" t="s">
        <v>457</v>
      </c>
      <c r="F510" s="38">
        <v>2022</v>
      </c>
      <c r="G510" s="75" t="s">
        <v>2812</v>
      </c>
      <c r="H510" s="75" t="s">
        <v>2813</v>
      </c>
      <c r="I510" s="86">
        <v>44901</v>
      </c>
      <c r="J510" s="86">
        <v>44915</v>
      </c>
      <c r="K510" s="87">
        <v>44896</v>
      </c>
      <c r="L510" s="38"/>
      <c r="M510" s="88" t="s">
        <v>44</v>
      </c>
      <c r="N510" s="88" t="s">
        <v>94</v>
      </c>
      <c r="O510" s="121" t="s">
        <v>2738</v>
      </c>
      <c r="P510" s="121" t="s">
        <v>46</v>
      </c>
      <c r="Q510" s="75"/>
      <c r="R510" s="75"/>
      <c r="S510" s="95"/>
      <c r="T510" s="95"/>
      <c r="U510" s="95"/>
      <c r="V510" s="95"/>
      <c r="W510" s="95"/>
      <c r="X510" s="95"/>
      <c r="Y510" s="95"/>
      <c r="Z510" s="95"/>
      <c r="AA510" s="96"/>
      <c r="AB510" s="39" t="s">
        <v>48</v>
      </c>
      <c r="AC510" s="38"/>
      <c r="AD510" s="88"/>
      <c r="AE510" s="38"/>
      <c r="AP510" s="59"/>
      <c r="AQ510" s="60"/>
      <c r="AR510" s="59"/>
      <c r="AS510" s="63"/>
      <c r="AT510" s="64"/>
      <c r="AU510" s="64"/>
      <c r="AV510" s="64"/>
      <c r="AW510" s="64"/>
      <c r="AX510" s="64"/>
    </row>
    <row r="511" spans="1:50" ht="54" hidden="1">
      <c r="A511" s="68">
        <v>477</v>
      </c>
      <c r="B511" s="39" t="s">
        <v>3303</v>
      </c>
      <c r="C511" s="38" t="s">
        <v>27</v>
      </c>
      <c r="D511" s="38"/>
      <c r="E511" s="75" t="s">
        <v>141</v>
      </c>
      <c r="F511" s="38">
        <v>2022</v>
      </c>
      <c r="G511" s="75" t="s">
        <v>2814</v>
      </c>
      <c r="H511" s="75" t="s">
        <v>2815</v>
      </c>
      <c r="I511" s="86">
        <v>44887</v>
      </c>
      <c r="J511" s="86">
        <v>44927</v>
      </c>
      <c r="K511" s="87">
        <v>44896</v>
      </c>
      <c r="L511" s="38"/>
      <c r="M511" s="88" t="s">
        <v>44</v>
      </c>
      <c r="N511" s="88" t="s">
        <v>94</v>
      </c>
      <c r="O511" s="121" t="s">
        <v>2738</v>
      </c>
      <c r="P511" s="121" t="s">
        <v>46</v>
      </c>
      <c r="Q511" s="75"/>
      <c r="R511" s="75"/>
      <c r="S511" s="95"/>
      <c r="T511" s="95"/>
      <c r="U511" s="95"/>
      <c r="V511" s="95"/>
      <c r="W511" s="95"/>
      <c r="X511" s="95"/>
      <c r="Y511" s="95"/>
      <c r="Z511" s="95"/>
      <c r="AA511" s="96"/>
      <c r="AB511" s="39" t="s">
        <v>48</v>
      </c>
      <c r="AC511" s="38"/>
      <c r="AD511" s="88"/>
      <c r="AE511" s="38"/>
      <c r="AP511" s="59"/>
      <c r="AQ511" s="60"/>
      <c r="AR511" s="59"/>
      <c r="AS511" s="63"/>
      <c r="AT511" s="64"/>
      <c r="AU511" s="64"/>
      <c r="AV511" s="64"/>
      <c r="AW511" s="64"/>
      <c r="AX511" s="64"/>
    </row>
    <row r="512" spans="1:50" ht="90" hidden="1">
      <c r="A512" s="68">
        <v>478</v>
      </c>
      <c r="B512" s="39" t="s">
        <v>3302</v>
      </c>
      <c r="C512" s="38" t="s">
        <v>22</v>
      </c>
      <c r="D512" s="38"/>
      <c r="E512" s="75" t="s">
        <v>141</v>
      </c>
      <c r="F512" s="38">
        <v>2023</v>
      </c>
      <c r="G512" s="75" t="s">
        <v>2817</v>
      </c>
      <c r="H512" s="75" t="s">
        <v>2818</v>
      </c>
      <c r="I512" s="86">
        <v>44932</v>
      </c>
      <c r="J512" s="86">
        <v>44932</v>
      </c>
      <c r="K512" s="87">
        <v>44927</v>
      </c>
      <c r="L512" s="38"/>
      <c r="M512" s="88" t="s">
        <v>44</v>
      </c>
      <c r="N512" s="88" t="s">
        <v>94</v>
      </c>
      <c r="O512" s="121" t="s">
        <v>2738</v>
      </c>
      <c r="P512" s="121" t="s">
        <v>46</v>
      </c>
      <c r="Q512" s="75"/>
      <c r="R512" s="75"/>
      <c r="S512" s="93">
        <v>1</v>
      </c>
      <c r="T512" s="93">
        <v>1</v>
      </c>
      <c r="U512" s="93">
        <f>+S512+T512</f>
        <v>2</v>
      </c>
      <c r="V512" s="243" t="str">
        <f>IF(SUM(S512:T512)&gt;5,"HIGH",IF(SUM(S512:T512)&gt;3,"MEDIUM",IF(SUM(S512:T512)&gt;=0,"LOW")))</f>
        <v>LOW</v>
      </c>
      <c r="W512" s="95"/>
      <c r="X512" s="95"/>
      <c r="Y512" s="95"/>
      <c r="Z512" s="95"/>
      <c r="AA512" s="96" t="s">
        <v>3410</v>
      </c>
      <c r="AB512" s="39" t="s">
        <v>48</v>
      </c>
      <c r="AC512" s="38"/>
      <c r="AD512" s="88"/>
      <c r="AE512" s="38"/>
      <c r="AP512" s="59"/>
      <c r="AQ512" s="60"/>
      <c r="AR512" s="59"/>
      <c r="AS512" s="63"/>
      <c r="AT512" s="64"/>
      <c r="AU512" s="64"/>
      <c r="AV512" s="64"/>
      <c r="AW512" s="64"/>
      <c r="AX512" s="64"/>
    </row>
    <row r="513" spans="1:50" ht="54" hidden="1">
      <c r="A513" s="68">
        <v>479</v>
      </c>
      <c r="B513" s="39" t="s">
        <v>3302</v>
      </c>
      <c r="C513" s="38" t="s">
        <v>22</v>
      </c>
      <c r="D513" s="38"/>
      <c r="E513" s="75" t="s">
        <v>141</v>
      </c>
      <c r="F513" s="38">
        <v>2020</v>
      </c>
      <c r="G513" s="75" t="s">
        <v>2819</v>
      </c>
      <c r="H513" s="75" t="s">
        <v>2820</v>
      </c>
      <c r="I513" s="86">
        <v>43927</v>
      </c>
      <c r="J513" s="86">
        <v>43927</v>
      </c>
      <c r="K513" s="87">
        <v>44927</v>
      </c>
      <c r="L513" s="38"/>
      <c r="M513" s="88" t="s">
        <v>44</v>
      </c>
      <c r="N513" s="88" t="s">
        <v>94</v>
      </c>
      <c r="O513" s="121" t="s">
        <v>2738</v>
      </c>
      <c r="P513" s="121" t="s">
        <v>46</v>
      </c>
      <c r="Q513" s="75"/>
      <c r="R513" s="75"/>
      <c r="S513" s="93">
        <v>1</v>
      </c>
      <c r="T513" s="93">
        <v>1</v>
      </c>
      <c r="U513" s="93">
        <f>+S513+T513</f>
        <v>2</v>
      </c>
      <c r="V513" s="243" t="str">
        <f>IF(SUM(S513:T513)&gt;5,"HIGH",IF(SUM(S513:T513)&gt;3,"MEDIUM",IF(SUM(S513:T513)&gt;=0,"LOW")))</f>
        <v>LOW</v>
      </c>
      <c r="W513" s="95"/>
      <c r="X513" s="95"/>
      <c r="Y513" s="95"/>
      <c r="Z513" s="95"/>
      <c r="AA513" s="96" t="s">
        <v>3410</v>
      </c>
      <c r="AB513" s="39" t="s">
        <v>48</v>
      </c>
      <c r="AC513" s="38"/>
      <c r="AD513" s="88"/>
      <c r="AE513" s="38"/>
      <c r="AP513" s="59"/>
      <c r="AQ513" s="60"/>
      <c r="AR513" s="59"/>
      <c r="AS513" s="63"/>
      <c r="AT513" s="64"/>
      <c r="AU513" s="64"/>
      <c r="AV513" s="64"/>
      <c r="AW513" s="64"/>
      <c r="AX513" s="64"/>
    </row>
    <row r="514" spans="1:50" ht="54" hidden="1">
      <c r="A514" s="68">
        <v>480</v>
      </c>
      <c r="B514" s="39" t="s">
        <v>3302</v>
      </c>
      <c r="C514" s="38" t="s">
        <v>26</v>
      </c>
      <c r="D514" s="38"/>
      <c r="E514" s="75" t="s">
        <v>92</v>
      </c>
      <c r="F514" s="38">
        <v>2023</v>
      </c>
      <c r="G514" s="75" t="s">
        <v>2821</v>
      </c>
      <c r="H514" s="75" t="s">
        <v>2822</v>
      </c>
      <c r="I514" s="86">
        <v>44928</v>
      </c>
      <c r="J514" s="86">
        <v>46024</v>
      </c>
      <c r="K514" s="87">
        <v>44927</v>
      </c>
      <c r="L514" s="38"/>
      <c r="M514" s="88" t="s">
        <v>44</v>
      </c>
      <c r="N514" s="88" t="s">
        <v>94</v>
      </c>
      <c r="O514" s="121" t="s">
        <v>2738</v>
      </c>
      <c r="P514" s="121" t="s">
        <v>46</v>
      </c>
      <c r="Q514" s="75"/>
      <c r="R514" s="75"/>
      <c r="S514" s="93">
        <v>1</v>
      </c>
      <c r="T514" s="93">
        <v>1</v>
      </c>
      <c r="U514" s="93">
        <f>+S514+T514</f>
        <v>2</v>
      </c>
      <c r="V514" s="243" t="str">
        <f>IF(SUM(S514:T514)&gt;5,"HIGH",IF(SUM(S514:T514)&gt;3,"MEDIUM",IF(SUM(S514:T514)&gt;=0,"LOW")))</f>
        <v>LOW</v>
      </c>
      <c r="W514" s="95"/>
      <c r="X514" s="95"/>
      <c r="Y514" s="95"/>
      <c r="Z514" s="95"/>
      <c r="AA514" s="96"/>
      <c r="AB514" s="39" t="s">
        <v>48</v>
      </c>
      <c r="AC514" s="38"/>
      <c r="AD514" s="88"/>
      <c r="AE514" s="38"/>
      <c r="AP514" s="59"/>
      <c r="AQ514" s="60"/>
      <c r="AR514" s="59"/>
      <c r="AS514" s="63"/>
      <c r="AT514" s="64"/>
      <c r="AU514" s="64"/>
      <c r="AV514" s="64"/>
      <c r="AW514" s="64"/>
      <c r="AX514" s="64"/>
    </row>
    <row r="515" spans="1:50" ht="54" hidden="1">
      <c r="A515" s="68">
        <v>481</v>
      </c>
      <c r="B515" s="39" t="s">
        <v>1543</v>
      </c>
      <c r="C515" s="38" t="s">
        <v>26</v>
      </c>
      <c r="D515" s="38"/>
      <c r="E515" s="75" t="s">
        <v>2827</v>
      </c>
      <c r="F515" s="38">
        <v>2022</v>
      </c>
      <c r="G515" s="75" t="s">
        <v>2823</v>
      </c>
      <c r="H515" s="75" t="s">
        <v>1148</v>
      </c>
      <c r="I515" s="86">
        <v>44925</v>
      </c>
      <c r="J515" s="86">
        <v>44925</v>
      </c>
      <c r="K515" s="87">
        <v>44927</v>
      </c>
      <c r="L515" s="38"/>
      <c r="M515" s="88" t="s">
        <v>44</v>
      </c>
      <c r="N515" s="88" t="s">
        <v>94</v>
      </c>
      <c r="O515" s="121" t="s">
        <v>2738</v>
      </c>
      <c r="P515" s="121" t="s">
        <v>46</v>
      </c>
      <c r="Q515" s="75"/>
      <c r="R515" s="75"/>
      <c r="S515" s="95"/>
      <c r="T515" s="95"/>
      <c r="U515" s="95"/>
      <c r="V515" s="95"/>
      <c r="W515" s="95"/>
      <c r="X515" s="95"/>
      <c r="Y515" s="95"/>
      <c r="Z515" s="95"/>
      <c r="AA515" s="96"/>
      <c r="AB515" s="39" t="s">
        <v>48</v>
      </c>
      <c r="AC515" s="38"/>
      <c r="AD515" s="88"/>
      <c r="AE515" s="38"/>
      <c r="AP515" s="59"/>
      <c r="AQ515" s="60"/>
      <c r="AR515" s="59"/>
      <c r="AS515" s="63"/>
      <c r="AT515" s="64"/>
      <c r="AU515" s="64"/>
      <c r="AV515" s="64"/>
      <c r="AW515" s="64"/>
      <c r="AX515" s="64"/>
    </row>
    <row r="516" spans="1:50" ht="54" hidden="1">
      <c r="A516" s="68">
        <v>482</v>
      </c>
      <c r="B516" s="39" t="s">
        <v>3303</v>
      </c>
      <c r="C516" s="38" t="s">
        <v>28</v>
      </c>
      <c r="D516" s="38"/>
      <c r="E516" s="75" t="s">
        <v>130</v>
      </c>
      <c r="F516" s="38">
        <v>2022</v>
      </c>
      <c r="G516" s="75" t="s">
        <v>2824</v>
      </c>
      <c r="H516" s="75" t="s">
        <v>2825</v>
      </c>
      <c r="I516" s="86">
        <v>44915</v>
      </c>
      <c r="J516" s="86">
        <v>44915</v>
      </c>
      <c r="K516" s="87">
        <v>44927</v>
      </c>
      <c r="L516" s="38"/>
      <c r="M516" s="88" t="s">
        <v>44</v>
      </c>
      <c r="N516" s="88" t="s">
        <v>94</v>
      </c>
      <c r="O516" s="121" t="s">
        <v>2738</v>
      </c>
      <c r="P516" s="121" t="s">
        <v>46</v>
      </c>
      <c r="Q516" s="75"/>
      <c r="R516" s="75"/>
      <c r="S516" s="95"/>
      <c r="T516" s="95"/>
      <c r="U516" s="95"/>
      <c r="V516" s="95"/>
      <c r="W516" s="95"/>
      <c r="X516" s="95"/>
      <c r="Y516" s="95"/>
      <c r="Z516" s="95"/>
      <c r="AA516" s="96"/>
      <c r="AB516" s="39" t="s">
        <v>48</v>
      </c>
      <c r="AC516" s="38"/>
      <c r="AD516" s="88"/>
      <c r="AE516" s="38"/>
      <c r="AP516" s="59"/>
      <c r="AQ516" s="60"/>
      <c r="AR516" s="59"/>
      <c r="AS516" s="63"/>
      <c r="AT516" s="64"/>
      <c r="AU516" s="64"/>
      <c r="AV516" s="64"/>
      <c r="AW516" s="64"/>
      <c r="AX516" s="64"/>
    </row>
    <row r="517" spans="1:50" ht="36" hidden="1">
      <c r="A517" s="68">
        <v>483</v>
      </c>
      <c r="B517" s="39" t="s">
        <v>3302</v>
      </c>
      <c r="C517" s="38" t="s">
        <v>26</v>
      </c>
      <c r="D517" s="38"/>
      <c r="E517" s="75" t="s">
        <v>206</v>
      </c>
      <c r="F517" s="38">
        <v>2022</v>
      </c>
      <c r="G517" s="75" t="s">
        <v>2859</v>
      </c>
      <c r="H517" s="75" t="s">
        <v>2826</v>
      </c>
      <c r="I517" s="86">
        <v>44917</v>
      </c>
      <c r="J517" s="86">
        <v>44917</v>
      </c>
      <c r="K517" s="87">
        <v>44927</v>
      </c>
      <c r="L517" s="38"/>
      <c r="M517" s="88" t="s">
        <v>44</v>
      </c>
      <c r="N517" s="88" t="s">
        <v>208</v>
      </c>
      <c r="O517" s="121" t="s">
        <v>1707</v>
      </c>
      <c r="P517" s="121" t="s">
        <v>46</v>
      </c>
      <c r="Q517" s="75"/>
      <c r="R517" s="75"/>
      <c r="S517" s="93">
        <v>1</v>
      </c>
      <c r="T517" s="93">
        <v>1</v>
      </c>
      <c r="U517" s="93">
        <f>+S517+T517</f>
        <v>2</v>
      </c>
      <c r="V517" s="243" t="str">
        <f>IF(SUM(S517:T517)&gt;5,"HIGH",IF(SUM(S517:T517)&gt;3,"MEDIUM",IF(SUM(S517:T517)&gt;=0,"LOW")))</f>
        <v>LOW</v>
      </c>
      <c r="W517" s="95"/>
      <c r="X517" s="95"/>
      <c r="Y517" s="95"/>
      <c r="Z517" s="95"/>
      <c r="AA517" s="96"/>
      <c r="AB517" s="39" t="s">
        <v>48</v>
      </c>
      <c r="AC517" s="38"/>
      <c r="AD517" s="88"/>
      <c r="AE517" s="38"/>
      <c r="AP517" s="59"/>
      <c r="AQ517" s="60"/>
      <c r="AR517" s="59"/>
      <c r="AS517" s="63"/>
      <c r="AT517" s="64"/>
      <c r="AU517" s="64"/>
      <c r="AV517" s="64"/>
      <c r="AW517" s="64"/>
      <c r="AX517" s="64"/>
    </row>
    <row r="518" spans="1:50" ht="36" hidden="1">
      <c r="A518" s="68">
        <v>484</v>
      </c>
      <c r="B518" s="39" t="s">
        <v>3302</v>
      </c>
      <c r="C518" s="38" t="s">
        <v>26</v>
      </c>
      <c r="D518" s="38"/>
      <c r="E518" s="75" t="s">
        <v>130</v>
      </c>
      <c r="F518" s="38">
        <v>2023</v>
      </c>
      <c r="G518" s="75" t="s">
        <v>2828</v>
      </c>
      <c r="H518" s="75" t="s">
        <v>2829</v>
      </c>
      <c r="I518" s="86">
        <v>44946</v>
      </c>
      <c r="J518" s="86">
        <v>44946</v>
      </c>
      <c r="K518" s="87">
        <v>44958</v>
      </c>
      <c r="L518" s="38"/>
      <c r="M518" s="88" t="s">
        <v>44</v>
      </c>
      <c r="N518" s="88" t="s">
        <v>94</v>
      </c>
      <c r="O518" s="121" t="s">
        <v>127</v>
      </c>
      <c r="P518" s="121" t="s">
        <v>46</v>
      </c>
      <c r="Q518" s="75"/>
      <c r="R518" s="75"/>
      <c r="S518" s="93">
        <v>1</v>
      </c>
      <c r="T518" s="93">
        <v>1</v>
      </c>
      <c r="U518" s="93">
        <f>+S518+T518</f>
        <v>2</v>
      </c>
      <c r="V518" s="243" t="str">
        <f>IF(SUM(S518:T518)&gt;5,"HIGH",IF(SUM(S518:T518)&gt;3,"MEDIUM",IF(SUM(S518:T518)&gt;=0,"LOW")))</f>
        <v>LOW</v>
      </c>
      <c r="W518" s="95"/>
      <c r="X518" s="95"/>
      <c r="Y518" s="95"/>
      <c r="Z518" s="95"/>
      <c r="AA518" s="96"/>
      <c r="AB518" s="39" t="s">
        <v>48</v>
      </c>
      <c r="AC518" s="38"/>
      <c r="AD518" s="88"/>
      <c r="AE518" s="38"/>
      <c r="AP518" s="59"/>
      <c r="AQ518" s="60"/>
      <c r="AR518" s="59"/>
      <c r="AS518" s="63"/>
      <c r="AT518" s="64"/>
      <c r="AU518" s="64"/>
      <c r="AV518" s="64"/>
      <c r="AW518" s="64"/>
      <c r="AX518" s="64"/>
    </row>
    <row r="519" spans="1:50" ht="72" hidden="1">
      <c r="A519" s="68">
        <v>485</v>
      </c>
      <c r="B519" s="39" t="s">
        <v>3302</v>
      </c>
      <c r="C519" s="38" t="s">
        <v>25</v>
      </c>
      <c r="D519" s="38"/>
      <c r="E519" s="75" t="s">
        <v>3126</v>
      </c>
      <c r="F519" s="38">
        <v>2023</v>
      </c>
      <c r="G519" s="129" t="s">
        <v>3118</v>
      </c>
      <c r="H519" s="75" t="s">
        <v>3119</v>
      </c>
      <c r="I519" s="86">
        <v>44985</v>
      </c>
      <c r="J519" s="86">
        <v>44985</v>
      </c>
      <c r="K519" s="87">
        <v>44986</v>
      </c>
      <c r="L519" s="38"/>
      <c r="M519" s="88" t="s">
        <v>44</v>
      </c>
      <c r="N519" s="88" t="s">
        <v>94</v>
      </c>
      <c r="O519" s="121" t="s">
        <v>2738</v>
      </c>
      <c r="P519" s="121" t="s">
        <v>46</v>
      </c>
      <c r="Q519" s="75"/>
      <c r="R519" s="75"/>
      <c r="S519" s="95"/>
      <c r="T519" s="95"/>
      <c r="U519" s="95"/>
      <c r="V519" s="95"/>
      <c r="W519" s="95"/>
      <c r="X519" s="95"/>
      <c r="Y519" s="95"/>
      <c r="Z519" s="95"/>
      <c r="AA519" s="96"/>
      <c r="AB519" s="39" t="s">
        <v>48</v>
      </c>
      <c r="AC519" s="38"/>
      <c r="AD519" s="88"/>
      <c r="AE519" s="38"/>
      <c r="AP519" s="59"/>
      <c r="AQ519" s="60"/>
      <c r="AR519" s="59"/>
      <c r="AS519" s="63"/>
      <c r="AT519" s="64"/>
      <c r="AU519" s="64"/>
      <c r="AV519" s="64"/>
      <c r="AW519" s="64"/>
      <c r="AX519" s="64"/>
    </row>
    <row r="520" spans="1:50" ht="72" hidden="1">
      <c r="A520" s="68">
        <v>486</v>
      </c>
      <c r="B520" s="39" t="s">
        <v>3302</v>
      </c>
      <c r="C520" s="38" t="s">
        <v>25</v>
      </c>
      <c r="D520" s="38"/>
      <c r="E520" s="75" t="s">
        <v>3126</v>
      </c>
      <c r="F520" s="38">
        <v>2023</v>
      </c>
      <c r="G520" s="129" t="s">
        <v>3120</v>
      </c>
      <c r="H520" s="75" t="s">
        <v>3121</v>
      </c>
      <c r="I520" s="86">
        <v>44981</v>
      </c>
      <c r="J520" s="86">
        <v>44981</v>
      </c>
      <c r="K520" s="87">
        <v>44986</v>
      </c>
      <c r="L520" s="38"/>
      <c r="M520" s="88" t="s">
        <v>44</v>
      </c>
      <c r="N520" s="88" t="s">
        <v>94</v>
      </c>
      <c r="O520" s="121" t="s">
        <v>2738</v>
      </c>
      <c r="P520" s="121" t="s">
        <v>46</v>
      </c>
      <c r="Q520" s="75"/>
      <c r="R520" s="75"/>
      <c r="S520" s="95"/>
      <c r="T520" s="95"/>
      <c r="U520" s="95"/>
      <c r="V520" s="95"/>
      <c r="W520" s="95"/>
      <c r="X520" s="95"/>
      <c r="Y520" s="95"/>
      <c r="Z520" s="95"/>
      <c r="AA520" s="96"/>
      <c r="AB520" s="39" t="s">
        <v>48</v>
      </c>
      <c r="AC520" s="38"/>
      <c r="AD520" s="88"/>
      <c r="AE520" s="38"/>
      <c r="AP520" s="59"/>
      <c r="AQ520" s="60"/>
      <c r="AR520" s="59"/>
      <c r="AS520" s="63"/>
      <c r="AT520" s="64"/>
      <c r="AU520" s="64"/>
      <c r="AV520" s="64"/>
      <c r="AW520" s="64"/>
      <c r="AX520" s="64"/>
    </row>
    <row r="521" spans="1:50" ht="72" hidden="1">
      <c r="A521" s="68">
        <v>487</v>
      </c>
      <c r="B521" s="39"/>
      <c r="C521" s="38" t="s">
        <v>22</v>
      </c>
      <c r="D521" s="38"/>
      <c r="E521" s="75" t="s">
        <v>189</v>
      </c>
      <c r="F521" s="38">
        <v>2023</v>
      </c>
      <c r="G521" s="75" t="s">
        <v>3122</v>
      </c>
      <c r="H521" s="75" t="s">
        <v>3123</v>
      </c>
      <c r="I521" s="86">
        <v>44988</v>
      </c>
      <c r="J521" s="86">
        <v>45002</v>
      </c>
      <c r="K521" s="87">
        <v>44986</v>
      </c>
      <c r="L521" s="75" t="s">
        <v>3345</v>
      </c>
      <c r="M521" s="88" t="s">
        <v>45</v>
      </c>
      <c r="N521" s="88" t="s">
        <v>94</v>
      </c>
      <c r="O521" s="121" t="s">
        <v>2738</v>
      </c>
      <c r="P521" s="121"/>
      <c r="Q521" s="75"/>
      <c r="R521" s="75"/>
      <c r="S521" s="95"/>
      <c r="T521" s="95"/>
      <c r="U521" s="95"/>
      <c r="V521" s="95"/>
      <c r="W521" s="95"/>
      <c r="X521" s="95"/>
      <c r="Y521" s="95"/>
      <c r="Z521" s="95"/>
      <c r="AA521" s="96"/>
      <c r="AB521" s="39"/>
      <c r="AC521" s="38"/>
      <c r="AD521" s="88"/>
      <c r="AE521" s="38"/>
      <c r="AP521" s="59"/>
      <c r="AQ521" s="60"/>
      <c r="AR521" s="59"/>
      <c r="AS521" s="63"/>
      <c r="AT521" s="64"/>
      <c r="AU521" s="64"/>
      <c r="AV521" s="64"/>
      <c r="AW521" s="64"/>
      <c r="AX521" s="64"/>
    </row>
    <row r="522" spans="1:50" ht="54" hidden="1">
      <c r="A522" s="68">
        <v>488</v>
      </c>
      <c r="B522" s="39" t="s">
        <v>3302</v>
      </c>
      <c r="C522" s="38" t="s">
        <v>26</v>
      </c>
      <c r="D522" s="38"/>
      <c r="E522" s="75" t="s">
        <v>240</v>
      </c>
      <c r="F522" s="38">
        <v>2023</v>
      </c>
      <c r="G522" s="75" t="s">
        <v>3124</v>
      </c>
      <c r="H522" s="75" t="s">
        <v>3125</v>
      </c>
      <c r="I522" s="86">
        <v>44980</v>
      </c>
      <c r="J522" s="86">
        <v>44980</v>
      </c>
      <c r="K522" s="87">
        <v>44986</v>
      </c>
      <c r="L522" s="38"/>
      <c r="M522" s="88" t="s">
        <v>44</v>
      </c>
      <c r="N522" s="88" t="s">
        <v>222</v>
      </c>
      <c r="O522" s="121" t="s">
        <v>234</v>
      </c>
      <c r="P522" s="121" t="s">
        <v>46</v>
      </c>
      <c r="Q522" s="75"/>
      <c r="R522" s="75"/>
      <c r="S522" s="95"/>
      <c r="T522" s="95"/>
      <c r="U522" s="95"/>
      <c r="V522" s="95"/>
      <c r="W522" s="95"/>
      <c r="X522" s="95"/>
      <c r="Y522" s="95"/>
      <c r="Z522" s="95"/>
      <c r="AA522" s="96"/>
      <c r="AB522" s="39" t="s">
        <v>48</v>
      </c>
      <c r="AC522" s="38"/>
      <c r="AD522" s="88"/>
      <c r="AE522" s="38"/>
      <c r="AP522" s="59"/>
      <c r="AQ522" s="60"/>
      <c r="AR522" s="59"/>
      <c r="AS522" s="63"/>
      <c r="AT522" s="64"/>
      <c r="AU522" s="64"/>
      <c r="AV522" s="64"/>
      <c r="AW522" s="64"/>
      <c r="AX522" s="64"/>
    </row>
    <row r="523" spans="1:50" ht="54" hidden="1">
      <c r="A523" s="68">
        <v>489</v>
      </c>
      <c r="B523" s="39" t="s">
        <v>3366</v>
      </c>
      <c r="C523" s="38" t="s">
        <v>22</v>
      </c>
      <c r="D523" s="38"/>
      <c r="E523" s="75" t="s">
        <v>2300</v>
      </c>
      <c r="F523" s="38">
        <v>2023</v>
      </c>
      <c r="G523" s="129" t="s">
        <v>3132</v>
      </c>
      <c r="H523" s="75" t="s">
        <v>3133</v>
      </c>
      <c r="I523" s="86">
        <v>45012</v>
      </c>
      <c r="J523" s="86">
        <v>45012</v>
      </c>
      <c r="K523" s="87">
        <v>45017</v>
      </c>
      <c r="L523" s="38"/>
      <c r="M523" s="88" t="s">
        <v>44</v>
      </c>
      <c r="N523" s="88" t="s">
        <v>94</v>
      </c>
      <c r="O523" s="121" t="s">
        <v>2738</v>
      </c>
      <c r="P523" s="121" t="s">
        <v>46</v>
      </c>
      <c r="Q523" s="75"/>
      <c r="R523" s="75"/>
      <c r="S523" s="95"/>
      <c r="T523" s="95"/>
      <c r="U523" s="95"/>
      <c r="V523" s="95"/>
      <c r="W523" s="95"/>
      <c r="X523" s="95"/>
      <c r="Y523" s="95"/>
      <c r="Z523" s="95"/>
      <c r="AA523" s="96"/>
      <c r="AB523" s="39" t="s">
        <v>48</v>
      </c>
      <c r="AC523" s="38"/>
      <c r="AD523" s="88"/>
      <c r="AE523" s="38"/>
      <c r="AP523" s="59"/>
      <c r="AQ523" s="60"/>
      <c r="AR523" s="59"/>
      <c r="AS523" s="63"/>
      <c r="AT523" s="64"/>
      <c r="AU523" s="64"/>
      <c r="AV523" s="64"/>
      <c r="AW523" s="64"/>
      <c r="AX523" s="64"/>
    </row>
    <row r="524" spans="1:50" ht="72" hidden="1">
      <c r="A524" s="68">
        <v>490</v>
      </c>
      <c r="B524" s="39"/>
      <c r="C524" s="38" t="s">
        <v>26</v>
      </c>
      <c r="D524" s="38"/>
      <c r="E524" s="75" t="s">
        <v>92</v>
      </c>
      <c r="F524" s="38">
        <v>2023</v>
      </c>
      <c r="G524" s="75" t="s">
        <v>3134</v>
      </c>
      <c r="H524" s="75" t="s">
        <v>3135</v>
      </c>
      <c r="I524" s="86">
        <v>45016</v>
      </c>
      <c r="J524" s="86">
        <v>45016</v>
      </c>
      <c r="K524" s="87">
        <v>45017</v>
      </c>
      <c r="L524" s="38"/>
      <c r="M524" s="88" t="s">
        <v>44</v>
      </c>
      <c r="N524" s="88" t="s">
        <v>94</v>
      </c>
      <c r="O524" s="121" t="s">
        <v>2738</v>
      </c>
      <c r="P524" s="121" t="s">
        <v>46</v>
      </c>
      <c r="Q524" s="75"/>
      <c r="R524" s="75"/>
      <c r="S524" s="95"/>
      <c r="T524" s="95"/>
      <c r="U524" s="95"/>
      <c r="V524" s="95"/>
      <c r="W524" s="95"/>
      <c r="X524" s="95"/>
      <c r="Y524" s="95"/>
      <c r="Z524" s="95"/>
      <c r="AA524" s="96"/>
      <c r="AB524" s="39" t="s">
        <v>48</v>
      </c>
      <c r="AC524" s="38"/>
      <c r="AD524" s="88"/>
      <c r="AE524" s="38"/>
      <c r="AP524" s="59"/>
      <c r="AQ524" s="60"/>
      <c r="AR524" s="59"/>
      <c r="AS524" s="63"/>
      <c r="AT524" s="64"/>
      <c r="AU524" s="64"/>
      <c r="AV524" s="64"/>
      <c r="AW524" s="64"/>
      <c r="AX524" s="64"/>
    </row>
    <row r="525" spans="1:50" ht="108" hidden="1">
      <c r="A525" s="68">
        <v>491</v>
      </c>
      <c r="B525" s="39" t="s">
        <v>3366</v>
      </c>
      <c r="C525" s="38" t="s">
        <v>27</v>
      </c>
      <c r="D525" s="38"/>
      <c r="E525" s="75" t="s">
        <v>2816</v>
      </c>
      <c r="F525" s="38">
        <v>2023</v>
      </c>
      <c r="G525" s="75" t="s">
        <v>3136</v>
      </c>
      <c r="H525" s="75" t="s">
        <v>3137</v>
      </c>
      <c r="I525" s="86">
        <v>45021</v>
      </c>
      <c r="J525" s="86">
        <v>45021</v>
      </c>
      <c r="K525" s="87">
        <v>45017</v>
      </c>
      <c r="L525" s="38"/>
      <c r="M525" s="88" t="s">
        <v>44</v>
      </c>
      <c r="N525" s="88" t="s">
        <v>94</v>
      </c>
      <c r="O525" s="121" t="s">
        <v>2738</v>
      </c>
      <c r="P525" s="121" t="s">
        <v>46</v>
      </c>
      <c r="Q525" s="75"/>
      <c r="R525" s="75"/>
      <c r="S525" s="95"/>
      <c r="T525" s="95"/>
      <c r="U525" s="95"/>
      <c r="V525" s="95"/>
      <c r="W525" s="95"/>
      <c r="X525" s="95"/>
      <c r="Y525" s="95"/>
      <c r="Z525" s="95"/>
      <c r="AA525" s="96"/>
      <c r="AB525" s="39" t="s">
        <v>48</v>
      </c>
      <c r="AC525" s="38"/>
      <c r="AD525" s="88"/>
      <c r="AE525" s="38"/>
      <c r="AP525" s="59"/>
      <c r="AQ525" s="60"/>
      <c r="AR525" s="59"/>
      <c r="AS525" s="63"/>
      <c r="AT525" s="64"/>
      <c r="AU525" s="64"/>
      <c r="AV525" s="64"/>
      <c r="AW525" s="64"/>
      <c r="AX525" s="64"/>
    </row>
    <row r="526" spans="1:50" ht="126" hidden="1">
      <c r="A526" s="68">
        <v>492</v>
      </c>
      <c r="B526" s="39" t="s">
        <v>3366</v>
      </c>
      <c r="C526" s="38" t="s">
        <v>22</v>
      </c>
      <c r="D526" s="38"/>
      <c r="E526" s="75" t="s">
        <v>2816</v>
      </c>
      <c r="F526" s="38">
        <v>2023</v>
      </c>
      <c r="G526" s="129" t="s">
        <v>3138</v>
      </c>
      <c r="H526" s="75" t="s">
        <v>3139</v>
      </c>
      <c r="I526" s="86">
        <v>45014</v>
      </c>
      <c r="J526" s="86">
        <v>45014</v>
      </c>
      <c r="K526" s="87">
        <v>45017</v>
      </c>
      <c r="L526" s="38"/>
      <c r="M526" s="88" t="s">
        <v>44</v>
      </c>
      <c r="N526" s="88" t="s">
        <v>94</v>
      </c>
      <c r="O526" s="121" t="s">
        <v>2738</v>
      </c>
      <c r="P526" s="121" t="s">
        <v>46</v>
      </c>
      <c r="Q526" s="75"/>
      <c r="R526" s="75"/>
      <c r="S526" s="95"/>
      <c r="T526" s="95"/>
      <c r="U526" s="95"/>
      <c r="V526" s="95"/>
      <c r="W526" s="95"/>
      <c r="X526" s="95"/>
      <c r="Y526" s="95"/>
      <c r="Z526" s="95"/>
      <c r="AA526" s="96"/>
      <c r="AB526" s="39" t="s">
        <v>48</v>
      </c>
      <c r="AC526" s="38"/>
      <c r="AD526" s="88"/>
      <c r="AE526" s="38"/>
      <c r="AP526" s="59"/>
      <c r="AQ526" s="60"/>
      <c r="AR526" s="59"/>
      <c r="AS526" s="63"/>
      <c r="AT526" s="64"/>
      <c r="AU526" s="64"/>
      <c r="AV526" s="64"/>
      <c r="AW526" s="64"/>
      <c r="AX526" s="64"/>
    </row>
    <row r="527" spans="1:50" ht="54" hidden="1">
      <c r="A527" s="68">
        <v>493</v>
      </c>
      <c r="B527" s="39" t="s">
        <v>3302</v>
      </c>
      <c r="C527" s="38" t="s">
        <v>25</v>
      </c>
      <c r="D527" s="38"/>
      <c r="E527" s="75" t="s">
        <v>240</v>
      </c>
      <c r="F527" s="38">
        <v>2023</v>
      </c>
      <c r="G527" s="75" t="s">
        <v>3140</v>
      </c>
      <c r="H527" s="75" t="s">
        <v>3141</v>
      </c>
      <c r="I527" s="86">
        <v>45016</v>
      </c>
      <c r="J527" s="86">
        <v>45016</v>
      </c>
      <c r="K527" s="87">
        <v>45017</v>
      </c>
      <c r="L527" s="38"/>
      <c r="M527" s="88" t="s">
        <v>44</v>
      </c>
      <c r="N527" s="88" t="s">
        <v>222</v>
      </c>
      <c r="O527" s="121" t="s">
        <v>234</v>
      </c>
      <c r="P527" s="121" t="s">
        <v>46</v>
      </c>
      <c r="Q527" s="75"/>
      <c r="R527" s="75"/>
      <c r="S527" s="95"/>
      <c r="T527" s="95"/>
      <c r="U527" s="95"/>
      <c r="V527" s="95"/>
      <c r="W527" s="95"/>
      <c r="X527" s="95"/>
      <c r="Y527" s="95"/>
      <c r="Z527" s="95"/>
      <c r="AA527" s="96"/>
      <c r="AB527" s="39" t="s">
        <v>48</v>
      </c>
      <c r="AC527" s="38"/>
      <c r="AD527" s="88"/>
      <c r="AE527" s="38"/>
      <c r="AP527" s="59"/>
      <c r="AQ527" s="60"/>
      <c r="AR527" s="59"/>
      <c r="AS527" s="63"/>
      <c r="AT527" s="64"/>
      <c r="AU527" s="64"/>
      <c r="AV527" s="64"/>
      <c r="AW527" s="64"/>
      <c r="AX527" s="64"/>
    </row>
    <row r="528" spans="1:50" ht="54" hidden="1">
      <c r="A528" s="68">
        <v>494</v>
      </c>
      <c r="B528" s="39" t="s">
        <v>3303</v>
      </c>
      <c r="C528" s="38" t="s">
        <v>28</v>
      </c>
      <c r="D528" s="38"/>
      <c r="E528" s="75" t="s">
        <v>476</v>
      </c>
      <c r="F528" s="38">
        <v>2023</v>
      </c>
      <c r="G528" s="75" t="s">
        <v>3142</v>
      </c>
      <c r="H528" s="75" t="s">
        <v>3143</v>
      </c>
      <c r="I528" s="86">
        <v>45055</v>
      </c>
      <c r="J528" s="86">
        <v>45055</v>
      </c>
      <c r="K528" s="87">
        <v>45047</v>
      </c>
      <c r="L528" s="38"/>
      <c r="M528" s="88" t="s">
        <v>44</v>
      </c>
      <c r="N528" s="88" t="s">
        <v>94</v>
      </c>
      <c r="O528" s="121" t="s">
        <v>2738</v>
      </c>
      <c r="P528" s="121" t="s">
        <v>46</v>
      </c>
      <c r="Q528" s="75"/>
      <c r="R528" s="75"/>
      <c r="S528" s="95"/>
      <c r="T528" s="95"/>
      <c r="U528" s="95"/>
      <c r="V528" s="95"/>
      <c r="W528" s="95"/>
      <c r="X528" s="95"/>
      <c r="Y528" s="95"/>
      <c r="Z528" s="95"/>
      <c r="AA528" s="96"/>
      <c r="AB528" s="39" t="s">
        <v>48</v>
      </c>
      <c r="AC528" s="38"/>
      <c r="AD528" s="88"/>
      <c r="AE528" s="38"/>
      <c r="AP528" s="59"/>
      <c r="AQ528" s="60"/>
      <c r="AR528" s="59"/>
      <c r="AS528" s="63"/>
      <c r="AT528" s="64"/>
      <c r="AU528" s="64"/>
      <c r="AV528" s="64"/>
      <c r="AW528" s="64"/>
      <c r="AX528" s="64"/>
    </row>
    <row r="529" spans="1:50" ht="72" hidden="1">
      <c r="A529" s="68">
        <v>495</v>
      </c>
      <c r="B529" s="39" t="s">
        <v>3301</v>
      </c>
      <c r="C529" s="38" t="s">
        <v>22</v>
      </c>
      <c r="D529" s="38"/>
      <c r="E529" s="75" t="s">
        <v>189</v>
      </c>
      <c r="F529" s="38">
        <v>2023</v>
      </c>
      <c r="G529" s="75" t="s">
        <v>3144</v>
      </c>
      <c r="H529" s="75" t="s">
        <v>3145</v>
      </c>
      <c r="I529" s="86">
        <v>45084</v>
      </c>
      <c r="J529" s="86">
        <v>45084</v>
      </c>
      <c r="K529" s="87">
        <v>45078</v>
      </c>
      <c r="L529" s="38"/>
      <c r="M529" s="88" t="s">
        <v>44</v>
      </c>
      <c r="N529" s="88" t="s">
        <v>94</v>
      </c>
      <c r="O529" s="121" t="s">
        <v>2738</v>
      </c>
      <c r="P529" s="121" t="s">
        <v>46</v>
      </c>
      <c r="Q529" s="75"/>
      <c r="R529" s="75"/>
      <c r="S529" s="95"/>
      <c r="T529" s="95"/>
      <c r="U529" s="95"/>
      <c r="V529" s="95"/>
      <c r="W529" s="95"/>
      <c r="X529" s="95"/>
      <c r="Y529" s="95"/>
      <c r="Z529" s="95"/>
      <c r="AA529" s="96"/>
      <c r="AB529" s="39" t="s">
        <v>48</v>
      </c>
      <c r="AC529" s="38"/>
      <c r="AD529" s="88"/>
      <c r="AE529" s="38"/>
      <c r="AP529" s="59"/>
      <c r="AQ529" s="60"/>
      <c r="AR529" s="59"/>
      <c r="AS529" s="63"/>
      <c r="AT529" s="64"/>
      <c r="AU529" s="64"/>
      <c r="AV529" s="64"/>
      <c r="AW529" s="64"/>
      <c r="AX529" s="64"/>
    </row>
    <row r="530" spans="1:50" ht="54" hidden="1">
      <c r="A530" s="68">
        <v>496</v>
      </c>
      <c r="B530" s="39" t="s">
        <v>3301</v>
      </c>
      <c r="C530" s="38" t="s">
        <v>22</v>
      </c>
      <c r="D530" s="38"/>
      <c r="E530" s="75" t="s">
        <v>189</v>
      </c>
      <c r="F530" s="38">
        <v>2023</v>
      </c>
      <c r="G530" s="129" t="s">
        <v>3146</v>
      </c>
      <c r="H530" s="75" t="s">
        <v>3147</v>
      </c>
      <c r="I530" s="86">
        <v>45075</v>
      </c>
      <c r="J530" s="86">
        <v>45075</v>
      </c>
      <c r="K530" s="87">
        <v>45078</v>
      </c>
      <c r="L530" s="38"/>
      <c r="M530" s="88" t="s">
        <v>44</v>
      </c>
      <c r="N530" s="88" t="s">
        <v>94</v>
      </c>
      <c r="O530" s="121" t="s">
        <v>2738</v>
      </c>
      <c r="P530" s="121" t="s">
        <v>46</v>
      </c>
      <c r="Q530" s="75"/>
      <c r="R530" s="75"/>
      <c r="S530" s="95"/>
      <c r="T530" s="95"/>
      <c r="U530" s="95"/>
      <c r="V530" s="95"/>
      <c r="W530" s="95"/>
      <c r="X530" s="95"/>
      <c r="Y530" s="95"/>
      <c r="Z530" s="95"/>
      <c r="AA530" s="96"/>
      <c r="AB530" s="39" t="s">
        <v>48</v>
      </c>
      <c r="AC530" s="38"/>
      <c r="AD530" s="88"/>
      <c r="AE530" s="38"/>
      <c r="AP530" s="59"/>
      <c r="AQ530" s="60"/>
      <c r="AR530" s="59"/>
      <c r="AS530" s="63"/>
      <c r="AT530" s="64"/>
      <c r="AU530" s="64"/>
      <c r="AV530" s="64"/>
      <c r="AW530" s="64"/>
      <c r="AX530" s="64"/>
    </row>
    <row r="531" spans="1:50" ht="108" hidden="1">
      <c r="A531" s="68">
        <v>497</v>
      </c>
      <c r="B531" s="39" t="s">
        <v>3301</v>
      </c>
      <c r="C531" s="38" t="s">
        <v>22</v>
      </c>
      <c r="D531" s="38"/>
      <c r="E531" s="75" t="s">
        <v>411</v>
      </c>
      <c r="F531" s="38">
        <v>2023</v>
      </c>
      <c r="G531" s="75" t="s">
        <v>3148</v>
      </c>
      <c r="H531" s="75" t="s">
        <v>3149</v>
      </c>
      <c r="I531" s="86">
        <v>45070</v>
      </c>
      <c r="J531" s="86">
        <v>45071</v>
      </c>
      <c r="K531" s="87">
        <v>45078</v>
      </c>
      <c r="L531" s="38"/>
      <c r="M531" s="88" t="s">
        <v>44</v>
      </c>
      <c r="N531" s="88" t="s">
        <v>94</v>
      </c>
      <c r="O531" s="121" t="s">
        <v>2738</v>
      </c>
      <c r="P531" s="121" t="s">
        <v>46</v>
      </c>
      <c r="Q531" s="75"/>
      <c r="R531" s="75"/>
      <c r="S531" s="95"/>
      <c r="T531" s="95"/>
      <c r="U531" s="95"/>
      <c r="V531" s="95"/>
      <c r="W531" s="95"/>
      <c r="X531" s="95"/>
      <c r="Y531" s="95"/>
      <c r="Z531" s="95"/>
      <c r="AA531" s="96"/>
      <c r="AB531" s="39" t="s">
        <v>48</v>
      </c>
      <c r="AC531" s="38"/>
      <c r="AD531" s="88"/>
      <c r="AE531" s="38"/>
      <c r="AP531" s="59"/>
      <c r="AQ531" s="60"/>
      <c r="AR531" s="59"/>
      <c r="AS531" s="63"/>
      <c r="AT531" s="64"/>
      <c r="AU531" s="64"/>
      <c r="AV531" s="64"/>
      <c r="AW531" s="64"/>
      <c r="AX531" s="64"/>
    </row>
    <row r="532" spans="1:50" ht="54" hidden="1">
      <c r="A532" s="68">
        <v>498</v>
      </c>
      <c r="B532" s="39" t="s">
        <v>3302</v>
      </c>
      <c r="C532" s="38" t="s">
        <v>26</v>
      </c>
      <c r="D532" s="38"/>
      <c r="E532" s="75" t="s">
        <v>141</v>
      </c>
      <c r="F532" s="38">
        <v>2023</v>
      </c>
      <c r="G532" s="75" t="s">
        <v>3312</v>
      </c>
      <c r="H532" s="75" t="s">
        <v>3313</v>
      </c>
      <c r="I532" s="86">
        <v>45097</v>
      </c>
      <c r="J532" s="86">
        <v>45097</v>
      </c>
      <c r="K532" s="87">
        <v>45078</v>
      </c>
      <c r="L532" s="38"/>
      <c r="M532" s="88" t="s">
        <v>44</v>
      </c>
      <c r="N532" s="88" t="s">
        <v>94</v>
      </c>
      <c r="O532" s="121" t="s">
        <v>2738</v>
      </c>
      <c r="P532" s="121" t="s">
        <v>46</v>
      </c>
      <c r="Q532" s="75"/>
      <c r="R532" s="75"/>
      <c r="S532" s="95"/>
      <c r="T532" s="95"/>
      <c r="U532" s="95"/>
      <c r="V532" s="95"/>
      <c r="W532" s="95"/>
      <c r="X532" s="95"/>
      <c r="Y532" s="95"/>
      <c r="Z532" s="95"/>
      <c r="AA532" s="96"/>
      <c r="AB532" s="39" t="s">
        <v>48</v>
      </c>
      <c r="AC532" s="38"/>
      <c r="AD532" s="88"/>
      <c r="AE532" s="38"/>
      <c r="AP532" s="59"/>
      <c r="AQ532" s="60"/>
      <c r="AR532" s="59"/>
      <c r="AS532" s="63"/>
      <c r="AT532" s="64"/>
      <c r="AU532" s="64"/>
      <c r="AV532" s="64"/>
      <c r="AW532" s="64"/>
      <c r="AX532" s="64"/>
    </row>
    <row r="533" spans="1:50" ht="90" hidden="1">
      <c r="A533" s="68">
        <v>499</v>
      </c>
      <c r="B533" s="39" t="s">
        <v>3302</v>
      </c>
      <c r="C533" s="38" t="s">
        <v>28</v>
      </c>
      <c r="D533" s="38"/>
      <c r="E533" s="75" t="s">
        <v>141</v>
      </c>
      <c r="F533" s="38">
        <v>2023</v>
      </c>
      <c r="G533" s="75" t="s">
        <v>3150</v>
      </c>
      <c r="H533" s="75" t="s">
        <v>3151</v>
      </c>
      <c r="I533" s="86">
        <v>45104</v>
      </c>
      <c r="J533" s="86">
        <v>45108</v>
      </c>
      <c r="K533" s="87">
        <v>45108</v>
      </c>
      <c r="L533" s="38"/>
      <c r="M533" s="88" t="s">
        <v>44</v>
      </c>
      <c r="N533" s="88" t="s">
        <v>94</v>
      </c>
      <c r="O533" s="121" t="s">
        <v>2738</v>
      </c>
      <c r="P533" s="121" t="s">
        <v>46</v>
      </c>
      <c r="Q533" s="75"/>
      <c r="R533" s="75"/>
      <c r="S533" s="95"/>
      <c r="T533" s="95"/>
      <c r="U533" s="95"/>
      <c r="V533" s="95"/>
      <c r="W533" s="95"/>
      <c r="X533" s="95"/>
      <c r="Y533" s="95"/>
      <c r="Z533" s="95"/>
      <c r="AA533" s="96"/>
      <c r="AB533" s="39" t="s">
        <v>48</v>
      </c>
      <c r="AC533" s="38"/>
      <c r="AD533" s="88"/>
      <c r="AE533" s="38"/>
      <c r="AP533" s="59"/>
      <c r="AQ533" s="60"/>
      <c r="AR533" s="59"/>
      <c r="AS533" s="63"/>
      <c r="AT533" s="64"/>
      <c r="AU533" s="64"/>
      <c r="AV533" s="64"/>
      <c r="AW533" s="64"/>
      <c r="AX533" s="64"/>
    </row>
    <row r="534" spans="1:50" ht="126" hidden="1">
      <c r="A534" s="68">
        <v>500</v>
      </c>
      <c r="B534" s="39" t="s">
        <v>3366</v>
      </c>
      <c r="C534" s="38" t="s">
        <v>22</v>
      </c>
      <c r="D534" s="38"/>
      <c r="E534" s="75" t="s">
        <v>2816</v>
      </c>
      <c r="F534" s="38">
        <v>2023</v>
      </c>
      <c r="G534" s="129" t="s">
        <v>3152</v>
      </c>
      <c r="H534" s="75" t="s">
        <v>3153</v>
      </c>
      <c r="I534" s="86">
        <v>45093</v>
      </c>
      <c r="J534" s="86">
        <v>45093</v>
      </c>
      <c r="K534" s="87">
        <v>45108</v>
      </c>
      <c r="L534" s="38"/>
      <c r="M534" s="88" t="s">
        <v>44</v>
      </c>
      <c r="N534" s="88" t="s">
        <v>94</v>
      </c>
      <c r="O534" s="121" t="s">
        <v>2738</v>
      </c>
      <c r="P534" s="121" t="s">
        <v>46</v>
      </c>
      <c r="Q534" s="75"/>
      <c r="R534" s="75"/>
      <c r="S534" s="95"/>
      <c r="T534" s="95"/>
      <c r="U534" s="95"/>
      <c r="V534" s="95"/>
      <c r="W534" s="95"/>
      <c r="X534" s="95"/>
      <c r="Y534" s="95"/>
      <c r="Z534" s="95"/>
      <c r="AA534" s="96"/>
      <c r="AB534" s="39" t="s">
        <v>48</v>
      </c>
      <c r="AC534" s="38"/>
      <c r="AD534" s="88"/>
      <c r="AE534" s="38"/>
      <c r="AP534" s="59"/>
      <c r="AQ534" s="60"/>
      <c r="AR534" s="59"/>
      <c r="AS534" s="63"/>
      <c r="AT534" s="64"/>
      <c r="AU534" s="64"/>
      <c r="AV534" s="64"/>
      <c r="AW534" s="64"/>
      <c r="AX534" s="64"/>
    </row>
    <row r="535" spans="1:50" ht="54" hidden="1">
      <c r="A535" s="68">
        <v>501</v>
      </c>
      <c r="B535" s="39" t="s">
        <v>3302</v>
      </c>
      <c r="C535" s="38" t="s">
        <v>26</v>
      </c>
      <c r="D535" s="38"/>
      <c r="E535" s="75" t="s">
        <v>130</v>
      </c>
      <c r="F535" s="38">
        <v>2023</v>
      </c>
      <c r="G535" s="75" t="s">
        <v>3154</v>
      </c>
      <c r="H535" s="75" t="s">
        <v>3155</v>
      </c>
      <c r="I535" s="86">
        <v>45093</v>
      </c>
      <c r="J535" s="86">
        <v>45093</v>
      </c>
      <c r="K535" s="87">
        <v>45108</v>
      </c>
      <c r="L535" s="38"/>
      <c r="M535" s="88" t="s">
        <v>44</v>
      </c>
      <c r="N535" s="88" t="s">
        <v>94</v>
      </c>
      <c r="O535" s="121" t="s">
        <v>2738</v>
      </c>
      <c r="P535" s="121" t="s">
        <v>46</v>
      </c>
      <c r="Q535" s="75"/>
      <c r="R535" s="75"/>
      <c r="S535" s="95"/>
      <c r="T535" s="95"/>
      <c r="U535" s="95"/>
      <c r="V535" s="95"/>
      <c r="W535" s="95"/>
      <c r="X535" s="95"/>
      <c r="Y535" s="95"/>
      <c r="Z535" s="95"/>
      <c r="AA535" s="96"/>
      <c r="AB535" s="39" t="s">
        <v>48</v>
      </c>
      <c r="AC535" s="38"/>
      <c r="AD535" s="88"/>
      <c r="AE535" s="38"/>
      <c r="AP535" s="59"/>
      <c r="AQ535" s="60"/>
      <c r="AR535" s="59"/>
      <c r="AS535" s="63"/>
      <c r="AT535" s="64"/>
      <c r="AU535" s="64"/>
      <c r="AV535" s="64"/>
      <c r="AW535" s="64"/>
      <c r="AX535" s="64"/>
    </row>
    <row r="536" spans="1:50" ht="72">
      <c r="A536" s="68">
        <v>502</v>
      </c>
      <c r="B536" s="39" t="s">
        <v>3301</v>
      </c>
      <c r="C536" s="38" t="s">
        <v>22</v>
      </c>
      <c r="D536" s="38"/>
      <c r="E536" s="75" t="s">
        <v>216</v>
      </c>
      <c r="F536" s="38">
        <v>2023</v>
      </c>
      <c r="G536" s="129" t="s">
        <v>3198</v>
      </c>
      <c r="H536" s="75" t="s">
        <v>3156</v>
      </c>
      <c r="I536" s="86">
        <v>45118</v>
      </c>
      <c r="J536" s="86">
        <v>45118</v>
      </c>
      <c r="K536" s="87">
        <v>45108</v>
      </c>
      <c r="L536" s="38"/>
      <c r="M536" s="88" t="s">
        <v>44</v>
      </c>
      <c r="N536" s="88" t="s">
        <v>208</v>
      </c>
      <c r="O536" s="121" t="s">
        <v>1707</v>
      </c>
      <c r="P536" s="121" t="s">
        <v>46</v>
      </c>
      <c r="Q536" s="75"/>
      <c r="R536" s="75"/>
      <c r="S536" s="95"/>
      <c r="T536" s="95"/>
      <c r="U536" s="95"/>
      <c r="V536" s="95"/>
      <c r="W536" s="95"/>
      <c r="X536" s="95"/>
      <c r="Y536" s="95"/>
      <c r="Z536" s="95"/>
      <c r="AA536" s="96"/>
      <c r="AB536" s="39" t="s">
        <v>48</v>
      </c>
      <c r="AC536" s="38"/>
      <c r="AD536" s="88"/>
      <c r="AE536" s="38"/>
      <c r="AP536" s="59"/>
      <c r="AQ536" s="60"/>
      <c r="AR536" s="59"/>
      <c r="AS536" s="63"/>
      <c r="AT536" s="64"/>
      <c r="AU536" s="64"/>
      <c r="AV536" s="64"/>
      <c r="AW536" s="64"/>
      <c r="AX536" s="64"/>
    </row>
    <row r="537" spans="1:50" ht="72" hidden="1">
      <c r="A537" s="68">
        <v>503</v>
      </c>
      <c r="B537" s="39" t="s">
        <v>3293</v>
      </c>
      <c r="C537" s="38" t="s">
        <v>22</v>
      </c>
      <c r="D537" s="38"/>
      <c r="E537" s="75" t="s">
        <v>3163</v>
      </c>
      <c r="F537" s="38">
        <v>2023</v>
      </c>
      <c r="G537" s="75" t="s">
        <v>3157</v>
      </c>
      <c r="H537" s="75" t="s">
        <v>3158</v>
      </c>
      <c r="I537" s="86">
        <v>45142</v>
      </c>
      <c r="J537" s="86">
        <v>45142</v>
      </c>
      <c r="K537" s="87">
        <v>45139</v>
      </c>
      <c r="L537" s="38"/>
      <c r="M537" s="88" t="s">
        <v>44</v>
      </c>
      <c r="N537" s="88" t="s">
        <v>94</v>
      </c>
      <c r="O537" s="121" t="s">
        <v>2738</v>
      </c>
      <c r="P537" s="121" t="s">
        <v>46</v>
      </c>
      <c r="Q537" s="75"/>
      <c r="R537" s="75"/>
      <c r="S537" s="95"/>
      <c r="T537" s="95"/>
      <c r="U537" s="95"/>
      <c r="V537" s="95"/>
      <c r="W537" s="95"/>
      <c r="X537" s="95"/>
      <c r="Y537" s="95"/>
      <c r="Z537" s="95"/>
      <c r="AA537" s="96"/>
      <c r="AB537" s="39" t="s">
        <v>48</v>
      </c>
      <c r="AC537" s="38"/>
      <c r="AD537" s="88"/>
      <c r="AE537" s="38"/>
      <c r="AP537" s="59"/>
      <c r="AQ537" s="60"/>
      <c r="AR537" s="59"/>
      <c r="AS537" s="63"/>
      <c r="AT537" s="64"/>
      <c r="AU537" s="64"/>
      <c r="AV537" s="64"/>
      <c r="AW537" s="64"/>
      <c r="AX537" s="64"/>
    </row>
    <row r="538" spans="1:50" ht="54" hidden="1">
      <c r="A538" s="68">
        <v>504</v>
      </c>
      <c r="B538" s="39" t="s">
        <v>3301</v>
      </c>
      <c r="C538" s="38" t="s">
        <v>25</v>
      </c>
      <c r="D538" s="38"/>
      <c r="E538" s="75" t="s">
        <v>141</v>
      </c>
      <c r="F538" s="38">
        <v>2023</v>
      </c>
      <c r="G538" s="75" t="s">
        <v>3159</v>
      </c>
      <c r="H538" s="75" t="s">
        <v>3160</v>
      </c>
      <c r="I538" s="86">
        <v>45152</v>
      </c>
      <c r="J538" s="86">
        <v>45152</v>
      </c>
      <c r="K538" s="87">
        <v>45139</v>
      </c>
      <c r="L538" s="38"/>
      <c r="M538" s="88" t="s">
        <v>44</v>
      </c>
      <c r="N538" s="88" t="s">
        <v>94</v>
      </c>
      <c r="O538" s="121" t="s">
        <v>2738</v>
      </c>
      <c r="P538" s="121" t="s">
        <v>46</v>
      </c>
      <c r="Q538" s="75"/>
      <c r="R538" s="75"/>
      <c r="S538" s="95"/>
      <c r="T538" s="95"/>
      <c r="U538" s="95"/>
      <c r="V538" s="95"/>
      <c r="W538" s="95"/>
      <c r="X538" s="95"/>
      <c r="Y538" s="95"/>
      <c r="Z538" s="95"/>
      <c r="AA538" s="96"/>
      <c r="AB538" s="39" t="s">
        <v>48</v>
      </c>
      <c r="AC538" s="38"/>
      <c r="AD538" s="88"/>
      <c r="AE538" s="38"/>
      <c r="AP538" s="59"/>
      <c r="AQ538" s="60"/>
      <c r="AR538" s="59"/>
      <c r="AS538" s="63"/>
      <c r="AT538" s="64"/>
      <c r="AU538" s="64"/>
      <c r="AV538" s="64"/>
      <c r="AW538" s="64"/>
      <c r="AX538" s="64"/>
    </row>
    <row r="539" spans="1:50" ht="54" hidden="1">
      <c r="A539" s="68">
        <v>505</v>
      </c>
      <c r="B539" s="39" t="s">
        <v>3301</v>
      </c>
      <c r="C539" s="38" t="s">
        <v>25</v>
      </c>
      <c r="D539" s="38"/>
      <c r="E539" s="75" t="s">
        <v>141</v>
      </c>
      <c r="F539" s="38">
        <v>2016</v>
      </c>
      <c r="G539" s="75" t="s">
        <v>3332</v>
      </c>
      <c r="H539" s="75" t="s">
        <v>3333</v>
      </c>
      <c r="I539" s="86">
        <v>42663</v>
      </c>
      <c r="J539" s="86">
        <v>42736</v>
      </c>
      <c r="K539" s="87">
        <v>45139</v>
      </c>
      <c r="L539" s="38" t="s">
        <v>3350</v>
      </c>
      <c r="M539" s="88" t="s">
        <v>44</v>
      </c>
      <c r="N539" s="88" t="s">
        <v>94</v>
      </c>
      <c r="O539" s="121" t="s">
        <v>2738</v>
      </c>
      <c r="P539" s="121" t="s">
        <v>46</v>
      </c>
      <c r="Q539" s="75"/>
      <c r="R539" s="75"/>
      <c r="S539" s="95"/>
      <c r="T539" s="95"/>
      <c r="U539" s="95"/>
      <c r="V539" s="95"/>
      <c r="W539" s="95"/>
      <c r="X539" s="95"/>
      <c r="Y539" s="95"/>
      <c r="Z539" s="95"/>
      <c r="AA539" s="96"/>
      <c r="AB539" s="39" t="s">
        <v>48</v>
      </c>
      <c r="AC539" s="38"/>
      <c r="AD539" s="88"/>
      <c r="AE539" s="38"/>
      <c r="AP539" s="59"/>
      <c r="AQ539" s="60"/>
      <c r="AR539" s="59"/>
      <c r="AS539" s="63"/>
      <c r="AT539" s="64"/>
      <c r="AU539" s="64"/>
      <c r="AV539" s="64"/>
      <c r="AW539" s="64"/>
      <c r="AX539" s="64"/>
    </row>
    <row r="540" spans="1:50" ht="90" hidden="1">
      <c r="A540" s="68">
        <v>506</v>
      </c>
      <c r="B540" s="39" t="s">
        <v>3301</v>
      </c>
      <c r="C540" s="38" t="s">
        <v>25</v>
      </c>
      <c r="D540" s="38"/>
      <c r="E540" s="75" t="s">
        <v>141</v>
      </c>
      <c r="F540" s="38">
        <v>2017</v>
      </c>
      <c r="G540" s="75" t="s">
        <v>3334</v>
      </c>
      <c r="H540" s="75" t="s">
        <v>3335</v>
      </c>
      <c r="I540" s="86">
        <v>42783</v>
      </c>
      <c r="J540" s="86">
        <v>42736</v>
      </c>
      <c r="K540" s="87">
        <v>45139</v>
      </c>
      <c r="L540" s="38"/>
      <c r="M540" s="88" t="s">
        <v>44</v>
      </c>
      <c r="N540" s="88" t="s">
        <v>94</v>
      </c>
      <c r="O540" s="121" t="s">
        <v>2738</v>
      </c>
      <c r="P540" s="121" t="s">
        <v>46</v>
      </c>
      <c r="Q540" s="75"/>
      <c r="R540" s="75"/>
      <c r="S540" s="95"/>
      <c r="T540" s="95"/>
      <c r="U540" s="95"/>
      <c r="V540" s="95"/>
      <c r="W540" s="95"/>
      <c r="X540" s="95"/>
      <c r="Y540" s="95"/>
      <c r="Z540" s="95"/>
      <c r="AA540" s="96"/>
      <c r="AB540" s="39" t="s">
        <v>48</v>
      </c>
      <c r="AC540" s="38"/>
      <c r="AD540" s="88"/>
      <c r="AE540" s="38"/>
      <c r="AP540" s="59"/>
      <c r="AQ540" s="60"/>
      <c r="AR540" s="59"/>
      <c r="AS540" s="63"/>
      <c r="AT540" s="64"/>
      <c r="AU540" s="64"/>
      <c r="AV540" s="64"/>
      <c r="AW540" s="64"/>
      <c r="AX540" s="64"/>
    </row>
    <row r="541" spans="1:50" ht="90" hidden="1">
      <c r="A541" s="68">
        <v>507</v>
      </c>
      <c r="B541" s="39" t="s">
        <v>3301</v>
      </c>
      <c r="C541" s="38" t="s">
        <v>25</v>
      </c>
      <c r="D541" s="38"/>
      <c r="E541" s="75" t="s">
        <v>141</v>
      </c>
      <c r="F541" s="38">
        <v>2017</v>
      </c>
      <c r="G541" s="75" t="s">
        <v>3336</v>
      </c>
      <c r="H541" s="75" t="s">
        <v>3337</v>
      </c>
      <c r="I541" s="86">
        <v>42908</v>
      </c>
      <c r="J541" s="86">
        <v>42917</v>
      </c>
      <c r="K541" s="87">
        <v>45139</v>
      </c>
      <c r="L541" s="38"/>
      <c r="M541" s="88" t="s">
        <v>44</v>
      </c>
      <c r="N541" s="88" t="s">
        <v>94</v>
      </c>
      <c r="O541" s="121" t="s">
        <v>2738</v>
      </c>
      <c r="P541" s="121" t="s">
        <v>46</v>
      </c>
      <c r="Q541" s="75"/>
      <c r="R541" s="75"/>
      <c r="S541" s="95"/>
      <c r="T541" s="95"/>
      <c r="U541" s="95"/>
      <c r="V541" s="95"/>
      <c r="W541" s="95"/>
      <c r="X541" s="95"/>
      <c r="Y541" s="95"/>
      <c r="Z541" s="95"/>
      <c r="AA541" s="96"/>
      <c r="AB541" s="39" t="s">
        <v>48</v>
      </c>
      <c r="AC541" s="38"/>
      <c r="AD541" s="88"/>
      <c r="AE541" s="38"/>
      <c r="AP541" s="59"/>
      <c r="AQ541" s="60"/>
      <c r="AR541" s="59"/>
      <c r="AS541" s="63"/>
      <c r="AT541" s="64"/>
      <c r="AU541" s="64"/>
      <c r="AV541" s="64"/>
      <c r="AW541" s="64"/>
      <c r="AX541" s="64"/>
    </row>
    <row r="542" spans="1:50" ht="90" hidden="1">
      <c r="A542" s="68">
        <v>508</v>
      </c>
      <c r="B542" s="39" t="s">
        <v>3301</v>
      </c>
      <c r="C542" s="38" t="s">
        <v>25</v>
      </c>
      <c r="D542" s="38"/>
      <c r="E542" s="75" t="s">
        <v>141</v>
      </c>
      <c r="F542" s="38">
        <v>2019</v>
      </c>
      <c r="G542" s="75" t="s">
        <v>3339</v>
      </c>
      <c r="H542" s="75" t="s">
        <v>3338</v>
      </c>
      <c r="I542" s="86">
        <v>43756</v>
      </c>
      <c r="J542" s="86">
        <v>43756</v>
      </c>
      <c r="K542" s="87">
        <v>45139</v>
      </c>
      <c r="L542" s="38"/>
      <c r="M542" s="88" t="s">
        <v>44</v>
      </c>
      <c r="N542" s="88" t="s">
        <v>94</v>
      </c>
      <c r="O542" s="121" t="s">
        <v>2738</v>
      </c>
      <c r="P542" s="121" t="s">
        <v>46</v>
      </c>
      <c r="Q542" s="75"/>
      <c r="R542" s="75"/>
      <c r="S542" s="95"/>
      <c r="T542" s="95"/>
      <c r="U542" s="95"/>
      <c r="V542" s="95"/>
      <c r="W542" s="95"/>
      <c r="X542" s="95"/>
      <c r="Y542" s="95"/>
      <c r="Z542" s="95"/>
      <c r="AA542" s="96"/>
      <c r="AB542" s="39" t="s">
        <v>48</v>
      </c>
      <c r="AC542" s="38"/>
      <c r="AD542" s="88"/>
      <c r="AE542" s="38"/>
      <c r="AP542" s="59"/>
      <c r="AQ542" s="60"/>
      <c r="AR542" s="59"/>
      <c r="AS542" s="63"/>
      <c r="AT542" s="64"/>
      <c r="AU542" s="64"/>
      <c r="AV542" s="64"/>
      <c r="AW542" s="64"/>
      <c r="AX542" s="64"/>
    </row>
    <row r="543" spans="1:50" ht="90" hidden="1">
      <c r="A543" s="68">
        <v>509</v>
      </c>
      <c r="B543" s="39" t="s">
        <v>3301</v>
      </c>
      <c r="C543" s="38" t="s">
        <v>25</v>
      </c>
      <c r="D543" s="38"/>
      <c r="E543" s="75" t="s">
        <v>141</v>
      </c>
      <c r="F543" s="38">
        <v>2020</v>
      </c>
      <c r="G543" s="75" t="s">
        <v>3340</v>
      </c>
      <c r="H543" s="75" t="s">
        <v>3341</v>
      </c>
      <c r="I543" s="86">
        <v>43879</v>
      </c>
      <c r="J543" s="86">
        <v>43879</v>
      </c>
      <c r="K543" s="87">
        <v>45139</v>
      </c>
      <c r="L543" s="38"/>
      <c r="M543" s="88" t="s">
        <v>44</v>
      </c>
      <c r="N543" s="88" t="s">
        <v>94</v>
      </c>
      <c r="O543" s="121" t="s">
        <v>2738</v>
      </c>
      <c r="P543" s="121" t="s">
        <v>46</v>
      </c>
      <c r="Q543" s="75"/>
      <c r="R543" s="75"/>
      <c r="S543" s="95"/>
      <c r="T543" s="95"/>
      <c r="U543" s="95"/>
      <c r="V543" s="95"/>
      <c r="W543" s="95"/>
      <c r="X543" s="95"/>
      <c r="Y543" s="95"/>
      <c r="Z543" s="95"/>
      <c r="AA543" s="96"/>
      <c r="AB543" s="39" t="s">
        <v>48</v>
      </c>
      <c r="AC543" s="38"/>
      <c r="AD543" s="88"/>
      <c r="AE543" s="38"/>
      <c r="AP543" s="59"/>
      <c r="AQ543" s="60"/>
      <c r="AR543" s="59"/>
      <c r="AS543" s="63"/>
      <c r="AT543" s="64"/>
      <c r="AU543" s="64"/>
      <c r="AV543" s="64"/>
      <c r="AW543" s="64"/>
      <c r="AX543" s="64"/>
    </row>
    <row r="544" spans="1:50" ht="90" hidden="1">
      <c r="A544" s="68">
        <v>510</v>
      </c>
      <c r="B544" s="39" t="s">
        <v>3301</v>
      </c>
      <c r="C544" s="38" t="s">
        <v>25</v>
      </c>
      <c r="D544" s="38"/>
      <c r="E544" s="75" t="s">
        <v>141</v>
      </c>
      <c r="F544" s="38">
        <v>2023</v>
      </c>
      <c r="G544" s="75" t="s">
        <v>3161</v>
      </c>
      <c r="H544" s="75" t="s">
        <v>3162</v>
      </c>
      <c r="I544" s="86">
        <v>45133</v>
      </c>
      <c r="J544" s="86">
        <v>45133</v>
      </c>
      <c r="K544" s="87">
        <v>45139</v>
      </c>
      <c r="L544" s="38"/>
      <c r="M544" s="88" t="s">
        <v>44</v>
      </c>
      <c r="N544" s="88" t="s">
        <v>94</v>
      </c>
      <c r="O544" s="121" t="s">
        <v>2738</v>
      </c>
      <c r="P544" s="121" t="s">
        <v>46</v>
      </c>
      <c r="Q544" s="75"/>
      <c r="R544" s="75"/>
      <c r="S544" s="95"/>
      <c r="T544" s="95"/>
      <c r="U544" s="95"/>
      <c r="V544" s="95"/>
      <c r="W544" s="95"/>
      <c r="X544" s="95"/>
      <c r="Y544" s="95"/>
      <c r="Z544" s="95"/>
      <c r="AA544" s="96"/>
      <c r="AB544" s="39" t="s">
        <v>48</v>
      </c>
      <c r="AC544" s="38"/>
      <c r="AD544" s="88"/>
      <c r="AE544" s="38"/>
      <c r="AP544" s="59"/>
      <c r="AQ544" s="60"/>
      <c r="AR544" s="59"/>
      <c r="AS544" s="63"/>
      <c r="AT544" s="64"/>
      <c r="AU544" s="64"/>
      <c r="AV544" s="64"/>
      <c r="AW544" s="64"/>
      <c r="AX544" s="64"/>
    </row>
    <row r="545" spans="1:50" ht="180" hidden="1">
      <c r="A545" s="68">
        <v>511</v>
      </c>
      <c r="B545" s="39"/>
      <c r="C545" s="38" t="s">
        <v>22</v>
      </c>
      <c r="D545" s="38"/>
      <c r="E545" s="75" t="s">
        <v>2816</v>
      </c>
      <c r="F545" s="38">
        <v>2023</v>
      </c>
      <c r="G545" s="129" t="s">
        <v>3164</v>
      </c>
      <c r="H545" s="75" t="s">
        <v>3165</v>
      </c>
      <c r="I545" s="86">
        <v>45181</v>
      </c>
      <c r="J545" s="86">
        <v>45181</v>
      </c>
      <c r="K545" s="87">
        <v>45170</v>
      </c>
      <c r="L545" s="38"/>
      <c r="M545" s="88" t="s">
        <v>44</v>
      </c>
      <c r="N545" s="88" t="s">
        <v>94</v>
      </c>
      <c r="O545" s="121" t="s">
        <v>2738</v>
      </c>
      <c r="P545" s="121" t="s">
        <v>46</v>
      </c>
      <c r="Q545" s="75" t="s">
        <v>3287</v>
      </c>
      <c r="R545" s="75"/>
      <c r="S545" s="95"/>
      <c r="T545" s="95"/>
      <c r="U545" s="95"/>
      <c r="V545" s="95"/>
      <c r="W545" s="95"/>
      <c r="X545" s="95"/>
      <c r="Y545" s="95"/>
      <c r="Z545" s="95"/>
      <c r="AA545" s="96" t="s">
        <v>3327</v>
      </c>
      <c r="AB545" s="39" t="s">
        <v>48</v>
      </c>
      <c r="AC545" s="75" t="s">
        <v>3286</v>
      </c>
      <c r="AD545" s="88">
        <v>45292</v>
      </c>
      <c r="AE545" s="38" t="s">
        <v>1875</v>
      </c>
      <c r="AP545" s="59"/>
      <c r="AQ545" s="60"/>
      <c r="AR545" s="59"/>
      <c r="AS545" s="63"/>
      <c r="AT545" s="64"/>
      <c r="AU545" s="64"/>
      <c r="AV545" s="64"/>
      <c r="AW545" s="64"/>
      <c r="AX545" s="64"/>
    </row>
    <row r="546" spans="1:50" ht="54" hidden="1">
      <c r="A546" s="68">
        <v>512</v>
      </c>
      <c r="B546" s="39" t="s">
        <v>3303</v>
      </c>
      <c r="C546" s="38" t="s">
        <v>26</v>
      </c>
      <c r="D546" s="38"/>
      <c r="E546" s="75" t="s">
        <v>141</v>
      </c>
      <c r="F546" s="38">
        <v>2023</v>
      </c>
      <c r="G546" s="75" t="s">
        <v>3166</v>
      </c>
      <c r="H546" s="75" t="s">
        <v>3167</v>
      </c>
      <c r="I546" s="86">
        <v>45182</v>
      </c>
      <c r="J546" s="86">
        <v>45182</v>
      </c>
      <c r="K546" s="87">
        <v>45170</v>
      </c>
      <c r="L546" s="38"/>
      <c r="M546" s="88" t="s">
        <v>44</v>
      </c>
      <c r="N546" s="88" t="s">
        <v>94</v>
      </c>
      <c r="O546" s="121" t="s">
        <v>2738</v>
      </c>
      <c r="P546" s="121" t="s">
        <v>46</v>
      </c>
      <c r="Q546" s="75"/>
      <c r="R546" s="75"/>
      <c r="S546" s="95"/>
      <c r="T546" s="95"/>
      <c r="U546" s="95"/>
      <c r="V546" s="95"/>
      <c r="W546" s="95"/>
      <c r="X546" s="95"/>
      <c r="Y546" s="95"/>
      <c r="Z546" s="95"/>
      <c r="AA546" s="96"/>
      <c r="AB546" s="39" t="s">
        <v>48</v>
      </c>
      <c r="AC546" s="38"/>
      <c r="AD546" s="88"/>
      <c r="AE546" s="38"/>
      <c r="AP546" s="59"/>
      <c r="AQ546" s="60"/>
      <c r="AR546" s="59"/>
      <c r="AS546" s="63"/>
      <c r="AT546" s="64"/>
      <c r="AU546" s="64"/>
      <c r="AV546" s="64"/>
      <c r="AW546" s="64"/>
      <c r="AX546" s="64"/>
    </row>
    <row r="547" spans="1:50" ht="54" hidden="1">
      <c r="A547" s="68">
        <v>513</v>
      </c>
      <c r="B547" s="39" t="s">
        <v>3303</v>
      </c>
      <c r="C547" s="38" t="s">
        <v>28</v>
      </c>
      <c r="D547" s="38"/>
      <c r="E547" s="75" t="s">
        <v>1665</v>
      </c>
      <c r="F547" s="38">
        <v>2023</v>
      </c>
      <c r="G547" s="75" t="s">
        <v>3168</v>
      </c>
      <c r="H547" s="75" t="s">
        <v>3169</v>
      </c>
      <c r="I547" s="86">
        <v>45174</v>
      </c>
      <c r="J547" s="86">
        <v>45174</v>
      </c>
      <c r="K547" s="87">
        <v>45170</v>
      </c>
      <c r="L547" s="38"/>
      <c r="M547" s="88" t="s">
        <v>44</v>
      </c>
      <c r="N547" s="88" t="s">
        <v>94</v>
      </c>
      <c r="O547" s="121" t="s">
        <v>2738</v>
      </c>
      <c r="P547" s="121" t="s">
        <v>46</v>
      </c>
      <c r="Q547" s="75"/>
      <c r="R547" s="75"/>
      <c r="S547" s="95"/>
      <c r="T547" s="95"/>
      <c r="U547" s="95"/>
      <c r="V547" s="95"/>
      <c r="W547" s="95"/>
      <c r="X547" s="95"/>
      <c r="Y547" s="95"/>
      <c r="Z547" s="95"/>
      <c r="AA547" s="96"/>
      <c r="AB547" s="39" t="s">
        <v>48</v>
      </c>
      <c r="AC547" s="38"/>
      <c r="AD547" s="88"/>
      <c r="AE547" s="38"/>
      <c r="AP547" s="59"/>
      <c r="AQ547" s="60"/>
      <c r="AR547" s="59"/>
      <c r="AS547" s="63"/>
      <c r="AT547" s="64"/>
      <c r="AU547" s="64"/>
      <c r="AV547" s="64"/>
      <c r="AW547" s="64"/>
      <c r="AX547" s="64"/>
    </row>
    <row r="548" spans="1:50" ht="54" hidden="1">
      <c r="A548" s="68">
        <v>514</v>
      </c>
      <c r="B548" s="39" t="s">
        <v>3301</v>
      </c>
      <c r="C548" s="38" t="s">
        <v>22</v>
      </c>
      <c r="D548" s="38"/>
      <c r="E548" s="75" t="s">
        <v>2144</v>
      </c>
      <c r="F548" s="38">
        <v>2023</v>
      </c>
      <c r="G548" s="75" t="s">
        <v>3170</v>
      </c>
      <c r="H548" s="75" t="s">
        <v>3171</v>
      </c>
      <c r="I548" s="86">
        <v>45170</v>
      </c>
      <c r="J548" s="86">
        <v>45170</v>
      </c>
      <c r="K548" s="87">
        <v>45170</v>
      </c>
      <c r="L548" s="38"/>
      <c r="M548" s="88" t="s">
        <v>44</v>
      </c>
      <c r="N548" s="88" t="s">
        <v>94</v>
      </c>
      <c r="O548" s="121" t="s">
        <v>2738</v>
      </c>
      <c r="P548" s="121" t="s">
        <v>46</v>
      </c>
      <c r="Q548" s="75"/>
      <c r="R548" s="75"/>
      <c r="S548" s="95"/>
      <c r="T548" s="95"/>
      <c r="U548" s="95"/>
      <c r="V548" s="95"/>
      <c r="W548" s="95"/>
      <c r="X548" s="95"/>
      <c r="Y548" s="95"/>
      <c r="Z548" s="95"/>
      <c r="AA548" s="96"/>
      <c r="AB548" s="39" t="s">
        <v>48</v>
      </c>
      <c r="AC548" s="38"/>
      <c r="AD548" s="88"/>
      <c r="AE548" s="38"/>
      <c r="AP548" s="59"/>
      <c r="AQ548" s="60"/>
      <c r="AR548" s="59"/>
      <c r="AS548" s="63"/>
      <c r="AT548" s="64"/>
      <c r="AU548" s="64"/>
      <c r="AV548" s="64"/>
      <c r="AW548" s="64"/>
      <c r="AX548" s="64"/>
    </row>
    <row r="549" spans="1:50" ht="72" hidden="1">
      <c r="A549" s="68">
        <v>515</v>
      </c>
      <c r="B549" s="39" t="s">
        <v>3301</v>
      </c>
      <c r="C549" s="38" t="s">
        <v>22</v>
      </c>
      <c r="D549" s="38"/>
      <c r="E549" s="75" t="s">
        <v>2144</v>
      </c>
      <c r="F549" s="38">
        <v>2023</v>
      </c>
      <c r="G549" s="75" t="s">
        <v>3172</v>
      </c>
      <c r="H549" s="75" t="s">
        <v>3173</v>
      </c>
      <c r="I549" s="86">
        <v>45170</v>
      </c>
      <c r="J549" s="86">
        <v>45170</v>
      </c>
      <c r="K549" s="87">
        <v>45170</v>
      </c>
      <c r="L549" s="38"/>
      <c r="M549" s="88" t="s">
        <v>44</v>
      </c>
      <c r="N549" s="88" t="s">
        <v>94</v>
      </c>
      <c r="O549" s="121" t="s">
        <v>2738</v>
      </c>
      <c r="P549" s="121" t="s">
        <v>46</v>
      </c>
      <c r="Q549" s="75"/>
      <c r="R549" s="75"/>
      <c r="S549" s="95"/>
      <c r="T549" s="95"/>
      <c r="U549" s="95"/>
      <c r="V549" s="95"/>
      <c r="W549" s="95"/>
      <c r="X549" s="95"/>
      <c r="Y549" s="95"/>
      <c r="Z549" s="95"/>
      <c r="AA549" s="96"/>
      <c r="AB549" s="39" t="s">
        <v>48</v>
      </c>
      <c r="AC549" s="38"/>
      <c r="AD549" s="88"/>
      <c r="AE549" s="38"/>
      <c r="AP549" s="59"/>
      <c r="AQ549" s="60"/>
      <c r="AR549" s="59"/>
      <c r="AS549" s="63"/>
      <c r="AT549" s="64"/>
      <c r="AU549" s="64"/>
      <c r="AV549" s="64"/>
      <c r="AW549" s="64"/>
      <c r="AX549" s="64"/>
    </row>
    <row r="550" spans="1:50" ht="54" hidden="1">
      <c r="A550" s="68">
        <v>516</v>
      </c>
      <c r="B550" s="39" t="s">
        <v>3301</v>
      </c>
      <c r="C550" s="38" t="s">
        <v>22</v>
      </c>
      <c r="D550" s="38"/>
      <c r="E550" s="75" t="s">
        <v>189</v>
      </c>
      <c r="F550" s="38">
        <v>2023</v>
      </c>
      <c r="G550" s="75" t="s">
        <v>3174</v>
      </c>
      <c r="H550" s="75" t="s">
        <v>3175</v>
      </c>
      <c r="I550" s="86">
        <v>45170</v>
      </c>
      <c r="J550" s="86">
        <v>45170</v>
      </c>
      <c r="K550" s="87">
        <v>45170</v>
      </c>
      <c r="L550" s="38"/>
      <c r="M550" s="88" t="s">
        <v>44</v>
      </c>
      <c r="N550" s="88" t="s">
        <v>94</v>
      </c>
      <c r="O550" s="121" t="s">
        <v>2738</v>
      </c>
      <c r="P550" s="121" t="s">
        <v>46</v>
      </c>
      <c r="Q550" s="75"/>
      <c r="R550" s="75"/>
      <c r="S550" s="95"/>
      <c r="T550" s="95"/>
      <c r="U550" s="95"/>
      <c r="V550" s="95"/>
      <c r="W550" s="95"/>
      <c r="X550" s="95"/>
      <c r="Y550" s="95"/>
      <c r="Z550" s="95"/>
      <c r="AA550" s="96"/>
      <c r="AB550" s="39" t="s">
        <v>48</v>
      </c>
      <c r="AC550" s="38"/>
      <c r="AD550" s="88"/>
      <c r="AE550" s="38"/>
      <c r="AP550" s="59"/>
      <c r="AQ550" s="60"/>
      <c r="AR550" s="59"/>
      <c r="AS550" s="63"/>
      <c r="AT550" s="64"/>
      <c r="AU550" s="64"/>
      <c r="AV550" s="64"/>
      <c r="AW550" s="64"/>
      <c r="AX550" s="64"/>
    </row>
    <row r="551" spans="1:50" ht="108" hidden="1">
      <c r="A551" s="68">
        <v>517</v>
      </c>
      <c r="B551" s="39" t="s">
        <v>3301</v>
      </c>
      <c r="C551" s="38" t="s">
        <v>22</v>
      </c>
      <c r="D551" s="38"/>
      <c r="E551" s="75" t="s">
        <v>411</v>
      </c>
      <c r="F551" s="38">
        <v>2023</v>
      </c>
      <c r="G551" s="75" t="s">
        <v>3176</v>
      </c>
      <c r="H551" s="75" t="s">
        <v>3177</v>
      </c>
      <c r="I551" s="86">
        <v>45170</v>
      </c>
      <c r="J551" s="86">
        <v>45170</v>
      </c>
      <c r="K551" s="87">
        <v>45170</v>
      </c>
      <c r="L551" s="38"/>
      <c r="M551" s="88" t="s">
        <v>44</v>
      </c>
      <c r="N551" s="88" t="s">
        <v>94</v>
      </c>
      <c r="O551" s="121" t="s">
        <v>2738</v>
      </c>
      <c r="P551" s="121" t="s">
        <v>46</v>
      </c>
      <c r="Q551" s="75"/>
      <c r="R551" s="75"/>
      <c r="S551" s="95"/>
      <c r="T551" s="95"/>
      <c r="U551" s="95"/>
      <c r="V551" s="95"/>
      <c r="W551" s="95"/>
      <c r="X551" s="95"/>
      <c r="Y551" s="95"/>
      <c r="Z551" s="95"/>
      <c r="AA551" s="96"/>
      <c r="AB551" s="39" t="s">
        <v>48</v>
      </c>
      <c r="AC551" s="38"/>
      <c r="AD551" s="88"/>
      <c r="AE551" s="38"/>
      <c r="AP551" s="59"/>
      <c r="AQ551" s="60"/>
      <c r="AR551" s="59"/>
      <c r="AS551" s="63"/>
      <c r="AT551" s="64"/>
      <c r="AU551" s="64"/>
      <c r="AV551" s="64"/>
      <c r="AW551" s="64"/>
      <c r="AX551" s="64"/>
    </row>
    <row r="552" spans="1:50" ht="54" hidden="1">
      <c r="A552" s="68">
        <v>518</v>
      </c>
      <c r="B552" s="39" t="s">
        <v>3301</v>
      </c>
      <c r="C552" s="38" t="s">
        <v>22</v>
      </c>
      <c r="D552" s="38"/>
      <c r="E552" s="75" t="s">
        <v>411</v>
      </c>
      <c r="F552" s="38">
        <v>2023</v>
      </c>
      <c r="G552" s="75" t="s">
        <v>3178</v>
      </c>
      <c r="H552" s="75" t="s">
        <v>3179</v>
      </c>
      <c r="I552" s="86">
        <v>45166</v>
      </c>
      <c r="J552" s="86">
        <v>45166</v>
      </c>
      <c r="K552" s="87">
        <v>45170</v>
      </c>
      <c r="L552" s="38"/>
      <c r="M552" s="88" t="s">
        <v>44</v>
      </c>
      <c r="N552" s="88" t="s">
        <v>94</v>
      </c>
      <c r="O552" s="121" t="s">
        <v>2738</v>
      </c>
      <c r="P552" s="121" t="s">
        <v>46</v>
      </c>
      <c r="Q552" s="75"/>
      <c r="R552" s="75"/>
      <c r="S552" s="95"/>
      <c r="T552" s="95"/>
      <c r="U552" s="95"/>
      <c r="V552" s="95"/>
      <c r="W552" s="95"/>
      <c r="X552" s="95"/>
      <c r="Y552" s="95"/>
      <c r="Z552" s="95"/>
      <c r="AA552" s="96"/>
      <c r="AB552" s="39" t="s">
        <v>48</v>
      </c>
      <c r="AC552" s="38"/>
      <c r="AD552" s="88"/>
      <c r="AE552" s="38"/>
      <c r="AP552" s="59"/>
      <c r="AQ552" s="60"/>
      <c r="AR552" s="59"/>
      <c r="AS552" s="63"/>
      <c r="AT552" s="64"/>
      <c r="AU552" s="64"/>
      <c r="AV552" s="64"/>
      <c r="AW552" s="64"/>
      <c r="AX552" s="64"/>
    </row>
    <row r="553" spans="1:50" ht="90" hidden="1">
      <c r="A553" s="68">
        <v>519</v>
      </c>
      <c r="B553" s="39" t="s">
        <v>3301</v>
      </c>
      <c r="C553" s="38" t="s">
        <v>22</v>
      </c>
      <c r="D553" s="38"/>
      <c r="E553" s="75" t="s">
        <v>141</v>
      </c>
      <c r="F553" s="38">
        <v>2023</v>
      </c>
      <c r="G553" s="75" t="s">
        <v>3180</v>
      </c>
      <c r="H553" s="75" t="s">
        <v>3181</v>
      </c>
      <c r="I553" s="86">
        <v>45168</v>
      </c>
      <c r="J553" s="86">
        <v>45168</v>
      </c>
      <c r="K553" s="87">
        <v>45170</v>
      </c>
      <c r="L553" s="38"/>
      <c r="M553" s="88" t="s">
        <v>44</v>
      </c>
      <c r="N553" s="88" t="s">
        <v>94</v>
      </c>
      <c r="O553" s="121" t="s">
        <v>2738</v>
      </c>
      <c r="P553" s="121" t="s">
        <v>46</v>
      </c>
      <c r="Q553" s="75"/>
      <c r="R553" s="75"/>
      <c r="S553" s="95"/>
      <c r="T553" s="95"/>
      <c r="U553" s="95"/>
      <c r="V553" s="95"/>
      <c r="W553" s="95"/>
      <c r="X553" s="95"/>
      <c r="Y553" s="95"/>
      <c r="Z553" s="95"/>
      <c r="AA553" s="96"/>
      <c r="AB553" s="39" t="s">
        <v>48</v>
      </c>
      <c r="AC553" s="38"/>
      <c r="AD553" s="88"/>
      <c r="AE553" s="38"/>
      <c r="AP553" s="59"/>
      <c r="AQ553" s="60"/>
      <c r="AR553" s="59"/>
      <c r="AS553" s="63"/>
      <c r="AT553" s="64"/>
      <c r="AU553" s="64"/>
      <c r="AV553" s="64"/>
      <c r="AW553" s="64"/>
      <c r="AX553" s="64"/>
    </row>
    <row r="554" spans="1:50" ht="409.5" hidden="1">
      <c r="A554" s="68">
        <v>520</v>
      </c>
      <c r="B554" s="39" t="s">
        <v>3301</v>
      </c>
      <c r="C554" s="38" t="s">
        <v>25</v>
      </c>
      <c r="D554" s="38"/>
      <c r="E554" s="75" t="s">
        <v>3126</v>
      </c>
      <c r="F554" s="38">
        <v>2023</v>
      </c>
      <c r="G554" s="75" t="s">
        <v>3182</v>
      </c>
      <c r="H554" s="75" t="s">
        <v>3183</v>
      </c>
      <c r="I554" s="86">
        <v>45166</v>
      </c>
      <c r="J554" s="86">
        <v>45166</v>
      </c>
      <c r="K554" s="87">
        <v>45170</v>
      </c>
      <c r="L554" s="38"/>
      <c r="M554" s="88" t="s">
        <v>44</v>
      </c>
      <c r="N554" s="88" t="s">
        <v>94</v>
      </c>
      <c r="O554" s="121" t="s">
        <v>2738</v>
      </c>
      <c r="P554" s="121" t="s">
        <v>46</v>
      </c>
      <c r="Q554" s="75" t="s">
        <v>3288</v>
      </c>
      <c r="R554" s="75"/>
      <c r="S554" s="95"/>
      <c r="T554" s="95"/>
      <c r="U554" s="95"/>
      <c r="V554" s="95"/>
      <c r="W554" s="95"/>
      <c r="X554" s="95"/>
      <c r="Y554" s="95"/>
      <c r="Z554" s="95"/>
      <c r="AA554" s="96"/>
      <c r="AB554" s="39" t="s">
        <v>48</v>
      </c>
      <c r="AC554" s="38"/>
      <c r="AD554" s="88"/>
      <c r="AE554" s="38" t="s">
        <v>533</v>
      </c>
      <c r="AP554" s="59"/>
      <c r="AQ554" s="60"/>
      <c r="AR554" s="59"/>
      <c r="AS554" s="63"/>
      <c r="AT554" s="64"/>
      <c r="AU554" s="64"/>
      <c r="AV554" s="64"/>
      <c r="AW554" s="64"/>
      <c r="AX554" s="64"/>
    </row>
    <row r="555" spans="1:50" ht="90" hidden="1">
      <c r="A555" s="68">
        <v>521</v>
      </c>
      <c r="B555" s="39" t="s">
        <v>3301</v>
      </c>
      <c r="C555" s="38" t="s">
        <v>25</v>
      </c>
      <c r="D555" s="38"/>
      <c r="E555" s="75" t="s">
        <v>2300</v>
      </c>
      <c r="F555" s="38">
        <v>2023</v>
      </c>
      <c r="G555" s="75" t="s">
        <v>3184</v>
      </c>
      <c r="H555" s="75" t="s">
        <v>3185</v>
      </c>
      <c r="I555" s="86">
        <v>45166</v>
      </c>
      <c r="J555" s="86">
        <v>45166</v>
      </c>
      <c r="K555" s="87">
        <v>45170</v>
      </c>
      <c r="L555" s="38"/>
      <c r="M555" s="88" t="s">
        <v>44</v>
      </c>
      <c r="N555" s="88" t="s">
        <v>94</v>
      </c>
      <c r="O555" s="121" t="s">
        <v>2738</v>
      </c>
      <c r="P555" s="121" t="s">
        <v>46</v>
      </c>
      <c r="Q555" s="75"/>
      <c r="R555" s="75"/>
      <c r="S555" s="95"/>
      <c r="T555" s="95"/>
      <c r="U555" s="95"/>
      <c r="V555" s="95"/>
      <c r="W555" s="95"/>
      <c r="X555" s="95"/>
      <c r="Y555" s="95"/>
      <c r="Z555" s="95"/>
      <c r="AA555" s="96"/>
      <c r="AB555" s="39" t="s">
        <v>48</v>
      </c>
      <c r="AC555" s="38"/>
      <c r="AD555" s="88"/>
      <c r="AE555" s="38"/>
      <c r="AP555" s="59"/>
      <c r="AQ555" s="60"/>
      <c r="AR555" s="59"/>
      <c r="AS555" s="63"/>
      <c r="AT555" s="64"/>
      <c r="AU555" s="64"/>
      <c r="AV555" s="64"/>
      <c r="AW555" s="64"/>
      <c r="AX555" s="64"/>
    </row>
    <row r="556" spans="1:50" ht="54" hidden="1">
      <c r="A556" s="68">
        <v>522</v>
      </c>
      <c r="B556" s="39" t="s">
        <v>3301</v>
      </c>
      <c r="C556" s="38" t="s">
        <v>22</v>
      </c>
      <c r="D556" s="38"/>
      <c r="E556" s="75" t="s">
        <v>141</v>
      </c>
      <c r="F556" s="38">
        <v>2023</v>
      </c>
      <c r="G556" s="75" t="s">
        <v>3186</v>
      </c>
      <c r="H556" s="75" t="s">
        <v>2508</v>
      </c>
      <c r="I556" s="86">
        <v>45162</v>
      </c>
      <c r="J556" s="86">
        <v>45162</v>
      </c>
      <c r="K556" s="87">
        <v>45170</v>
      </c>
      <c r="L556" s="38"/>
      <c r="M556" s="88" t="s">
        <v>44</v>
      </c>
      <c r="N556" s="88" t="s">
        <v>94</v>
      </c>
      <c r="O556" s="121" t="s">
        <v>2738</v>
      </c>
      <c r="P556" s="121" t="s">
        <v>46</v>
      </c>
      <c r="Q556" s="75"/>
      <c r="R556" s="75"/>
      <c r="S556" s="95"/>
      <c r="T556" s="95"/>
      <c r="U556" s="95"/>
      <c r="V556" s="95"/>
      <c r="W556" s="95"/>
      <c r="X556" s="95"/>
      <c r="Y556" s="95"/>
      <c r="Z556" s="95"/>
      <c r="AA556" s="96"/>
      <c r="AB556" s="39" t="s">
        <v>48</v>
      </c>
      <c r="AC556" s="38"/>
      <c r="AD556" s="88"/>
      <c r="AE556" s="38"/>
      <c r="AP556" s="59"/>
      <c r="AQ556" s="60"/>
      <c r="AR556" s="59"/>
      <c r="AS556" s="63"/>
      <c r="AT556" s="64"/>
      <c r="AU556" s="64"/>
      <c r="AV556" s="64"/>
      <c r="AW556" s="64"/>
      <c r="AX556" s="64"/>
    </row>
    <row r="557" spans="1:50" ht="90" hidden="1">
      <c r="A557" s="68">
        <v>523</v>
      </c>
      <c r="B557" s="39" t="s">
        <v>3301</v>
      </c>
      <c r="C557" s="38" t="s">
        <v>22</v>
      </c>
      <c r="D557" s="38"/>
      <c r="E557" s="75" t="s">
        <v>411</v>
      </c>
      <c r="F557" s="38">
        <v>2023</v>
      </c>
      <c r="G557" s="75" t="s">
        <v>3187</v>
      </c>
      <c r="H557" s="75" t="s">
        <v>3188</v>
      </c>
      <c r="I557" s="86">
        <v>45159</v>
      </c>
      <c r="J557" s="86">
        <v>45159</v>
      </c>
      <c r="K557" s="87">
        <v>45170</v>
      </c>
      <c r="L557" s="75" t="s">
        <v>3344</v>
      </c>
      <c r="M557" s="88" t="s">
        <v>45</v>
      </c>
      <c r="N557" s="88" t="s">
        <v>94</v>
      </c>
      <c r="O557" s="121" t="s">
        <v>2738</v>
      </c>
      <c r="P557" s="121"/>
      <c r="Q557" s="75"/>
      <c r="R557" s="75"/>
      <c r="S557" s="95"/>
      <c r="T557" s="95"/>
      <c r="U557" s="95"/>
      <c r="V557" s="95"/>
      <c r="W557" s="95"/>
      <c r="X557" s="95"/>
      <c r="Y557" s="95"/>
      <c r="Z557" s="95"/>
      <c r="AA557" s="96"/>
      <c r="AB557" s="39"/>
      <c r="AC557" s="38"/>
      <c r="AD557" s="88"/>
      <c r="AE557" s="38"/>
      <c r="AP557" s="59"/>
      <c r="AQ557" s="60"/>
      <c r="AR557" s="59"/>
      <c r="AS557" s="63"/>
      <c r="AT557" s="64"/>
      <c r="AU557" s="64"/>
      <c r="AV557" s="64"/>
      <c r="AW557" s="64"/>
      <c r="AX557" s="64"/>
    </row>
    <row r="558" spans="1:50" ht="54" hidden="1">
      <c r="A558" s="68">
        <v>524</v>
      </c>
      <c r="B558" s="39" t="s">
        <v>3301</v>
      </c>
      <c r="C558" s="38" t="s">
        <v>25</v>
      </c>
      <c r="D558" s="38"/>
      <c r="E558" s="75" t="s">
        <v>141</v>
      </c>
      <c r="F558" s="38">
        <v>2023</v>
      </c>
      <c r="G558" s="75" t="s">
        <v>3189</v>
      </c>
      <c r="H558" s="75" t="s">
        <v>3190</v>
      </c>
      <c r="I558" s="86">
        <v>45162</v>
      </c>
      <c r="J558" s="86">
        <v>45162</v>
      </c>
      <c r="K558" s="87">
        <v>45170</v>
      </c>
      <c r="L558" s="38"/>
      <c r="M558" s="88" t="s">
        <v>44</v>
      </c>
      <c r="N558" s="88" t="s">
        <v>94</v>
      </c>
      <c r="O558" s="121" t="s">
        <v>2738</v>
      </c>
      <c r="P558" s="121" t="s">
        <v>46</v>
      </c>
      <c r="Q558" s="75"/>
      <c r="R558" s="75"/>
      <c r="S558" s="95"/>
      <c r="T558" s="95"/>
      <c r="U558" s="95"/>
      <c r="V558" s="95"/>
      <c r="W558" s="95"/>
      <c r="X558" s="95"/>
      <c r="Y558" s="95"/>
      <c r="Z558" s="95"/>
      <c r="AA558" s="96"/>
      <c r="AB558" s="39" t="s">
        <v>48</v>
      </c>
      <c r="AC558" s="38"/>
      <c r="AD558" s="88"/>
      <c r="AE558" s="38"/>
      <c r="AP558" s="59"/>
      <c r="AQ558" s="60"/>
      <c r="AR558" s="59"/>
      <c r="AS558" s="63"/>
      <c r="AT558" s="64"/>
      <c r="AU558" s="64"/>
      <c r="AV558" s="64"/>
      <c r="AW558" s="64"/>
      <c r="AX558" s="64"/>
    </row>
    <row r="559" spans="1:50" ht="54">
      <c r="A559" s="68">
        <v>525</v>
      </c>
      <c r="B559" s="39" t="s">
        <v>3301</v>
      </c>
      <c r="C559" s="38" t="s">
        <v>26</v>
      </c>
      <c r="D559" s="38"/>
      <c r="E559" s="75" t="s">
        <v>216</v>
      </c>
      <c r="F559" s="38">
        <v>2022</v>
      </c>
      <c r="G559" s="75" t="s">
        <v>3342</v>
      </c>
      <c r="H559" s="75" t="s">
        <v>3343</v>
      </c>
      <c r="I559" s="86">
        <v>44580</v>
      </c>
      <c r="J559" s="86">
        <v>44580</v>
      </c>
      <c r="K559" s="87">
        <v>45170</v>
      </c>
      <c r="L559" s="75" t="s">
        <v>3351</v>
      </c>
      <c r="M559" s="88" t="s">
        <v>44</v>
      </c>
      <c r="N559" s="88" t="s">
        <v>208</v>
      </c>
      <c r="O559" s="121" t="s">
        <v>1707</v>
      </c>
      <c r="P559" s="121" t="s">
        <v>46</v>
      </c>
      <c r="Q559" s="75"/>
      <c r="R559" s="75"/>
      <c r="S559" s="95"/>
      <c r="T559" s="95"/>
      <c r="U559" s="95"/>
      <c r="V559" s="95"/>
      <c r="W559" s="95"/>
      <c r="X559" s="95"/>
      <c r="Y559" s="95"/>
      <c r="Z559" s="95"/>
      <c r="AA559" s="96"/>
      <c r="AB559" s="39" t="s">
        <v>48</v>
      </c>
      <c r="AC559" s="38"/>
      <c r="AD559" s="88"/>
      <c r="AE559" s="38"/>
      <c r="AP559" s="59"/>
      <c r="AQ559" s="60"/>
      <c r="AR559" s="59"/>
      <c r="AS559" s="63"/>
      <c r="AT559" s="64"/>
      <c r="AU559" s="64"/>
      <c r="AV559" s="64"/>
      <c r="AW559" s="64"/>
      <c r="AX559" s="64"/>
    </row>
    <row r="560" spans="1:50" ht="90">
      <c r="A560" s="68">
        <v>526</v>
      </c>
      <c r="B560" s="39" t="s">
        <v>3301</v>
      </c>
      <c r="C560" s="38" t="s">
        <v>26</v>
      </c>
      <c r="D560" s="38"/>
      <c r="E560" s="75" t="s">
        <v>216</v>
      </c>
      <c r="F560" s="38">
        <v>2023</v>
      </c>
      <c r="G560" s="75" t="s">
        <v>3199</v>
      </c>
      <c r="H560" s="75" t="s">
        <v>3191</v>
      </c>
      <c r="I560" s="86">
        <v>45173</v>
      </c>
      <c r="J560" s="86">
        <v>45173</v>
      </c>
      <c r="K560" s="87">
        <v>45170</v>
      </c>
      <c r="L560" s="38"/>
      <c r="M560" s="88" t="s">
        <v>44</v>
      </c>
      <c r="N560" s="88" t="s">
        <v>208</v>
      </c>
      <c r="O560" s="121" t="s">
        <v>1707</v>
      </c>
      <c r="P560" s="121" t="s">
        <v>46</v>
      </c>
      <c r="Q560" s="75"/>
      <c r="R560" s="75"/>
      <c r="S560" s="95"/>
      <c r="T560" s="95"/>
      <c r="U560" s="95"/>
      <c r="V560" s="95"/>
      <c r="W560" s="95"/>
      <c r="X560" s="95"/>
      <c r="Y560" s="95"/>
      <c r="Z560" s="95"/>
      <c r="AA560" s="96"/>
      <c r="AB560" s="39" t="s">
        <v>48</v>
      </c>
      <c r="AC560" s="38"/>
      <c r="AD560" s="88"/>
      <c r="AE560" s="38"/>
      <c r="AP560" s="59"/>
      <c r="AQ560" s="60"/>
      <c r="AR560" s="59"/>
      <c r="AS560" s="63"/>
      <c r="AT560" s="64"/>
      <c r="AU560" s="64"/>
      <c r="AV560" s="64"/>
      <c r="AW560" s="64"/>
      <c r="AX560" s="64"/>
    </row>
    <row r="561" spans="1:50" ht="72">
      <c r="A561" s="68">
        <v>527</v>
      </c>
      <c r="B561" s="39" t="s">
        <v>3301</v>
      </c>
      <c r="C561" s="38" t="s">
        <v>26</v>
      </c>
      <c r="D561" s="38"/>
      <c r="E561" s="75" t="s">
        <v>216</v>
      </c>
      <c r="F561" s="38">
        <v>2023</v>
      </c>
      <c r="G561" s="75" t="s">
        <v>3200</v>
      </c>
      <c r="H561" s="75" t="s">
        <v>3192</v>
      </c>
      <c r="I561" s="86">
        <v>45173</v>
      </c>
      <c r="J561" s="86">
        <v>45173</v>
      </c>
      <c r="K561" s="87">
        <v>45170</v>
      </c>
      <c r="L561" s="38"/>
      <c r="M561" s="88" t="s">
        <v>44</v>
      </c>
      <c r="N561" s="88" t="s">
        <v>208</v>
      </c>
      <c r="O561" s="121" t="s">
        <v>1707</v>
      </c>
      <c r="P561" s="121" t="s">
        <v>46</v>
      </c>
      <c r="Q561" s="75"/>
      <c r="R561" s="75"/>
      <c r="S561" s="95"/>
      <c r="T561" s="95"/>
      <c r="U561" s="95"/>
      <c r="V561" s="95"/>
      <c r="W561" s="95"/>
      <c r="X561" s="95"/>
      <c r="Y561" s="95"/>
      <c r="Z561" s="95"/>
      <c r="AA561" s="96"/>
      <c r="AB561" s="39" t="s">
        <v>48</v>
      </c>
      <c r="AC561" s="38"/>
      <c r="AD561" s="88"/>
      <c r="AE561" s="38"/>
      <c r="AP561" s="59"/>
      <c r="AQ561" s="60"/>
      <c r="AR561" s="59"/>
      <c r="AS561" s="63"/>
      <c r="AT561" s="64"/>
      <c r="AU561" s="64"/>
      <c r="AV561" s="64"/>
      <c r="AW561" s="64"/>
      <c r="AX561" s="64"/>
    </row>
    <row r="562" spans="1:50" ht="54" hidden="1">
      <c r="A562" s="68">
        <v>528</v>
      </c>
      <c r="B562" s="39" t="s">
        <v>3301</v>
      </c>
      <c r="C562" s="38" t="s">
        <v>22</v>
      </c>
      <c r="D562" s="38"/>
      <c r="E562" s="75" t="s">
        <v>189</v>
      </c>
      <c r="F562" s="38">
        <v>2023</v>
      </c>
      <c r="G562" s="75" t="s">
        <v>3201</v>
      </c>
      <c r="H562" s="75" t="s">
        <v>3202</v>
      </c>
      <c r="I562" s="86">
        <v>45085</v>
      </c>
      <c r="J562" s="86">
        <v>45085</v>
      </c>
      <c r="K562" s="87">
        <v>45170</v>
      </c>
      <c r="L562" s="38"/>
      <c r="M562" s="88" t="s">
        <v>44</v>
      </c>
      <c r="N562" s="88" t="s">
        <v>94</v>
      </c>
      <c r="O562" s="121" t="s">
        <v>2738</v>
      </c>
      <c r="P562" s="121" t="s">
        <v>46</v>
      </c>
      <c r="Q562" s="75"/>
      <c r="R562" s="75"/>
      <c r="S562" s="95"/>
      <c r="T562" s="95"/>
      <c r="U562" s="95"/>
      <c r="V562" s="95"/>
      <c r="W562" s="95"/>
      <c r="X562" s="95"/>
      <c r="Y562" s="95"/>
      <c r="Z562" s="95"/>
      <c r="AA562" s="96"/>
      <c r="AB562" s="39" t="s">
        <v>48</v>
      </c>
      <c r="AC562" s="38"/>
      <c r="AD562" s="88"/>
      <c r="AE562" s="38"/>
      <c r="AP562" s="59"/>
      <c r="AQ562" s="60"/>
      <c r="AR562" s="59"/>
      <c r="AS562" s="63"/>
      <c r="AT562" s="64"/>
      <c r="AU562" s="64"/>
      <c r="AV562" s="64"/>
      <c r="AW562" s="64"/>
      <c r="AX562" s="64"/>
    </row>
    <row r="563" spans="1:50" ht="54" hidden="1">
      <c r="A563" s="68">
        <v>529</v>
      </c>
      <c r="B563" s="39" t="s">
        <v>3301</v>
      </c>
      <c r="C563" s="38" t="s">
        <v>25</v>
      </c>
      <c r="D563" s="38"/>
      <c r="E563" s="75" t="s">
        <v>92</v>
      </c>
      <c r="F563" s="38">
        <v>2023</v>
      </c>
      <c r="G563" s="75" t="s">
        <v>3203</v>
      </c>
      <c r="H563" s="75" t="s">
        <v>3204</v>
      </c>
      <c r="I563" s="86">
        <v>45146</v>
      </c>
      <c r="J563" s="86">
        <v>45146</v>
      </c>
      <c r="K563" s="87">
        <v>45170</v>
      </c>
      <c r="L563" s="38"/>
      <c r="M563" s="88" t="s">
        <v>44</v>
      </c>
      <c r="N563" s="88" t="s">
        <v>94</v>
      </c>
      <c r="O563" s="121" t="s">
        <v>2738</v>
      </c>
      <c r="P563" s="121" t="s">
        <v>46</v>
      </c>
      <c r="Q563" s="75"/>
      <c r="R563" s="75"/>
      <c r="S563" s="95"/>
      <c r="T563" s="95"/>
      <c r="U563" s="95"/>
      <c r="V563" s="95"/>
      <c r="W563" s="95"/>
      <c r="X563" s="95"/>
      <c r="Y563" s="95"/>
      <c r="Z563" s="95"/>
      <c r="AA563" s="96"/>
      <c r="AB563" s="39" t="s">
        <v>48</v>
      </c>
      <c r="AC563" s="38"/>
      <c r="AD563" s="88"/>
      <c r="AE563" s="38"/>
      <c r="AP563" s="59"/>
      <c r="AQ563" s="60"/>
      <c r="AR563" s="59"/>
      <c r="AS563" s="63"/>
      <c r="AT563" s="64"/>
      <c r="AU563" s="64"/>
      <c r="AV563" s="64"/>
      <c r="AW563" s="64"/>
      <c r="AX563" s="64"/>
    </row>
    <row r="564" spans="1:50" ht="54" hidden="1">
      <c r="A564" s="68">
        <v>530</v>
      </c>
      <c r="B564" s="39" t="s">
        <v>3303</v>
      </c>
      <c r="C564" s="38" t="s">
        <v>27</v>
      </c>
      <c r="D564" s="38"/>
      <c r="E564" s="75" t="s">
        <v>141</v>
      </c>
      <c r="F564" s="38">
        <v>2023</v>
      </c>
      <c r="G564" s="75" t="s">
        <v>3205</v>
      </c>
      <c r="H564" s="75" t="s">
        <v>3206</v>
      </c>
      <c r="I564" s="86">
        <v>45160</v>
      </c>
      <c r="J564" s="86">
        <v>45220</v>
      </c>
      <c r="K564" s="87">
        <v>45170</v>
      </c>
      <c r="L564" s="38"/>
      <c r="M564" s="88" t="s">
        <v>44</v>
      </c>
      <c r="N564" s="88" t="s">
        <v>94</v>
      </c>
      <c r="O564" s="121" t="s">
        <v>2738</v>
      </c>
      <c r="P564" s="121" t="s">
        <v>46</v>
      </c>
      <c r="Q564" s="75"/>
      <c r="R564" s="75"/>
      <c r="S564" s="95"/>
      <c r="T564" s="95"/>
      <c r="U564" s="95"/>
      <c r="V564" s="95"/>
      <c r="W564" s="95"/>
      <c r="X564" s="95"/>
      <c r="Y564" s="95"/>
      <c r="Z564" s="95"/>
      <c r="AA564" s="96"/>
      <c r="AB564" s="39" t="s">
        <v>48</v>
      </c>
      <c r="AC564" s="38"/>
      <c r="AD564" s="88"/>
      <c r="AE564" s="38"/>
      <c r="AP564" s="59"/>
      <c r="AQ564" s="60"/>
      <c r="AR564" s="59"/>
      <c r="AS564" s="63"/>
      <c r="AT564" s="64"/>
      <c r="AU564" s="64"/>
      <c r="AV564" s="64"/>
      <c r="AW564" s="64"/>
      <c r="AX564" s="64"/>
    </row>
    <row r="565" spans="1:50" ht="54" hidden="1">
      <c r="A565" s="68">
        <v>531</v>
      </c>
      <c r="B565" s="39" t="s">
        <v>3303</v>
      </c>
      <c r="C565" s="38" t="s">
        <v>27</v>
      </c>
      <c r="D565" s="38"/>
      <c r="E565" s="75" t="s">
        <v>482</v>
      </c>
      <c r="F565" s="38">
        <v>2023</v>
      </c>
      <c r="G565" s="75" t="s">
        <v>3207</v>
      </c>
      <c r="H565" s="75" t="s">
        <v>3208</v>
      </c>
      <c r="I565" s="86">
        <v>45138</v>
      </c>
      <c r="J565" s="86">
        <v>45139</v>
      </c>
      <c r="K565" s="87">
        <v>45170</v>
      </c>
      <c r="L565" s="38"/>
      <c r="M565" s="88" t="s">
        <v>44</v>
      </c>
      <c r="N565" s="88" t="s">
        <v>94</v>
      </c>
      <c r="O565" s="121" t="s">
        <v>2738</v>
      </c>
      <c r="P565" s="121" t="s">
        <v>46</v>
      </c>
      <c r="Q565" s="75"/>
      <c r="R565" s="75"/>
      <c r="S565" s="95"/>
      <c r="T565" s="95"/>
      <c r="U565" s="95"/>
      <c r="V565" s="95"/>
      <c r="W565" s="95"/>
      <c r="X565" s="95"/>
      <c r="Y565" s="95"/>
      <c r="Z565" s="95"/>
      <c r="AA565" s="96"/>
      <c r="AB565" s="39" t="s">
        <v>48</v>
      </c>
      <c r="AC565" s="38"/>
      <c r="AD565" s="88"/>
      <c r="AE565" s="38"/>
      <c r="AP565" s="59"/>
      <c r="AQ565" s="60"/>
      <c r="AR565" s="59"/>
      <c r="AS565" s="63"/>
      <c r="AT565" s="64"/>
      <c r="AU565" s="64"/>
      <c r="AV565" s="64"/>
      <c r="AW565" s="64"/>
      <c r="AX565" s="64"/>
    </row>
    <row r="566" spans="1:50" ht="54" hidden="1">
      <c r="A566" s="68">
        <v>532</v>
      </c>
      <c r="B566" s="39" t="s">
        <v>3303</v>
      </c>
      <c r="C566" s="38" t="s">
        <v>27</v>
      </c>
      <c r="D566" s="38"/>
      <c r="E566" s="75" t="s">
        <v>3210</v>
      </c>
      <c r="F566" s="38">
        <v>2023</v>
      </c>
      <c r="G566" s="75" t="s">
        <v>3209</v>
      </c>
      <c r="H566" s="75" t="s">
        <v>3208</v>
      </c>
      <c r="I566" s="86">
        <v>45138</v>
      </c>
      <c r="J566" s="86">
        <v>45139</v>
      </c>
      <c r="K566" s="87">
        <v>45170</v>
      </c>
      <c r="L566" s="38"/>
      <c r="M566" s="88" t="s">
        <v>44</v>
      </c>
      <c r="N566" s="88" t="s">
        <v>94</v>
      </c>
      <c r="O566" s="121" t="s">
        <v>2738</v>
      </c>
      <c r="P566" s="121" t="s">
        <v>46</v>
      </c>
      <c r="Q566" s="75"/>
      <c r="R566" s="75"/>
      <c r="S566" s="95"/>
      <c r="T566" s="95"/>
      <c r="U566" s="95"/>
      <c r="V566" s="95"/>
      <c r="W566" s="95"/>
      <c r="X566" s="95"/>
      <c r="Y566" s="95"/>
      <c r="Z566" s="95"/>
      <c r="AA566" s="96"/>
      <c r="AB566" s="39" t="s">
        <v>48</v>
      </c>
      <c r="AC566" s="38"/>
      <c r="AD566" s="88"/>
      <c r="AE566" s="38"/>
      <c r="AP566" s="59"/>
      <c r="AQ566" s="60"/>
      <c r="AR566" s="59"/>
      <c r="AS566" s="63"/>
      <c r="AT566" s="64"/>
      <c r="AU566" s="64"/>
      <c r="AV566" s="64"/>
      <c r="AW566" s="64"/>
      <c r="AX566" s="64"/>
    </row>
    <row r="567" spans="1:50" ht="54" hidden="1">
      <c r="A567" s="68">
        <v>533</v>
      </c>
      <c r="B567" s="39" t="s">
        <v>3303</v>
      </c>
      <c r="C567" s="38" t="s">
        <v>28</v>
      </c>
      <c r="D567" s="38"/>
      <c r="E567" s="75" t="s">
        <v>141</v>
      </c>
      <c r="F567" s="38">
        <v>2023</v>
      </c>
      <c r="G567" s="75" t="s">
        <v>3211</v>
      </c>
      <c r="H567" s="75" t="s">
        <v>3212</v>
      </c>
      <c r="I567" s="86">
        <v>45124</v>
      </c>
      <c r="J567" s="86">
        <v>45124</v>
      </c>
      <c r="K567" s="87">
        <v>45170</v>
      </c>
      <c r="L567" s="38"/>
      <c r="M567" s="88" t="s">
        <v>44</v>
      </c>
      <c r="N567" s="88" t="s">
        <v>94</v>
      </c>
      <c r="O567" s="121" t="s">
        <v>2738</v>
      </c>
      <c r="P567" s="121" t="s">
        <v>46</v>
      </c>
      <c r="Q567" s="75"/>
      <c r="R567" s="75"/>
      <c r="S567" s="95"/>
      <c r="T567" s="95"/>
      <c r="U567" s="95"/>
      <c r="V567" s="95"/>
      <c r="W567" s="95"/>
      <c r="X567" s="95"/>
      <c r="Y567" s="95"/>
      <c r="Z567" s="95"/>
      <c r="AA567" s="96"/>
      <c r="AB567" s="39" t="s">
        <v>48</v>
      </c>
      <c r="AC567" s="38"/>
      <c r="AD567" s="88"/>
      <c r="AE567" s="38"/>
      <c r="AP567" s="59"/>
      <c r="AQ567" s="60"/>
      <c r="AR567" s="59"/>
      <c r="AS567" s="63"/>
      <c r="AT567" s="64"/>
      <c r="AU567" s="64"/>
      <c r="AV567" s="64"/>
      <c r="AW567" s="64"/>
      <c r="AX567" s="64"/>
    </row>
    <row r="568" spans="1:50" ht="54" hidden="1">
      <c r="A568" s="68">
        <v>534</v>
      </c>
      <c r="B568" s="39" t="s">
        <v>3301</v>
      </c>
      <c r="C568" s="38" t="s">
        <v>27</v>
      </c>
      <c r="D568" s="75" t="s">
        <v>457</v>
      </c>
      <c r="E568" s="75" t="s">
        <v>457</v>
      </c>
      <c r="F568" s="38">
        <v>2023</v>
      </c>
      <c r="G568" s="75" t="s">
        <v>3220</v>
      </c>
      <c r="H568" s="75" t="s">
        <v>3221</v>
      </c>
      <c r="I568" s="86">
        <v>44985</v>
      </c>
      <c r="J568" s="86">
        <v>44985</v>
      </c>
      <c r="K568" s="87">
        <v>45170</v>
      </c>
      <c r="L568" s="38"/>
      <c r="M568" s="88" t="s">
        <v>44</v>
      </c>
      <c r="N568" s="88" t="s">
        <v>94</v>
      </c>
      <c r="O568" s="121" t="s">
        <v>2738</v>
      </c>
      <c r="P568" s="121" t="s">
        <v>46</v>
      </c>
      <c r="Q568" s="75"/>
      <c r="R568" s="75"/>
      <c r="S568" s="95"/>
      <c r="T568" s="95"/>
      <c r="U568" s="95"/>
      <c r="V568" s="95"/>
      <c r="W568" s="95"/>
      <c r="X568" s="95"/>
      <c r="Y568" s="95"/>
      <c r="Z568" s="95"/>
      <c r="AA568" s="96"/>
      <c r="AB568" s="39" t="s">
        <v>48</v>
      </c>
      <c r="AC568" s="38"/>
      <c r="AD568" s="88"/>
      <c r="AE568" s="38"/>
      <c r="AP568" s="59"/>
      <c r="AQ568" s="60"/>
      <c r="AR568" s="59"/>
      <c r="AS568" s="63"/>
      <c r="AT568" s="64"/>
      <c r="AU568" s="64"/>
      <c r="AV568" s="64"/>
      <c r="AW568" s="64"/>
      <c r="AX568" s="64"/>
    </row>
    <row r="569" spans="1:50" ht="54" hidden="1">
      <c r="A569" s="68">
        <v>535</v>
      </c>
      <c r="B569" s="39" t="s">
        <v>3303</v>
      </c>
      <c r="C569" s="38" t="s">
        <v>27</v>
      </c>
      <c r="D569" s="38"/>
      <c r="E569" s="75" t="s">
        <v>457</v>
      </c>
      <c r="F569" s="38">
        <v>2023</v>
      </c>
      <c r="G569" s="75" t="s">
        <v>3218</v>
      </c>
      <c r="H569" s="75" t="s">
        <v>3219</v>
      </c>
      <c r="I569" s="86">
        <v>44985</v>
      </c>
      <c r="J569" s="86">
        <v>44985</v>
      </c>
      <c r="K569" s="87">
        <v>45170</v>
      </c>
      <c r="L569" s="38"/>
      <c r="M569" s="88" t="s">
        <v>44</v>
      </c>
      <c r="N569" s="88" t="s">
        <v>94</v>
      </c>
      <c r="O569" s="121" t="s">
        <v>2738</v>
      </c>
      <c r="P569" s="121" t="s">
        <v>46</v>
      </c>
      <c r="Q569" s="75"/>
      <c r="R569" s="75"/>
      <c r="S569" s="95"/>
      <c r="T569" s="95"/>
      <c r="U569" s="95"/>
      <c r="V569" s="95"/>
      <c r="W569" s="95"/>
      <c r="X569" s="95"/>
      <c r="Y569" s="95"/>
      <c r="Z569" s="95"/>
      <c r="AA569" s="96"/>
      <c r="AB569" s="39" t="s">
        <v>48</v>
      </c>
      <c r="AC569" s="38"/>
      <c r="AD569" s="88"/>
      <c r="AE569" s="38"/>
      <c r="AP569" s="59"/>
      <c r="AQ569" s="60"/>
      <c r="AR569" s="59"/>
      <c r="AS569" s="63"/>
      <c r="AT569" s="64"/>
      <c r="AU569" s="64"/>
      <c r="AV569" s="64"/>
      <c r="AW569" s="64"/>
      <c r="AX569" s="64"/>
    </row>
    <row r="570" spans="1:50" ht="72" hidden="1">
      <c r="A570" s="68">
        <v>536</v>
      </c>
      <c r="B570" s="39"/>
      <c r="C570" s="38" t="s">
        <v>22</v>
      </c>
      <c r="D570" s="38"/>
      <c r="E570" s="75" t="s">
        <v>141</v>
      </c>
      <c r="F570" s="38">
        <v>2023</v>
      </c>
      <c r="G570" s="75" t="s">
        <v>3348</v>
      </c>
      <c r="H570" s="75" t="s">
        <v>3349</v>
      </c>
      <c r="I570" s="86">
        <v>45170</v>
      </c>
      <c r="J570" s="86">
        <v>45170</v>
      </c>
      <c r="K570" s="87">
        <v>45170</v>
      </c>
      <c r="L570" s="75" t="s">
        <v>3393</v>
      </c>
      <c r="M570" s="88" t="s">
        <v>44</v>
      </c>
      <c r="N570" s="88" t="s">
        <v>94</v>
      </c>
      <c r="O570" s="121" t="s">
        <v>2738</v>
      </c>
      <c r="P570" s="121" t="s">
        <v>46</v>
      </c>
      <c r="Q570" s="75"/>
      <c r="R570" s="75"/>
      <c r="S570" s="95"/>
      <c r="T570" s="95"/>
      <c r="U570" s="95"/>
      <c r="V570" s="95"/>
      <c r="W570" s="95"/>
      <c r="X570" s="95"/>
      <c r="Y570" s="95"/>
      <c r="Z570" s="95"/>
      <c r="AA570" s="96"/>
      <c r="AB570" s="39" t="s">
        <v>48</v>
      </c>
      <c r="AC570" s="38"/>
      <c r="AD570" s="88"/>
      <c r="AE570" s="38"/>
      <c r="AP570" s="59"/>
      <c r="AQ570" s="60"/>
      <c r="AR570" s="59"/>
      <c r="AS570" s="63"/>
      <c r="AT570" s="64"/>
      <c r="AU570" s="64"/>
      <c r="AV570" s="64"/>
      <c r="AW570" s="64"/>
      <c r="AX570" s="64"/>
    </row>
    <row r="571" spans="1:50" ht="288" hidden="1">
      <c r="A571" s="68">
        <v>537</v>
      </c>
      <c r="B571" s="39" t="s">
        <v>3302</v>
      </c>
      <c r="C571" s="38" t="s">
        <v>22</v>
      </c>
      <c r="D571" s="38"/>
      <c r="E571" s="75" t="s">
        <v>122</v>
      </c>
      <c r="F571" s="38">
        <v>2023</v>
      </c>
      <c r="G571" s="129" t="s">
        <v>3213</v>
      </c>
      <c r="H571" s="75" t="s">
        <v>3214</v>
      </c>
      <c r="I571" s="86">
        <v>45194</v>
      </c>
      <c r="J571" s="86">
        <v>45194</v>
      </c>
      <c r="K571" s="87">
        <v>45200</v>
      </c>
      <c r="L571" s="38"/>
      <c r="M571" s="88" t="s">
        <v>44</v>
      </c>
      <c r="N571" s="88" t="s">
        <v>94</v>
      </c>
      <c r="O571" s="121" t="s">
        <v>2738</v>
      </c>
      <c r="P571" s="121" t="s">
        <v>46</v>
      </c>
      <c r="Q571" s="75" t="s">
        <v>3280</v>
      </c>
      <c r="R571" s="75"/>
      <c r="S571" s="93">
        <v>1</v>
      </c>
      <c r="T571" s="93">
        <v>1</v>
      </c>
      <c r="U571" s="93">
        <f t="shared" ref="U571:U576" si="49">+S571+T571</f>
        <v>2</v>
      </c>
      <c r="V571" s="243" t="str">
        <f t="shared" ref="V571:V576" si="50">IF(SUM(S571:T571)&gt;5,"HIGH",IF(SUM(S571:T571)&gt;3,"MEDIUM",IF(SUM(S571:T571)&gt;=0,"LOW")))</f>
        <v>LOW</v>
      </c>
      <c r="W571" s="95"/>
      <c r="X571" s="95"/>
      <c r="Y571" s="95"/>
      <c r="Z571" s="95"/>
      <c r="AA571" s="96"/>
      <c r="AB571" s="328" t="s">
        <v>49</v>
      </c>
      <c r="AC571" s="38"/>
      <c r="AD571" s="88"/>
      <c r="AE571" s="38"/>
      <c r="AP571" s="59"/>
      <c r="AQ571" s="60"/>
      <c r="AR571" s="59"/>
      <c r="AS571" s="63"/>
      <c r="AT571" s="64"/>
      <c r="AU571" s="64"/>
      <c r="AV571" s="64"/>
      <c r="AW571" s="64"/>
      <c r="AX571" s="64"/>
    </row>
    <row r="572" spans="1:50" ht="409.5" hidden="1">
      <c r="A572" s="68">
        <v>538</v>
      </c>
      <c r="B572" s="39" t="s">
        <v>3301</v>
      </c>
      <c r="C572" s="38" t="s">
        <v>22</v>
      </c>
      <c r="D572" s="38"/>
      <c r="E572" s="75" t="s">
        <v>130</v>
      </c>
      <c r="F572" s="38">
        <v>2023</v>
      </c>
      <c r="G572" s="129" t="s">
        <v>3268</v>
      </c>
      <c r="H572" s="75" t="s">
        <v>3269</v>
      </c>
      <c r="I572" s="86">
        <v>45205</v>
      </c>
      <c r="J572" s="86">
        <v>45205</v>
      </c>
      <c r="K572" s="87">
        <v>45200</v>
      </c>
      <c r="L572" s="38"/>
      <c r="M572" s="88" t="s">
        <v>44</v>
      </c>
      <c r="N572" s="88" t="s">
        <v>94</v>
      </c>
      <c r="O572" s="121" t="s">
        <v>2738</v>
      </c>
      <c r="P572" s="121" t="s">
        <v>46</v>
      </c>
      <c r="Q572" s="75" t="s">
        <v>3281</v>
      </c>
      <c r="R572" s="75"/>
      <c r="S572" s="93">
        <v>1</v>
      </c>
      <c r="T572" s="93">
        <v>1</v>
      </c>
      <c r="U572" s="93">
        <f t="shared" si="49"/>
        <v>2</v>
      </c>
      <c r="V572" s="243" t="str">
        <f t="shared" si="50"/>
        <v>LOW</v>
      </c>
      <c r="W572" s="95"/>
      <c r="X572" s="95"/>
      <c r="Y572" s="95"/>
      <c r="Z572" s="95"/>
      <c r="AA572" s="96"/>
      <c r="AB572" s="39" t="s">
        <v>48</v>
      </c>
      <c r="AC572" s="38"/>
      <c r="AD572" s="88"/>
      <c r="AE572" s="38"/>
      <c r="AP572" s="59"/>
      <c r="AQ572" s="60"/>
      <c r="AR572" s="59"/>
      <c r="AS572" s="63"/>
      <c r="AT572" s="64"/>
      <c r="AU572" s="64"/>
      <c r="AV572" s="64"/>
      <c r="AW572" s="64"/>
      <c r="AX572" s="64"/>
    </row>
    <row r="573" spans="1:50" ht="409.5" hidden="1">
      <c r="A573" s="68">
        <v>539</v>
      </c>
      <c r="B573" s="35" t="s">
        <v>3302</v>
      </c>
      <c r="C573" s="38" t="s">
        <v>26</v>
      </c>
      <c r="D573" s="38"/>
      <c r="E573" s="75" t="s">
        <v>122</v>
      </c>
      <c r="F573" s="38">
        <v>2023</v>
      </c>
      <c r="G573" s="75" t="s">
        <v>3270</v>
      </c>
      <c r="H573" s="75" t="s">
        <v>3271</v>
      </c>
      <c r="I573" s="86">
        <v>45195</v>
      </c>
      <c r="J573" s="86">
        <v>45195</v>
      </c>
      <c r="K573" s="87">
        <v>45200</v>
      </c>
      <c r="L573" s="38"/>
      <c r="M573" s="88" t="s">
        <v>44</v>
      </c>
      <c r="N573" s="88" t="s">
        <v>94</v>
      </c>
      <c r="O573" s="121" t="s">
        <v>2738</v>
      </c>
      <c r="P573" s="121" t="s">
        <v>46</v>
      </c>
      <c r="Q573" s="75" t="s">
        <v>3282</v>
      </c>
      <c r="R573" s="75"/>
      <c r="S573" s="93">
        <v>1</v>
      </c>
      <c r="T573" s="93">
        <v>1</v>
      </c>
      <c r="U573" s="93">
        <f t="shared" si="49"/>
        <v>2</v>
      </c>
      <c r="V573" s="243" t="str">
        <f t="shared" si="50"/>
        <v>LOW</v>
      </c>
      <c r="W573" s="95"/>
      <c r="X573" s="95"/>
      <c r="Y573" s="95"/>
      <c r="Z573" s="95"/>
      <c r="AA573" s="96"/>
      <c r="AB573" s="328" t="s">
        <v>49</v>
      </c>
      <c r="AC573" s="38"/>
      <c r="AD573" s="88"/>
      <c r="AE573" s="38"/>
      <c r="AP573" s="59"/>
      <c r="AQ573" s="60"/>
      <c r="AR573" s="59"/>
      <c r="AS573" s="63"/>
      <c r="AT573" s="64"/>
      <c r="AU573" s="64"/>
      <c r="AV573" s="64"/>
      <c r="AW573" s="64"/>
      <c r="AX573" s="64"/>
    </row>
    <row r="574" spans="1:50" ht="409.5" hidden="1">
      <c r="A574" s="68">
        <v>540</v>
      </c>
      <c r="B574" s="39" t="s">
        <v>3301</v>
      </c>
      <c r="C574" s="38" t="s">
        <v>26</v>
      </c>
      <c r="D574" s="38"/>
      <c r="E574" s="75" t="s">
        <v>130</v>
      </c>
      <c r="F574" s="38">
        <v>2023</v>
      </c>
      <c r="G574" s="75" t="s">
        <v>3272</v>
      </c>
      <c r="H574" s="75" t="s">
        <v>3273</v>
      </c>
      <c r="I574" s="86">
        <v>45194</v>
      </c>
      <c r="J574" s="86">
        <v>45194</v>
      </c>
      <c r="K574" s="87">
        <v>45200</v>
      </c>
      <c r="L574" s="38"/>
      <c r="M574" s="88" t="s">
        <v>44</v>
      </c>
      <c r="N574" s="88" t="s">
        <v>94</v>
      </c>
      <c r="O574" s="121" t="s">
        <v>2738</v>
      </c>
      <c r="P574" s="121" t="s">
        <v>46</v>
      </c>
      <c r="Q574" s="75" t="s">
        <v>3283</v>
      </c>
      <c r="R574" s="75"/>
      <c r="S574" s="93">
        <v>1</v>
      </c>
      <c r="T574" s="93">
        <v>1</v>
      </c>
      <c r="U574" s="93">
        <f t="shared" si="49"/>
        <v>2</v>
      </c>
      <c r="V574" s="243" t="str">
        <f t="shared" si="50"/>
        <v>LOW</v>
      </c>
      <c r="W574" s="95"/>
      <c r="X574" s="95"/>
      <c r="Y574" s="95"/>
      <c r="Z574" s="95"/>
      <c r="AA574" s="96"/>
      <c r="AB574" s="39" t="s">
        <v>48</v>
      </c>
      <c r="AC574" s="38"/>
      <c r="AD574" s="88"/>
      <c r="AE574" s="38"/>
      <c r="AP574" s="59"/>
      <c r="AQ574" s="60"/>
      <c r="AR574" s="59"/>
      <c r="AS574" s="63"/>
      <c r="AT574" s="64"/>
      <c r="AU574" s="64"/>
      <c r="AV574" s="64"/>
      <c r="AW574" s="64"/>
      <c r="AX574" s="64"/>
    </row>
    <row r="575" spans="1:50" ht="409.5" hidden="1">
      <c r="A575" s="68">
        <v>541</v>
      </c>
      <c r="B575" s="35" t="s">
        <v>3302</v>
      </c>
      <c r="C575" s="38" t="s">
        <v>25</v>
      </c>
      <c r="D575" s="38"/>
      <c r="E575" s="75" t="s">
        <v>130</v>
      </c>
      <c r="F575" s="38">
        <v>2023</v>
      </c>
      <c r="G575" s="131" t="s">
        <v>3274</v>
      </c>
      <c r="H575" s="75" t="s">
        <v>3275</v>
      </c>
      <c r="I575" s="86">
        <v>45194</v>
      </c>
      <c r="J575" s="86">
        <v>45194</v>
      </c>
      <c r="K575" s="87">
        <v>45200</v>
      </c>
      <c r="L575" s="38"/>
      <c r="M575" s="88" t="s">
        <v>44</v>
      </c>
      <c r="N575" s="88" t="s">
        <v>94</v>
      </c>
      <c r="O575" s="121" t="s">
        <v>2738</v>
      </c>
      <c r="P575" s="121" t="s">
        <v>46</v>
      </c>
      <c r="Q575" s="75" t="s">
        <v>3284</v>
      </c>
      <c r="R575" s="75"/>
      <c r="S575" s="93">
        <v>1</v>
      </c>
      <c r="T575" s="93">
        <v>1</v>
      </c>
      <c r="U575" s="93">
        <f t="shared" si="49"/>
        <v>2</v>
      </c>
      <c r="V575" s="243" t="str">
        <f t="shared" si="50"/>
        <v>LOW</v>
      </c>
      <c r="W575" s="95"/>
      <c r="X575" s="95"/>
      <c r="Y575" s="95"/>
      <c r="Z575" s="95"/>
      <c r="AA575" s="96"/>
      <c r="AB575" s="39" t="s">
        <v>48</v>
      </c>
      <c r="AC575" s="38"/>
      <c r="AD575" s="88"/>
      <c r="AE575" s="38"/>
      <c r="AP575" s="59"/>
      <c r="AQ575" s="60"/>
      <c r="AR575" s="59"/>
      <c r="AS575" s="63"/>
      <c r="AT575" s="64"/>
      <c r="AU575" s="64"/>
      <c r="AV575" s="64"/>
      <c r="AW575" s="64"/>
      <c r="AX575" s="64"/>
    </row>
    <row r="576" spans="1:50" ht="409.5">
      <c r="A576" s="68">
        <v>542</v>
      </c>
      <c r="B576" s="35" t="s">
        <v>3302</v>
      </c>
      <c r="C576" s="38" t="s">
        <v>26</v>
      </c>
      <c r="D576" s="38"/>
      <c r="E576" s="75" t="s">
        <v>216</v>
      </c>
      <c r="F576" s="38">
        <v>2023</v>
      </c>
      <c r="G576" s="75" t="s">
        <v>3276</v>
      </c>
      <c r="H576" s="75" t="s">
        <v>3277</v>
      </c>
      <c r="I576" s="86">
        <v>45173</v>
      </c>
      <c r="J576" s="86">
        <v>45173</v>
      </c>
      <c r="K576" s="87">
        <v>45200</v>
      </c>
      <c r="L576" s="38"/>
      <c r="M576" s="88" t="s">
        <v>44</v>
      </c>
      <c r="N576" s="88" t="s">
        <v>208</v>
      </c>
      <c r="O576" s="121" t="s">
        <v>1707</v>
      </c>
      <c r="P576" s="121" t="s">
        <v>46</v>
      </c>
      <c r="Q576" s="75" t="s">
        <v>3285</v>
      </c>
      <c r="R576" s="75"/>
      <c r="S576" s="93">
        <v>1</v>
      </c>
      <c r="T576" s="93">
        <v>1</v>
      </c>
      <c r="U576" s="93">
        <f t="shared" si="49"/>
        <v>2</v>
      </c>
      <c r="V576" s="243" t="str">
        <f t="shared" si="50"/>
        <v>LOW</v>
      </c>
      <c r="W576" s="95"/>
      <c r="X576" s="95"/>
      <c r="Y576" s="95"/>
      <c r="Z576" s="95"/>
      <c r="AA576" s="96"/>
      <c r="AB576" s="39" t="s">
        <v>48</v>
      </c>
      <c r="AC576" s="38"/>
      <c r="AD576" s="88"/>
      <c r="AE576" s="38"/>
      <c r="AP576" s="59"/>
      <c r="AQ576" s="60"/>
      <c r="AR576" s="59"/>
      <c r="AS576" s="63"/>
      <c r="AT576" s="64"/>
      <c r="AU576" s="64"/>
      <c r="AV576" s="64"/>
      <c r="AW576" s="64"/>
      <c r="AX576" s="64"/>
    </row>
    <row r="577" spans="1:50" ht="72" hidden="1">
      <c r="A577" s="68">
        <v>543</v>
      </c>
      <c r="B577" s="39"/>
      <c r="C577" s="38" t="s">
        <v>22</v>
      </c>
      <c r="D577" s="38"/>
      <c r="E577" s="75" t="s">
        <v>189</v>
      </c>
      <c r="F577" s="38">
        <v>2023</v>
      </c>
      <c r="G577" s="75" t="s">
        <v>3346</v>
      </c>
      <c r="H577" s="75" t="s">
        <v>3347</v>
      </c>
      <c r="I577" s="86">
        <v>45201</v>
      </c>
      <c r="J577" s="86">
        <v>45201</v>
      </c>
      <c r="K577" s="87">
        <v>45200</v>
      </c>
      <c r="L577" s="75" t="s">
        <v>3393</v>
      </c>
      <c r="M577" s="88" t="s">
        <v>44</v>
      </c>
      <c r="N577" s="88" t="s">
        <v>94</v>
      </c>
      <c r="O577" s="121" t="s">
        <v>2738</v>
      </c>
      <c r="P577" s="121" t="s">
        <v>46</v>
      </c>
      <c r="Q577" s="75"/>
      <c r="R577" s="75"/>
      <c r="S577" s="95"/>
      <c r="T577" s="95"/>
      <c r="U577" s="95"/>
      <c r="V577" s="95"/>
      <c r="W577" s="95"/>
      <c r="X577" s="95"/>
      <c r="Y577" s="95"/>
      <c r="Z577" s="95"/>
      <c r="AA577" s="96"/>
      <c r="AB577" s="39" t="s">
        <v>48</v>
      </c>
      <c r="AC577" s="38"/>
      <c r="AD577" s="88"/>
      <c r="AE577" s="38"/>
      <c r="AP577" s="59"/>
      <c r="AQ577" s="60"/>
      <c r="AR577" s="59"/>
      <c r="AS577" s="63"/>
      <c r="AT577" s="64"/>
      <c r="AU577" s="64"/>
      <c r="AV577" s="64"/>
      <c r="AW577" s="64"/>
      <c r="AX577" s="64"/>
    </row>
    <row r="578" spans="1:50" ht="54" hidden="1">
      <c r="A578" s="68">
        <v>544</v>
      </c>
      <c r="B578" s="39" t="s">
        <v>3302</v>
      </c>
      <c r="C578" s="38" t="s">
        <v>26</v>
      </c>
      <c r="D578" s="38"/>
      <c r="E578" s="75" t="s">
        <v>122</v>
      </c>
      <c r="F578" s="38">
        <v>2023</v>
      </c>
      <c r="G578" s="75" t="s">
        <v>3315</v>
      </c>
      <c r="H578" s="75" t="s">
        <v>3316</v>
      </c>
      <c r="I578" s="86">
        <v>45202</v>
      </c>
      <c r="J578" s="86">
        <v>45202</v>
      </c>
      <c r="K578" s="87">
        <v>45200</v>
      </c>
      <c r="L578" s="38"/>
      <c r="M578" s="88" t="s">
        <v>44</v>
      </c>
      <c r="N578" s="88" t="s">
        <v>94</v>
      </c>
      <c r="O578" s="121" t="s">
        <v>2738</v>
      </c>
      <c r="P578" s="121" t="s">
        <v>46</v>
      </c>
      <c r="Q578" s="75"/>
      <c r="R578" s="75"/>
      <c r="S578" s="95"/>
      <c r="T578" s="95"/>
      <c r="U578" s="95"/>
      <c r="V578" s="95"/>
      <c r="W578" s="95"/>
      <c r="X578" s="95"/>
      <c r="Y578" s="95"/>
      <c r="Z578" s="95"/>
      <c r="AA578" s="96"/>
      <c r="AB578" s="39" t="s">
        <v>48</v>
      </c>
      <c r="AC578" s="38"/>
      <c r="AD578" s="88"/>
      <c r="AE578" s="38"/>
      <c r="AP578" s="59"/>
      <c r="AQ578" s="60"/>
      <c r="AR578" s="59"/>
      <c r="AS578" s="63"/>
      <c r="AT578" s="64"/>
      <c r="AU578" s="64"/>
      <c r="AV578" s="64"/>
      <c r="AW578" s="64"/>
      <c r="AX578" s="64"/>
    </row>
    <row r="579" spans="1:50" ht="54" hidden="1">
      <c r="A579" s="68">
        <v>545</v>
      </c>
      <c r="B579" s="39" t="s">
        <v>1543</v>
      </c>
      <c r="C579" s="38" t="s">
        <v>22</v>
      </c>
      <c r="D579" s="38"/>
      <c r="E579" s="75" t="s">
        <v>189</v>
      </c>
      <c r="F579" s="38">
        <v>2023</v>
      </c>
      <c r="G579" s="129" t="s">
        <v>3319</v>
      </c>
      <c r="H579" s="75" t="s">
        <v>3320</v>
      </c>
      <c r="I579" s="86">
        <v>45243</v>
      </c>
      <c r="J579" s="86">
        <v>45243</v>
      </c>
      <c r="K579" s="87">
        <v>45231</v>
      </c>
      <c r="L579" s="38"/>
      <c r="M579" s="88" t="s">
        <v>44</v>
      </c>
      <c r="N579" s="88" t="s">
        <v>94</v>
      </c>
      <c r="O579" s="121" t="s">
        <v>2738</v>
      </c>
      <c r="P579" s="121" t="s">
        <v>46</v>
      </c>
      <c r="Q579" s="75"/>
      <c r="R579" s="75"/>
      <c r="S579" s="95"/>
      <c r="T579" s="95"/>
      <c r="U579" s="95"/>
      <c r="V579" s="95"/>
      <c r="W579" s="95"/>
      <c r="X579" s="95"/>
      <c r="Y579" s="95"/>
      <c r="Z579" s="95"/>
      <c r="AA579" s="96"/>
      <c r="AB579" s="328" t="s">
        <v>49</v>
      </c>
      <c r="AC579" s="38"/>
      <c r="AD579" s="88"/>
      <c r="AE579" s="38"/>
      <c r="AP579" s="59"/>
      <c r="AQ579" s="60"/>
      <c r="AR579" s="59"/>
      <c r="AS579" s="63"/>
      <c r="AT579" s="64"/>
      <c r="AU579" s="64"/>
      <c r="AV579" s="64"/>
      <c r="AW579" s="64"/>
      <c r="AX579" s="64"/>
    </row>
    <row r="580" spans="1:50" ht="54" hidden="1">
      <c r="A580" s="68">
        <v>546</v>
      </c>
      <c r="B580" s="39" t="s">
        <v>1543</v>
      </c>
      <c r="C580" s="38" t="s">
        <v>22</v>
      </c>
      <c r="D580" s="38"/>
      <c r="E580" s="75" t="s">
        <v>130</v>
      </c>
      <c r="F580" s="38">
        <v>2023</v>
      </c>
      <c r="G580" s="129" t="s">
        <v>3321</v>
      </c>
      <c r="H580" s="75" t="s">
        <v>3322</v>
      </c>
      <c r="I580" s="86">
        <v>45240</v>
      </c>
      <c r="J580" s="86">
        <v>45240</v>
      </c>
      <c r="K580" s="87">
        <v>45231</v>
      </c>
      <c r="L580" s="38"/>
      <c r="M580" s="88" t="s">
        <v>44</v>
      </c>
      <c r="N580" s="88" t="s">
        <v>94</v>
      </c>
      <c r="O580" s="121" t="s">
        <v>2738</v>
      </c>
      <c r="P580" s="121" t="s">
        <v>46</v>
      </c>
      <c r="Q580" s="75"/>
      <c r="R580" s="75"/>
      <c r="S580" s="95"/>
      <c r="T580" s="95"/>
      <c r="U580" s="95"/>
      <c r="V580" s="95"/>
      <c r="W580" s="95"/>
      <c r="X580" s="95"/>
      <c r="Y580" s="95"/>
      <c r="Z580" s="95"/>
      <c r="AA580" s="96"/>
      <c r="AB580" s="39" t="s">
        <v>48</v>
      </c>
      <c r="AC580" s="38"/>
      <c r="AD580" s="88"/>
      <c r="AE580" s="38"/>
      <c r="AP580" s="59"/>
      <c r="AQ580" s="60"/>
      <c r="AR580" s="59"/>
      <c r="AS580" s="63"/>
      <c r="AT580" s="64"/>
      <c r="AU580" s="64"/>
      <c r="AV580" s="64"/>
      <c r="AW580" s="64"/>
      <c r="AX580" s="64"/>
    </row>
    <row r="581" spans="1:50" ht="72" hidden="1">
      <c r="A581" s="68">
        <v>547</v>
      </c>
      <c r="B581" s="39" t="s">
        <v>1543</v>
      </c>
      <c r="C581" s="38" t="s">
        <v>22</v>
      </c>
      <c r="D581" s="38"/>
      <c r="E581" s="75" t="s">
        <v>411</v>
      </c>
      <c r="F581" s="38">
        <v>2023</v>
      </c>
      <c r="G581" s="75" t="s">
        <v>3323</v>
      </c>
      <c r="H581" s="75" t="s">
        <v>3324</v>
      </c>
      <c r="I581" s="86">
        <v>45232</v>
      </c>
      <c r="J581" s="86">
        <v>45232</v>
      </c>
      <c r="K581" s="87">
        <v>45231</v>
      </c>
      <c r="L581" s="38"/>
      <c r="M581" s="88" t="s">
        <v>44</v>
      </c>
      <c r="N581" s="88" t="s">
        <v>94</v>
      </c>
      <c r="O581" s="121" t="s">
        <v>2738</v>
      </c>
      <c r="P581" s="121" t="s">
        <v>46</v>
      </c>
      <c r="Q581" s="75"/>
      <c r="R581" s="75"/>
      <c r="S581" s="95"/>
      <c r="T581" s="95"/>
      <c r="U581" s="95"/>
      <c r="V581" s="95"/>
      <c r="W581" s="95"/>
      <c r="X581" s="95"/>
      <c r="Y581" s="95"/>
      <c r="Z581" s="95"/>
      <c r="AA581" s="96"/>
      <c r="AB581" s="39" t="s">
        <v>48</v>
      </c>
      <c r="AC581" s="38"/>
      <c r="AD581" s="88"/>
      <c r="AE581" s="38"/>
      <c r="AP581" s="59"/>
      <c r="AQ581" s="60"/>
      <c r="AR581" s="59"/>
      <c r="AS581" s="63"/>
      <c r="AT581" s="64"/>
      <c r="AU581" s="64"/>
      <c r="AV581" s="64"/>
      <c r="AW581" s="64"/>
      <c r="AX581" s="64"/>
    </row>
    <row r="582" spans="1:50" ht="54" hidden="1">
      <c r="A582" s="68">
        <v>548</v>
      </c>
      <c r="B582" s="39" t="s">
        <v>1543</v>
      </c>
      <c r="C582" s="38" t="s">
        <v>22</v>
      </c>
      <c r="D582" s="38"/>
      <c r="E582" s="75" t="s">
        <v>411</v>
      </c>
      <c r="F582" s="38">
        <v>2023</v>
      </c>
      <c r="G582" s="75" t="s">
        <v>3325</v>
      </c>
      <c r="H582" s="75" t="s">
        <v>3326</v>
      </c>
      <c r="I582" s="86">
        <v>45223</v>
      </c>
      <c r="J582" s="86">
        <v>45223</v>
      </c>
      <c r="K582" s="87">
        <v>45231</v>
      </c>
      <c r="L582" s="38"/>
      <c r="M582" s="88" t="s">
        <v>44</v>
      </c>
      <c r="N582" s="88" t="s">
        <v>94</v>
      </c>
      <c r="O582" s="121" t="s">
        <v>2738</v>
      </c>
      <c r="P582" s="121" t="s">
        <v>46</v>
      </c>
      <c r="Q582" s="75"/>
      <c r="R582" s="75"/>
      <c r="S582" s="95"/>
      <c r="T582" s="95"/>
      <c r="U582" s="95"/>
      <c r="V582" s="95"/>
      <c r="W582" s="95"/>
      <c r="X582" s="95"/>
      <c r="Y582" s="95"/>
      <c r="Z582" s="95"/>
      <c r="AA582" s="96"/>
      <c r="AB582" s="39" t="s">
        <v>48</v>
      </c>
      <c r="AC582" s="38"/>
      <c r="AD582" s="88"/>
      <c r="AE582" s="38"/>
      <c r="AP582" s="59"/>
      <c r="AQ582" s="60"/>
      <c r="AR582" s="59"/>
      <c r="AS582" s="63"/>
      <c r="AT582" s="64"/>
      <c r="AU582" s="64"/>
      <c r="AV582" s="64"/>
      <c r="AW582" s="64"/>
      <c r="AX582" s="64"/>
    </row>
    <row r="583" spans="1:50" ht="54" hidden="1">
      <c r="A583" s="68">
        <v>549</v>
      </c>
      <c r="B583" s="39" t="s">
        <v>3302</v>
      </c>
      <c r="C583" s="38" t="s">
        <v>22</v>
      </c>
      <c r="D583" s="38"/>
      <c r="E583" s="75" t="s">
        <v>141</v>
      </c>
      <c r="F583" s="38">
        <v>2023</v>
      </c>
      <c r="G583" s="75" t="s">
        <v>3356</v>
      </c>
      <c r="H583" s="75" t="s">
        <v>3357</v>
      </c>
      <c r="I583" s="86">
        <v>45226</v>
      </c>
      <c r="J583" s="86">
        <v>45226</v>
      </c>
      <c r="K583" s="87">
        <v>45231</v>
      </c>
      <c r="L583" s="38"/>
      <c r="M583" s="88" t="s">
        <v>44</v>
      </c>
      <c r="N583" s="88" t="s">
        <v>94</v>
      </c>
      <c r="O583" s="121" t="s">
        <v>2738</v>
      </c>
      <c r="P583" s="121" t="s">
        <v>46</v>
      </c>
      <c r="Q583" s="75"/>
      <c r="R583" s="75"/>
      <c r="S583" s="95"/>
      <c r="T583" s="95"/>
      <c r="U583" s="95"/>
      <c r="V583" s="95"/>
      <c r="W583" s="95"/>
      <c r="X583" s="95"/>
      <c r="Y583" s="95"/>
      <c r="Z583" s="95"/>
      <c r="AA583" s="40" t="s">
        <v>3261</v>
      </c>
      <c r="AB583" s="35" t="s">
        <v>48</v>
      </c>
      <c r="AC583" s="38"/>
      <c r="AD583" s="88"/>
      <c r="AE583" s="38"/>
      <c r="AP583" s="59"/>
      <c r="AQ583" s="60"/>
      <c r="AR583" s="59"/>
      <c r="AS583" s="63"/>
      <c r="AT583" s="64"/>
      <c r="AU583" s="64"/>
      <c r="AV583" s="64"/>
      <c r="AW583" s="64"/>
      <c r="AX583" s="64"/>
    </row>
    <row r="584" spans="1:50" ht="54" hidden="1">
      <c r="A584" s="68">
        <v>550</v>
      </c>
      <c r="B584" s="39"/>
      <c r="C584" s="38" t="s">
        <v>22</v>
      </c>
      <c r="D584" s="38"/>
      <c r="E584" s="75" t="s">
        <v>638</v>
      </c>
      <c r="F584" s="38">
        <v>2023</v>
      </c>
      <c r="G584" s="129" t="s">
        <v>3364</v>
      </c>
      <c r="H584" s="75" t="s">
        <v>3359</v>
      </c>
      <c r="I584" s="86">
        <v>45251</v>
      </c>
      <c r="J584" s="86">
        <v>45292</v>
      </c>
      <c r="K584" s="87">
        <v>45261</v>
      </c>
      <c r="L584" s="75" t="s">
        <v>3361</v>
      </c>
      <c r="M584" s="88" t="s">
        <v>45</v>
      </c>
      <c r="N584" s="88" t="s">
        <v>208</v>
      </c>
      <c r="O584" s="121" t="s">
        <v>1707</v>
      </c>
      <c r="P584" s="121"/>
      <c r="Q584" s="75"/>
      <c r="R584" s="75"/>
      <c r="S584" s="95"/>
      <c r="T584" s="95"/>
      <c r="U584" s="95"/>
      <c r="V584" s="95"/>
      <c r="W584" s="95"/>
      <c r="X584" s="95"/>
      <c r="Y584" s="95"/>
      <c r="Z584" s="95"/>
      <c r="AA584" s="96"/>
      <c r="AB584" s="39"/>
      <c r="AC584" s="38"/>
      <c r="AD584" s="88"/>
      <c r="AE584" s="38"/>
      <c r="AP584" s="59"/>
      <c r="AQ584" s="60"/>
      <c r="AR584" s="59"/>
      <c r="AS584" s="63"/>
      <c r="AT584" s="64"/>
      <c r="AU584" s="64"/>
      <c r="AV584" s="64"/>
      <c r="AW584" s="64"/>
      <c r="AX584" s="64"/>
    </row>
    <row r="585" spans="1:50" ht="54">
      <c r="A585" s="68">
        <v>551</v>
      </c>
      <c r="B585" s="39" t="s">
        <v>1543</v>
      </c>
      <c r="C585" s="38" t="s">
        <v>22</v>
      </c>
      <c r="D585" s="38"/>
      <c r="E585" s="75" t="s">
        <v>638</v>
      </c>
      <c r="F585" s="38">
        <v>2023</v>
      </c>
      <c r="G585" s="129" t="s">
        <v>3365</v>
      </c>
      <c r="H585" s="75" t="s">
        <v>3360</v>
      </c>
      <c r="I585" s="86">
        <v>45260</v>
      </c>
      <c r="J585" s="86">
        <v>45292</v>
      </c>
      <c r="K585" s="87">
        <v>45261</v>
      </c>
      <c r="L585" s="38"/>
      <c r="M585" s="88" t="s">
        <v>44</v>
      </c>
      <c r="N585" s="88" t="s">
        <v>208</v>
      </c>
      <c r="O585" s="121" t="s">
        <v>1707</v>
      </c>
      <c r="P585" s="121" t="s">
        <v>46</v>
      </c>
      <c r="Q585" s="75"/>
      <c r="R585" s="75"/>
      <c r="S585" s="95"/>
      <c r="T585" s="95"/>
      <c r="U585" s="95"/>
      <c r="V585" s="95"/>
      <c r="W585" s="95"/>
      <c r="X585" s="95"/>
      <c r="Y585" s="95"/>
      <c r="Z585" s="95"/>
      <c r="AA585" s="96"/>
      <c r="AB585" s="39" t="s">
        <v>48</v>
      </c>
      <c r="AC585" s="38"/>
      <c r="AD585" s="88"/>
      <c r="AE585" s="38"/>
      <c r="AP585" s="59"/>
      <c r="AQ585" s="60"/>
      <c r="AR585" s="59"/>
      <c r="AS585" s="63"/>
      <c r="AT585" s="64"/>
      <c r="AU585" s="64"/>
      <c r="AV585" s="64"/>
      <c r="AW585" s="64"/>
      <c r="AX585" s="64"/>
    </row>
    <row r="586" spans="1:50" ht="54" hidden="1">
      <c r="A586" s="68">
        <v>552</v>
      </c>
      <c r="B586" s="35" t="s">
        <v>3302</v>
      </c>
      <c r="C586" s="38" t="s">
        <v>27</v>
      </c>
      <c r="D586" s="38"/>
      <c r="E586" s="75" t="s">
        <v>141</v>
      </c>
      <c r="F586" s="38">
        <v>2023</v>
      </c>
      <c r="G586" s="75" t="s">
        <v>3377</v>
      </c>
      <c r="H586" s="75" t="s">
        <v>3378</v>
      </c>
      <c r="I586" s="86">
        <v>45271</v>
      </c>
      <c r="J586" s="86">
        <v>45362</v>
      </c>
      <c r="K586" s="87">
        <v>45261</v>
      </c>
      <c r="L586" s="38"/>
      <c r="M586" s="88" t="s">
        <v>44</v>
      </c>
      <c r="N586" s="88" t="s">
        <v>94</v>
      </c>
      <c r="O586" s="121" t="s">
        <v>2738</v>
      </c>
      <c r="P586" s="121" t="s">
        <v>46</v>
      </c>
      <c r="Q586" s="75"/>
      <c r="R586" s="75"/>
      <c r="S586" s="95"/>
      <c r="T586" s="95"/>
      <c r="U586" s="95"/>
      <c r="V586" s="95"/>
      <c r="W586" s="95"/>
      <c r="X586" s="95"/>
      <c r="Y586" s="95"/>
      <c r="Z586" s="95"/>
      <c r="AA586" s="96"/>
      <c r="AB586" s="39" t="s">
        <v>48</v>
      </c>
      <c r="AC586" s="38"/>
      <c r="AD586" s="88"/>
      <c r="AE586" s="38"/>
      <c r="AP586" s="59"/>
      <c r="AQ586" s="60"/>
      <c r="AR586" s="59"/>
      <c r="AS586" s="63"/>
      <c r="AT586" s="64"/>
      <c r="AU586" s="64"/>
      <c r="AV586" s="64"/>
      <c r="AW586" s="64"/>
      <c r="AX586" s="64"/>
    </row>
    <row r="587" spans="1:50" ht="54" hidden="1">
      <c r="A587" s="68">
        <v>553</v>
      </c>
      <c r="B587" s="39" t="s">
        <v>1543</v>
      </c>
      <c r="C587" s="38" t="s">
        <v>27</v>
      </c>
      <c r="D587" s="38"/>
      <c r="E587" s="75" t="s">
        <v>141</v>
      </c>
      <c r="F587" s="38">
        <v>2023</v>
      </c>
      <c r="G587" s="75" t="s">
        <v>3379</v>
      </c>
      <c r="H587" s="75" t="s">
        <v>3380</v>
      </c>
      <c r="I587" s="86">
        <v>45271</v>
      </c>
      <c r="J587" s="86">
        <v>45271</v>
      </c>
      <c r="K587" s="87">
        <v>45261</v>
      </c>
      <c r="L587" s="38"/>
      <c r="M587" s="88" t="s">
        <v>44</v>
      </c>
      <c r="N587" s="88" t="s">
        <v>94</v>
      </c>
      <c r="O587" s="121" t="s">
        <v>2738</v>
      </c>
      <c r="P587" s="121" t="s">
        <v>46</v>
      </c>
      <c r="Q587" s="75"/>
      <c r="R587" s="75"/>
      <c r="S587" s="95"/>
      <c r="T587" s="95"/>
      <c r="U587" s="95"/>
      <c r="V587" s="95"/>
      <c r="W587" s="95"/>
      <c r="X587" s="95"/>
      <c r="Y587" s="95"/>
      <c r="Z587" s="95"/>
      <c r="AA587" s="96"/>
      <c r="AB587" s="328" t="s">
        <v>48</v>
      </c>
      <c r="AC587" s="38"/>
      <c r="AD587" s="88"/>
      <c r="AE587" s="38"/>
      <c r="AP587" s="59"/>
      <c r="AQ587" s="60"/>
      <c r="AR587" s="59"/>
      <c r="AS587" s="63"/>
      <c r="AT587" s="64"/>
      <c r="AU587" s="64"/>
      <c r="AV587" s="64"/>
      <c r="AW587" s="64"/>
      <c r="AX587" s="64"/>
    </row>
    <row r="588" spans="1:50" ht="90" hidden="1">
      <c r="A588" s="68">
        <v>554</v>
      </c>
      <c r="B588" s="39" t="s">
        <v>3302</v>
      </c>
      <c r="C588" s="38" t="s">
        <v>28</v>
      </c>
      <c r="D588" s="38"/>
      <c r="E588" s="75" t="s">
        <v>141</v>
      </c>
      <c r="F588" s="38">
        <v>2023</v>
      </c>
      <c r="G588" s="75" t="s">
        <v>3381</v>
      </c>
      <c r="H588" s="75" t="s">
        <v>3382</v>
      </c>
      <c r="I588" s="86">
        <v>45272</v>
      </c>
      <c r="J588" s="86">
        <v>45272</v>
      </c>
      <c r="K588" s="87">
        <v>45261</v>
      </c>
      <c r="L588" s="38"/>
      <c r="M588" s="88" t="s">
        <v>44</v>
      </c>
      <c r="N588" s="88" t="s">
        <v>94</v>
      </c>
      <c r="O588" s="121" t="s">
        <v>2738</v>
      </c>
      <c r="P588" s="121" t="s">
        <v>46</v>
      </c>
      <c r="Q588" s="75"/>
      <c r="R588" s="75"/>
      <c r="S588" s="95"/>
      <c r="T588" s="95"/>
      <c r="U588" s="95"/>
      <c r="V588" s="95"/>
      <c r="W588" s="95"/>
      <c r="X588" s="95"/>
      <c r="Y588" s="95"/>
      <c r="Z588" s="95"/>
      <c r="AA588" s="96"/>
      <c r="AB588" s="39" t="s">
        <v>48</v>
      </c>
      <c r="AC588" s="38"/>
      <c r="AD588" s="88"/>
      <c r="AE588" s="38"/>
      <c r="AP588" s="59"/>
      <c r="AQ588" s="60"/>
      <c r="AR588" s="59"/>
      <c r="AS588" s="63"/>
      <c r="AT588" s="64"/>
      <c r="AU588" s="64"/>
      <c r="AV588" s="64"/>
      <c r="AW588" s="64"/>
      <c r="AX588" s="64"/>
    </row>
    <row r="589" spans="1:50" ht="54" hidden="1">
      <c r="A589" s="68">
        <v>555</v>
      </c>
      <c r="B589" s="39" t="s">
        <v>1543</v>
      </c>
      <c r="C589" s="38" t="s">
        <v>25</v>
      </c>
      <c r="D589" s="38"/>
      <c r="E589" s="75" t="s">
        <v>189</v>
      </c>
      <c r="F589" s="38">
        <v>2023</v>
      </c>
      <c r="G589" s="75" t="s">
        <v>3383</v>
      </c>
      <c r="H589" s="75" t="s">
        <v>3384</v>
      </c>
      <c r="I589" s="86">
        <v>45264</v>
      </c>
      <c r="J589" s="86">
        <v>45264</v>
      </c>
      <c r="K589" s="87">
        <v>45261</v>
      </c>
      <c r="L589" s="38"/>
      <c r="M589" s="88" t="s">
        <v>44</v>
      </c>
      <c r="N589" s="88" t="s">
        <v>94</v>
      </c>
      <c r="O589" s="121" t="s">
        <v>2738</v>
      </c>
      <c r="P589" s="121" t="s">
        <v>46</v>
      </c>
      <c r="Q589" s="75"/>
      <c r="R589" s="75"/>
      <c r="S589" s="95"/>
      <c r="T589" s="95"/>
      <c r="U589" s="95"/>
      <c r="V589" s="95"/>
      <c r="W589" s="95"/>
      <c r="X589" s="95"/>
      <c r="Y589" s="95"/>
      <c r="Z589" s="95"/>
      <c r="AA589" s="96"/>
      <c r="AB589" s="39" t="s">
        <v>48</v>
      </c>
      <c r="AC589" s="38"/>
      <c r="AD589" s="88"/>
      <c r="AE589" s="38"/>
      <c r="AP589" s="59"/>
      <c r="AQ589" s="60"/>
      <c r="AR589" s="59"/>
      <c r="AS589" s="63"/>
      <c r="AT589" s="64"/>
      <c r="AU589" s="64"/>
      <c r="AV589" s="64"/>
      <c r="AW589" s="64"/>
      <c r="AX589" s="64"/>
    </row>
    <row r="590" spans="1:50" ht="54" hidden="1">
      <c r="A590" s="68">
        <v>556</v>
      </c>
      <c r="B590" s="39" t="s">
        <v>1543</v>
      </c>
      <c r="C590" s="38" t="s">
        <v>25</v>
      </c>
      <c r="D590" s="38"/>
      <c r="E590" s="75" t="s">
        <v>141</v>
      </c>
      <c r="F590" s="38">
        <v>2023</v>
      </c>
      <c r="G590" s="75" t="s">
        <v>3385</v>
      </c>
      <c r="H590" s="75" t="s">
        <v>3386</v>
      </c>
      <c r="I590" s="86">
        <v>45258</v>
      </c>
      <c r="J590" s="86">
        <v>45258</v>
      </c>
      <c r="K590" s="87">
        <v>45261</v>
      </c>
      <c r="L590" s="38"/>
      <c r="M590" s="88" t="s">
        <v>44</v>
      </c>
      <c r="N590" s="88" t="s">
        <v>94</v>
      </c>
      <c r="O590" s="121" t="s">
        <v>2738</v>
      </c>
      <c r="P590" s="121" t="s">
        <v>46</v>
      </c>
      <c r="Q590" s="75"/>
      <c r="R590" s="75"/>
      <c r="S590" s="95"/>
      <c r="T590" s="95"/>
      <c r="U590" s="95"/>
      <c r="V590" s="95"/>
      <c r="W590" s="95"/>
      <c r="X590" s="95"/>
      <c r="Y590" s="95"/>
      <c r="Z590" s="95"/>
      <c r="AA590" s="96"/>
      <c r="AB590" s="328" t="s">
        <v>49</v>
      </c>
      <c r="AC590" s="38"/>
      <c r="AD590" s="88"/>
      <c r="AE590" s="38"/>
      <c r="AP590" s="59"/>
      <c r="AQ590" s="60"/>
      <c r="AR590" s="59"/>
      <c r="AS590" s="63"/>
      <c r="AT590" s="64"/>
      <c r="AU590" s="64"/>
      <c r="AV590" s="64"/>
      <c r="AW590" s="64"/>
      <c r="AX590" s="64"/>
    </row>
    <row r="591" spans="1:50" ht="72" hidden="1">
      <c r="A591" s="68">
        <v>557</v>
      </c>
      <c r="B591" s="39" t="s">
        <v>3302</v>
      </c>
      <c r="C591" s="38" t="s">
        <v>27</v>
      </c>
      <c r="D591" s="38"/>
      <c r="E591" s="75" t="s">
        <v>457</v>
      </c>
      <c r="F591" s="38">
        <v>2023</v>
      </c>
      <c r="G591" s="75" t="s">
        <v>3387</v>
      </c>
      <c r="H591" s="75" t="s">
        <v>3388</v>
      </c>
      <c r="I591" s="86">
        <v>45274</v>
      </c>
      <c r="J591" s="86">
        <v>45274</v>
      </c>
      <c r="K591" s="87">
        <v>45261</v>
      </c>
      <c r="L591" s="38"/>
      <c r="M591" s="88" t="s">
        <v>44</v>
      </c>
      <c r="N591" s="88" t="s">
        <v>94</v>
      </c>
      <c r="O591" s="121" t="s">
        <v>2738</v>
      </c>
      <c r="P591" s="121" t="s">
        <v>46</v>
      </c>
      <c r="Q591" s="75"/>
      <c r="R591" s="75"/>
      <c r="S591" s="95"/>
      <c r="T591" s="95"/>
      <c r="U591" s="95"/>
      <c r="V591" s="95"/>
      <c r="W591" s="95"/>
      <c r="X591" s="95"/>
      <c r="Y591" s="95"/>
      <c r="Z591" s="95"/>
      <c r="AA591" s="96"/>
      <c r="AB591" s="39" t="s">
        <v>48</v>
      </c>
      <c r="AC591" s="38"/>
      <c r="AD591" s="88"/>
      <c r="AE591" s="38"/>
      <c r="AP591" s="59"/>
      <c r="AQ591" s="60"/>
      <c r="AR591" s="59"/>
      <c r="AS591" s="63"/>
      <c r="AT591" s="64"/>
      <c r="AU591" s="64"/>
      <c r="AV591" s="64"/>
      <c r="AW591" s="64"/>
      <c r="AX591" s="64"/>
    </row>
    <row r="592" spans="1:50" ht="54">
      <c r="A592" s="68">
        <v>558</v>
      </c>
      <c r="B592" s="39" t="s">
        <v>1543</v>
      </c>
      <c r="C592" s="38" t="s">
        <v>22</v>
      </c>
      <c r="D592" s="38"/>
      <c r="E592" s="75" t="s">
        <v>3391</v>
      </c>
      <c r="F592" s="38">
        <v>2023</v>
      </c>
      <c r="G592" s="75" t="s">
        <v>3389</v>
      </c>
      <c r="H592" s="75" t="s">
        <v>3390</v>
      </c>
      <c r="I592" s="86">
        <v>45260</v>
      </c>
      <c r="J592" s="86">
        <v>45260</v>
      </c>
      <c r="K592" s="87">
        <v>45261</v>
      </c>
      <c r="L592" s="38"/>
      <c r="M592" s="88" t="s">
        <v>44</v>
      </c>
      <c r="N592" s="88" t="s">
        <v>208</v>
      </c>
      <c r="O592" s="121" t="s">
        <v>2738</v>
      </c>
      <c r="P592" s="121" t="s">
        <v>46</v>
      </c>
      <c r="Q592" s="75"/>
      <c r="R592" s="75"/>
      <c r="S592" s="95"/>
      <c r="T592" s="95"/>
      <c r="U592" s="95"/>
      <c r="V592" s="95"/>
      <c r="W592" s="95"/>
      <c r="X592" s="95"/>
      <c r="Y592" s="95"/>
      <c r="Z592" s="95"/>
      <c r="AA592" s="96"/>
      <c r="AB592" s="39" t="s">
        <v>48</v>
      </c>
      <c r="AC592" s="38"/>
      <c r="AD592" s="88"/>
      <c r="AE592" s="38"/>
      <c r="AP592" s="59"/>
      <c r="AQ592" s="60"/>
      <c r="AR592" s="59"/>
      <c r="AS592" s="63"/>
      <c r="AT592" s="64"/>
      <c r="AU592" s="64"/>
      <c r="AV592" s="64"/>
      <c r="AW592" s="64"/>
      <c r="AX592" s="64"/>
    </row>
    <row r="593" spans="1:50" ht="54" hidden="1">
      <c r="A593" s="68">
        <v>559</v>
      </c>
      <c r="B593" s="39"/>
      <c r="C593" s="38" t="s">
        <v>23</v>
      </c>
      <c r="D593" s="38"/>
      <c r="E593" s="75" t="s">
        <v>92</v>
      </c>
      <c r="F593" s="38">
        <v>2024</v>
      </c>
      <c r="G593" s="75" t="s">
        <v>3394</v>
      </c>
      <c r="H593" s="75" t="s">
        <v>3395</v>
      </c>
      <c r="I593" s="86">
        <v>45293</v>
      </c>
      <c r="J593" s="86">
        <v>45293</v>
      </c>
      <c r="K593" s="87">
        <v>45292</v>
      </c>
      <c r="L593" s="38"/>
      <c r="M593" s="88" t="s">
        <v>44</v>
      </c>
      <c r="N593" s="88" t="s">
        <v>94</v>
      </c>
      <c r="O593" s="121" t="s">
        <v>2738</v>
      </c>
      <c r="P593" s="121" t="s">
        <v>46</v>
      </c>
      <c r="Q593" s="75"/>
      <c r="R593" s="75"/>
      <c r="S593" s="95"/>
      <c r="T593" s="95"/>
      <c r="U593" s="95"/>
      <c r="V593" s="95"/>
      <c r="W593" s="95"/>
      <c r="X593" s="95"/>
      <c r="Y593" s="95"/>
      <c r="Z593" s="95"/>
      <c r="AA593" s="96"/>
      <c r="AB593" s="39" t="s">
        <v>48</v>
      </c>
      <c r="AC593" s="38"/>
      <c r="AD593" s="88"/>
      <c r="AE593" s="38"/>
      <c r="AP593" s="59"/>
      <c r="AQ593" s="60"/>
      <c r="AR593" s="59"/>
      <c r="AS593" s="63"/>
      <c r="AT593" s="64"/>
      <c r="AU593" s="64"/>
      <c r="AV593" s="64"/>
      <c r="AW593" s="64"/>
      <c r="AX593" s="64"/>
    </row>
    <row r="594" spans="1:50" ht="108" hidden="1">
      <c r="A594" s="68">
        <v>560</v>
      </c>
      <c r="B594" s="39"/>
      <c r="C594" s="38" t="s">
        <v>28</v>
      </c>
      <c r="D594" s="38"/>
      <c r="E594" s="75" t="s">
        <v>141</v>
      </c>
      <c r="F594" s="38">
        <v>2023</v>
      </c>
      <c r="G594" s="75" t="s">
        <v>3396</v>
      </c>
      <c r="H594" s="75" t="s">
        <v>3397</v>
      </c>
      <c r="I594" s="86">
        <v>45289</v>
      </c>
      <c r="J594" s="86">
        <v>45289</v>
      </c>
      <c r="K594" s="87">
        <v>45292</v>
      </c>
      <c r="L594" s="38"/>
      <c r="M594" s="88" t="s">
        <v>44</v>
      </c>
      <c r="N594" s="88" t="s">
        <v>94</v>
      </c>
      <c r="O594" s="121" t="s">
        <v>2738</v>
      </c>
      <c r="P594" s="121" t="s">
        <v>46</v>
      </c>
      <c r="Q594" s="75"/>
      <c r="R594" s="75"/>
      <c r="S594" s="95"/>
      <c r="T594" s="95"/>
      <c r="U594" s="95"/>
      <c r="V594" s="95"/>
      <c r="W594" s="95"/>
      <c r="X594" s="95"/>
      <c r="Y594" s="95"/>
      <c r="Z594" s="95"/>
      <c r="AA594" s="96"/>
      <c r="AB594" s="39" t="s">
        <v>48</v>
      </c>
      <c r="AC594" s="38"/>
      <c r="AD594" s="88"/>
      <c r="AE594" s="38"/>
      <c r="AP594" s="59"/>
      <c r="AQ594" s="60"/>
      <c r="AR594" s="59"/>
      <c r="AS594" s="63"/>
      <c r="AT594" s="64"/>
      <c r="AU594" s="64"/>
      <c r="AV594" s="64"/>
      <c r="AW594" s="64"/>
      <c r="AX594" s="64"/>
    </row>
    <row r="595" spans="1:50" ht="54" hidden="1">
      <c r="A595" s="68">
        <v>561</v>
      </c>
      <c r="B595" s="39"/>
      <c r="C595" s="38" t="s">
        <v>28</v>
      </c>
      <c r="D595" s="38"/>
      <c r="E595" s="75" t="s">
        <v>141</v>
      </c>
      <c r="F595" s="38">
        <v>2023</v>
      </c>
      <c r="G595" s="75" t="s">
        <v>3398</v>
      </c>
      <c r="H595" s="75" t="s">
        <v>3399</v>
      </c>
      <c r="I595" s="86">
        <v>45289</v>
      </c>
      <c r="J595" s="86">
        <v>45289</v>
      </c>
      <c r="K595" s="87">
        <v>45292</v>
      </c>
      <c r="L595" s="38"/>
      <c r="M595" s="88" t="s">
        <v>44</v>
      </c>
      <c r="N595" s="88" t="s">
        <v>94</v>
      </c>
      <c r="O595" s="121" t="s">
        <v>2738</v>
      </c>
      <c r="P595" s="121" t="s">
        <v>46</v>
      </c>
      <c r="Q595" s="75"/>
      <c r="R595" s="75"/>
      <c r="S595" s="95"/>
      <c r="T595" s="95"/>
      <c r="U595" s="95"/>
      <c r="V595" s="95"/>
      <c r="W595" s="95"/>
      <c r="X595" s="95"/>
      <c r="Y595" s="95"/>
      <c r="Z595" s="95"/>
      <c r="AA595" s="96"/>
      <c r="AB595" s="39" t="s">
        <v>48</v>
      </c>
      <c r="AC595" s="38"/>
      <c r="AD595" s="88"/>
      <c r="AE595" s="38"/>
      <c r="AP595" s="59"/>
      <c r="AQ595" s="60"/>
      <c r="AR595" s="59"/>
      <c r="AS595" s="63"/>
      <c r="AT595" s="64"/>
      <c r="AU595" s="64"/>
      <c r="AV595" s="64"/>
      <c r="AW595" s="64"/>
      <c r="AX595" s="64"/>
    </row>
    <row r="596" spans="1:50" ht="72" hidden="1">
      <c r="A596" s="68">
        <v>562</v>
      </c>
      <c r="B596" s="39"/>
      <c r="C596" s="38" t="s">
        <v>28</v>
      </c>
      <c r="D596" s="38"/>
      <c r="E596" s="75" t="s">
        <v>141</v>
      </c>
      <c r="F596" s="38">
        <v>2023</v>
      </c>
      <c r="G596" s="75" t="s">
        <v>3400</v>
      </c>
      <c r="H596" s="75" t="s">
        <v>3401</v>
      </c>
      <c r="I596" s="86">
        <v>45289</v>
      </c>
      <c r="J596" s="86">
        <v>45292</v>
      </c>
      <c r="K596" s="87">
        <v>45292</v>
      </c>
      <c r="L596" s="38"/>
      <c r="M596" s="88" t="s">
        <v>44</v>
      </c>
      <c r="N596" s="88" t="s">
        <v>94</v>
      </c>
      <c r="O596" s="121" t="s">
        <v>2738</v>
      </c>
      <c r="P596" s="121" t="s">
        <v>46</v>
      </c>
      <c r="Q596" s="75"/>
      <c r="R596" s="75"/>
      <c r="S596" s="95"/>
      <c r="T596" s="95"/>
      <c r="U596" s="95"/>
      <c r="V596" s="95"/>
      <c r="W596" s="95"/>
      <c r="X596" s="95"/>
      <c r="Y596" s="95"/>
      <c r="Z596" s="95"/>
      <c r="AA596" s="96"/>
      <c r="AB596" s="39" t="s">
        <v>48</v>
      </c>
      <c r="AC596" s="38"/>
      <c r="AD596" s="88"/>
      <c r="AE596" s="38"/>
      <c r="AP596" s="59"/>
      <c r="AQ596" s="60"/>
      <c r="AR596" s="59"/>
      <c r="AS596" s="63"/>
      <c r="AT596" s="64"/>
      <c r="AU596" s="64"/>
      <c r="AV596" s="64"/>
      <c r="AW596" s="64"/>
      <c r="AX596" s="64"/>
    </row>
    <row r="597" spans="1:50" ht="54" hidden="1">
      <c r="A597" s="68">
        <v>563</v>
      </c>
      <c r="B597" s="39"/>
      <c r="C597" s="38" t="s">
        <v>27</v>
      </c>
      <c r="D597" s="38"/>
      <c r="E597" s="75" t="s">
        <v>141</v>
      </c>
      <c r="F597" s="38">
        <v>2023</v>
      </c>
      <c r="G597" s="75" t="s">
        <v>3402</v>
      </c>
      <c r="H597" s="75" t="s">
        <v>3403</v>
      </c>
      <c r="I597" s="86">
        <v>45289</v>
      </c>
      <c r="J597" s="86">
        <v>45380</v>
      </c>
      <c r="K597" s="87">
        <v>45292</v>
      </c>
      <c r="L597" s="38"/>
      <c r="M597" s="88" t="s">
        <v>44</v>
      </c>
      <c r="N597" s="88" t="s">
        <v>94</v>
      </c>
      <c r="O597" s="121" t="s">
        <v>2738</v>
      </c>
      <c r="P597" s="121" t="s">
        <v>46</v>
      </c>
      <c r="Q597" s="75"/>
      <c r="R597" s="75"/>
      <c r="S597" s="95"/>
      <c r="T597" s="95"/>
      <c r="U597" s="95"/>
      <c r="V597" s="95"/>
      <c r="W597" s="95"/>
      <c r="X597" s="95"/>
      <c r="Y597" s="95"/>
      <c r="Z597" s="95"/>
      <c r="AA597" s="96"/>
      <c r="AB597" s="39" t="s">
        <v>48</v>
      </c>
      <c r="AC597" s="38"/>
      <c r="AD597" s="88"/>
      <c r="AE597" s="38"/>
      <c r="AP597" s="59"/>
      <c r="AQ597" s="60"/>
      <c r="AR597" s="59"/>
      <c r="AS597" s="63"/>
      <c r="AT597" s="64"/>
      <c r="AU597" s="64"/>
      <c r="AV597" s="64"/>
      <c r="AW597" s="64"/>
      <c r="AX597" s="64"/>
    </row>
    <row r="598" spans="1:50" ht="72" hidden="1">
      <c r="A598" s="68">
        <v>564</v>
      </c>
      <c r="B598" s="39"/>
      <c r="C598" s="38" t="s">
        <v>28</v>
      </c>
      <c r="D598" s="38"/>
      <c r="E598" s="75" t="s">
        <v>130</v>
      </c>
      <c r="F598" s="38">
        <v>2023</v>
      </c>
      <c r="G598" s="75" t="s">
        <v>3404</v>
      </c>
      <c r="H598" s="75" t="s">
        <v>3405</v>
      </c>
      <c r="I598" s="86">
        <v>45287</v>
      </c>
      <c r="J598" s="86">
        <v>45292</v>
      </c>
      <c r="K598" s="87">
        <v>45292</v>
      </c>
      <c r="L598" s="38"/>
      <c r="M598" s="88" t="s">
        <v>44</v>
      </c>
      <c r="N598" s="88" t="s">
        <v>94</v>
      </c>
      <c r="O598" s="121" t="s">
        <v>2738</v>
      </c>
      <c r="P598" s="121" t="s">
        <v>46</v>
      </c>
      <c r="Q598" s="75"/>
      <c r="R598" s="75"/>
      <c r="S598" s="95"/>
      <c r="T598" s="95"/>
      <c r="U598" s="95"/>
      <c r="V598" s="95"/>
      <c r="W598" s="95"/>
      <c r="X598" s="95"/>
      <c r="Y598" s="95"/>
      <c r="Z598" s="95"/>
      <c r="AA598" s="96"/>
      <c r="AB598" s="39" t="s">
        <v>48</v>
      </c>
      <c r="AC598" s="38"/>
      <c r="AD598" s="88"/>
      <c r="AE598" s="38"/>
      <c r="AP598" s="59"/>
      <c r="AQ598" s="60"/>
      <c r="AR598" s="59"/>
      <c r="AS598" s="63"/>
      <c r="AT598" s="64"/>
      <c r="AU598" s="64"/>
      <c r="AV598" s="64"/>
      <c r="AW598" s="64"/>
      <c r="AX598" s="64"/>
    </row>
    <row r="599" spans="1:50" ht="54" hidden="1">
      <c r="A599" s="68">
        <v>565</v>
      </c>
      <c r="B599" s="39"/>
      <c r="C599" s="38" t="s">
        <v>27</v>
      </c>
      <c r="D599" s="38"/>
      <c r="E599" s="75" t="s">
        <v>141</v>
      </c>
      <c r="F599" s="38">
        <v>2023</v>
      </c>
      <c r="G599" s="75" t="s">
        <v>3406</v>
      </c>
      <c r="H599" s="75" t="s">
        <v>3407</v>
      </c>
      <c r="I599" s="86">
        <v>45288</v>
      </c>
      <c r="J599" s="86">
        <v>45350</v>
      </c>
      <c r="K599" s="87">
        <v>45292</v>
      </c>
      <c r="L599" s="38"/>
      <c r="M599" s="88" t="s">
        <v>44</v>
      </c>
      <c r="N599" s="88" t="s">
        <v>94</v>
      </c>
      <c r="O599" s="121" t="s">
        <v>2738</v>
      </c>
      <c r="P599" s="121" t="s">
        <v>46</v>
      </c>
      <c r="Q599" s="75"/>
      <c r="R599" s="75"/>
      <c r="S599" s="95"/>
      <c r="T599" s="95"/>
      <c r="U599" s="95"/>
      <c r="V599" s="95"/>
      <c r="W599" s="95"/>
      <c r="X599" s="95"/>
      <c r="Y599" s="95"/>
      <c r="Z599" s="95"/>
      <c r="AA599" s="96"/>
      <c r="AB599" s="39" t="s">
        <v>48</v>
      </c>
      <c r="AC599" s="38"/>
      <c r="AD599" s="88"/>
      <c r="AE599" s="38"/>
      <c r="AP599" s="59"/>
      <c r="AQ599" s="60"/>
      <c r="AR599" s="59"/>
      <c r="AS599" s="63"/>
      <c r="AT599" s="64"/>
      <c r="AU599" s="64"/>
      <c r="AV599" s="64"/>
      <c r="AW599" s="64"/>
      <c r="AX599" s="64"/>
    </row>
    <row r="600" spans="1:50" ht="54" hidden="1">
      <c r="A600" s="68">
        <v>566</v>
      </c>
      <c r="B600" s="39"/>
      <c r="C600" s="38" t="s">
        <v>23</v>
      </c>
      <c r="D600" s="38"/>
      <c r="E600" s="75" t="s">
        <v>2300</v>
      </c>
      <c r="F600" s="38">
        <v>2023</v>
      </c>
      <c r="G600" s="75" t="s">
        <v>3408</v>
      </c>
      <c r="H600" s="75" t="s">
        <v>3409</v>
      </c>
      <c r="I600" s="86">
        <v>45279</v>
      </c>
      <c r="J600" s="86">
        <v>45279</v>
      </c>
      <c r="K600" s="87">
        <v>45292</v>
      </c>
      <c r="L600" s="38"/>
      <c r="M600" s="88" t="s">
        <v>44</v>
      </c>
      <c r="N600" s="88" t="s">
        <v>94</v>
      </c>
      <c r="O600" s="121" t="s">
        <v>2738</v>
      </c>
      <c r="P600" s="121" t="s">
        <v>46</v>
      </c>
      <c r="Q600" s="75"/>
      <c r="R600" s="75"/>
      <c r="S600" s="95"/>
      <c r="T600" s="95"/>
      <c r="U600" s="95"/>
      <c r="V600" s="95"/>
      <c r="W600" s="95"/>
      <c r="X600" s="95"/>
      <c r="Y600" s="95"/>
      <c r="Z600" s="95"/>
      <c r="AA600" s="96"/>
      <c r="AB600" s="39" t="s">
        <v>48</v>
      </c>
      <c r="AC600" s="38"/>
      <c r="AD600" s="88"/>
      <c r="AE600" s="38"/>
      <c r="AP600" s="59"/>
      <c r="AQ600" s="60"/>
      <c r="AR600" s="59"/>
      <c r="AS600" s="63"/>
      <c r="AT600" s="64"/>
      <c r="AU600" s="64"/>
      <c r="AV600" s="64"/>
      <c r="AW600" s="64"/>
      <c r="AX600" s="64"/>
    </row>
    <row r="601" spans="1:50" ht="54" hidden="1">
      <c r="A601" s="68">
        <v>567</v>
      </c>
      <c r="B601" s="39"/>
      <c r="C601" s="38" t="s">
        <v>22</v>
      </c>
      <c r="D601" s="38"/>
      <c r="E601" s="75" t="s">
        <v>2948</v>
      </c>
      <c r="F601" s="38">
        <v>2024</v>
      </c>
      <c r="G601" s="75" t="s">
        <v>3411</v>
      </c>
      <c r="H601" s="75" t="s">
        <v>3412</v>
      </c>
      <c r="I601" s="86">
        <v>45328</v>
      </c>
      <c r="J601" s="86">
        <v>45328</v>
      </c>
      <c r="K601" s="87">
        <v>45323</v>
      </c>
      <c r="L601" s="38"/>
      <c r="M601" s="88" t="s">
        <v>44</v>
      </c>
      <c r="N601" s="88" t="s">
        <v>94</v>
      </c>
      <c r="O601" s="121" t="s">
        <v>2738</v>
      </c>
      <c r="P601" s="121" t="s">
        <v>46</v>
      </c>
      <c r="Q601" s="75"/>
      <c r="R601" s="75"/>
      <c r="S601" s="95"/>
      <c r="T601" s="95"/>
      <c r="U601" s="95"/>
      <c r="V601" s="95"/>
      <c r="W601" s="95"/>
      <c r="X601" s="95"/>
      <c r="Y601" s="95"/>
      <c r="Z601" s="95"/>
      <c r="AA601" s="96"/>
      <c r="AB601" s="39" t="s">
        <v>48</v>
      </c>
      <c r="AC601" s="38"/>
      <c r="AD601" s="88"/>
      <c r="AE601" s="38"/>
      <c r="AP601" s="59"/>
      <c r="AQ601" s="60"/>
      <c r="AR601" s="59"/>
      <c r="AS601" s="63"/>
      <c r="AT601" s="64"/>
      <c r="AU601" s="64"/>
      <c r="AV601" s="64"/>
      <c r="AW601" s="64"/>
      <c r="AX601" s="64"/>
    </row>
    <row r="602" spans="1:50" ht="72" hidden="1">
      <c r="A602" s="68">
        <v>568</v>
      </c>
      <c r="B602" s="39"/>
      <c r="C602" s="38" t="s">
        <v>22</v>
      </c>
      <c r="D602" s="38"/>
      <c r="E602" s="75" t="s">
        <v>2300</v>
      </c>
      <c r="F602" s="38">
        <v>2024</v>
      </c>
      <c r="G602" s="75" t="s">
        <v>3413</v>
      </c>
      <c r="H602" s="75" t="s">
        <v>3414</v>
      </c>
      <c r="I602" s="86">
        <v>45317</v>
      </c>
      <c r="J602" s="86">
        <v>45317</v>
      </c>
      <c r="K602" s="87">
        <v>45323</v>
      </c>
      <c r="L602" s="38"/>
      <c r="M602" s="88" t="s">
        <v>44</v>
      </c>
      <c r="N602" s="88" t="s">
        <v>94</v>
      </c>
      <c r="O602" s="121" t="s">
        <v>2738</v>
      </c>
      <c r="P602" s="121" t="s">
        <v>46</v>
      </c>
      <c r="Q602" s="75"/>
      <c r="R602" s="75"/>
      <c r="S602" s="95"/>
      <c r="T602" s="95"/>
      <c r="U602" s="95"/>
      <c r="V602" s="95"/>
      <c r="W602" s="95"/>
      <c r="X602" s="95"/>
      <c r="Y602" s="95"/>
      <c r="Z602" s="95"/>
      <c r="AA602" s="96"/>
      <c r="AB602" s="39" t="s">
        <v>48</v>
      </c>
      <c r="AC602" s="38"/>
      <c r="AD602" s="88"/>
      <c r="AE602" s="38"/>
      <c r="AP602" s="59"/>
      <c r="AQ602" s="60"/>
      <c r="AR602" s="59"/>
      <c r="AS602" s="63"/>
      <c r="AT602" s="64"/>
      <c r="AU602" s="64"/>
      <c r="AV602" s="64"/>
      <c r="AW602" s="64"/>
      <c r="AX602" s="64"/>
    </row>
    <row r="603" spans="1:50" ht="126" hidden="1">
      <c r="A603" s="68">
        <v>569</v>
      </c>
      <c r="B603" s="39"/>
      <c r="C603" s="38" t="s">
        <v>27</v>
      </c>
      <c r="D603" s="38"/>
      <c r="E603" s="75"/>
      <c r="F603" s="38">
        <v>2024</v>
      </c>
      <c r="G603" s="75" t="s">
        <v>3415</v>
      </c>
      <c r="H603" s="75" t="s">
        <v>3416</v>
      </c>
      <c r="I603" s="86">
        <v>45315</v>
      </c>
      <c r="J603" s="86">
        <v>45315</v>
      </c>
      <c r="K603" s="87">
        <v>45323</v>
      </c>
      <c r="L603" s="38"/>
      <c r="M603" s="88" t="s">
        <v>44</v>
      </c>
      <c r="N603" s="88" t="s">
        <v>94</v>
      </c>
      <c r="O603" s="121" t="s">
        <v>2738</v>
      </c>
      <c r="P603" s="121" t="s">
        <v>46</v>
      </c>
      <c r="Q603" s="75"/>
      <c r="R603" s="75"/>
      <c r="S603" s="95"/>
      <c r="T603" s="95"/>
      <c r="U603" s="95"/>
      <c r="V603" s="95"/>
      <c r="W603" s="95"/>
      <c r="X603" s="95"/>
      <c r="Y603" s="95"/>
      <c r="Z603" s="95"/>
      <c r="AA603" s="96"/>
      <c r="AB603" s="39" t="s">
        <v>48</v>
      </c>
      <c r="AC603" s="38"/>
      <c r="AD603" s="88"/>
      <c r="AE603" s="38"/>
      <c r="AP603" s="59"/>
      <c r="AQ603" s="60"/>
      <c r="AR603" s="59"/>
      <c r="AS603" s="63"/>
      <c r="AT603" s="64"/>
      <c r="AU603" s="64"/>
      <c r="AV603" s="64"/>
      <c r="AW603" s="64"/>
      <c r="AX603" s="64"/>
    </row>
    <row r="604" spans="1:50" ht="126" hidden="1">
      <c r="A604" s="68">
        <v>570</v>
      </c>
      <c r="B604" s="39"/>
      <c r="C604" s="38" t="s">
        <v>28</v>
      </c>
      <c r="D604" s="38"/>
      <c r="E604" s="75"/>
      <c r="F604" s="38">
        <v>2024</v>
      </c>
      <c r="G604" s="75" t="s">
        <v>3417</v>
      </c>
      <c r="H604" s="75" t="s">
        <v>3418</v>
      </c>
      <c r="I604" s="86">
        <v>45310</v>
      </c>
      <c r="J604" s="86">
        <v>45292</v>
      </c>
      <c r="K604" s="87">
        <v>45323</v>
      </c>
      <c r="L604" s="38"/>
      <c r="M604" s="88" t="s">
        <v>44</v>
      </c>
      <c r="N604" s="88" t="s">
        <v>94</v>
      </c>
      <c r="O604" s="121" t="s">
        <v>2738</v>
      </c>
      <c r="P604" s="121" t="s">
        <v>46</v>
      </c>
      <c r="Q604" s="75"/>
      <c r="R604" s="75"/>
      <c r="S604" s="95"/>
      <c r="T604" s="95"/>
      <c r="U604" s="95"/>
      <c r="V604" s="95"/>
      <c r="W604" s="95"/>
      <c r="X604" s="95"/>
      <c r="Y604" s="95"/>
      <c r="Z604" s="95"/>
      <c r="AA604" s="96"/>
      <c r="AB604" s="39" t="s">
        <v>48</v>
      </c>
      <c r="AC604" s="38"/>
      <c r="AD604" s="88"/>
      <c r="AE604" s="38"/>
      <c r="AP604" s="59"/>
      <c r="AQ604" s="60"/>
      <c r="AR604" s="59"/>
      <c r="AS604" s="63"/>
      <c r="AT604" s="64"/>
      <c r="AU604" s="64"/>
      <c r="AV604" s="64"/>
      <c r="AW604" s="64"/>
      <c r="AX604" s="64"/>
    </row>
    <row r="605" spans="1:50" ht="36">
      <c r="A605" s="68">
        <v>571</v>
      </c>
      <c r="B605" s="39"/>
      <c r="C605" s="38" t="s">
        <v>22</v>
      </c>
      <c r="D605" s="38"/>
      <c r="E605" s="75" t="s">
        <v>206</v>
      </c>
      <c r="F605" s="38">
        <v>2023</v>
      </c>
      <c r="G605" s="75" t="s">
        <v>3419</v>
      </c>
      <c r="H605" s="75" t="s">
        <v>3420</v>
      </c>
      <c r="I605" s="86">
        <v>44944</v>
      </c>
      <c r="J605" s="86">
        <v>44944</v>
      </c>
      <c r="K605" s="87">
        <v>45323</v>
      </c>
      <c r="L605" s="38"/>
      <c r="M605" s="88" t="s">
        <v>44</v>
      </c>
      <c r="N605" s="88" t="s">
        <v>208</v>
      </c>
      <c r="O605" s="121" t="s">
        <v>1707</v>
      </c>
      <c r="P605" s="121" t="s">
        <v>46</v>
      </c>
      <c r="Q605" s="75"/>
      <c r="R605" s="75"/>
      <c r="S605" s="95"/>
      <c r="T605" s="95"/>
      <c r="U605" s="95"/>
      <c r="V605" s="95"/>
      <c r="W605" s="95"/>
      <c r="X605" s="95"/>
      <c r="Y605" s="95"/>
      <c r="Z605" s="95"/>
      <c r="AA605" s="96"/>
      <c r="AB605" s="39" t="s">
        <v>48</v>
      </c>
      <c r="AC605" s="38"/>
      <c r="AD605" s="88"/>
      <c r="AE605" s="38"/>
      <c r="AP605" s="59"/>
      <c r="AQ605" s="60"/>
      <c r="AR605" s="59"/>
      <c r="AS605" s="63"/>
      <c r="AT605" s="64"/>
      <c r="AU605" s="64"/>
      <c r="AV605" s="64"/>
      <c r="AW605" s="64"/>
      <c r="AX605" s="64"/>
    </row>
    <row r="606" spans="1:50" ht="72">
      <c r="A606" s="68">
        <v>572</v>
      </c>
      <c r="B606" s="39"/>
      <c r="C606" s="38" t="s">
        <v>22</v>
      </c>
      <c r="D606" s="38"/>
      <c r="E606" s="75" t="s">
        <v>216</v>
      </c>
      <c r="F606" s="38">
        <v>2024</v>
      </c>
      <c r="G606" s="75" t="s">
        <v>3421</v>
      </c>
      <c r="H606" s="75" t="s">
        <v>3422</v>
      </c>
      <c r="I606" s="86">
        <v>45322</v>
      </c>
      <c r="J606" s="86">
        <v>45322</v>
      </c>
      <c r="K606" s="87">
        <v>45323</v>
      </c>
      <c r="L606" s="38"/>
      <c r="M606" s="88" t="s">
        <v>44</v>
      </c>
      <c r="N606" s="88" t="s">
        <v>208</v>
      </c>
      <c r="O606" s="121" t="s">
        <v>1707</v>
      </c>
      <c r="P606" s="121" t="s">
        <v>46</v>
      </c>
      <c r="Q606" s="75"/>
      <c r="R606" s="75"/>
      <c r="S606" s="95"/>
      <c r="T606" s="95"/>
      <c r="U606" s="95"/>
      <c r="V606" s="95"/>
      <c r="W606" s="95"/>
      <c r="X606" s="95"/>
      <c r="Y606" s="95"/>
      <c r="Z606" s="95"/>
      <c r="AA606" s="96"/>
      <c r="AB606" s="39" t="s">
        <v>48</v>
      </c>
      <c r="AC606" s="38"/>
      <c r="AD606" s="88"/>
      <c r="AE606" s="38"/>
      <c r="AP606" s="59"/>
      <c r="AQ606" s="60"/>
      <c r="AR606" s="59"/>
      <c r="AS606" s="63"/>
      <c r="AT606" s="64"/>
      <c r="AU606" s="64"/>
      <c r="AV606" s="64"/>
      <c r="AW606" s="64"/>
      <c r="AX606" s="64"/>
    </row>
    <row r="607" spans="1:50" ht="108" hidden="1">
      <c r="A607" s="68">
        <v>573</v>
      </c>
      <c r="B607" s="39"/>
      <c r="C607" s="38" t="s">
        <v>27</v>
      </c>
      <c r="D607" s="38"/>
      <c r="E607" s="75" t="s">
        <v>2816</v>
      </c>
      <c r="F607" s="38">
        <v>2024</v>
      </c>
      <c r="G607" s="75" t="s">
        <v>3423</v>
      </c>
      <c r="H607" s="75" t="s">
        <v>3424</v>
      </c>
      <c r="I607" s="86">
        <v>45356</v>
      </c>
      <c r="J607" s="86">
        <v>45356</v>
      </c>
      <c r="K607" s="87">
        <v>45352</v>
      </c>
      <c r="L607" s="38"/>
      <c r="M607" s="88" t="s">
        <v>44</v>
      </c>
      <c r="N607" s="88" t="s">
        <v>94</v>
      </c>
      <c r="O607" s="121" t="s">
        <v>2738</v>
      </c>
      <c r="P607" s="121" t="s">
        <v>46</v>
      </c>
      <c r="Q607" s="75"/>
      <c r="R607" s="75"/>
      <c r="S607" s="95"/>
      <c r="T607" s="95"/>
      <c r="U607" s="95"/>
      <c r="V607" s="95"/>
      <c r="W607" s="95"/>
      <c r="X607" s="95"/>
      <c r="Y607" s="95"/>
      <c r="Z607" s="95"/>
      <c r="AA607" s="96"/>
      <c r="AB607" s="39" t="s">
        <v>48</v>
      </c>
      <c r="AC607" s="38"/>
      <c r="AD607" s="88"/>
      <c r="AE607" s="38"/>
      <c r="AP607" s="59"/>
      <c r="AQ607" s="60"/>
      <c r="AR607" s="59"/>
      <c r="AS607" s="63"/>
      <c r="AT607" s="64"/>
      <c r="AU607" s="64"/>
      <c r="AV607" s="64"/>
      <c r="AW607" s="64"/>
      <c r="AX607" s="64"/>
    </row>
    <row r="608" spans="1:50" ht="54" hidden="1">
      <c r="A608" s="68">
        <v>574</v>
      </c>
      <c r="B608" s="39"/>
      <c r="C608" s="38" t="s">
        <v>27</v>
      </c>
      <c r="D608" s="38"/>
      <c r="E608" s="75" t="s">
        <v>141</v>
      </c>
      <c r="F608" s="38">
        <v>2024</v>
      </c>
      <c r="G608" s="75" t="s">
        <v>3425</v>
      </c>
      <c r="H608" s="75" t="s">
        <v>3426</v>
      </c>
      <c r="I608" s="86">
        <v>45358</v>
      </c>
      <c r="J608" s="86">
        <v>45361</v>
      </c>
      <c r="K608" s="87">
        <v>45352</v>
      </c>
      <c r="L608" s="38"/>
      <c r="M608" s="88" t="s">
        <v>44</v>
      </c>
      <c r="N608" s="88" t="s">
        <v>94</v>
      </c>
      <c r="O608" s="121" t="s">
        <v>2738</v>
      </c>
      <c r="P608" s="121" t="s">
        <v>46</v>
      </c>
      <c r="Q608" s="75"/>
      <c r="R608" s="75"/>
      <c r="S608" s="95"/>
      <c r="T608" s="95"/>
      <c r="U608" s="95"/>
      <c r="V608" s="95"/>
      <c r="W608" s="95"/>
      <c r="X608" s="95"/>
      <c r="Y608" s="95"/>
      <c r="Z608" s="95"/>
      <c r="AA608" s="96"/>
      <c r="AB608" s="39" t="s">
        <v>48</v>
      </c>
      <c r="AC608" s="38"/>
      <c r="AD608" s="88"/>
      <c r="AE608" s="38"/>
      <c r="AP608" s="59"/>
      <c r="AQ608" s="60"/>
      <c r="AR608" s="59"/>
      <c r="AS608" s="63"/>
      <c r="AT608" s="64"/>
      <c r="AU608" s="64"/>
      <c r="AV608" s="64"/>
      <c r="AW608" s="64"/>
      <c r="AX608" s="64"/>
    </row>
    <row r="609" spans="1:50" ht="126" hidden="1">
      <c r="A609" s="68">
        <v>575</v>
      </c>
      <c r="B609" s="39"/>
      <c r="C609" s="38" t="s">
        <v>22</v>
      </c>
      <c r="D609" s="38"/>
      <c r="E609" s="75" t="s">
        <v>2816</v>
      </c>
      <c r="F609" s="38">
        <v>2024</v>
      </c>
      <c r="G609" s="75" t="s">
        <v>3427</v>
      </c>
      <c r="H609" s="75" t="s">
        <v>3428</v>
      </c>
      <c r="I609" s="86">
        <v>45348</v>
      </c>
      <c r="J609" s="86">
        <v>45348</v>
      </c>
      <c r="K609" s="87">
        <v>45352</v>
      </c>
      <c r="L609" s="38"/>
      <c r="M609" s="88" t="s">
        <v>44</v>
      </c>
      <c r="N609" s="88" t="s">
        <v>94</v>
      </c>
      <c r="O609" s="121" t="s">
        <v>2738</v>
      </c>
      <c r="P609" s="121" t="s">
        <v>46</v>
      </c>
      <c r="Q609" s="75"/>
      <c r="R609" s="75"/>
      <c r="S609" s="95"/>
      <c r="T609" s="95"/>
      <c r="U609" s="95"/>
      <c r="V609" s="95"/>
      <c r="W609" s="95"/>
      <c r="X609" s="95"/>
      <c r="Y609" s="95"/>
      <c r="Z609" s="95"/>
      <c r="AA609" s="96"/>
      <c r="AB609" s="39" t="s">
        <v>48</v>
      </c>
      <c r="AC609" s="38"/>
      <c r="AD609" s="88"/>
      <c r="AE609" s="38"/>
      <c r="AP609" s="59"/>
      <c r="AQ609" s="60"/>
      <c r="AR609" s="59"/>
      <c r="AS609" s="63"/>
      <c r="AT609" s="64"/>
      <c r="AU609" s="64"/>
      <c r="AV609" s="64"/>
      <c r="AW609" s="64"/>
      <c r="AX609" s="64"/>
    </row>
    <row r="610" spans="1:50" ht="72">
      <c r="A610" s="68">
        <v>576</v>
      </c>
      <c r="B610" s="39"/>
      <c r="C610" s="38" t="s">
        <v>26</v>
      </c>
      <c r="D610" s="38"/>
      <c r="E610" s="75" t="s">
        <v>240</v>
      </c>
      <c r="F610" s="38">
        <v>2024</v>
      </c>
      <c r="G610" s="75" t="s">
        <v>3429</v>
      </c>
      <c r="H610" s="75" t="s">
        <v>3430</v>
      </c>
      <c r="I610" s="86">
        <v>45345</v>
      </c>
      <c r="J610" s="86">
        <v>45345</v>
      </c>
      <c r="K610" s="87">
        <v>45352</v>
      </c>
      <c r="L610" s="38"/>
      <c r="M610" s="88" t="s">
        <v>44</v>
      </c>
      <c r="N610" s="88" t="s">
        <v>222</v>
      </c>
      <c r="O610" s="121" t="s">
        <v>234</v>
      </c>
      <c r="P610" s="121" t="s">
        <v>46</v>
      </c>
      <c r="Q610" s="75"/>
      <c r="R610" s="75"/>
      <c r="S610" s="95"/>
      <c r="T610" s="95"/>
      <c r="U610" s="95"/>
      <c r="V610" s="95"/>
      <c r="W610" s="95"/>
      <c r="X610" s="95"/>
      <c r="Y610" s="95"/>
      <c r="Z610" s="95"/>
      <c r="AA610" s="96"/>
      <c r="AB610" s="39" t="s">
        <v>48</v>
      </c>
      <c r="AC610" s="38"/>
      <c r="AD610" s="88"/>
      <c r="AE610" s="38"/>
      <c r="AP610" s="59"/>
      <c r="AQ610" s="60"/>
      <c r="AR610" s="59"/>
      <c r="AS610" s="63"/>
      <c r="AT610" s="64"/>
      <c r="AU610" s="64"/>
      <c r="AV610" s="64"/>
      <c r="AW610" s="64"/>
      <c r="AX610" s="64"/>
    </row>
    <row r="611" spans="1:50" ht="54" hidden="1">
      <c r="A611" s="68">
        <v>577</v>
      </c>
      <c r="B611" s="39"/>
      <c r="C611" s="38" t="s">
        <v>22</v>
      </c>
      <c r="D611" s="38"/>
      <c r="E611" s="75" t="s">
        <v>2300</v>
      </c>
      <c r="F611" s="38">
        <v>2024</v>
      </c>
      <c r="G611" s="75" t="s">
        <v>3431</v>
      </c>
      <c r="H611" s="75" t="s">
        <v>3432</v>
      </c>
      <c r="I611" s="86">
        <v>45366</v>
      </c>
      <c r="J611" s="86">
        <v>45366</v>
      </c>
      <c r="K611" s="87">
        <v>45352</v>
      </c>
      <c r="L611" s="38"/>
      <c r="M611" s="88" t="s">
        <v>44</v>
      </c>
      <c r="N611" s="88" t="s">
        <v>94</v>
      </c>
      <c r="O611" s="121" t="s">
        <v>2738</v>
      </c>
      <c r="P611" s="121" t="s">
        <v>46</v>
      </c>
      <c r="Q611" s="75"/>
      <c r="R611" s="75"/>
      <c r="S611" s="95"/>
      <c r="T611" s="95"/>
      <c r="U611" s="95"/>
      <c r="V611" s="95"/>
      <c r="W611" s="95"/>
      <c r="X611" s="95"/>
      <c r="Y611" s="95"/>
      <c r="Z611" s="95"/>
      <c r="AA611" s="96"/>
      <c r="AB611" s="39" t="s">
        <v>48</v>
      </c>
      <c r="AC611" s="38"/>
      <c r="AD611" s="88"/>
      <c r="AE611" s="38"/>
      <c r="AP611" s="59"/>
      <c r="AQ611" s="60"/>
      <c r="AR611" s="59"/>
      <c r="AS611" s="63"/>
      <c r="AT611" s="64"/>
      <c r="AU611" s="64"/>
      <c r="AV611" s="64"/>
      <c r="AW611" s="64"/>
      <c r="AX611" s="64"/>
    </row>
    <row r="612" spans="1:50" ht="18">
      <c r="A612" s="68"/>
      <c r="B612" s="39"/>
      <c r="C612" s="38"/>
      <c r="D612" s="38"/>
      <c r="E612" s="75"/>
      <c r="F612" s="38"/>
      <c r="G612" s="75"/>
      <c r="H612" s="75"/>
      <c r="I612" s="86"/>
      <c r="J612" s="86"/>
      <c r="K612" s="87"/>
      <c r="L612" s="38"/>
      <c r="M612" s="88"/>
      <c r="N612" s="88"/>
      <c r="O612" s="121"/>
      <c r="P612" s="121"/>
      <c r="Q612" s="75"/>
      <c r="R612" s="75"/>
      <c r="S612" s="95"/>
      <c r="T612" s="95"/>
      <c r="U612" s="95"/>
      <c r="V612" s="95"/>
      <c r="W612" s="95"/>
      <c r="X612" s="95"/>
      <c r="Y612" s="95"/>
      <c r="Z612" s="95"/>
      <c r="AA612" s="96"/>
      <c r="AB612" s="39"/>
      <c r="AC612" s="38"/>
      <c r="AD612" s="88"/>
      <c r="AE612" s="38"/>
      <c r="AP612" s="59"/>
      <c r="AQ612" s="60"/>
      <c r="AR612" s="59"/>
      <c r="AS612" s="63"/>
      <c r="AT612" s="64"/>
      <c r="AU612" s="64"/>
      <c r="AV612" s="64"/>
      <c r="AW612" s="64"/>
      <c r="AX612" s="64"/>
    </row>
    <row r="613" spans="1:50" ht="18">
      <c r="A613" s="68"/>
      <c r="B613" s="39"/>
      <c r="C613" s="38"/>
      <c r="D613" s="38"/>
      <c r="E613" s="75"/>
      <c r="F613" s="38"/>
      <c r="G613" s="75"/>
      <c r="H613" s="75"/>
      <c r="I613" s="86"/>
      <c r="J613" s="86"/>
      <c r="K613" s="87"/>
      <c r="L613" s="38"/>
      <c r="M613" s="88"/>
      <c r="N613" s="88"/>
      <c r="O613" s="121"/>
      <c r="P613" s="121"/>
      <c r="Q613" s="75"/>
      <c r="R613" s="75"/>
      <c r="S613" s="95"/>
      <c r="T613" s="95"/>
      <c r="U613" s="95"/>
      <c r="V613" s="95"/>
      <c r="W613" s="95"/>
      <c r="X613" s="95"/>
      <c r="Y613" s="95"/>
      <c r="Z613" s="95"/>
      <c r="AA613" s="96"/>
      <c r="AB613" s="39"/>
      <c r="AC613" s="38"/>
      <c r="AD613" s="88"/>
      <c r="AE613" s="38"/>
      <c r="AP613" s="59"/>
      <c r="AQ613" s="60"/>
      <c r="AR613" s="59"/>
      <c r="AS613" s="63"/>
      <c r="AT613" s="64"/>
      <c r="AU613" s="64"/>
      <c r="AV613" s="64"/>
      <c r="AW613" s="64"/>
      <c r="AX613" s="64"/>
    </row>
    <row r="614" spans="1:50" ht="18">
      <c r="A614" s="68"/>
      <c r="B614" s="39"/>
      <c r="C614" s="38"/>
      <c r="D614" s="38"/>
      <c r="E614" s="75"/>
      <c r="F614" s="38"/>
      <c r="G614" s="75"/>
      <c r="H614" s="75"/>
      <c r="I614" s="86"/>
      <c r="J614" s="86"/>
      <c r="K614" s="87"/>
      <c r="L614" s="38"/>
      <c r="M614" s="88"/>
      <c r="N614" s="88"/>
      <c r="O614" s="121"/>
      <c r="P614" s="121"/>
      <c r="Q614" s="75"/>
      <c r="R614" s="75"/>
      <c r="S614" s="95"/>
      <c r="T614" s="95"/>
      <c r="U614" s="95"/>
      <c r="V614" s="95"/>
      <c r="W614" s="95"/>
      <c r="X614" s="95"/>
      <c r="Y614" s="95"/>
      <c r="Z614" s="95"/>
      <c r="AA614" s="96"/>
      <c r="AB614" s="39"/>
      <c r="AC614" s="38"/>
      <c r="AD614" s="88"/>
      <c r="AE614" s="38"/>
      <c r="AP614" s="59"/>
      <c r="AQ614" s="60"/>
      <c r="AR614" s="59"/>
      <c r="AS614" s="63"/>
      <c r="AT614" s="64"/>
      <c r="AU614" s="64"/>
      <c r="AV614" s="64"/>
      <c r="AW614" s="64"/>
      <c r="AX614" s="64"/>
    </row>
    <row r="615" spans="1:50" ht="18">
      <c r="A615" s="68"/>
      <c r="B615" s="39"/>
      <c r="C615" s="38"/>
      <c r="D615" s="38"/>
      <c r="E615" s="75"/>
      <c r="F615" s="38"/>
      <c r="G615" s="75"/>
      <c r="H615" s="75"/>
      <c r="I615" s="86"/>
      <c r="J615" s="86"/>
      <c r="K615" s="87"/>
      <c r="L615" s="38"/>
      <c r="M615" s="88"/>
      <c r="N615" s="88"/>
      <c r="O615" s="121"/>
      <c r="P615" s="121"/>
      <c r="Q615" s="75"/>
      <c r="R615" s="75"/>
      <c r="S615" s="95"/>
      <c r="T615" s="95"/>
      <c r="U615" s="95"/>
      <c r="V615" s="95"/>
      <c r="W615" s="95"/>
      <c r="X615" s="95"/>
      <c r="Y615" s="95"/>
      <c r="Z615" s="95"/>
      <c r="AA615" s="96"/>
      <c r="AB615" s="39"/>
      <c r="AC615" s="38"/>
      <c r="AD615" s="88"/>
      <c r="AE615" s="38"/>
      <c r="AP615" s="59"/>
      <c r="AQ615" s="60"/>
      <c r="AR615" s="59"/>
      <c r="AS615" s="63"/>
      <c r="AT615" s="64"/>
      <c r="AU615" s="64"/>
      <c r="AV615" s="64"/>
      <c r="AW615" s="64"/>
      <c r="AX615" s="64"/>
    </row>
    <row r="616" spans="1:50" ht="18">
      <c r="A616" s="68"/>
      <c r="B616" s="39"/>
      <c r="C616" s="38"/>
      <c r="D616" s="38"/>
      <c r="E616" s="75"/>
      <c r="F616" s="38"/>
      <c r="G616" s="75"/>
      <c r="H616" s="75"/>
      <c r="I616" s="86"/>
      <c r="J616" s="86"/>
      <c r="K616" s="87"/>
      <c r="L616" s="38"/>
      <c r="M616" s="88"/>
      <c r="N616" s="88"/>
      <c r="O616" s="121"/>
      <c r="P616" s="121"/>
      <c r="Q616" s="75"/>
      <c r="R616" s="75"/>
      <c r="S616" s="95"/>
      <c r="T616" s="95"/>
      <c r="U616" s="95"/>
      <c r="V616" s="95"/>
      <c r="W616" s="95"/>
      <c r="X616" s="95"/>
      <c r="Y616" s="95"/>
      <c r="Z616" s="95"/>
      <c r="AA616" s="96"/>
      <c r="AB616" s="39"/>
      <c r="AC616" s="38"/>
      <c r="AD616" s="88"/>
      <c r="AE616" s="38"/>
      <c r="AP616" s="59"/>
      <c r="AQ616" s="60"/>
      <c r="AR616" s="59"/>
      <c r="AS616" s="63"/>
      <c r="AT616" s="64"/>
      <c r="AU616" s="64"/>
      <c r="AV616" s="64"/>
      <c r="AW616" s="64"/>
      <c r="AX616" s="64"/>
    </row>
    <row r="617" spans="1:50" ht="18">
      <c r="A617" s="68"/>
      <c r="B617" s="39"/>
      <c r="C617" s="38"/>
      <c r="D617" s="38"/>
      <c r="E617" s="75"/>
      <c r="F617" s="38"/>
      <c r="G617" s="75"/>
      <c r="H617" s="75"/>
      <c r="I617" s="86"/>
      <c r="J617" s="86"/>
      <c r="K617" s="87"/>
      <c r="L617" s="38"/>
      <c r="M617" s="88"/>
      <c r="N617" s="88"/>
      <c r="O617" s="121"/>
      <c r="P617" s="121"/>
      <c r="Q617" s="75"/>
      <c r="R617" s="75"/>
      <c r="S617" s="95"/>
      <c r="T617" s="95"/>
      <c r="U617" s="95"/>
      <c r="V617" s="95"/>
      <c r="W617" s="95"/>
      <c r="X617" s="95"/>
      <c r="Y617" s="95"/>
      <c r="Z617" s="95"/>
      <c r="AA617" s="96"/>
      <c r="AB617" s="39"/>
      <c r="AC617" s="38"/>
      <c r="AD617" s="88"/>
      <c r="AE617" s="38"/>
      <c r="AP617" s="59"/>
      <c r="AQ617" s="60"/>
      <c r="AR617" s="59"/>
      <c r="AS617" s="63"/>
      <c r="AT617" s="64"/>
      <c r="AU617" s="64"/>
      <c r="AV617" s="64"/>
      <c r="AW617" s="64"/>
      <c r="AX617" s="64"/>
    </row>
    <row r="618" spans="1:50" ht="18">
      <c r="A618" s="68"/>
      <c r="B618" s="39"/>
      <c r="C618" s="38"/>
      <c r="D618" s="38"/>
      <c r="E618" s="75"/>
      <c r="F618" s="38"/>
      <c r="G618" s="75"/>
      <c r="H618" s="75"/>
      <c r="I618" s="86"/>
      <c r="J618" s="86"/>
      <c r="K618" s="87"/>
      <c r="L618" s="38"/>
      <c r="M618" s="88"/>
      <c r="N618" s="88"/>
      <c r="O618" s="121"/>
      <c r="P618" s="121"/>
      <c r="Q618" s="75"/>
      <c r="R618" s="75"/>
      <c r="S618" s="95"/>
      <c r="T618" s="95"/>
      <c r="U618" s="95"/>
      <c r="V618" s="95"/>
      <c r="W618" s="95"/>
      <c r="X618" s="95"/>
      <c r="Y618" s="95"/>
      <c r="Z618" s="95"/>
      <c r="AA618" s="96"/>
      <c r="AB618" s="39"/>
      <c r="AC618" s="38"/>
      <c r="AD618" s="88"/>
      <c r="AE618" s="38"/>
      <c r="AP618" s="59"/>
      <c r="AQ618" s="60"/>
      <c r="AR618" s="59"/>
      <c r="AS618" s="63"/>
      <c r="AT618" s="64"/>
      <c r="AU618" s="64"/>
      <c r="AV618" s="64"/>
      <c r="AW618" s="64"/>
      <c r="AX618" s="64"/>
    </row>
    <row r="619" spans="1:50" ht="18">
      <c r="A619" s="68"/>
      <c r="B619" s="39"/>
      <c r="C619" s="38"/>
      <c r="D619" s="38"/>
      <c r="E619" s="75"/>
      <c r="F619" s="38"/>
      <c r="G619" s="75"/>
      <c r="H619" s="75"/>
      <c r="I619" s="86"/>
      <c r="J619" s="86"/>
      <c r="K619" s="87"/>
      <c r="L619" s="38"/>
      <c r="M619" s="88"/>
      <c r="N619" s="88"/>
      <c r="O619" s="121"/>
      <c r="P619" s="121"/>
      <c r="Q619" s="75"/>
      <c r="R619" s="75"/>
      <c r="S619" s="95"/>
      <c r="T619" s="95"/>
      <c r="U619" s="95"/>
      <c r="V619" s="95"/>
      <c r="W619" s="95"/>
      <c r="X619" s="95"/>
      <c r="Y619" s="95"/>
      <c r="Z619" s="95"/>
      <c r="AA619" s="96"/>
      <c r="AB619" s="39"/>
      <c r="AC619" s="38"/>
      <c r="AD619" s="88"/>
      <c r="AE619" s="38"/>
      <c r="AP619" s="59"/>
      <c r="AQ619" s="60"/>
      <c r="AR619" s="59"/>
      <c r="AS619" s="63"/>
      <c r="AT619" s="64"/>
      <c r="AU619" s="64"/>
      <c r="AV619" s="64"/>
      <c r="AW619" s="64"/>
      <c r="AX619" s="64"/>
    </row>
    <row r="620" spans="1:50" ht="18.75">
      <c r="A620" s="35"/>
      <c r="B620" s="35"/>
      <c r="C620" s="36"/>
      <c r="D620" s="36"/>
      <c r="E620" s="37"/>
      <c r="F620" s="36"/>
      <c r="G620" s="75"/>
      <c r="H620" s="37"/>
      <c r="I620" s="77"/>
      <c r="J620" s="77"/>
      <c r="K620" s="53"/>
      <c r="L620" s="36"/>
      <c r="M620" s="54"/>
      <c r="N620" s="54"/>
      <c r="O620" s="79"/>
      <c r="P620" s="79"/>
      <c r="Q620" s="37"/>
      <c r="R620" s="37"/>
      <c r="S620" s="93"/>
      <c r="T620" s="93"/>
      <c r="U620" s="93"/>
      <c r="V620" s="93"/>
      <c r="W620" s="243"/>
      <c r="X620" s="243"/>
      <c r="Y620" s="243"/>
      <c r="Z620" s="243"/>
      <c r="AA620" s="40"/>
      <c r="AB620" s="35"/>
      <c r="AC620" s="36"/>
      <c r="AD620" s="54"/>
      <c r="AE620" s="36"/>
      <c r="AS620" s="146"/>
      <c r="AT620" s="147"/>
      <c r="AU620" s="147"/>
      <c r="AV620" s="147"/>
      <c r="AW620" s="147"/>
      <c r="AX620" s="147"/>
    </row>
    <row r="621" spans="1:50" ht="18.75">
      <c r="B621" s="135"/>
      <c r="C621" s="136"/>
      <c r="D621" s="136"/>
      <c r="AS621" s="146"/>
      <c r="AT621" s="147"/>
      <c r="AU621" s="147"/>
      <c r="AV621" s="147"/>
      <c r="AW621" s="147"/>
      <c r="AX621" s="147"/>
    </row>
    <row r="622" spans="1:50" ht="18.75">
      <c r="F622" s="34" t="s">
        <v>1152</v>
      </c>
      <c r="AS622" s="148"/>
      <c r="AT622" s="147"/>
      <c r="AU622" s="147"/>
      <c r="AV622" s="147"/>
      <c r="AW622" s="147"/>
      <c r="AX622" s="147"/>
    </row>
    <row r="623" spans="1:50" ht="18.75">
      <c r="F623" s="34" t="s">
        <v>1153</v>
      </c>
      <c r="AS623" s="149"/>
      <c r="AT623" s="147"/>
      <c r="AU623" s="147"/>
      <c r="AV623" s="147"/>
      <c r="AW623" s="147"/>
      <c r="AX623" s="147"/>
    </row>
    <row r="624" spans="1:50" ht="18.75">
      <c r="F624" s="34" t="s">
        <v>1154</v>
      </c>
      <c r="G624" s="224" t="s">
        <v>1155</v>
      </c>
      <c r="AS624" s="149"/>
      <c r="AT624" s="147"/>
      <c r="AU624" s="147"/>
      <c r="AV624" s="147"/>
      <c r="AW624" s="147"/>
      <c r="AX624" s="147"/>
    </row>
    <row r="625" spans="1:50" ht="18.75">
      <c r="F625" s="34" t="s">
        <v>1156</v>
      </c>
      <c r="G625" s="224" t="s">
        <v>1157</v>
      </c>
      <c r="AS625" s="149"/>
      <c r="AT625" s="147"/>
      <c r="AU625" s="147"/>
      <c r="AV625" s="147"/>
      <c r="AW625" s="147"/>
      <c r="AX625" s="147"/>
    </row>
    <row r="626" spans="1:50" ht="18.75">
      <c r="F626" s="34" t="s">
        <v>1158</v>
      </c>
      <c r="G626" s="224" t="s">
        <v>1159</v>
      </c>
      <c r="AS626" s="149"/>
      <c r="AT626" s="147"/>
      <c r="AU626" s="147"/>
      <c r="AV626" s="147"/>
      <c r="AW626" s="147"/>
      <c r="AX626" s="147"/>
    </row>
    <row r="627" spans="1:50" ht="49.5">
      <c r="F627" s="34" t="s">
        <v>1160</v>
      </c>
      <c r="G627" s="224" t="s">
        <v>1161</v>
      </c>
      <c r="AQ627" s="144"/>
      <c r="AR627" s="145"/>
      <c r="AS627" s="150"/>
      <c r="AT627" s="150"/>
      <c r="AU627" s="150"/>
      <c r="AV627" s="150"/>
      <c r="AW627" s="150"/>
      <c r="AX627" s="150"/>
    </row>
    <row r="628" spans="1:50" ht="49.5">
      <c r="AQ628" s="144"/>
      <c r="AR628" s="145"/>
    </row>
    <row r="639" spans="1:50" ht="18">
      <c r="A639" s="59" t="s">
        <v>1162</v>
      </c>
      <c r="C639" s="34" t="s">
        <v>1163</v>
      </c>
    </row>
    <row r="640" spans="1:50" ht="36">
      <c r="A640" s="98"/>
      <c r="B640" s="98" t="s">
        <v>1164</v>
      </c>
      <c r="C640" s="137" t="s">
        <v>1165</v>
      </c>
      <c r="D640" s="137" t="s">
        <v>1166</v>
      </c>
      <c r="E640" s="98"/>
      <c r="F640" s="98"/>
      <c r="G640" s="98"/>
      <c r="H640" s="98"/>
      <c r="I640" s="98"/>
      <c r="J640" s="98"/>
      <c r="K640" s="140" t="s">
        <v>1167</v>
      </c>
      <c r="L640" s="141"/>
      <c r="M640" s="98" t="s">
        <v>61</v>
      </c>
      <c r="N640" s="98" t="s">
        <v>1168</v>
      </c>
      <c r="O640" s="98" t="s">
        <v>1169</v>
      </c>
      <c r="P640" s="98"/>
      <c r="Q640" s="98"/>
      <c r="R640" s="98"/>
      <c r="S640" s="98"/>
      <c r="T640" s="98"/>
      <c r="U640" s="98"/>
      <c r="V640" s="98"/>
      <c r="W640" s="98"/>
      <c r="X640" s="98"/>
      <c r="Y640" s="98"/>
      <c r="Z640" s="98"/>
      <c r="AA640" s="98"/>
      <c r="AB640" s="98"/>
      <c r="AC640" s="98"/>
      <c r="AD640" s="98"/>
      <c r="AE640" s="98"/>
    </row>
    <row r="641" spans="1:46" ht="18">
      <c r="A641" s="59"/>
      <c r="B641" s="59" t="s">
        <v>1170</v>
      </c>
      <c r="C641" s="34" t="s">
        <v>1171</v>
      </c>
      <c r="D641" s="34" t="s">
        <v>1172</v>
      </c>
      <c r="E641" s="59"/>
      <c r="F641" s="59"/>
      <c r="G641" s="34"/>
      <c r="H641" s="59"/>
      <c r="I641" s="59"/>
      <c r="J641" s="59"/>
      <c r="K641" s="59" t="s">
        <v>44</v>
      </c>
      <c r="L641" s="59"/>
      <c r="M641" s="59" t="s">
        <v>46</v>
      </c>
      <c r="N641" s="59">
        <v>1</v>
      </c>
      <c r="O641" s="59" t="s">
        <v>48</v>
      </c>
      <c r="P641" s="59"/>
      <c r="Q641" s="59"/>
      <c r="R641" s="59"/>
      <c r="S641" s="59"/>
      <c r="T641" s="59"/>
      <c r="U641" s="59"/>
      <c r="V641" s="59"/>
      <c r="W641" s="59"/>
      <c r="X641" s="59"/>
      <c r="Y641" s="59"/>
      <c r="Z641" s="59"/>
      <c r="AA641" s="59"/>
      <c r="AB641" s="59"/>
      <c r="AC641" s="59"/>
      <c r="AD641" s="59"/>
      <c r="AE641" s="59"/>
    </row>
    <row r="642" spans="1:46" ht="18">
      <c r="B642" s="59" t="s">
        <v>1173</v>
      </c>
      <c r="C642" s="34"/>
      <c r="D642" s="34" t="s">
        <v>1174</v>
      </c>
      <c r="K642" s="59" t="s">
        <v>45</v>
      </c>
      <c r="M642" s="59" t="s">
        <v>47</v>
      </c>
      <c r="N642" s="59">
        <v>2</v>
      </c>
      <c r="O642" s="59" t="s">
        <v>49</v>
      </c>
    </row>
    <row r="643" spans="1:46" ht="18">
      <c r="C643" s="34"/>
      <c r="D643" s="34" t="s">
        <v>1175</v>
      </c>
      <c r="N643" s="59">
        <v>3</v>
      </c>
    </row>
    <row r="644" spans="1:46" ht="18">
      <c r="C644" s="34" t="s">
        <v>1176</v>
      </c>
      <c r="D644" s="34" t="s">
        <v>1177</v>
      </c>
      <c r="H644" s="138" t="s">
        <v>1178</v>
      </c>
    </row>
    <row r="645" spans="1:46" ht="18">
      <c r="C645" s="34"/>
      <c r="D645" s="34" t="s">
        <v>1179</v>
      </c>
      <c r="E645" s="34"/>
      <c r="H645" s="139" t="s">
        <v>1180</v>
      </c>
      <c r="N645" s="142" t="s">
        <v>1181</v>
      </c>
      <c r="O645" s="98"/>
    </row>
    <row r="646" spans="1:46" ht="18">
      <c r="A646" s="34"/>
      <c r="B646" s="34"/>
      <c r="C646" s="34"/>
      <c r="D646" s="34" t="s">
        <v>1182</v>
      </c>
      <c r="E646" s="34"/>
      <c r="F646" s="34"/>
      <c r="G646" s="34"/>
      <c r="H646" s="59" t="s">
        <v>1183</v>
      </c>
      <c r="I646" s="34"/>
      <c r="J646" s="34"/>
      <c r="K646" s="34"/>
      <c r="L646" s="34"/>
      <c r="M646" s="34"/>
      <c r="N646" s="59" t="s">
        <v>1184</v>
      </c>
      <c r="O646" s="59" t="s">
        <v>1154</v>
      </c>
      <c r="P646" s="34"/>
      <c r="Q646" s="34"/>
      <c r="R646" s="34"/>
      <c r="S646" s="34"/>
      <c r="T646" s="34"/>
      <c r="U646" s="34"/>
      <c r="V646" s="34"/>
      <c r="W646" s="34"/>
      <c r="X646" s="34"/>
      <c r="Y646" s="34"/>
      <c r="Z646" s="34"/>
      <c r="AA646" s="34"/>
      <c r="AB646" s="34"/>
      <c r="AC646" s="34"/>
      <c r="AD646" s="34"/>
      <c r="AE646" s="34"/>
    </row>
    <row r="647" spans="1:46" ht="18">
      <c r="C647" s="34" t="s">
        <v>1185</v>
      </c>
      <c r="D647" s="34" t="s">
        <v>1186</v>
      </c>
      <c r="H647" s="34" t="s">
        <v>1187</v>
      </c>
      <c r="N647" s="59" t="s">
        <v>94</v>
      </c>
      <c r="O647" s="59" t="s">
        <v>1156</v>
      </c>
    </row>
    <row r="648" spans="1:46" ht="18">
      <c r="D648" s="34" t="s">
        <v>1188</v>
      </c>
      <c r="N648" s="59" t="s">
        <v>208</v>
      </c>
      <c r="O648" s="59" t="s">
        <v>1158</v>
      </c>
    </row>
    <row r="649" spans="1:46" ht="18">
      <c r="D649" s="34" t="s">
        <v>1189</v>
      </c>
      <c r="N649" s="59" t="s">
        <v>222</v>
      </c>
      <c r="O649" s="59" t="s">
        <v>1160</v>
      </c>
    </row>
    <row r="650" spans="1:46" ht="15.75">
      <c r="C650" s="34" t="s">
        <v>1190</v>
      </c>
      <c r="D650" s="34" t="s">
        <v>1191</v>
      </c>
    </row>
    <row r="651" spans="1:46" ht="15.75">
      <c r="D651" s="34" t="s">
        <v>1192</v>
      </c>
      <c r="AO651" s="34"/>
      <c r="AP651" s="34"/>
      <c r="AQ651" s="34"/>
      <c r="AR651" s="34"/>
      <c r="AS651" s="34"/>
      <c r="AT651" s="34"/>
    </row>
    <row r="652" spans="1:46" ht="15.75">
      <c r="D652" s="34" t="s">
        <v>1193</v>
      </c>
      <c r="V652" s="143"/>
      <c r="W652" s="143"/>
      <c r="X652" s="143"/>
      <c r="Y652" s="143"/>
      <c r="Z652" s="143"/>
      <c r="AA652" s="143"/>
    </row>
    <row r="653" spans="1:46" ht="15.75">
      <c r="D653" s="34" t="s">
        <v>1194</v>
      </c>
    </row>
    <row r="654" spans="1:46" ht="15.75">
      <c r="C654" s="34" t="s">
        <v>1195</v>
      </c>
      <c r="D654" s="34" t="s">
        <v>1196</v>
      </c>
    </row>
    <row r="655" spans="1:46" ht="15.75">
      <c r="D655" s="34" t="s">
        <v>1197</v>
      </c>
    </row>
    <row r="656" spans="1:46" ht="15.75">
      <c r="C656" s="34" t="s">
        <v>1198</v>
      </c>
      <c r="D656" s="34" t="s">
        <v>1199</v>
      </c>
    </row>
    <row r="657" spans="3:7" ht="15.75">
      <c r="D657" s="34" t="s">
        <v>1200</v>
      </c>
    </row>
    <row r="658" spans="3:7" ht="15.75">
      <c r="C658" s="34" t="s">
        <v>1201</v>
      </c>
      <c r="D658" s="34" t="s">
        <v>1202</v>
      </c>
    </row>
    <row r="659" spans="3:7" ht="15.75">
      <c r="D659" s="34" t="s">
        <v>1203</v>
      </c>
    </row>
    <row r="660" spans="3:7" ht="15.75">
      <c r="C660" s="34" t="s">
        <v>1204</v>
      </c>
      <c r="D660" s="34" t="s">
        <v>1205</v>
      </c>
    </row>
    <row r="661" spans="3:7" ht="15.75">
      <c r="D661" s="34" t="s">
        <v>1206</v>
      </c>
    </row>
    <row r="662" spans="3:7" ht="15.75">
      <c r="D662" s="34" t="s">
        <v>1207</v>
      </c>
    </row>
    <row r="663" spans="3:7" ht="15.75">
      <c r="D663" s="34" t="s">
        <v>1208</v>
      </c>
      <c r="G663" s="34" t="s">
        <v>14</v>
      </c>
    </row>
    <row r="664" spans="3:7" ht="15.75">
      <c r="D664" s="34" t="s">
        <v>1209</v>
      </c>
    </row>
    <row r="671" spans="3:7" ht="15.75">
      <c r="D671" s="34" t="s">
        <v>1210</v>
      </c>
    </row>
    <row r="676" spans="4:4" ht="15.75">
      <c r="D676" s="34" t="s">
        <v>1210</v>
      </c>
    </row>
  </sheetData>
  <autoFilter ref="A34:AE611" xr:uid="{00000000-0001-0000-0400-000000000000}">
    <filterColumn colId="10">
      <filters>
        <dateGroupItem year="2024" dateTimeGrouping="year"/>
        <dateGroupItem year="2023" month="7" dateTimeGrouping="month"/>
        <dateGroupItem year="2023" month="9" dateTimeGrouping="month"/>
        <dateGroupItem year="2023" month="10" dateTimeGrouping="month"/>
        <dateGroupItem year="2023" month="12" dateTimeGrouping="month"/>
      </filters>
    </filterColumn>
    <filterColumn colId="12">
      <filters>
        <filter val="Active 有効"/>
      </filters>
    </filterColumn>
    <filterColumn colId="13">
      <filters>
        <filter val="L"/>
        <filter val="R"/>
      </filters>
    </filterColumn>
  </autoFilter>
  <sortState xmlns:xlrd2="http://schemas.microsoft.com/office/spreadsheetml/2017/richdata2" ref="B15:L22">
    <sortCondition ref="B15:B22"/>
  </sortState>
  <mergeCells count="35">
    <mergeCell ref="O32:O33"/>
    <mergeCell ref="AA31:AE31"/>
    <mergeCell ref="AE32:AE33"/>
    <mergeCell ref="AD32:AD33"/>
    <mergeCell ref="AC32:AC33"/>
    <mergeCell ref="AB32:AB33"/>
    <mergeCell ref="AA32:AA33"/>
    <mergeCell ref="S32:V32"/>
    <mergeCell ref="R32:R33"/>
    <mergeCell ref="Q32:Q33"/>
    <mergeCell ref="P31:V31"/>
    <mergeCell ref="P32:P33"/>
    <mergeCell ref="W32:Z32"/>
    <mergeCell ref="A32:A33"/>
    <mergeCell ref="A31:O31"/>
    <mergeCell ref="G13:H13"/>
    <mergeCell ref="I13:J13"/>
    <mergeCell ref="K13:L13"/>
    <mergeCell ref="H32:H33"/>
    <mergeCell ref="G32:G33"/>
    <mergeCell ref="F32:F33"/>
    <mergeCell ref="E32:E33"/>
    <mergeCell ref="D32:D33"/>
    <mergeCell ref="C32:C33"/>
    <mergeCell ref="N32:N33"/>
    <mergeCell ref="M32:M33"/>
    <mergeCell ref="L32:L33"/>
    <mergeCell ref="K32:K33"/>
    <mergeCell ref="J32:J33"/>
    <mergeCell ref="B13:B14"/>
    <mergeCell ref="C9:L11"/>
    <mergeCell ref="C13:D14"/>
    <mergeCell ref="E13:F14"/>
    <mergeCell ref="B32:B33"/>
    <mergeCell ref="I32:I33"/>
  </mergeCells>
  <conditionalFormatting sqref="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A327 A329 A331 A333 A335 A337 A339 A341 A343 A345 A347 A349 A351 A353 A355 A357 A359 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A543 A545 A547 A549 A551 A553 A555 A557 A559 A561 A563 A565 A567 A569 A571 A573 A575 A577 A579 A581 A583 A585 A587 A589 A591 A593 A595 A597 A599 A601 A603 A605 A607 A609 A611">
    <cfRule type="expression" dxfId="433" priority="31841">
      <formula>$M92:$M676="No Active 無効"</formula>
    </cfRule>
  </conditionalFormatting>
  <conditionalFormatting sqref="A328 A330 A332 A334 A336 A338 A340 A342 A344 A346 A348 A350 A352 A354 A356 A358 A360 A362 A364 A366 A368 A370 A372 A374 A376 A378 A380 A382 A384 A386 A388 A390 A392 A394 A396 A398 A400 A402 A404 A406 A408 A410 A412 A414 A416 A418 A420 A422 A424 A426 A428 A430 A432 A434 A436 A438">
    <cfRule type="expression" dxfId="432" priority="31192">
      <formula>$M328:$M911="No Active 無効"</formula>
    </cfRule>
  </conditionalFormatting>
  <conditionalFormatting sqref="A612:A617">
    <cfRule type="expression" dxfId="431" priority="33346">
      <formula>$M612:$M1136="No Active 無効"</formula>
    </cfRule>
  </conditionalFormatting>
  <conditionalFormatting sqref="A618">
    <cfRule type="expression" dxfId="430" priority="24884">
      <formula>$M618:$M1132="No Active 無効"</formula>
    </cfRule>
  </conditionalFormatting>
  <conditionalFormatting sqref="A619">
    <cfRule type="expression" dxfId="429" priority="18981">
      <formula>$M619:$M1122="No Active 無効"</formula>
    </cfRule>
  </conditionalFormatting>
  <conditionalFormatting sqref="A35:AE36 A37: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cfRule type="expression" dxfId="428" priority="30026">
      <formula>$M35:$M620="No Active 無効"</formula>
    </cfRule>
  </conditionalFormatting>
  <conditionalFormatting sqref="B244:B245">
    <cfRule type="expression" dxfId="427" priority="83">
      <formula>$M244:$M957="No Active 無効"</formula>
    </cfRule>
  </conditionalFormatting>
  <conditionalFormatting sqref="B287">
    <cfRule type="expression" dxfId="426" priority="87">
      <formula>$M287:$M1000="No Active 無効"</formula>
    </cfRule>
  </conditionalFormatting>
  <conditionalFormatting sqref="B293">
    <cfRule type="expression" dxfId="425" priority="86">
      <formula>$M293:$M1006="No Active 無効"</formula>
    </cfRule>
  </conditionalFormatting>
  <conditionalFormatting sqref="B299:B300">
    <cfRule type="expression" dxfId="424" priority="84">
      <formula>$M299:$M1012="No Active 無効"</formula>
    </cfRule>
  </conditionalFormatting>
  <conditionalFormatting sqref="B319:B320">
    <cfRule type="expression" dxfId="423" priority="66">
      <formula>$M319:$M1044="No Active 無効"</formula>
    </cfRule>
  </conditionalFormatting>
  <conditionalFormatting sqref="B377">
    <cfRule type="expression" dxfId="422" priority="23">
      <formula>$M377:$M1086="No Active 無効"</formula>
    </cfRule>
  </conditionalFormatting>
  <conditionalFormatting sqref="B382">
    <cfRule type="expression" dxfId="421" priority="68">
      <formula>$M382:$M1105="No Active 無効"</formula>
    </cfRule>
  </conditionalFormatting>
  <conditionalFormatting sqref="B387">
    <cfRule type="expression" dxfId="420" priority="69">
      <formula>$M387:$M1110="No Active 無効"</formula>
    </cfRule>
  </conditionalFormatting>
  <conditionalFormatting sqref="B419:B420">
    <cfRule type="expression" dxfId="419" priority="13">
      <formula>$M419:$M1275="No Active 無効"</formula>
    </cfRule>
  </conditionalFormatting>
  <conditionalFormatting sqref="B424">
    <cfRule type="expression" dxfId="418" priority="70">
      <formula>$M424:$M1147="No Active 無効"</formula>
    </cfRule>
  </conditionalFormatting>
  <conditionalFormatting sqref="B425">
    <cfRule type="expression" dxfId="417" priority="12">
      <formula>$M425:$M1281="No Active 無効"</formula>
    </cfRule>
  </conditionalFormatting>
  <conditionalFormatting sqref="B427">
    <cfRule type="expression" dxfId="416" priority="71">
      <formula>$M427:$M1150="No Active 無効"</formula>
    </cfRule>
  </conditionalFormatting>
  <conditionalFormatting sqref="B432">
    <cfRule type="expression" dxfId="415" priority="22">
      <formula>$M432:$M1141="No Active 無効"</formula>
    </cfRule>
  </conditionalFormatting>
  <conditionalFormatting sqref="B435">
    <cfRule type="expression" dxfId="414" priority="11">
      <formula>$M435:$M1291="No Active 無効"</formula>
    </cfRule>
  </conditionalFormatting>
  <conditionalFormatting sqref="B436">
    <cfRule type="expression" dxfId="413" priority="72">
      <formula>$M436:$M1159="No Active 無効"</formula>
    </cfRule>
  </conditionalFormatting>
  <conditionalFormatting sqref="B437">
    <cfRule type="expression" dxfId="412" priority="10">
      <formula>$M437:$M1293="No Active 無効"</formula>
    </cfRule>
  </conditionalFormatting>
  <conditionalFormatting sqref="B442:B443">
    <cfRule type="expression" dxfId="411" priority="8">
      <formula>$M442:$M1298="No Active 無効"</formula>
    </cfRule>
  </conditionalFormatting>
  <conditionalFormatting sqref="B448:B449">
    <cfRule type="expression" dxfId="410" priority="20">
      <formula>$M448:$M1157="No Active 無効"</formula>
    </cfRule>
  </conditionalFormatting>
  <conditionalFormatting sqref="B452">
    <cfRule type="expression" dxfId="409" priority="19">
      <formula>$M452:$M1161="No Active 無効"</formula>
    </cfRule>
  </conditionalFormatting>
  <conditionalFormatting sqref="B483">
    <cfRule type="expression" dxfId="408" priority="34">
      <formula>$M483:$M1274="No Active 無効"</formula>
    </cfRule>
  </conditionalFormatting>
  <conditionalFormatting sqref="B573">
    <cfRule type="expression" dxfId="407" priority="18">
      <formula>$M573:$M1282="No Active 無効"</formula>
    </cfRule>
  </conditionalFormatting>
  <conditionalFormatting sqref="B575:B576">
    <cfRule type="expression" dxfId="406" priority="16">
      <formula>$M575:$M1284="No Active 無効"</formula>
    </cfRule>
  </conditionalFormatting>
  <conditionalFormatting sqref="B586">
    <cfRule type="expression" dxfId="405" priority="15">
      <formula>$M586:$M1295="No Active 無効"</formula>
    </cfRule>
  </conditionalFormatting>
  <conditionalFormatting sqref="B536:E536 H536:J536 L536 N536 Q536:AE536 B537:F538 H537:L538 P537:AE538 B539:B543 D539:F543 H539:J543 L539:L543 Q539:AE543">
    <cfRule type="expression" dxfId="404" priority="28021">
      <formula>$M536:$M1278="No Active 無効"</formula>
    </cfRule>
  </conditionalFormatting>
  <conditionalFormatting sqref="B418:F418 H418:L418 Q418:R418 AC418:AE418">
    <cfRule type="expression" dxfId="403" priority="16590">
      <formula>$M418:$M1261="No Active 無効"</formula>
    </cfRule>
  </conditionalFormatting>
  <conditionalFormatting sqref="B447:F447 H447:R447 AA447:AE447 I448:R448 C448:F449 AD448:AE450 H449:R449 AA450:AB450 B450:F451 I450:R451 H450:H466 AA451:AE451">
    <cfRule type="expression" dxfId="402" priority="5520">
      <formula>$M447:$M1273="No Active 無効"</formula>
    </cfRule>
  </conditionalFormatting>
  <conditionalFormatting sqref="B460:F465 I460:R465 AA460:AE465">
    <cfRule type="expression" dxfId="401" priority="33884">
      <formula>$M460:$M1276="No Active 無効"</formula>
    </cfRule>
  </conditionalFormatting>
  <conditionalFormatting sqref="B477:F477 H477:R477 AA477:AE477">
    <cfRule type="expression" dxfId="400" priority="16597">
      <formula>$M477:$M1286="No Active 無効"</formula>
    </cfRule>
  </conditionalFormatting>
  <conditionalFormatting sqref="B533:F535 H533:N535 P533:AE535 M537:N538">
    <cfRule type="expression" dxfId="399" priority="33895">
      <formula>$M533:$M1285="No Active 無効"</formula>
    </cfRule>
  </conditionalFormatting>
  <conditionalFormatting sqref="B618:F618 H618:AE618">
    <cfRule type="expression" dxfId="398" priority="38">
      <formula>$M618:$M1298="No Active 無効"</formula>
    </cfRule>
  </conditionalFormatting>
  <conditionalFormatting sqref="B619:F619 H619:AE619">
    <cfRule type="expression" dxfId="397" priority="17508">
      <formula>$M619:$M1277="No Active 無効"</formula>
    </cfRule>
  </conditionalFormatting>
  <conditionalFormatting sqref="B453:G453 I453:R453 AA453:AE453 I454:AE454 G454:G455 B454:F458 I455:R456 AA455:AE456 I457:AE457 I458:R458 AA458 AC458:AE458 AB458:AB459">
    <cfRule type="expression" dxfId="396" priority="10013">
      <formula>$M453:$M1267="No Active 無効"</formula>
    </cfRule>
  </conditionalFormatting>
  <conditionalFormatting sqref="B241:J241">
    <cfRule type="expression" dxfId="395" priority="18244">
      <formula>$M241:$M956="No Active 無効"</formula>
    </cfRule>
  </conditionalFormatting>
  <conditionalFormatting sqref="B41:K41 M41:AE41">
    <cfRule type="expression" dxfId="394" priority="13031">
      <formula>$M41:$M639="No Active 無効"</formula>
    </cfRule>
  </conditionalFormatting>
  <conditionalFormatting sqref="B44:K44 M44:AE44">
    <cfRule type="expression" dxfId="393" priority="13028">
      <formula>$M44:$M646="No Active 無効"</formula>
    </cfRule>
  </conditionalFormatting>
  <conditionalFormatting sqref="B383:L383 Q383:R383 AA383:AE383 G421">
    <cfRule type="expression" dxfId="392" priority="1186">
      <formula>$M383:$M1249="No Active 無効"</formula>
    </cfRule>
  </conditionalFormatting>
  <conditionalFormatting sqref="B415:N415 Q415:R416 B416 D416 F416:N416 AD424:AE424 V486:Z494 V496:Z503 V506:Z507">
    <cfRule type="expression" dxfId="391" priority="16540">
      <formula>$M415:$M1279="No Active 無効"</formula>
    </cfRule>
  </conditionalFormatting>
  <conditionalFormatting sqref="B196:R196">
    <cfRule type="expression" dxfId="390" priority="29894">
      <formula>$M196:$M910="No Active 無効"</formula>
    </cfRule>
  </conditionalFormatting>
  <conditionalFormatting sqref="B381:R381 AA381:AE382 C382:R382 M383:P383 B385:R386 AA385:AE386 AD393:AE393 AD401:AE401">
    <cfRule type="expression" dxfId="389" priority="387">
      <formula>$M381:$M1239="No Active 無効"</formula>
    </cfRule>
  </conditionalFormatting>
  <conditionalFormatting sqref="B384:R384 S385:Z386 AA387:AB387">
    <cfRule type="expression" dxfId="388" priority="1071">
      <formula>$M384:$M1241="No Active 無効"</formula>
    </cfRule>
  </conditionalFormatting>
  <conditionalFormatting sqref="B388:R388 AA388:AE388 AA415:AE416 B417:L417 Q417:R417 AC417:AE417 M417:N418 G418 V512:Z514">
    <cfRule type="expression" dxfId="387" priority="1247">
      <formula>$M388:$M1251="No Active 無効"</formula>
    </cfRule>
  </conditionalFormatting>
  <conditionalFormatting sqref="B389:R389 AA389:AE389">
    <cfRule type="expression" dxfId="386" priority="11765">
      <formula>$M389:$M1250="No Active 無効"</formula>
    </cfRule>
  </conditionalFormatting>
  <conditionalFormatting sqref="B390:R390 AA390:AE390 O391:P414">
    <cfRule type="expression" dxfId="385" priority="11415">
      <formula>$M390:$M647="No Active 無効"</formula>
    </cfRule>
  </conditionalFormatting>
  <conditionalFormatting sqref="B441:R441 AA441:AE441">
    <cfRule type="expression" dxfId="384" priority="3735">
      <formula>$M436:$M1273="No Active 無効"</formula>
    </cfRule>
  </conditionalFormatting>
  <conditionalFormatting sqref="B444:R444 AA444:AE444 AA445:AC445">
    <cfRule type="expression" dxfId="383" priority="5235">
      <formula>$M444:$M1268="No Active 無効"</formula>
    </cfRule>
  </conditionalFormatting>
  <conditionalFormatting sqref="B262:Z262">
    <cfRule type="expression" dxfId="382" priority="24585">
      <formula>$M262:$M980="No Active 無効"</formula>
    </cfRule>
  </conditionalFormatting>
  <conditionalFormatting sqref="B272:Z272">
    <cfRule type="expression" dxfId="381" priority="26553">
      <formula>$M272:$M1032="No Active 無効"</formula>
    </cfRule>
  </conditionalFormatting>
  <conditionalFormatting sqref="B37:AE37">
    <cfRule type="expression" dxfId="380" priority="13019">
      <formula>$M37:$M624="No Active 無効"</formula>
    </cfRule>
  </conditionalFormatting>
  <conditionalFormatting sqref="B38:AE38 B39:K39 M39:AE39">
    <cfRule type="expression" dxfId="379" priority="18126">
      <formula>$M38:$M626="No Active 無効"</formula>
    </cfRule>
  </conditionalFormatting>
  <conditionalFormatting sqref="B42:AE42 B43:K43 M43:AE43">
    <cfRule type="expression" dxfId="378" priority="18068">
      <formula>$M42:$M641="No Active 無効"</formula>
    </cfRule>
  </conditionalFormatting>
  <conditionalFormatting sqref="B45:AE47">
    <cfRule type="expression" dxfId="377" priority="32998">
      <formula>$M45:$M650="No Active 無効"</formula>
    </cfRule>
  </conditionalFormatting>
  <conditionalFormatting sqref="B48:AE50">
    <cfRule type="expression" dxfId="376" priority="33874">
      <formula>$M48:$M654="No Active 無効"</formula>
    </cfRule>
  </conditionalFormatting>
  <conditionalFormatting sqref="B51:AE70 B71:K71 M71:AE71 B72:AE72">
    <cfRule type="expression" dxfId="375" priority="2752">
      <formula>$M51:$M659="No Active 無効"</formula>
    </cfRule>
  </conditionalFormatting>
  <conditionalFormatting sqref="B73:AE73">
    <cfRule type="expression" dxfId="374" priority="13057">
      <formula>$M73:$M685="No Active 無効"</formula>
    </cfRule>
  </conditionalFormatting>
  <conditionalFormatting sqref="B74:AE75 AA77 B92:AE93">
    <cfRule type="expression" dxfId="373" priority="26642">
      <formula>$M74:$M687="No Active 無効"</formula>
    </cfRule>
  </conditionalFormatting>
  <conditionalFormatting sqref="B76:AE76 B77:Z77 AB77:AE77 B81:AE83">
    <cfRule type="expression" dxfId="372" priority="24634">
      <formula>$M76:$M693="No Active 無効"</formula>
    </cfRule>
  </conditionalFormatting>
  <conditionalFormatting sqref="B78:AE80 B100:AE100">
    <cfRule type="expression" dxfId="371" priority="13101">
      <formula>$M78:$M696="No Active 無効"</formula>
    </cfRule>
  </conditionalFormatting>
  <conditionalFormatting sqref="B84:AE85">
    <cfRule type="expression" dxfId="370" priority="33912">
      <formula>$M84:$M699="No Active 無効"</formula>
    </cfRule>
  </conditionalFormatting>
  <conditionalFormatting sqref="B86:AE90 B91:F91 H91:J91 L91:N91 Q91:R91 W91:Z91 AC91:AE91 B94:AE99">
    <cfRule type="expression" dxfId="369" priority="29754">
      <formula>$M86:$M700="No Active 無効"</formula>
    </cfRule>
  </conditionalFormatting>
  <conditionalFormatting sqref="B101:AE102">
    <cfRule type="expression" dxfId="368" priority="33911">
      <formula>$M101:$M737="No Active 無効"</formula>
    </cfRule>
  </conditionalFormatting>
  <conditionalFormatting sqref="B103:AE105 A620:F620 H620:AE620">
    <cfRule type="expression" dxfId="367" priority="511">
      <formula>$M103:$M745="No Active 無効"</formula>
    </cfRule>
  </conditionalFormatting>
  <conditionalFormatting sqref="B106:AE107">
    <cfRule type="expression" dxfId="366" priority="33876">
      <formula>$M106:$M749="No Active 無効"</formula>
    </cfRule>
  </conditionalFormatting>
  <conditionalFormatting sqref="B108:AE108">
    <cfRule type="expression" dxfId="365" priority="13179">
      <formula>$M108:$M764="No Active 無効"</formula>
    </cfRule>
  </conditionalFormatting>
  <conditionalFormatting sqref="B109:AE109">
    <cfRule type="expression" dxfId="364" priority="13210">
      <formula>$M109:$M769="No Active 無効"</formula>
    </cfRule>
  </conditionalFormatting>
  <conditionalFormatting sqref="B110:AE110">
    <cfRule type="expression" dxfId="363" priority="13236">
      <formula>$M110:$M771="No Active 無効"</formula>
    </cfRule>
  </conditionalFormatting>
  <conditionalFormatting sqref="B111:AE112">
    <cfRule type="expression" dxfId="362" priority="33877">
      <formula>$M111:$M774="No Active 無効"</formula>
    </cfRule>
  </conditionalFormatting>
  <conditionalFormatting sqref="B113:AE119">
    <cfRule type="expression" dxfId="361" priority="33228">
      <formula>$M113:$M781="No Active 無効"</formula>
    </cfRule>
  </conditionalFormatting>
  <conditionalFormatting sqref="B120:AE122 G619">
    <cfRule type="expression" dxfId="360" priority="16563">
      <formula>$M120:$M794="No Active 無効"</formula>
    </cfRule>
  </conditionalFormatting>
  <conditionalFormatting sqref="B123:AE123">
    <cfRule type="expression" dxfId="359" priority="13278">
      <formula>$M123:$M799="No Active 無効"</formula>
    </cfRule>
  </conditionalFormatting>
  <conditionalFormatting sqref="B124:AE125">
    <cfRule type="expression" dxfId="358" priority="32120">
      <formula>$M124:$M801="No Active 無効"</formula>
    </cfRule>
  </conditionalFormatting>
  <conditionalFormatting sqref="B126:AE129">
    <cfRule type="expression" dxfId="357" priority="33910">
      <formula>$M126:$M807="No Active 無効"</formula>
    </cfRule>
  </conditionalFormatting>
  <conditionalFormatting sqref="B130:AE130">
    <cfRule type="expression" dxfId="356" priority="13327">
      <formula>$M130:$M816="No Active 無効"</formula>
    </cfRule>
  </conditionalFormatting>
  <conditionalFormatting sqref="B131:AE133">
    <cfRule type="expression" dxfId="355" priority="33865">
      <formula>$M131:$M818="No Active 無効"</formula>
    </cfRule>
  </conditionalFormatting>
  <conditionalFormatting sqref="B134:AE134 G618">
    <cfRule type="expression" dxfId="354" priority="13387">
      <formula>$M134:$M830="No Active 無効"</formula>
    </cfRule>
  </conditionalFormatting>
  <conditionalFormatting sqref="B135:AE135">
    <cfRule type="expression" dxfId="353" priority="13406">
      <formula>$M135:$M832="No Active 無効"</formula>
    </cfRule>
  </conditionalFormatting>
  <conditionalFormatting sqref="B136:AE137 B606:F606 H606:J606 L606 N606:O606 Q606:AA606 AC606:AE606">
    <cfRule type="expression" dxfId="352" priority="21252">
      <formula>$M136:$M835="No Active 無効"</formula>
    </cfRule>
  </conditionalFormatting>
  <conditionalFormatting sqref="B138:AE138">
    <cfRule type="expression" dxfId="351" priority="13438">
      <formula>$M138:$M838="No Active 無効"</formula>
    </cfRule>
  </conditionalFormatting>
  <conditionalFormatting sqref="B139:AE139">
    <cfRule type="expression" dxfId="350" priority="13466">
      <formula>$M139:$M841="No Active 無効"</formula>
    </cfRule>
  </conditionalFormatting>
  <conditionalFormatting sqref="B140:AE141 B142:Z142 AB142:AE142 B143:AE143">
    <cfRule type="expression" dxfId="349" priority="24639">
      <formula>$M140:$M843="No Active 無効"</formula>
    </cfRule>
  </conditionalFormatting>
  <conditionalFormatting sqref="B146:AE146">
    <cfRule type="expression" dxfId="348" priority="13553">
      <formula>$M146:$M853="No Active 無効"</formula>
    </cfRule>
  </conditionalFormatting>
  <conditionalFormatting sqref="B147:AE147">
    <cfRule type="expression" dxfId="347" priority="13608">
      <formula>$M147:$M855="No Active 無効"</formula>
    </cfRule>
  </conditionalFormatting>
  <conditionalFormatting sqref="B148:AE151 B368">
    <cfRule type="expression" dxfId="346" priority="24">
      <formula>$M148:$M857="No Active 無効"</formula>
    </cfRule>
  </conditionalFormatting>
  <conditionalFormatting sqref="B152:AE153 AA262 K579:N582 P579:AE582 B579:F585 P583:Z583 AC583:AE583 P584:AE585 C586:F586 H586:AE589 B587:F589">
    <cfRule type="expression" dxfId="345" priority="101">
      <formula>$M152:$M862="No Active 無効"</formula>
    </cfRule>
  </conditionalFormatting>
  <conditionalFormatting sqref="B154:AE164 B260:AE260 H590:AE600 B590:F605 H601:L601 Q601:AE601 N601:O605 H602:J605 L602:L605 Q602:AA605 AC602:AE605 K602:K606">
    <cfRule type="expression" dxfId="344" priority="199">
      <formula>$M154:$M865="No Active 無効"</formula>
    </cfRule>
  </conditionalFormatting>
  <conditionalFormatting sqref="B165:AE166 C244 K244 C245:AE245 B246:AE246 B252:AE252">
    <cfRule type="expression" dxfId="343" priority="198">
      <formula>$M165:$M877="No Active 無効"</formula>
    </cfRule>
  </conditionalFormatting>
  <conditionalFormatting sqref="B167:AE168 B242:AE243 D244:J244 L244:Z244 AB244:AE244 B253:AE259">
    <cfRule type="expression" dxfId="342" priority="15857">
      <formula>$M167:$M880="No Active 無効"</formula>
    </cfRule>
  </conditionalFormatting>
  <conditionalFormatting sqref="B169:AE195 AA196:AE196 B197:AE240">
    <cfRule type="expression" dxfId="341" priority="22927">
      <formula>$M169:$M883="No Active 無効"</formula>
    </cfRule>
  </conditionalFormatting>
  <conditionalFormatting sqref="B247:AE251">
    <cfRule type="expression" dxfId="340" priority="26">
      <formula>$M247:$M960="No Active 無効"</formula>
    </cfRule>
  </conditionalFormatting>
  <conditionalFormatting sqref="B266:AE266 K571:K575">
    <cfRule type="expression" dxfId="339" priority="13825">
      <formula>$M266:$M987="No Active 無効"</formula>
    </cfRule>
  </conditionalFormatting>
  <conditionalFormatting sqref="B267:AE267 G590:G605">
    <cfRule type="expression" dxfId="338" priority="13860">
      <formula>$M267:$M994="No Active 無効"</formula>
    </cfRule>
  </conditionalFormatting>
  <conditionalFormatting sqref="B268:AE268 G571:G575">
    <cfRule type="expression" dxfId="337" priority="26675">
      <formula>$M268:$M999="No Active 無効"</formula>
    </cfRule>
  </conditionalFormatting>
  <conditionalFormatting sqref="B269:AE269 G569:G570">
    <cfRule type="expression" dxfId="336" priority="74">
      <formula>$M269:$M1001="No Active 無効"</formula>
    </cfRule>
  </conditionalFormatting>
  <conditionalFormatting sqref="B270:AE270 AA272">
    <cfRule type="expression" dxfId="335" priority="100">
      <formula>$M270:$M1018="No Active 無効"</formula>
    </cfRule>
  </conditionalFormatting>
  <conditionalFormatting sqref="B271:AE271">
    <cfRule type="expression" dxfId="334" priority="26410">
      <formula>$M271:$M1021="No Active 無効"</formula>
    </cfRule>
  </conditionalFormatting>
  <conditionalFormatting sqref="B273:AE273 G523:G532">
    <cfRule type="expression" dxfId="333" priority="14074">
      <formula>$M273:$M1042="No Active 無効"</formula>
    </cfRule>
  </conditionalFormatting>
  <conditionalFormatting sqref="B274:AE274">
    <cfRule type="expression" dxfId="332" priority="27458">
      <formula>$M274:$M1046="No Active 無効"</formula>
    </cfRule>
  </conditionalFormatting>
  <conditionalFormatting sqref="B275:AE278 L510:L517 P514:R514 AA514:AE514 N514:N517 B514:F522 P515:AE516 P517:R517 AA517:AE518 K518:R518 H519:AE522 AB523:AB527">
    <cfRule type="expression" dxfId="331" priority="170">
      <formula>$M275:$M1051="No Active 無効"</formula>
    </cfRule>
  </conditionalFormatting>
  <conditionalFormatting sqref="B279:AE283 G478 M510:M517">
    <cfRule type="expression" dxfId="330" priority="27410">
      <formula>$M279:$M1057="No Active 無効"</formula>
    </cfRule>
  </conditionalFormatting>
  <conditionalFormatting sqref="B284:AE285 B328:AE330 I495:J495 L495:AE495 B495:F496 H496:L496 O496:R496 AA496:AE496 M496:N502 K497:K502 P497:P502 M503:M509">
    <cfRule type="expression" dxfId="329" priority="9870">
      <formula>$M284:$M1063="No Active 無効"</formula>
    </cfRule>
  </conditionalFormatting>
  <conditionalFormatting sqref="B286:AE286 C287:AE287 B308:AE318 C319:AE320 B321:AE327 B331:AE333 B334:F334 H334:N334">
    <cfRule type="expression" dxfId="328" priority="25657">
      <formula>$M286:$M1066="No Active 無効"</formula>
    </cfRule>
  </conditionalFormatting>
  <conditionalFormatting sqref="B288:AE292 C293:AE293 B294:AE298 C299:AE300 B301:AE307 G473:G475">
    <cfRule type="expression" dxfId="327" priority="30606">
      <formula>$M288:$M1069="No Active 無効"</formula>
    </cfRule>
  </conditionalFormatting>
  <conditionalFormatting sqref="B335:AE335">
    <cfRule type="expression" dxfId="326" priority="23318">
      <formula>$M335:$M1114="No Active 無効"</formula>
    </cfRule>
  </conditionalFormatting>
  <conditionalFormatting sqref="B336:AE337">
    <cfRule type="expression" dxfId="325" priority="33870">
      <formula>$M336:$M1118="No Active 無効"</formula>
    </cfRule>
  </conditionalFormatting>
  <conditionalFormatting sqref="B338:AE338">
    <cfRule type="expression" dxfId="324" priority="27003">
      <formula>$M338:$M1127="No Active 無効"</formula>
    </cfRule>
  </conditionalFormatting>
  <conditionalFormatting sqref="B339:AE339 G460:G466 H479:L481 B479:F482 Q479:R482 AA479:AE482 H482:J482 L482">
    <cfRule type="expression" dxfId="323" priority="16706">
      <formula>$M339:$M1130="No Active 無効"</formula>
    </cfRule>
  </conditionalFormatting>
  <conditionalFormatting sqref="B340:AE340 G467:G469 G519:G522">
    <cfRule type="expression" dxfId="322" priority="27145">
      <formula>$M340:$M1132="No Active 無効"</formula>
    </cfRule>
  </conditionalFormatting>
  <conditionalFormatting sqref="B341:AE343 G496">
    <cfRule type="expression" dxfId="321" priority="14602">
      <formula>$M341:$M1136="No Active 無効"</formula>
    </cfRule>
  </conditionalFormatting>
  <conditionalFormatting sqref="B344:AE344">
    <cfRule type="expression" dxfId="320" priority="26512">
      <formula>$M344:$M1142="No Active 無効"</formula>
    </cfRule>
  </conditionalFormatting>
  <conditionalFormatting sqref="B345:AE346 G457:G458">
    <cfRule type="expression" dxfId="319" priority="33893">
      <formula>$M345:$M1145="No Active 無効"</formula>
    </cfRule>
  </conditionalFormatting>
  <conditionalFormatting sqref="B347:AE348 B478 D478 H478:R478 AA478:AE478 M479:P481 M482:N482">
    <cfRule type="expression" dxfId="318" priority="27128">
      <formula>$M347:$M1150="No Active 無効"</formula>
    </cfRule>
  </conditionalFormatting>
  <conditionalFormatting sqref="B349:AE349 B476:F476 H476:R476 AA476 AC476:AE476">
    <cfRule type="expression" dxfId="317" priority="10286">
      <formula>$M349:$M1157="No Active 無効"</formula>
    </cfRule>
  </conditionalFormatting>
  <conditionalFormatting sqref="B350:AE350">
    <cfRule type="expression" dxfId="316" priority="26666">
      <formula>$M350:$M1161="No Active 無効"</formula>
    </cfRule>
  </conditionalFormatting>
  <conditionalFormatting sqref="B351:AE351">
    <cfRule type="expression" dxfId="315" priority="14802">
      <formula>$M351:$M1163="No Active 無効"</formula>
    </cfRule>
  </conditionalFormatting>
  <conditionalFormatting sqref="B352:AE352 B459:F459 I459:R459 AA459 AC459:AE459">
    <cfRule type="expression" dxfId="314" priority="10133">
      <formula>$M352:$M1167="No Active 無効"</formula>
    </cfRule>
  </conditionalFormatting>
  <conditionalFormatting sqref="B353:AE354">
    <cfRule type="expression" dxfId="313" priority="33905">
      <formula>$M353:$M1172="No Active 無効"</formula>
    </cfRule>
  </conditionalFormatting>
  <conditionalFormatting sqref="B355:AE355">
    <cfRule type="expression" dxfId="312" priority="15329">
      <formula>$M355:$M1176="No Active 無効"</formula>
    </cfRule>
  </conditionalFormatting>
  <conditionalFormatting sqref="B356:AE356">
    <cfRule type="expression" dxfId="311" priority="26656">
      <formula>$M356:$M1183="No Active 無効"</formula>
    </cfRule>
  </conditionalFormatting>
  <conditionalFormatting sqref="B357:AE358">
    <cfRule type="expression" dxfId="310" priority="33903">
      <formula>$M357:$M1190="No Active 無効"</formula>
    </cfRule>
  </conditionalFormatting>
  <conditionalFormatting sqref="B359:AE359 C442:R443 AA442:AE443">
    <cfRule type="expression" dxfId="309" priority="27126">
      <formula>$M359:$M1193="No Active 無効"</formula>
    </cfRule>
  </conditionalFormatting>
  <conditionalFormatting sqref="B360:AE360 B433:F434 H433:R434 AC433:AE434">
    <cfRule type="expression" dxfId="308" priority="26516">
      <formula>$M360:$M1196="No Active 無効"</formula>
    </cfRule>
  </conditionalFormatting>
  <conditionalFormatting sqref="B361:AE363 C436:R437 AA436:AE440 B438:R440 G445:G446 G450">
    <cfRule type="expression" dxfId="307" priority="312">
      <formula>$M361:$M1199="No Active 無効"</formula>
    </cfRule>
  </conditionalFormatting>
  <conditionalFormatting sqref="B364:AE367 C368:AE368 B369:AE369 G447:G449 H448 G451">
    <cfRule type="expression" dxfId="306" priority="328">
      <formula>$M364:$M1203="No Active 無効"</formula>
    </cfRule>
  </conditionalFormatting>
  <conditionalFormatting sqref="B370:AE371">
    <cfRule type="expression" dxfId="305" priority="33907">
      <formula>$M370:$M1211="No Active 無効"</formula>
    </cfRule>
  </conditionalFormatting>
  <conditionalFormatting sqref="B372:AE375">
    <cfRule type="expression" dxfId="304" priority="33906">
      <formula>$M372:$M1219="No Active 無効"</formula>
    </cfRule>
  </conditionalFormatting>
  <conditionalFormatting sqref="B376:AE376">
    <cfRule type="expression" dxfId="303" priority="15104">
      <formula>$M376:$M1227="No Active 無効"</formula>
    </cfRule>
  </conditionalFormatting>
  <conditionalFormatting sqref="B379:AE379">
    <cfRule type="expression" dxfId="302" priority="15031">
      <formula>$M379:$M1232="No Active 無効"</formula>
    </cfRule>
  </conditionalFormatting>
  <conditionalFormatting sqref="B380:AE380 S381:Z384 S387:Z389">
    <cfRule type="expression" dxfId="301" priority="16613">
      <formula>$M380:$M1236="No Active 無効"</formula>
    </cfRule>
  </conditionalFormatting>
  <conditionalFormatting sqref="C416">
    <cfRule type="expression" dxfId="300" priority="82">
      <formula>$M416:$M1279="No Active 無効"</formula>
    </cfRule>
  </conditionalFormatting>
  <conditionalFormatting sqref="C478">
    <cfRule type="expression" dxfId="299" priority="232">
      <formula>$M478:$M1287="No Active 無効"</formula>
    </cfRule>
  </conditionalFormatting>
  <conditionalFormatting sqref="C539:C543 K539:K543 P539:P543 P544:AE544 B544:F558 H544:L558 O545:AE558 B559 D559:F559 H559:J559 Q559:AE559">
    <cfRule type="expression" dxfId="298" priority="14002">
      <formula>$M539:$M1276="No Active 無効"</formula>
    </cfRule>
  </conditionalFormatting>
  <conditionalFormatting sqref="C559">
    <cfRule type="expression" dxfId="297" priority="48">
      <formula>$M559:$M1283="No Active 無効"</formula>
    </cfRule>
  </conditionalFormatting>
  <conditionalFormatting sqref="C566">
    <cfRule type="expression" dxfId="296" priority="132">
      <formula>$M566:$M1290="No Active 無効"</formula>
    </cfRule>
  </conditionalFormatting>
  <conditionalFormatting sqref="C568 B569:D570 Q569:AE570 B578:F578 H578:N578 Q578:AE578 H579:J582">
    <cfRule type="expression" dxfId="295" priority="112">
      <formula>$M568:$M1285="No Active 無効"</formula>
    </cfRule>
  </conditionalFormatting>
  <conditionalFormatting sqref="C419:D419 F419:R419 AC419:AE419 B421:F421 H421:R421 AC421:AE421 B422:R423 AA422:AE423">
    <cfRule type="expression" dxfId="294" priority="12097">
      <formula>$M419:$M1263="No Active 無効"</formula>
    </cfRule>
  </conditionalFormatting>
  <conditionalFormatting sqref="C483:F483 H483:L484 P483:AE484 B484:F487 H485:AE485 H486:N487 P486:R487 AA486:AE487">
    <cfRule type="expression" dxfId="293" priority="17018">
      <formula>$M483:$M1273="No Active 無効"</formula>
    </cfRule>
  </conditionalFormatting>
  <conditionalFormatting sqref="C452:G452 I452:R452 AA452:AE452">
    <cfRule type="expression" dxfId="292" priority="2866">
      <formula>$M452:$M1270="No Active 無効"</formula>
    </cfRule>
  </conditionalFormatting>
  <conditionalFormatting sqref="C387:R387 AC387:AE387">
    <cfRule type="expression" dxfId="291" priority="1083">
      <formula>$M385:$M1242="No Active 無効"</formula>
    </cfRule>
  </conditionalFormatting>
  <conditionalFormatting sqref="C435:R435 AA435:AE435">
    <cfRule type="expression" dxfId="290" priority="10468">
      <formula>$M435:$M1272="No Active 無効"</formula>
    </cfRule>
  </conditionalFormatting>
  <conditionalFormatting sqref="C377:AB377 AD377:AE377 B378:AE378">
    <cfRule type="expression" dxfId="289" priority="15008">
      <formula>$M377:$M1229="No Active 無効"</formula>
    </cfRule>
  </conditionalFormatting>
  <conditionalFormatting sqref="D568:E568 E569:F570 H569:J570">
    <cfRule type="expression" dxfId="288" priority="111">
      <formula>$M568:$M1284="No Active 無効"</formula>
    </cfRule>
  </conditionalFormatting>
  <conditionalFormatting sqref="E416">
    <cfRule type="expression" dxfId="287" priority="81">
      <formula>$M416:$M1279="No Active 無効"</formula>
    </cfRule>
  </conditionalFormatting>
  <conditionalFormatting sqref="E419 C420:R420 AC420:AE420">
    <cfRule type="expression" dxfId="286" priority="2634">
      <formula>$M418:$M1261="No Active 無効"</formula>
    </cfRule>
  </conditionalFormatting>
  <conditionalFormatting sqref="E509">
    <cfRule type="expression" dxfId="285" priority="59">
      <formula>$M509:$M1294="No Active 無効"</formula>
    </cfRule>
  </conditionalFormatting>
  <conditionalFormatting sqref="E478:F478">
    <cfRule type="expression" dxfId="284" priority="231">
      <formula>$M478:$M1284="No Active 無効"</formula>
    </cfRule>
  </conditionalFormatting>
  <conditionalFormatting sqref="G91">
    <cfRule type="expression" dxfId="283" priority="31">
      <formula>$M91:$M704="No Active 無効"</formula>
    </cfRule>
  </conditionalFormatting>
  <conditionalFormatting sqref="G334">
    <cfRule type="expression" dxfId="282" priority="42">
      <formula>$M334:$M1113="No Active 無効"</formula>
    </cfRule>
  </conditionalFormatting>
  <conditionalFormatting sqref="G456 M483:O484 G497:G509">
    <cfRule type="expression" dxfId="281" priority="300">
      <formula>$M456:$M1258="No Active 無効"</formula>
    </cfRule>
  </conditionalFormatting>
  <conditionalFormatting sqref="G459 G488:G495">
    <cfRule type="expression" dxfId="280" priority="10137">
      <formula>$M459:$M1258="No Active 無効"</formula>
    </cfRule>
  </conditionalFormatting>
  <conditionalFormatting sqref="G470:G472 N510:AE511 B510:F513 H510:K517 N512:N513 P512:R513 AA512:AE513 O512:O517">
    <cfRule type="expression" dxfId="279" priority="176">
      <formula>$M470:$M1255="No Active 無効"</formula>
    </cfRule>
  </conditionalFormatting>
  <conditionalFormatting sqref="G476 H488:J490 B488:F494 L488:N494 P488:R494 AA489:AE490 AC491:AE491 I491:J494 H491:H495 AA492:AE494">
    <cfRule type="expression" dxfId="278" priority="15755">
      <formula>$M476:$M1259="No Active 無効"</formula>
    </cfRule>
  </conditionalFormatting>
  <conditionalFormatting sqref="G477">
    <cfRule type="expression" dxfId="277" priority="27005">
      <formula>$M477:$M1261="No Active 無効"</formula>
    </cfRule>
  </conditionalFormatting>
  <conditionalFormatting sqref="G479:G482">
    <cfRule type="expression" dxfId="276" priority="33864">
      <formula>$M479:$M1286="No Active 無効"</formula>
    </cfRule>
  </conditionalFormatting>
  <conditionalFormatting sqref="G510:G518">
    <cfRule type="expression" dxfId="275" priority="33872">
      <formula>$M510:$M1311="No Active 無効"</formula>
    </cfRule>
  </conditionalFormatting>
  <conditionalFormatting sqref="G533:G535">
    <cfRule type="expression" dxfId="274" priority="33890">
      <formula>$M533:$M1301="No Active 無効"</formula>
    </cfRule>
  </conditionalFormatting>
  <conditionalFormatting sqref="G536:G543">
    <cfRule type="expression" dxfId="273" priority="32756">
      <formula>$M536:$M1294="No Active 無効"</formula>
    </cfRule>
  </conditionalFormatting>
  <conditionalFormatting sqref="G560:G565">
    <cfRule type="expression" dxfId="272" priority="33644">
      <formula>$M560:$M1300="No Active 無効"</formula>
    </cfRule>
  </conditionalFormatting>
  <conditionalFormatting sqref="G566:G568 G576:G577">
    <cfRule type="expression" dxfId="271" priority="33641">
      <formula>$M566:$M1300="No Active 無効"</formula>
    </cfRule>
  </conditionalFormatting>
  <conditionalFormatting sqref="G583:G589">
    <cfRule type="expression" dxfId="270" priority="33889">
      <formula>$M583:$M1309="No Active 無効"</formula>
    </cfRule>
  </conditionalFormatting>
  <conditionalFormatting sqref="G620">
    <cfRule type="expression" dxfId="269" priority="16898">
      <formula>$M620:$M1287="No Active 無効"</formula>
    </cfRule>
  </conditionalFormatting>
  <conditionalFormatting sqref="H518:J518">
    <cfRule type="expression" dxfId="268" priority="175">
      <formula>$M518:$M1303="No Active 無効"</formula>
    </cfRule>
  </conditionalFormatting>
  <conditionalFormatting sqref="H607:L611 N607:O611 Q607:AA611 AC607:AE611 B607:F617 H612:AE617">
    <cfRule type="expression" dxfId="267" priority="33412">
      <formula>$M607:$M1297="No Active 無効"</formula>
    </cfRule>
  </conditionalFormatting>
  <conditionalFormatting sqref="H583:N585">
    <cfRule type="expression" dxfId="266" priority="40">
      <formula>$M583:$M1293="No Active 無効"</formula>
    </cfRule>
  </conditionalFormatting>
  <conditionalFormatting sqref="I566:J566">
    <cfRule type="expression" dxfId="265" priority="131">
      <formula>$M566:$M1290="No Active 無効"</formula>
    </cfRule>
  </conditionalFormatting>
  <conditionalFormatting sqref="I568:J568">
    <cfRule type="expression" dxfId="264" priority="110">
      <formula>$M568:$M1284="No Active 無効"</formula>
    </cfRule>
  </conditionalFormatting>
  <conditionalFormatting sqref="I466:R466 B466:F469 AA466:AE469 H467:R469 AA471:AA473">
    <cfRule type="expression" dxfId="263" priority="12753">
      <formula>$M466:$M1283="No Active 無効"</formula>
    </cfRule>
  </conditionalFormatting>
  <conditionalFormatting sqref="K91">
    <cfRule type="expression" dxfId="262" priority="30">
      <formula>$M91:$M704="No Active 無効"</formula>
    </cfRule>
  </conditionalFormatting>
  <conditionalFormatting sqref="K241">
    <cfRule type="expression" dxfId="261" priority="200">
      <formula>$M241:$M954="No Active 無効"</formula>
    </cfRule>
  </conditionalFormatting>
  <conditionalFormatting sqref="K482">
    <cfRule type="expression" dxfId="260" priority="62">
      <formula>$M482:$M1272="No Active 無効"</formula>
    </cfRule>
  </conditionalFormatting>
  <conditionalFormatting sqref="K488:K495">
    <cfRule type="expression" dxfId="259" priority="224">
      <formula>$M488:$M1278="No Active 無効"</formula>
    </cfRule>
  </conditionalFormatting>
  <conditionalFormatting sqref="K509">
    <cfRule type="expression" dxfId="258" priority="58">
      <formula>$M509:$M1294="No Active 無効"</formula>
    </cfRule>
  </conditionalFormatting>
  <conditionalFormatting sqref="K559:K561 F560:F561">
    <cfRule type="expression" dxfId="257" priority="143">
      <formula>$M559:$M1295="No Active 無効"</formula>
    </cfRule>
  </conditionalFormatting>
  <conditionalFormatting sqref="K563:N567">
    <cfRule type="expression" dxfId="256" priority="125">
      <formula>$M563:$M1287="No Active 無効"</formula>
    </cfRule>
  </conditionalFormatting>
  <conditionalFormatting sqref="K568:N570">
    <cfRule type="expression" dxfId="255" priority="44">
      <formula>$M568:$M1291="No Active 無効"</formula>
    </cfRule>
  </conditionalFormatting>
  <conditionalFormatting sqref="L39 B40:AE40 L41 L43:L44">
    <cfRule type="expression" dxfId="254" priority="13027">
      <formula>$M39:$M630="No Active 無効"</formula>
    </cfRule>
  </conditionalFormatting>
  <conditionalFormatting sqref="L71">
    <cfRule type="expression" dxfId="253" priority="18307">
      <formula>$M71:$M690="No Active 無効"</formula>
    </cfRule>
  </conditionalFormatting>
  <conditionalFormatting sqref="L497:L501 H497:J502 O497:O502 Q497:R502 AA497:AE503 B497:F508 N503:R503 H503:K508 N504:AE505 N506:R507 AA506:AE507 N508:AE508 B509:D509 F509 H509:J509 N509 Q509:AE509">
    <cfRule type="expression" dxfId="252" priority="28152">
      <formula>$M497:$M1283="No Active 無効"</formula>
    </cfRule>
  </conditionalFormatting>
  <conditionalFormatting sqref="L502:L509">
    <cfRule type="expression" dxfId="251" priority="33899">
      <formula>$M502:$M1279="No Active 無効"</formula>
    </cfRule>
  </conditionalFormatting>
  <conditionalFormatting sqref="L559:L561">
    <cfRule type="expression" dxfId="250" priority="51">
      <formula>$M559:$M1283="No Active 無効"</formula>
    </cfRule>
  </conditionalFormatting>
  <conditionalFormatting sqref="L241:AE241 B261:AE261 B571:F572 H571:J575 L571:L575 Q571:R575 W571:AE575 C573:F573 B574:F574 C575:F575 G606">
    <cfRule type="expression" dxfId="249" priority="13756">
      <formula>$M241:$M956="No Active 無効"</formula>
    </cfRule>
  </conditionalFormatting>
  <conditionalFormatting sqref="M559:M561">
    <cfRule type="expression" dxfId="248" priority="33645">
      <formula>$M559:$M1305="No Active 無効"</formula>
    </cfRule>
  </conditionalFormatting>
  <conditionalFormatting sqref="M601:M611">
    <cfRule type="expression" dxfId="247" priority="3">
      <formula>$M601:$M1312="No Active 無効"</formula>
    </cfRule>
  </conditionalFormatting>
  <conditionalFormatting sqref="M539:N558">
    <cfRule type="expression" dxfId="246" priority="33873">
      <formula>$M539:$M1286="No Active 無効"</formula>
    </cfRule>
  </conditionalFormatting>
  <conditionalFormatting sqref="M571:N575">
    <cfRule type="expression" dxfId="245" priority="122">
      <formula>$M571:$M1292="No Active 無効"</formula>
    </cfRule>
  </conditionalFormatting>
  <conditionalFormatting sqref="M576:N577">
    <cfRule type="expression" dxfId="244" priority="117">
      <formula>$M576:$M1299="No Active 無効"</formula>
    </cfRule>
  </conditionalFormatting>
  <conditionalFormatting sqref="N559:O561 B560:E561 H560:J561 Q560:AE561 H562:N562 P562:AE562 B562:F565 H563:J565 Q563:AE565 P563:P567 K576:K577 O584:O585">
    <cfRule type="expression" dxfId="243" priority="140">
      <formula>$M559:$M1283="No Active 無効"</formula>
    </cfRule>
  </conditionalFormatting>
  <conditionalFormatting sqref="O416">
    <cfRule type="expression" dxfId="242" priority="80">
      <formula>$M416:$M674="No Active 無効"</formula>
    </cfRule>
  </conditionalFormatting>
  <conditionalFormatting sqref="O482">
    <cfRule type="expression" dxfId="241" priority="60">
      <formula>$M482:$M1284="No Active 無効"</formula>
    </cfRule>
  </conditionalFormatting>
  <conditionalFormatting sqref="O486:O494">
    <cfRule type="expression" dxfId="240" priority="218">
      <formula>$M486:$M1288="No Active 無効"</formula>
    </cfRule>
  </conditionalFormatting>
  <conditionalFormatting sqref="O523:O531">
    <cfRule type="expression" dxfId="239" priority="160">
      <formula>$M523:$M1299="No Active 無効"</formula>
    </cfRule>
  </conditionalFormatting>
  <conditionalFormatting sqref="O532:O535">
    <cfRule type="expression" dxfId="238" priority="75">
      <formula>$M532:$M1307="No Active 無効"</formula>
    </cfRule>
  </conditionalFormatting>
  <conditionalFormatting sqref="O536">
    <cfRule type="expression" dxfId="237" priority="153">
      <formula>$M536:$M1321="No Active 無効"</formula>
    </cfRule>
  </conditionalFormatting>
  <conditionalFormatting sqref="O537:O538">
    <cfRule type="expression" dxfId="236" priority="157">
      <formula>$M537:$M1312="No Active 無効"</formula>
    </cfRule>
  </conditionalFormatting>
  <conditionalFormatting sqref="O539:O544">
    <cfRule type="expression" dxfId="235" priority="33348">
      <formula>$M539:$M1309="No Active 無効"</formula>
    </cfRule>
  </conditionalFormatting>
  <conditionalFormatting sqref="O562:O567">
    <cfRule type="expression" dxfId="234" priority="124">
      <formula>$M562:$M1298="No Active 無効"</formula>
    </cfRule>
  </conditionalFormatting>
  <conditionalFormatting sqref="O568:O570">
    <cfRule type="expression" dxfId="233" priority="33580">
      <formula>$M568:$M1303="No Active 無効"</formula>
    </cfRule>
  </conditionalFormatting>
  <conditionalFormatting sqref="O571:O575 G578:G582">
    <cfRule type="expression" dxfId="232" priority="33887">
      <formula>$M571:$M1304="No Active 無効"</formula>
    </cfRule>
  </conditionalFormatting>
  <conditionalFormatting sqref="O576">
    <cfRule type="expression" dxfId="231" priority="95">
      <formula>$M576:$M1355="No Active 無効"</formula>
    </cfRule>
  </conditionalFormatting>
  <conditionalFormatting sqref="O577:O583">
    <cfRule type="expression" dxfId="230" priority="39">
      <formula>$M577:$M1309="No Active 無効"</formula>
    </cfRule>
  </conditionalFormatting>
  <conditionalFormatting sqref="O91:P91">
    <cfRule type="expression" dxfId="229" priority="29">
      <formula>$M91:$M704="No Active 無効"</formula>
    </cfRule>
  </conditionalFormatting>
  <conditionalFormatting sqref="O334:P334">
    <cfRule type="expression" dxfId="228" priority="41">
      <formula>$M334:$M1113="No Active 無効"</formula>
    </cfRule>
  </conditionalFormatting>
  <conditionalFormatting sqref="O415:P415 S415:Z415 P416 W416:Z416 S424:Z424 S512:U514">
    <cfRule type="expression" dxfId="227" priority="12094">
      <formula>$M415:$M674="No Active 無効"</formula>
    </cfRule>
  </conditionalFormatting>
  <conditionalFormatting sqref="O509:P509">
    <cfRule type="expression" dxfId="226" priority="57">
      <formula>$M509:$M1294="No Active 無効"</formula>
    </cfRule>
  </conditionalFormatting>
  <conditionalFormatting sqref="P482">
    <cfRule type="expression" dxfId="225" priority="61">
      <formula>$M482:$M1272="No Active 無効"</formula>
    </cfRule>
  </conditionalFormatting>
  <conditionalFormatting sqref="P523:P527">
    <cfRule type="expression" dxfId="224" priority="165">
      <formula>$M523:$M1299="No Active 無効"</formula>
    </cfRule>
  </conditionalFormatting>
  <conditionalFormatting sqref="P536">
    <cfRule type="expression" dxfId="223" priority="151">
      <formula>$M536:$M1289="No Active 無効"</formula>
    </cfRule>
  </conditionalFormatting>
  <conditionalFormatting sqref="P559:P561">
    <cfRule type="expression" dxfId="222" priority="50">
      <formula>$M559:$M1295="No Active 無効"</formula>
    </cfRule>
  </conditionalFormatting>
  <conditionalFormatting sqref="P568:P570">
    <cfRule type="expression" dxfId="221" priority="45">
      <formula>$M568:$M1291="No Active 無効"</formula>
    </cfRule>
  </conditionalFormatting>
  <conditionalFormatting sqref="P571:P575">
    <cfRule type="expression" dxfId="220" priority="91">
      <formula>$M571:$M1292="No Active 無効"</formula>
    </cfRule>
  </conditionalFormatting>
  <conditionalFormatting sqref="P576">
    <cfRule type="expression" dxfId="219" priority="90">
      <formula>$M576:$M1298="No Active 無効"</formula>
    </cfRule>
  </conditionalFormatting>
  <conditionalFormatting sqref="P577:P578">
    <cfRule type="expression" dxfId="218" priority="46">
      <formula>$M577:$M1297="No Active 無効"</formula>
    </cfRule>
  </conditionalFormatting>
  <conditionalFormatting sqref="P601:P611">
    <cfRule type="expression" dxfId="217" priority="2">
      <formula>$M601:$M1312="No Active 無効"</formula>
    </cfRule>
  </conditionalFormatting>
  <conditionalFormatting sqref="Q391:R392 AA391:AE392 B391:N414 Q393:U393 AA394:AE394 Q394:R414 AA396:AE400 AA401:AC401 AA402:AE414 AA417:AB418 AA421:AB421">
    <cfRule type="expression" dxfId="216" priority="11083">
      <formula>$M391:$M1253="No Active 無効"</formula>
    </cfRule>
  </conditionalFormatting>
  <conditionalFormatting sqref="Q523:AA527 AC523:AE527 B523:F532 H523:N532 P528:AE532 F536 K536 M536 G544:G559">
    <cfRule type="expression" dxfId="215" priority="159">
      <formula>$M523:$M1276="No Active 無効"</formula>
    </cfRule>
  </conditionalFormatting>
  <conditionalFormatting sqref="Q334:AE334">
    <cfRule type="expression" dxfId="214" priority="35">
      <formula>$M334:$M991="No Active 無効"</formula>
    </cfRule>
  </conditionalFormatting>
  <conditionalFormatting sqref="S486:U494 S496:U503 S506:U507">
    <cfRule type="expression" dxfId="213" priority="33881">
      <formula>$M486:$M746="No Active 無効"</formula>
    </cfRule>
  </conditionalFormatting>
  <conditionalFormatting sqref="S517:U518">
    <cfRule type="expression" dxfId="212" priority="173">
      <formula>$M517:$M776="No Active 無効"</formula>
    </cfRule>
  </conditionalFormatting>
  <conditionalFormatting sqref="S571:U577">
    <cfRule type="expression" dxfId="211" priority="32154">
      <formula>$M571:$M822="No Active 無効"</formula>
    </cfRule>
  </conditionalFormatting>
  <conditionalFormatting sqref="S91:V91">
    <cfRule type="expression" dxfId="210" priority="28">
      <formula>$M91:$M704="No Active 無効"</formula>
    </cfRule>
  </conditionalFormatting>
  <conditionalFormatting sqref="S416:V416">
    <cfRule type="expression" dxfId="209" priority="79">
      <formula>$M416:$M674="No Active 無効"</formula>
    </cfRule>
  </conditionalFormatting>
  <conditionalFormatting sqref="S196:Z196">
    <cfRule type="expression" dxfId="208" priority="14020">
      <formula>$M196:$M271="No Active 無効"</formula>
    </cfRule>
  </conditionalFormatting>
  <conditionalFormatting sqref="S390:Z392 V393:Z393 S394:Z414 O417:P418 S417:Z418 S421:Z421">
    <cfRule type="expression" dxfId="207" priority="16587">
      <formula>$M390:$M648="No Active 無効"</formula>
    </cfRule>
  </conditionalFormatting>
  <conditionalFormatting sqref="S419:Z420">
    <cfRule type="expression" dxfId="206" priority="33902">
      <formula>$M418:$M676="No Active 無効"</formula>
    </cfRule>
  </conditionalFormatting>
  <conditionalFormatting sqref="S422:Z423">
    <cfRule type="expression" dxfId="205" priority="33875">
      <formula>$M421:$M680="No Active 無効"</formula>
    </cfRule>
  </conditionalFormatting>
  <conditionalFormatting sqref="S425:Z434">
    <cfRule type="expression" dxfId="204" priority="33871">
      <formula>$M424:$M684="No Active 無効"</formula>
    </cfRule>
  </conditionalFormatting>
  <conditionalFormatting sqref="S435:Z445 S446:U453 S455:U456 S458:U482">
    <cfRule type="expression" dxfId="203" priority="33866">
      <formula>$M435:$M696="No Active 無効"</formula>
    </cfRule>
  </conditionalFormatting>
  <conditionalFormatting sqref="V571:V577">
    <cfRule type="expression" dxfId="202" priority="32744">
      <formula>$M571:$M1426="No Active 無効"</formula>
    </cfRule>
  </conditionalFormatting>
  <conditionalFormatting sqref="V446:Z453 V455:Z456 V458:Z482">
    <cfRule type="expression" dxfId="201" priority="33878">
      <formula>$M446:$M1311="No Active 無効"</formula>
    </cfRule>
  </conditionalFormatting>
  <conditionalFormatting sqref="V517:Z518">
    <cfRule type="expression" dxfId="200" priority="172">
      <formula>$M517:$M1380="No Active 無効"</formula>
    </cfRule>
  </conditionalFormatting>
  <conditionalFormatting sqref="AA142 B144:AE145 G607:G617">
    <cfRule type="expression" dxfId="199" priority="103">
      <formula>$M142:$M848="No Active 無効"</formula>
    </cfRule>
  </conditionalFormatting>
  <conditionalFormatting sqref="AA244">
    <cfRule type="expression" dxfId="198" priority="102">
      <formula>$M244:$M956="No Active 無効"</formula>
    </cfRule>
  </conditionalFormatting>
  <conditionalFormatting sqref="AA91:AB91">
    <cfRule type="expression" dxfId="197" priority="27">
      <formula>$M91:$M704="No Active 無効"</formula>
    </cfRule>
  </conditionalFormatting>
  <conditionalFormatting sqref="AA419:AB420">
    <cfRule type="expression" dxfId="196" priority="33904">
      <formula>$M418:$M1280="No Active 無効"</formula>
    </cfRule>
  </conditionalFormatting>
  <conditionalFormatting sqref="AA491:AB491">
    <cfRule type="expression" dxfId="195" priority="33">
      <formula>$M491:$M1209="No Active 無効"</formula>
    </cfRule>
  </conditionalFormatting>
  <conditionalFormatting sqref="AA583:AB583">
    <cfRule type="expression" dxfId="194" priority="32">
      <formula>$M583:$M1301="No Active 無効"</formula>
    </cfRule>
  </conditionalFormatting>
  <conditionalFormatting sqref="AA393:AC393">
    <cfRule type="expression" dxfId="193" priority="16571">
      <formula>$M393:$M1255="No Active 無効"</formula>
    </cfRule>
  </conditionalFormatting>
  <conditionalFormatting sqref="AA424:AC424 C424:R425 AA425:AE430 B426:R426 C427:R427 B428:R431 AC431:AE432 AA431:AB434 C432:R432 G433:G434">
    <cfRule type="expression" dxfId="192" priority="1498">
      <formula>$M424:$M1269="No Active 無効"</formula>
    </cfRule>
  </conditionalFormatting>
  <conditionalFormatting sqref="AA384:AE384">
    <cfRule type="expression" dxfId="191" priority="13010">
      <formula>$M384:$M1241="No Active 無効"</formula>
    </cfRule>
  </conditionalFormatting>
  <conditionalFormatting sqref="AA395:AE395">
    <cfRule type="expression" dxfId="190" priority="11074">
      <formula>$M395:$M1253="No Active 無効"</formula>
    </cfRule>
  </conditionalFormatting>
  <conditionalFormatting sqref="AA470:AE470 B470:F472 H470:R472 AB471:AE471 AC472:AE472 AB472:AB473">
    <cfRule type="expression" dxfId="189" priority="12993">
      <formula>$M470:$M1280="No Active 無効"</formula>
    </cfRule>
  </conditionalFormatting>
  <conditionalFormatting sqref="AB476">
    <cfRule type="expression" dxfId="188" priority="235">
      <formula>$M476:$M1282="No Active 無効"</formula>
    </cfRule>
  </conditionalFormatting>
  <conditionalFormatting sqref="AB602:AB611">
    <cfRule type="expression" dxfId="187" priority="1">
      <formula>$M602:$M1313="No Active 無効"</formula>
    </cfRule>
  </conditionalFormatting>
  <conditionalFormatting sqref="AB262:AE262 B263:AE265 B566 D566:F566 H566 Q566:AE568 B567:F567 H567:J567 B568 F568 H568 C576:F576 H576:J577 L576:L577 Q576:R577 W576:AE577 B577:F577">
    <cfRule type="expression" dxfId="186" priority="24103">
      <formula>$M262:$M980="No Active 無効"</formula>
    </cfRule>
  </conditionalFormatting>
  <conditionalFormatting sqref="AB272:AE272">
    <cfRule type="expression" dxfId="185" priority="25299">
      <formula>$M272:$M1032="No Active 無効"</formula>
    </cfRule>
  </conditionalFormatting>
  <conditionalFormatting sqref="AB488:AE488">
    <cfRule type="expression" dxfId="184" priority="234">
      <formula>$M488:$M1271="No Active 無効"</formula>
    </cfRule>
  </conditionalFormatting>
  <conditionalFormatting sqref="AC473:AE473 B473:F475 H473:R475 AA474:AE475 G483:G487">
    <cfRule type="expression" dxfId="183" priority="14712">
      <formula>$M473:$M1279="No Active 無効"</formula>
    </cfRule>
  </conditionalFormatting>
  <conditionalFormatting sqref="AD445:AE445 B445:F446 H445:R446 AA446:AE446 AA448:AC449 AC450">
    <cfRule type="expression" dxfId="182" priority="8543">
      <formula>$M445:$M1270="No Active 無効"</formula>
    </cfRule>
  </conditionalFormatting>
  <dataValidations count="5">
    <dataValidation type="list" allowBlank="1" showInputMessage="1" showErrorMessage="1" sqref="C35:C620" xr:uid="{00000000-0002-0000-0400-000000000000}">
      <formula1>$C$15:$C$22</formula1>
    </dataValidation>
    <dataValidation type="list" allowBlank="1" showInputMessage="1" showErrorMessage="1" sqref="M35:M620" xr:uid="{00000000-0002-0000-0400-000001000000}">
      <formula1>$K$641:$K$642</formula1>
    </dataValidation>
    <dataValidation type="list" allowBlank="1" showInputMessage="1" showErrorMessage="1" sqref="N35:N620" xr:uid="{00000000-0002-0000-0400-000002000000}">
      <formula1>$N$646:$N$649</formula1>
    </dataValidation>
    <dataValidation type="list" allowBlank="1" showInputMessage="1" showErrorMessage="1" sqref="P35:P620" xr:uid="{00000000-0002-0000-0400-000003000000}">
      <formula1>$M$641:$M$642</formula1>
    </dataValidation>
    <dataValidation type="list" allowBlank="1" showInputMessage="1" showErrorMessage="1" sqref="AB35:AB620" xr:uid="{00000000-0002-0000-0400-000004000000}">
      <formula1>$O$641:$O$642</formula1>
    </dataValidation>
  </dataValidations>
  <hyperlinks>
    <hyperlink ref="Q441" r:id="rId1" location="_ftnref2" xr:uid="{00000000-0004-0000-0400-000000000000}"/>
    <hyperlink ref="Q426" r:id="rId2" xr:uid="{00000000-0004-0000-0400-000001000000}"/>
  </hyperlinks>
  <printOptions horizontalCentered="1"/>
  <pageMargins left="0" right="0" top="0.39370078740157483" bottom="0" header="0.31496062992125984" footer="0.31496062992125984"/>
  <pageSetup paperSize="9" scale="36" orientation="landscape" r:id="rId3"/>
  <rowBreaks count="5" manualBreakCount="5">
    <brk id="42" max="30" man="1"/>
    <brk id="47" max="30" man="1"/>
    <brk id="75" max="26" man="1"/>
    <brk id="392" max="26" man="1"/>
    <brk id="626" max="26" man="1"/>
  </rowBreaks>
  <colBreaks count="1" manualBreakCount="1">
    <brk id="12" max="1048575" man="1"/>
  </colBreak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4:AT518"/>
  <sheetViews>
    <sheetView topLeftCell="J4" zoomScale="85" zoomScaleNormal="85" workbookViewId="0">
      <pane ySplit="2" topLeftCell="A37" activePane="bottomLeft" state="frozen"/>
      <selection activeCell="A4" sqref="A4"/>
      <selection pane="bottomLeft" activeCell="Q37" sqref="Q37"/>
    </sheetView>
  </sheetViews>
  <sheetFormatPr defaultRowHeight="15"/>
  <cols>
    <col min="2" max="2" width="15.140625" hidden="1" customWidth="1"/>
    <col min="3" max="3" width="60.140625" bestFit="1" customWidth="1"/>
    <col min="4" max="4" width="12.5703125" hidden="1" customWidth="1"/>
    <col min="5" max="5" width="18.42578125" customWidth="1"/>
    <col min="6" max="6" width="12.5703125" customWidth="1"/>
    <col min="7" max="7" width="40.7109375" customWidth="1"/>
    <col min="8" max="8" width="46.28515625" customWidth="1"/>
    <col min="9" max="10" width="21" customWidth="1"/>
    <col min="11" max="11" width="16.28515625" customWidth="1"/>
    <col min="12" max="12" width="27.85546875" customWidth="1"/>
    <col min="13" max="13" width="18.28515625" customWidth="1"/>
    <col min="14" max="14" width="11" customWidth="1"/>
    <col min="15" max="15" width="16" customWidth="1"/>
    <col min="16" max="16" width="15.7109375" customWidth="1"/>
    <col min="17" max="18" width="55.7109375" customWidth="1"/>
    <col min="19" max="21" width="13.42578125" customWidth="1"/>
    <col min="22" max="22" width="15" customWidth="1"/>
    <col min="23" max="23" width="45.42578125" customWidth="1"/>
    <col min="24" max="24" width="15.28515625" customWidth="1"/>
    <col min="25" max="25" width="41.42578125" customWidth="1"/>
    <col min="26" max="26" width="17.85546875" customWidth="1"/>
    <col min="27" max="27" width="14.7109375" customWidth="1"/>
  </cols>
  <sheetData>
    <row r="4" spans="1:46" ht="15.75">
      <c r="A4" s="353" t="s">
        <v>1</v>
      </c>
      <c r="B4" s="351" t="s">
        <v>66</v>
      </c>
      <c r="C4" s="351" t="s">
        <v>67</v>
      </c>
      <c r="D4" s="351" t="s">
        <v>68</v>
      </c>
      <c r="E4" s="351" t="s">
        <v>69</v>
      </c>
      <c r="F4" s="351" t="s">
        <v>70</v>
      </c>
      <c r="G4" s="351" t="s">
        <v>71</v>
      </c>
      <c r="H4" s="351" t="s">
        <v>72</v>
      </c>
      <c r="I4" s="351" t="s">
        <v>73</v>
      </c>
      <c r="J4" s="351" t="s">
        <v>74</v>
      </c>
      <c r="K4" s="351" t="s">
        <v>75</v>
      </c>
      <c r="L4" s="351" t="s">
        <v>76</v>
      </c>
      <c r="M4" s="351" t="s">
        <v>77</v>
      </c>
      <c r="N4" s="351" t="s">
        <v>78</v>
      </c>
      <c r="O4" s="351" t="s">
        <v>79</v>
      </c>
      <c r="P4" s="372" t="s">
        <v>80</v>
      </c>
      <c r="Q4" s="372" t="s">
        <v>81</v>
      </c>
      <c r="R4" s="372" t="s">
        <v>82</v>
      </c>
      <c r="S4" s="369" t="s">
        <v>83</v>
      </c>
      <c r="T4" s="370"/>
      <c r="U4" s="370"/>
      <c r="V4" s="371"/>
      <c r="W4" s="367" t="s">
        <v>84</v>
      </c>
      <c r="X4" s="367" t="s">
        <v>85</v>
      </c>
      <c r="Y4" s="367" t="s">
        <v>86</v>
      </c>
      <c r="Z4" s="367" t="s">
        <v>87</v>
      </c>
      <c r="AA4" s="367" t="s">
        <v>88</v>
      </c>
    </row>
    <row r="5" spans="1:46" ht="47.25">
      <c r="A5" s="354"/>
      <c r="B5" s="352"/>
      <c r="C5" s="352"/>
      <c r="D5" s="352"/>
      <c r="E5" s="352"/>
      <c r="F5" s="352"/>
      <c r="G5" s="352"/>
      <c r="H5" s="352"/>
      <c r="I5" s="352"/>
      <c r="J5" s="352"/>
      <c r="K5" s="352"/>
      <c r="L5" s="352"/>
      <c r="M5" s="352"/>
      <c r="N5" s="352"/>
      <c r="O5" s="352"/>
      <c r="P5" s="373"/>
      <c r="Q5" s="373"/>
      <c r="R5" s="373"/>
      <c r="S5" s="110" t="s">
        <v>89</v>
      </c>
      <c r="T5" s="110" t="s">
        <v>90</v>
      </c>
      <c r="U5" s="110" t="s">
        <v>91</v>
      </c>
      <c r="V5" s="110" t="s">
        <v>77</v>
      </c>
      <c r="W5" s="368"/>
      <c r="X5" s="368"/>
      <c r="Y5" s="368"/>
      <c r="Z5" s="368"/>
      <c r="AA5" s="368"/>
    </row>
    <row r="6" spans="1:46" ht="126">
      <c r="A6" s="39">
        <v>1</v>
      </c>
      <c r="B6" s="39"/>
      <c r="C6" s="38" t="s">
        <v>25</v>
      </c>
      <c r="D6" s="38"/>
      <c r="E6" s="227" t="s">
        <v>575</v>
      </c>
      <c r="F6" s="38">
        <v>2021</v>
      </c>
      <c r="G6" s="227" t="s">
        <v>1668</v>
      </c>
      <c r="H6" s="227" t="s">
        <v>1669</v>
      </c>
      <c r="I6" s="86">
        <v>44202</v>
      </c>
      <c r="J6" s="86">
        <v>44202</v>
      </c>
      <c r="K6" s="87">
        <v>44197</v>
      </c>
      <c r="L6" s="75" t="s">
        <v>1683</v>
      </c>
      <c r="M6" s="88" t="s">
        <v>45</v>
      </c>
      <c r="N6" s="88" t="s">
        <v>94</v>
      </c>
      <c r="O6" s="235" t="s">
        <v>127</v>
      </c>
      <c r="P6" s="121"/>
      <c r="Q6" s="229" t="s">
        <v>1670</v>
      </c>
      <c r="R6" s="7"/>
      <c r="S6" s="93">
        <v>1</v>
      </c>
      <c r="T6" s="93">
        <v>2</v>
      </c>
      <c r="U6" s="93">
        <f>+S6+T6</f>
        <v>3</v>
      </c>
      <c r="V6" s="93" t="str">
        <f t="shared" ref="V6:V28" si="0">IF(SUM(S6:T6)&gt;5,"HIGH",IF(SUM(S6:T6)&gt;3,"MEDIUM",IF(SUM(S6:T6)&gt;=0,"LOW")))</f>
        <v>LOW</v>
      </c>
      <c r="W6" s="231" t="s">
        <v>1660</v>
      </c>
      <c r="X6" s="39"/>
      <c r="Y6" s="38"/>
      <c r="Z6" s="88"/>
      <c r="AA6" s="38"/>
      <c r="AL6" s="59"/>
      <c r="AM6" s="60"/>
      <c r="AN6" s="59"/>
      <c r="AO6" s="63"/>
      <c r="AP6" s="64"/>
      <c r="AQ6" s="64"/>
      <c r="AR6" s="64"/>
      <c r="AS6" s="64"/>
      <c r="AT6" s="64"/>
    </row>
    <row r="7" spans="1:46" ht="280.5">
      <c r="A7" s="39">
        <v>2</v>
      </c>
      <c r="B7" s="39"/>
      <c r="C7" s="38" t="s">
        <v>25</v>
      </c>
      <c r="D7" s="38"/>
      <c r="E7" s="227" t="s">
        <v>1657</v>
      </c>
      <c r="F7" s="38">
        <v>2021</v>
      </c>
      <c r="G7" s="227" t="s">
        <v>1655</v>
      </c>
      <c r="H7" s="227" t="s">
        <v>1656</v>
      </c>
      <c r="I7" s="86">
        <v>44204</v>
      </c>
      <c r="J7" s="86">
        <v>44204</v>
      </c>
      <c r="K7" s="87">
        <v>44197</v>
      </c>
      <c r="L7" s="38"/>
      <c r="M7" s="88" t="s">
        <v>44</v>
      </c>
      <c r="N7" s="88" t="s">
        <v>208</v>
      </c>
      <c r="O7" s="121" t="s">
        <v>1707</v>
      </c>
      <c r="P7" s="235" t="s">
        <v>46</v>
      </c>
      <c r="Q7" s="229" t="s">
        <v>1658</v>
      </c>
      <c r="R7" s="232" t="s">
        <v>1659</v>
      </c>
      <c r="S7" s="93">
        <v>1</v>
      </c>
      <c r="T7" s="93">
        <v>2</v>
      </c>
      <c r="U7" s="93">
        <f>+S7+T7</f>
        <v>3</v>
      </c>
      <c r="V7" s="93" t="str">
        <f t="shared" si="0"/>
        <v>LOW</v>
      </c>
      <c r="W7" s="231" t="s">
        <v>1660</v>
      </c>
      <c r="X7" s="39" t="s">
        <v>48</v>
      </c>
      <c r="Y7" s="38"/>
      <c r="Z7" s="88"/>
      <c r="AA7" s="38"/>
      <c r="AL7" s="59"/>
      <c r="AM7" s="60"/>
      <c r="AN7" s="59"/>
      <c r="AO7" s="63"/>
      <c r="AP7" s="64"/>
      <c r="AQ7" s="64"/>
      <c r="AR7" s="64"/>
      <c r="AS7" s="64"/>
      <c r="AT7" s="64"/>
    </row>
    <row r="8" spans="1:46" ht="72">
      <c r="A8" s="39">
        <v>3</v>
      </c>
      <c r="B8" s="39"/>
      <c r="C8" s="38" t="s">
        <v>25</v>
      </c>
      <c r="D8" s="38"/>
      <c r="E8" s="227" t="s">
        <v>1652</v>
      </c>
      <c r="F8" s="38">
        <v>2021</v>
      </c>
      <c r="G8" s="227" t="s">
        <v>1651</v>
      </c>
      <c r="H8" s="227" t="s">
        <v>1653</v>
      </c>
      <c r="I8" s="86">
        <v>44204</v>
      </c>
      <c r="J8" s="86">
        <v>44204</v>
      </c>
      <c r="K8" s="87">
        <v>44197</v>
      </c>
      <c r="L8" s="38"/>
      <c r="M8" s="88" t="s">
        <v>44</v>
      </c>
      <c r="N8" s="88" t="s">
        <v>208</v>
      </c>
      <c r="O8" s="121" t="s">
        <v>1707</v>
      </c>
      <c r="P8" s="235" t="s">
        <v>46</v>
      </c>
      <c r="Q8" s="229" t="s">
        <v>1654</v>
      </c>
      <c r="R8" s="7"/>
      <c r="S8" s="93">
        <v>1</v>
      </c>
      <c r="T8" s="93">
        <v>2</v>
      </c>
      <c r="U8" s="93">
        <f>+S8+T8</f>
        <v>3</v>
      </c>
      <c r="V8" s="93" t="str">
        <f t="shared" si="0"/>
        <v>LOW</v>
      </c>
      <c r="W8" s="231" t="s">
        <v>1648</v>
      </c>
      <c r="X8" s="39" t="s">
        <v>48</v>
      </c>
      <c r="Y8" s="38"/>
      <c r="Z8" s="88"/>
      <c r="AA8" s="38"/>
      <c r="AL8" s="59"/>
      <c r="AM8" s="60"/>
      <c r="AN8" s="59"/>
      <c r="AO8" s="63"/>
      <c r="AP8" s="64"/>
      <c r="AQ8" s="64"/>
      <c r="AR8" s="64"/>
      <c r="AS8" s="64"/>
      <c r="AT8" s="64"/>
    </row>
    <row r="9" spans="1:46" ht="82.5">
      <c r="A9" s="39">
        <v>4</v>
      </c>
      <c r="B9" s="39"/>
      <c r="C9" s="38" t="s">
        <v>25</v>
      </c>
      <c r="D9" s="38"/>
      <c r="E9" s="227" t="s">
        <v>1631</v>
      </c>
      <c r="F9" s="38">
        <v>2021</v>
      </c>
      <c r="G9" s="227" t="s">
        <v>1645</v>
      </c>
      <c r="H9" s="227" t="s">
        <v>1646</v>
      </c>
      <c r="I9" s="86">
        <v>44205</v>
      </c>
      <c r="J9" s="86">
        <v>44205</v>
      </c>
      <c r="K9" s="87">
        <v>44197</v>
      </c>
      <c r="L9" s="227" t="s">
        <v>1641</v>
      </c>
      <c r="M9" s="88" t="s">
        <v>45</v>
      </c>
      <c r="N9" s="88" t="s">
        <v>94</v>
      </c>
      <c r="O9" s="235" t="s">
        <v>127</v>
      </c>
      <c r="P9" s="235"/>
      <c r="Q9" s="229" t="s">
        <v>1647</v>
      </c>
      <c r="R9" s="7"/>
      <c r="S9" s="93">
        <v>1</v>
      </c>
      <c r="T9" s="93">
        <v>2</v>
      </c>
      <c r="U9" s="93">
        <f>+S9+T9</f>
        <v>3</v>
      </c>
      <c r="V9" s="93" t="str">
        <f t="shared" si="0"/>
        <v>LOW</v>
      </c>
      <c r="W9" s="231" t="s">
        <v>1648</v>
      </c>
      <c r="X9" s="39"/>
      <c r="Y9" s="38"/>
      <c r="Z9" s="88"/>
      <c r="AA9" s="38"/>
      <c r="AL9" s="59"/>
      <c r="AM9" s="60"/>
      <c r="AN9" s="59"/>
      <c r="AO9" s="63"/>
      <c r="AP9" s="64"/>
      <c r="AQ9" s="64"/>
      <c r="AR9" s="64"/>
      <c r="AS9" s="64"/>
      <c r="AT9" s="64"/>
    </row>
    <row r="10" spans="1:46" ht="132">
      <c r="A10" s="39">
        <v>5</v>
      </c>
      <c r="B10" s="39"/>
      <c r="C10" s="38" t="s">
        <v>25</v>
      </c>
      <c r="D10" s="38"/>
      <c r="E10" s="227" t="s">
        <v>1639</v>
      </c>
      <c r="F10" s="38">
        <v>2021</v>
      </c>
      <c r="G10" s="227" t="s">
        <v>1649</v>
      </c>
      <c r="H10" s="75" t="str">
        <f>PROPER(H9)</f>
        <v>Ketentuan Perjalanan Orang Dalam Negeri Dalam Masa Pandemi Coronavirus Disease 2019 (Covid-19)</v>
      </c>
      <c r="I10" s="86">
        <v>44205</v>
      </c>
      <c r="J10" s="86">
        <v>44205</v>
      </c>
      <c r="K10" s="87">
        <v>44197</v>
      </c>
      <c r="L10" s="227" t="s">
        <v>1641</v>
      </c>
      <c r="M10" s="88" t="s">
        <v>45</v>
      </c>
      <c r="N10" s="88" t="s">
        <v>94</v>
      </c>
      <c r="O10" s="235" t="s">
        <v>127</v>
      </c>
      <c r="P10" s="235"/>
      <c r="Q10" s="229" t="s">
        <v>1650</v>
      </c>
      <c r="R10" s="7"/>
      <c r="S10" s="93">
        <v>1</v>
      </c>
      <c r="T10" s="93">
        <v>1</v>
      </c>
      <c r="U10" s="93">
        <v>2</v>
      </c>
      <c r="V10" s="93" t="str">
        <f t="shared" si="0"/>
        <v>LOW</v>
      </c>
      <c r="W10" s="231" t="s">
        <v>1648</v>
      </c>
      <c r="X10" s="39"/>
      <c r="Y10" s="38"/>
      <c r="Z10" s="88"/>
      <c r="AA10" s="38"/>
      <c r="AL10" s="59"/>
      <c r="AM10" s="60"/>
      <c r="AN10" s="59"/>
      <c r="AO10" s="63"/>
      <c r="AP10" s="64"/>
      <c r="AQ10" s="64"/>
      <c r="AR10" s="64"/>
      <c r="AS10" s="64"/>
      <c r="AT10" s="64"/>
    </row>
    <row r="11" spans="1:46" ht="297">
      <c r="A11" s="39">
        <v>6</v>
      </c>
      <c r="B11" s="39"/>
      <c r="C11" s="38" t="s">
        <v>25</v>
      </c>
      <c r="D11" s="38"/>
      <c r="E11" s="227" t="s">
        <v>1639</v>
      </c>
      <c r="F11" s="38">
        <v>2021</v>
      </c>
      <c r="G11" s="227" t="s">
        <v>1642</v>
      </c>
      <c r="H11" s="227" t="s">
        <v>1643</v>
      </c>
      <c r="I11" s="86">
        <v>44205</v>
      </c>
      <c r="J11" s="86">
        <v>44205</v>
      </c>
      <c r="K11" s="87">
        <v>44197</v>
      </c>
      <c r="L11" s="227" t="s">
        <v>1641</v>
      </c>
      <c r="M11" s="88" t="s">
        <v>45</v>
      </c>
      <c r="N11" s="88" t="s">
        <v>94</v>
      </c>
      <c r="O11" s="235" t="s">
        <v>127</v>
      </c>
      <c r="P11" s="235"/>
      <c r="Q11" s="229" t="s">
        <v>1644</v>
      </c>
      <c r="R11" s="7"/>
      <c r="S11" s="93">
        <v>1</v>
      </c>
      <c r="T11" s="93">
        <v>1</v>
      </c>
      <c r="U11" s="93">
        <v>2</v>
      </c>
      <c r="V11" s="93" t="str">
        <f t="shared" si="0"/>
        <v>LOW</v>
      </c>
      <c r="W11" s="231" t="s">
        <v>1633</v>
      </c>
      <c r="X11" s="39"/>
      <c r="Y11" s="38"/>
      <c r="Z11" s="88"/>
      <c r="AA11" s="38"/>
      <c r="AL11" s="59"/>
      <c r="AM11" s="60"/>
      <c r="AN11" s="59"/>
      <c r="AO11" s="63"/>
      <c r="AP11" s="64"/>
      <c r="AQ11" s="64"/>
      <c r="AR11" s="64"/>
      <c r="AS11" s="64"/>
      <c r="AT11" s="64"/>
    </row>
    <row r="12" spans="1:46" ht="165">
      <c r="A12" s="39">
        <v>7</v>
      </c>
      <c r="B12" s="39"/>
      <c r="C12" s="38" t="s">
        <v>25</v>
      </c>
      <c r="D12" s="38"/>
      <c r="E12" s="227" t="s">
        <v>240</v>
      </c>
      <c r="F12" s="38">
        <v>2021</v>
      </c>
      <c r="G12" s="227" t="s">
        <v>1671</v>
      </c>
      <c r="H12" s="75" t="s">
        <v>1734</v>
      </c>
      <c r="I12" s="233">
        <v>44207</v>
      </c>
      <c r="J12" s="86">
        <v>44207</v>
      </c>
      <c r="K12" s="87">
        <v>44197</v>
      </c>
      <c r="L12" s="227"/>
      <c r="M12" s="88" t="s">
        <v>45</v>
      </c>
      <c r="N12" s="88" t="s">
        <v>222</v>
      </c>
      <c r="O12" s="235" t="s">
        <v>234</v>
      </c>
      <c r="P12" s="235"/>
      <c r="Q12" s="229" t="s">
        <v>1672</v>
      </c>
      <c r="R12" s="7"/>
      <c r="S12" s="93">
        <v>1</v>
      </c>
      <c r="T12" s="93">
        <v>1</v>
      </c>
      <c r="U12" s="93">
        <v>2</v>
      </c>
      <c r="V12" s="93" t="str">
        <f t="shared" si="0"/>
        <v>LOW</v>
      </c>
      <c r="W12" s="236" t="s">
        <v>1648</v>
      </c>
      <c r="X12" s="39" t="s">
        <v>48</v>
      </c>
      <c r="Y12" s="38"/>
      <c r="Z12" s="88"/>
      <c r="AA12" s="38"/>
      <c r="AL12" s="59"/>
      <c r="AM12" s="60"/>
      <c r="AN12" s="59"/>
      <c r="AO12" s="63"/>
      <c r="AP12" s="64"/>
      <c r="AQ12" s="64"/>
      <c r="AR12" s="64"/>
      <c r="AS12" s="64"/>
      <c r="AT12" s="64"/>
    </row>
    <row r="13" spans="1:46" ht="396">
      <c r="A13" s="39">
        <v>8</v>
      </c>
      <c r="B13" s="39"/>
      <c r="C13" s="38" t="s">
        <v>25</v>
      </c>
      <c r="D13" s="38"/>
      <c r="E13" s="227" t="s">
        <v>1631</v>
      </c>
      <c r="F13" s="38">
        <v>2021</v>
      </c>
      <c r="G13" s="75" t="s">
        <v>1636</v>
      </c>
      <c r="H13" s="227" t="s">
        <v>1637</v>
      </c>
      <c r="I13" s="86">
        <v>44210</v>
      </c>
      <c r="J13" s="86">
        <v>44211</v>
      </c>
      <c r="K13" s="87">
        <v>44197</v>
      </c>
      <c r="L13" s="227" t="s">
        <v>1626</v>
      </c>
      <c r="M13" s="88" t="s">
        <v>45</v>
      </c>
      <c r="N13" s="88" t="s">
        <v>94</v>
      </c>
      <c r="O13" s="235" t="s">
        <v>127</v>
      </c>
      <c r="P13" s="235"/>
      <c r="Q13" s="229" t="s">
        <v>1632</v>
      </c>
      <c r="R13" s="7"/>
      <c r="S13" s="93">
        <v>1</v>
      </c>
      <c r="T13" s="93">
        <v>1</v>
      </c>
      <c r="U13" s="93">
        <v>2</v>
      </c>
      <c r="V13" s="93" t="str">
        <f t="shared" si="0"/>
        <v>LOW</v>
      </c>
      <c r="W13" s="231" t="s">
        <v>1634</v>
      </c>
      <c r="X13" s="39"/>
      <c r="Y13" s="38"/>
      <c r="Z13" s="88"/>
      <c r="AA13" s="38"/>
      <c r="AL13" s="59"/>
      <c r="AM13" s="60"/>
      <c r="AN13" s="59"/>
      <c r="AO13" s="63"/>
      <c r="AP13" s="64"/>
      <c r="AQ13" s="64"/>
      <c r="AR13" s="64"/>
      <c r="AS13" s="64"/>
      <c r="AT13" s="64"/>
    </row>
    <row r="14" spans="1:46" ht="330">
      <c r="A14" s="39">
        <v>9</v>
      </c>
      <c r="B14" s="39"/>
      <c r="C14" s="38" t="s">
        <v>22</v>
      </c>
      <c r="D14" s="38"/>
      <c r="E14" s="227" t="s">
        <v>1620</v>
      </c>
      <c r="F14" s="38">
        <v>2021</v>
      </c>
      <c r="G14" s="227" t="s">
        <v>1619</v>
      </c>
      <c r="H14" s="227" t="s">
        <v>1621</v>
      </c>
      <c r="I14" s="86">
        <v>44210</v>
      </c>
      <c r="J14" s="86">
        <v>44210</v>
      </c>
      <c r="K14" s="87">
        <v>44197</v>
      </c>
      <c r="L14" s="227" t="s">
        <v>1625</v>
      </c>
      <c r="M14" s="228" t="s">
        <v>45</v>
      </c>
      <c r="N14" s="228" t="s">
        <v>94</v>
      </c>
      <c r="O14" s="235" t="s">
        <v>127</v>
      </c>
      <c r="P14" s="121"/>
      <c r="Q14" s="229" t="s">
        <v>1622</v>
      </c>
      <c r="R14" s="7"/>
      <c r="S14" s="93">
        <v>1</v>
      </c>
      <c r="T14" s="93">
        <v>1</v>
      </c>
      <c r="U14" s="93">
        <v>2</v>
      </c>
      <c r="V14" s="93" t="str">
        <f t="shared" si="0"/>
        <v>LOW</v>
      </c>
      <c r="W14" s="230" t="s">
        <v>1623</v>
      </c>
      <c r="X14" s="39"/>
      <c r="Y14" s="38"/>
      <c r="Z14" s="88"/>
      <c r="AA14" s="38"/>
      <c r="AL14" s="59"/>
      <c r="AM14" s="60"/>
      <c r="AN14" s="59"/>
      <c r="AO14" s="63"/>
      <c r="AP14" s="64"/>
      <c r="AQ14" s="64"/>
      <c r="AR14" s="64"/>
      <c r="AS14" s="64"/>
      <c r="AT14" s="64"/>
    </row>
    <row r="15" spans="1:46" ht="165">
      <c r="A15" s="39">
        <v>10</v>
      </c>
      <c r="B15" s="39"/>
      <c r="C15" s="38" t="s">
        <v>22</v>
      </c>
      <c r="D15" s="38"/>
      <c r="E15" s="227" t="s">
        <v>405</v>
      </c>
      <c r="F15" s="38">
        <v>2021</v>
      </c>
      <c r="G15" s="75" t="s">
        <v>1751</v>
      </c>
      <c r="H15" s="227" t="s">
        <v>1624</v>
      </c>
      <c r="I15" s="86">
        <v>44210</v>
      </c>
      <c r="J15" s="86">
        <v>44211</v>
      </c>
      <c r="K15" s="87">
        <v>44197</v>
      </c>
      <c r="L15" s="227" t="s">
        <v>1626</v>
      </c>
      <c r="M15" s="88" t="s">
        <v>45</v>
      </c>
      <c r="N15" s="88" t="s">
        <v>94</v>
      </c>
      <c r="O15" s="235" t="s">
        <v>127</v>
      </c>
      <c r="P15" s="121"/>
      <c r="Q15" s="229" t="s">
        <v>1627</v>
      </c>
      <c r="R15" s="7"/>
      <c r="S15" s="93">
        <v>1</v>
      </c>
      <c r="T15" s="93">
        <v>1</v>
      </c>
      <c r="U15" s="93">
        <v>2</v>
      </c>
      <c r="V15" s="93" t="str">
        <f t="shared" si="0"/>
        <v>LOW</v>
      </c>
      <c r="W15" s="230" t="s">
        <v>1628</v>
      </c>
      <c r="X15" s="39"/>
      <c r="Y15" s="38"/>
      <c r="Z15" s="88"/>
      <c r="AA15" s="38"/>
      <c r="AL15" s="59"/>
      <c r="AM15" s="60"/>
      <c r="AN15" s="59"/>
      <c r="AO15" s="63"/>
      <c r="AP15" s="64"/>
      <c r="AQ15" s="64"/>
      <c r="AR15" s="64"/>
      <c r="AS15" s="64"/>
      <c r="AT15" s="64"/>
    </row>
    <row r="16" spans="1:46" ht="72">
      <c r="A16" s="39">
        <v>11</v>
      </c>
      <c r="B16" s="39"/>
      <c r="C16" s="38" t="s">
        <v>22</v>
      </c>
      <c r="D16" s="38"/>
      <c r="E16" s="227" t="s">
        <v>411</v>
      </c>
      <c r="F16" s="38">
        <v>2021</v>
      </c>
      <c r="G16" s="75" t="s">
        <v>1711</v>
      </c>
      <c r="H16" s="227" t="s">
        <v>1629</v>
      </c>
      <c r="I16" s="86">
        <v>44210</v>
      </c>
      <c r="J16" s="86">
        <v>44211</v>
      </c>
      <c r="K16" s="87">
        <v>44197</v>
      </c>
      <c r="L16" s="227" t="s">
        <v>1626</v>
      </c>
      <c r="M16" s="88" t="s">
        <v>45</v>
      </c>
      <c r="N16" s="88" t="s">
        <v>94</v>
      </c>
      <c r="O16" s="235" t="s">
        <v>127</v>
      </c>
      <c r="P16" s="235"/>
      <c r="Q16" s="229" t="s">
        <v>1630</v>
      </c>
      <c r="R16" s="7"/>
      <c r="S16" s="93">
        <v>1</v>
      </c>
      <c r="T16" s="93">
        <v>1</v>
      </c>
      <c r="U16" s="93">
        <v>2</v>
      </c>
      <c r="V16" s="93" t="str">
        <f t="shared" si="0"/>
        <v>LOW</v>
      </c>
      <c r="W16" s="230" t="s">
        <v>1628</v>
      </c>
      <c r="X16" s="39"/>
      <c r="Y16" s="38"/>
      <c r="Z16" s="88"/>
      <c r="AA16" s="38"/>
      <c r="AL16" s="59"/>
      <c r="AM16" s="60"/>
      <c r="AN16" s="59"/>
      <c r="AO16" s="63"/>
      <c r="AP16" s="64"/>
      <c r="AQ16" s="64"/>
      <c r="AR16" s="64"/>
      <c r="AS16" s="64"/>
      <c r="AT16" s="64"/>
    </row>
    <row r="17" spans="1:46" ht="409.5">
      <c r="A17" s="39">
        <v>12</v>
      </c>
      <c r="B17" s="39"/>
      <c r="C17" s="38" t="s">
        <v>25</v>
      </c>
      <c r="D17" s="38"/>
      <c r="E17" s="227" t="s">
        <v>1639</v>
      </c>
      <c r="F17" s="38">
        <v>2021</v>
      </c>
      <c r="G17" s="227" t="s">
        <v>1635</v>
      </c>
      <c r="H17" s="227" t="s">
        <v>1638</v>
      </c>
      <c r="I17" s="86">
        <v>44210</v>
      </c>
      <c r="J17" s="86">
        <v>44211</v>
      </c>
      <c r="K17" s="87">
        <v>44197</v>
      </c>
      <c r="L17" s="227" t="s">
        <v>1626</v>
      </c>
      <c r="M17" s="88" t="s">
        <v>45</v>
      </c>
      <c r="N17" s="88" t="s">
        <v>94</v>
      </c>
      <c r="O17" s="235" t="s">
        <v>127</v>
      </c>
      <c r="P17" s="235"/>
      <c r="Q17" s="229" t="s">
        <v>1640</v>
      </c>
      <c r="R17" s="7"/>
      <c r="S17" s="93">
        <v>1</v>
      </c>
      <c r="T17" s="93">
        <v>1</v>
      </c>
      <c r="U17" s="93">
        <v>2</v>
      </c>
      <c r="V17" s="93" t="str">
        <f t="shared" si="0"/>
        <v>LOW</v>
      </c>
      <c r="W17" s="231" t="s">
        <v>1633</v>
      </c>
      <c r="X17" s="39"/>
      <c r="Y17" s="38"/>
      <c r="Z17" s="88"/>
      <c r="AA17" s="38"/>
      <c r="AL17" s="59"/>
      <c r="AM17" s="60"/>
      <c r="AN17" s="59"/>
      <c r="AO17" s="63"/>
      <c r="AP17" s="64"/>
      <c r="AQ17" s="64"/>
      <c r="AR17" s="64"/>
      <c r="AS17" s="64"/>
      <c r="AT17" s="64"/>
    </row>
    <row r="18" spans="1:46" ht="115.5">
      <c r="A18" s="39">
        <v>13</v>
      </c>
      <c r="B18" s="39"/>
      <c r="C18" s="38" t="s">
        <v>25</v>
      </c>
      <c r="D18" s="38"/>
      <c r="E18" s="75" t="s">
        <v>575</v>
      </c>
      <c r="F18" s="38">
        <v>2021</v>
      </c>
      <c r="G18" s="75" t="s">
        <v>1681</v>
      </c>
      <c r="H18" s="75" t="s">
        <v>1682</v>
      </c>
      <c r="I18" s="86">
        <v>44218</v>
      </c>
      <c r="J18" s="86">
        <v>44222</v>
      </c>
      <c r="K18" s="87">
        <v>44228</v>
      </c>
      <c r="L18" s="75" t="s">
        <v>1701</v>
      </c>
      <c r="M18" s="88" t="s">
        <v>45</v>
      </c>
      <c r="N18" s="88" t="s">
        <v>94</v>
      </c>
      <c r="O18" s="121" t="s">
        <v>127</v>
      </c>
      <c r="P18" s="121"/>
      <c r="Q18" s="7" t="s">
        <v>1685</v>
      </c>
      <c r="R18" s="7"/>
      <c r="S18" s="93">
        <v>1</v>
      </c>
      <c r="T18" s="93">
        <v>1</v>
      </c>
      <c r="U18" s="93">
        <v>2</v>
      </c>
      <c r="V18" s="93" t="str">
        <f t="shared" si="0"/>
        <v>LOW</v>
      </c>
      <c r="W18" s="231"/>
      <c r="X18" s="39"/>
      <c r="Y18" s="38"/>
      <c r="Z18" s="88"/>
      <c r="AA18" s="38"/>
    </row>
    <row r="19" spans="1:46" ht="409.5">
      <c r="A19" s="39">
        <v>14</v>
      </c>
      <c r="B19" s="39"/>
      <c r="C19" s="38" t="s">
        <v>25</v>
      </c>
      <c r="D19" s="38"/>
      <c r="E19" s="75" t="s">
        <v>1639</v>
      </c>
      <c r="F19" s="38">
        <v>2021</v>
      </c>
      <c r="G19" s="75" t="s">
        <v>1686</v>
      </c>
      <c r="H19" s="75" t="s">
        <v>1643</v>
      </c>
      <c r="I19" s="86">
        <v>44222</v>
      </c>
      <c r="J19" s="86">
        <v>44222</v>
      </c>
      <c r="K19" s="87">
        <v>44228</v>
      </c>
      <c r="L19" s="75" t="s">
        <v>1684</v>
      </c>
      <c r="M19" s="88" t="s">
        <v>45</v>
      </c>
      <c r="N19" s="88" t="s">
        <v>94</v>
      </c>
      <c r="O19" s="121" t="s">
        <v>127</v>
      </c>
      <c r="P19" s="121"/>
      <c r="Q19" s="7" t="s">
        <v>1687</v>
      </c>
      <c r="R19" s="7"/>
      <c r="S19" s="93">
        <v>1</v>
      </c>
      <c r="T19" s="93">
        <v>1</v>
      </c>
      <c r="U19" s="93">
        <v>2</v>
      </c>
      <c r="V19" s="93" t="str">
        <f t="shared" si="0"/>
        <v>LOW</v>
      </c>
      <c r="W19" s="231"/>
      <c r="X19" s="39"/>
      <c r="Y19" s="38"/>
      <c r="Z19" s="88"/>
      <c r="AA19" s="38"/>
    </row>
    <row r="20" spans="1:46" ht="214.5">
      <c r="A20" s="39">
        <v>15</v>
      </c>
      <c r="B20" s="39"/>
      <c r="C20" s="38" t="s">
        <v>25</v>
      </c>
      <c r="D20" s="38"/>
      <c r="E20" s="227" t="s">
        <v>1631</v>
      </c>
      <c r="F20" s="38">
        <v>2021</v>
      </c>
      <c r="G20" s="75" t="s">
        <v>1693</v>
      </c>
      <c r="H20" s="75" t="s">
        <v>1694</v>
      </c>
      <c r="I20" s="86">
        <v>44222</v>
      </c>
      <c r="J20" s="86">
        <v>44222</v>
      </c>
      <c r="K20" s="87">
        <v>44228</v>
      </c>
      <c r="L20" s="75" t="s">
        <v>1684</v>
      </c>
      <c r="M20" s="88" t="s">
        <v>45</v>
      </c>
      <c r="N20" s="88" t="s">
        <v>94</v>
      </c>
      <c r="O20" s="121" t="s">
        <v>127</v>
      </c>
      <c r="P20" s="121"/>
      <c r="Q20" s="7" t="s">
        <v>1695</v>
      </c>
      <c r="R20" s="7"/>
      <c r="S20" s="93">
        <v>1</v>
      </c>
      <c r="T20" s="93">
        <v>1</v>
      </c>
      <c r="U20" s="93">
        <v>2</v>
      </c>
      <c r="V20" s="93" t="str">
        <f t="shared" si="0"/>
        <v>LOW</v>
      </c>
      <c r="W20" s="231"/>
      <c r="X20" s="39"/>
      <c r="Y20" s="38"/>
      <c r="Z20" s="88"/>
      <c r="AA20" s="38"/>
    </row>
    <row r="21" spans="1:46" ht="214.5">
      <c r="A21" s="39">
        <v>16</v>
      </c>
      <c r="B21" s="39"/>
      <c r="C21" s="38" t="s">
        <v>25</v>
      </c>
      <c r="D21" s="38"/>
      <c r="E21" s="227" t="s">
        <v>1631</v>
      </c>
      <c r="F21" s="38">
        <v>2021</v>
      </c>
      <c r="G21" s="75" t="s">
        <v>1688</v>
      </c>
      <c r="H21" s="75" t="s">
        <v>1637</v>
      </c>
      <c r="I21" s="86">
        <v>44222</v>
      </c>
      <c r="J21" s="86">
        <v>44222</v>
      </c>
      <c r="K21" s="87">
        <v>44228</v>
      </c>
      <c r="L21" s="75" t="s">
        <v>1684</v>
      </c>
      <c r="M21" s="88" t="s">
        <v>45</v>
      </c>
      <c r="N21" s="88" t="s">
        <v>94</v>
      </c>
      <c r="O21" s="121" t="s">
        <v>127</v>
      </c>
      <c r="P21" s="121"/>
      <c r="Q21" s="7" t="s">
        <v>1689</v>
      </c>
      <c r="R21" s="7"/>
      <c r="S21" s="93">
        <v>1</v>
      </c>
      <c r="T21" s="93">
        <v>1</v>
      </c>
      <c r="U21" s="93">
        <v>2</v>
      </c>
      <c r="V21" s="93" t="str">
        <f t="shared" si="0"/>
        <v>LOW</v>
      </c>
      <c r="W21" s="231"/>
      <c r="X21" s="39"/>
      <c r="Y21" s="38"/>
      <c r="Z21" s="88"/>
      <c r="AA21" s="38"/>
    </row>
    <row r="22" spans="1:46" ht="247.5">
      <c r="A22" s="39">
        <v>17</v>
      </c>
      <c r="B22" s="39"/>
      <c r="C22" s="38" t="s">
        <v>25</v>
      </c>
      <c r="D22" s="38"/>
      <c r="E22" s="75" t="s">
        <v>1639</v>
      </c>
      <c r="F22" s="38">
        <v>2021</v>
      </c>
      <c r="G22" s="75" t="s">
        <v>1690</v>
      </c>
      <c r="H22" s="75" t="s">
        <v>1691</v>
      </c>
      <c r="I22" s="86">
        <v>44222</v>
      </c>
      <c r="J22" s="86">
        <v>44222</v>
      </c>
      <c r="K22" s="87">
        <v>44228</v>
      </c>
      <c r="L22" s="75" t="s">
        <v>1684</v>
      </c>
      <c r="M22" s="88" t="s">
        <v>45</v>
      </c>
      <c r="N22" s="88" t="s">
        <v>94</v>
      </c>
      <c r="O22" s="121" t="s">
        <v>127</v>
      </c>
      <c r="P22" s="121"/>
      <c r="Q22" s="7" t="s">
        <v>1692</v>
      </c>
      <c r="R22" s="7"/>
      <c r="S22" s="93">
        <v>1</v>
      </c>
      <c r="T22" s="93">
        <v>1</v>
      </c>
      <c r="U22" s="93">
        <v>2</v>
      </c>
      <c r="V22" s="93" t="str">
        <f t="shared" si="0"/>
        <v>LOW</v>
      </c>
      <c r="W22" s="231"/>
      <c r="X22" s="39"/>
      <c r="Y22" s="38"/>
      <c r="Z22" s="88"/>
      <c r="AA22" s="38"/>
    </row>
    <row r="23" spans="1:46" ht="340.5" customHeight="1">
      <c r="A23" s="39">
        <v>18</v>
      </c>
      <c r="B23" s="39"/>
      <c r="C23" s="38" t="s">
        <v>25</v>
      </c>
      <c r="D23" s="38"/>
      <c r="E23" s="75" t="s">
        <v>1639</v>
      </c>
      <c r="F23" s="38">
        <v>2021</v>
      </c>
      <c r="G23" s="75" t="s">
        <v>1696</v>
      </c>
      <c r="H23" s="75" t="s">
        <v>1638</v>
      </c>
      <c r="I23" s="86">
        <v>44222</v>
      </c>
      <c r="J23" s="86">
        <v>44222</v>
      </c>
      <c r="K23" s="87">
        <v>44228</v>
      </c>
      <c r="L23" s="75" t="s">
        <v>1684</v>
      </c>
      <c r="M23" s="88" t="s">
        <v>45</v>
      </c>
      <c r="N23" s="88" t="s">
        <v>94</v>
      </c>
      <c r="O23" s="121" t="s">
        <v>127</v>
      </c>
      <c r="P23" s="121"/>
      <c r="Q23" s="7" t="s">
        <v>1697</v>
      </c>
      <c r="R23" s="7"/>
      <c r="S23" s="93">
        <v>1</v>
      </c>
      <c r="T23" s="93">
        <v>1</v>
      </c>
      <c r="U23" s="93">
        <v>2</v>
      </c>
      <c r="V23" s="93" t="str">
        <f t="shared" si="0"/>
        <v>LOW</v>
      </c>
      <c r="W23" s="231"/>
      <c r="X23" s="39"/>
      <c r="Y23" s="38"/>
      <c r="Z23" s="88"/>
      <c r="AA23" s="38"/>
    </row>
    <row r="24" spans="1:46" ht="165">
      <c r="A24" s="39">
        <v>19</v>
      </c>
      <c r="B24" s="39"/>
      <c r="C24" s="38" t="s">
        <v>25</v>
      </c>
      <c r="D24" s="38"/>
      <c r="E24" s="75" t="s">
        <v>240</v>
      </c>
      <c r="F24" s="38">
        <v>2021</v>
      </c>
      <c r="G24" s="75" t="s">
        <v>1699</v>
      </c>
      <c r="H24" s="75" t="s">
        <v>1698</v>
      </c>
      <c r="I24" s="86">
        <v>44222</v>
      </c>
      <c r="J24" s="86">
        <v>44222</v>
      </c>
      <c r="K24" s="87">
        <v>44228</v>
      </c>
      <c r="L24" s="227"/>
      <c r="M24" s="88" t="s">
        <v>45</v>
      </c>
      <c r="N24" s="88" t="s">
        <v>222</v>
      </c>
      <c r="O24" s="121" t="s">
        <v>234</v>
      </c>
      <c r="P24" s="235"/>
      <c r="Q24" s="7" t="s">
        <v>1728</v>
      </c>
      <c r="R24" s="7"/>
      <c r="S24" s="93">
        <v>1</v>
      </c>
      <c r="T24" s="93">
        <v>1</v>
      </c>
      <c r="U24" s="93">
        <v>2</v>
      </c>
      <c r="V24" s="93" t="str">
        <f t="shared" si="0"/>
        <v>LOW</v>
      </c>
      <c r="W24" s="236" t="s">
        <v>1712</v>
      </c>
      <c r="X24" s="39" t="s">
        <v>48</v>
      </c>
      <c r="Y24" s="38"/>
      <c r="Z24" s="88"/>
      <c r="AA24" s="38"/>
    </row>
    <row r="25" spans="1:46" ht="132">
      <c r="A25" s="39">
        <v>20</v>
      </c>
      <c r="B25" s="39"/>
      <c r="C25" s="38" t="s">
        <v>25</v>
      </c>
      <c r="D25" s="38"/>
      <c r="E25" s="75" t="s">
        <v>575</v>
      </c>
      <c r="F25" s="38">
        <v>2021</v>
      </c>
      <c r="G25" s="75" t="s">
        <v>1702</v>
      </c>
      <c r="H25" s="75" t="s">
        <v>1700</v>
      </c>
      <c r="I25" s="86">
        <v>44232</v>
      </c>
      <c r="J25" s="86">
        <v>44236</v>
      </c>
      <c r="K25" s="87">
        <v>44228</v>
      </c>
      <c r="L25" s="75" t="s">
        <v>1793</v>
      </c>
      <c r="M25" s="88" t="s">
        <v>45</v>
      </c>
      <c r="N25" s="88" t="s">
        <v>94</v>
      </c>
      <c r="O25" s="121" t="s">
        <v>127</v>
      </c>
      <c r="P25" s="235"/>
      <c r="Q25" s="7" t="s">
        <v>1703</v>
      </c>
      <c r="R25" s="7"/>
      <c r="S25" s="93">
        <v>1</v>
      </c>
      <c r="T25" s="93">
        <v>1</v>
      </c>
      <c r="U25" s="93">
        <v>2</v>
      </c>
      <c r="V25" s="93" t="str">
        <f t="shared" si="0"/>
        <v>LOW</v>
      </c>
      <c r="W25" s="236" t="s">
        <v>1713</v>
      </c>
      <c r="X25" s="39"/>
      <c r="Y25" s="38"/>
      <c r="Z25" s="88"/>
      <c r="AA25" s="38"/>
    </row>
    <row r="26" spans="1:46" ht="361.5" customHeight="1">
      <c r="A26" s="39">
        <v>21</v>
      </c>
      <c r="B26" s="39"/>
      <c r="C26" s="38" t="s">
        <v>25</v>
      </c>
      <c r="D26" s="38"/>
      <c r="E26" s="75" t="s">
        <v>1652</v>
      </c>
      <c r="F26" s="38">
        <v>2021</v>
      </c>
      <c r="G26" s="75" t="s">
        <v>1704</v>
      </c>
      <c r="H26" s="75" t="s">
        <v>1705</v>
      </c>
      <c r="I26" s="86">
        <v>44229</v>
      </c>
      <c r="J26" s="86">
        <v>44233</v>
      </c>
      <c r="K26" s="87">
        <v>44228</v>
      </c>
      <c r="L26" s="75" t="s">
        <v>1706</v>
      </c>
      <c r="M26" s="88" t="s">
        <v>45</v>
      </c>
      <c r="N26" s="88" t="s">
        <v>208</v>
      </c>
      <c r="O26" s="121" t="s">
        <v>1707</v>
      </c>
      <c r="P26" s="235"/>
      <c r="Q26" s="7" t="s">
        <v>1708</v>
      </c>
      <c r="R26" s="7"/>
      <c r="S26" s="93">
        <v>1</v>
      </c>
      <c r="T26" s="93">
        <v>1</v>
      </c>
      <c r="U26" s="93">
        <v>2</v>
      </c>
      <c r="V26" s="93" t="str">
        <f t="shared" si="0"/>
        <v>LOW</v>
      </c>
      <c r="W26" s="231"/>
      <c r="X26" s="39"/>
      <c r="Y26" s="38"/>
      <c r="Z26" s="88"/>
      <c r="AA26" s="38"/>
    </row>
    <row r="27" spans="1:46" ht="409.5">
      <c r="A27" s="39">
        <v>22</v>
      </c>
      <c r="B27" s="39"/>
      <c r="C27" s="38" t="s">
        <v>28</v>
      </c>
      <c r="D27" s="38"/>
      <c r="E27" s="75" t="s">
        <v>141</v>
      </c>
      <c r="F27" s="38">
        <v>2021</v>
      </c>
      <c r="G27" s="75" t="s">
        <v>1709</v>
      </c>
      <c r="H27" s="75" t="s">
        <v>1710</v>
      </c>
      <c r="I27" s="86">
        <v>44229</v>
      </c>
      <c r="J27" s="86">
        <v>44229</v>
      </c>
      <c r="K27" s="87">
        <v>44228</v>
      </c>
      <c r="L27" s="75" t="s">
        <v>2896</v>
      </c>
      <c r="M27" s="88" t="s">
        <v>45</v>
      </c>
      <c r="N27" s="88" t="s">
        <v>94</v>
      </c>
      <c r="O27" s="121" t="s">
        <v>127</v>
      </c>
      <c r="P27" s="235"/>
      <c r="Q27" s="7" t="s">
        <v>1729</v>
      </c>
      <c r="R27" s="7"/>
      <c r="S27" s="93">
        <v>1</v>
      </c>
      <c r="T27" s="93">
        <v>1</v>
      </c>
      <c r="U27" s="93">
        <v>2</v>
      </c>
      <c r="V27" s="93" t="str">
        <f t="shared" si="0"/>
        <v>LOW</v>
      </c>
      <c r="W27" s="231"/>
      <c r="X27" s="39"/>
      <c r="Y27" s="38"/>
      <c r="Z27" s="88"/>
      <c r="AA27" s="38"/>
    </row>
    <row r="28" spans="1:46" ht="409.5">
      <c r="A28" s="39">
        <v>23</v>
      </c>
      <c r="B28" s="39"/>
      <c r="C28" s="38" t="s">
        <v>25</v>
      </c>
      <c r="D28" s="38"/>
      <c r="E28" s="227" t="s">
        <v>1631</v>
      </c>
      <c r="F28" s="38">
        <v>2021</v>
      </c>
      <c r="G28" s="75" t="s">
        <v>1715</v>
      </c>
      <c r="H28" s="75" t="s">
        <v>1716</v>
      </c>
      <c r="I28" s="86">
        <v>44236</v>
      </c>
      <c r="J28" s="86">
        <v>44236</v>
      </c>
      <c r="K28" s="87">
        <v>44228</v>
      </c>
      <c r="L28" s="227"/>
      <c r="M28" s="88" t="s">
        <v>45</v>
      </c>
      <c r="N28" s="88" t="s">
        <v>94</v>
      </c>
      <c r="O28" s="121" t="s">
        <v>127</v>
      </c>
      <c r="P28" s="235"/>
      <c r="Q28" s="7" t="s">
        <v>1717</v>
      </c>
      <c r="R28" s="7"/>
      <c r="S28" s="93">
        <v>1</v>
      </c>
      <c r="T28" s="93">
        <v>1</v>
      </c>
      <c r="U28" s="93">
        <v>2</v>
      </c>
      <c r="V28" s="93" t="str">
        <f t="shared" si="0"/>
        <v>LOW</v>
      </c>
      <c r="W28" s="236" t="s">
        <v>1718</v>
      </c>
      <c r="X28" s="39" t="s">
        <v>48</v>
      </c>
      <c r="Y28" s="38"/>
      <c r="Z28" s="88"/>
      <c r="AA28" s="38"/>
    </row>
    <row r="29" spans="1:46" ht="409.5">
      <c r="A29" s="39">
        <v>24</v>
      </c>
      <c r="B29" s="72"/>
      <c r="C29" s="73" t="s">
        <v>25</v>
      </c>
      <c r="D29" s="73"/>
      <c r="E29" s="234" t="s">
        <v>1631</v>
      </c>
      <c r="F29" s="73">
        <v>2021</v>
      </c>
      <c r="G29" s="74" t="s">
        <v>1719</v>
      </c>
      <c r="H29" s="74" t="s">
        <v>1720</v>
      </c>
      <c r="I29" s="83">
        <v>44236</v>
      </c>
      <c r="J29" s="83">
        <v>44236</v>
      </c>
      <c r="K29" s="84">
        <v>44228</v>
      </c>
      <c r="L29" s="74" t="s">
        <v>2897</v>
      </c>
      <c r="M29" s="85" t="s">
        <v>45</v>
      </c>
      <c r="N29" s="85" t="s">
        <v>94</v>
      </c>
      <c r="O29" s="133" t="s">
        <v>127</v>
      </c>
      <c r="P29" s="237"/>
      <c r="Q29" s="6" t="s">
        <v>1827</v>
      </c>
      <c r="R29" s="6"/>
      <c r="S29" s="89"/>
      <c r="T29" s="89"/>
      <c r="U29" s="89"/>
      <c r="V29" s="89"/>
      <c r="W29" s="223" t="s">
        <v>1723</v>
      </c>
      <c r="X29" s="72"/>
      <c r="Y29" s="73"/>
      <c r="Z29" s="85"/>
      <c r="AA29" s="73"/>
    </row>
    <row r="30" spans="1:46" ht="132">
      <c r="A30" s="39">
        <v>25</v>
      </c>
      <c r="B30" s="35"/>
      <c r="C30" s="36" t="s">
        <v>25</v>
      </c>
      <c r="D30" s="36"/>
      <c r="E30" s="37" t="s">
        <v>1736</v>
      </c>
      <c r="F30" s="36">
        <v>2021</v>
      </c>
      <c r="G30" s="37" t="s">
        <v>1735</v>
      </c>
      <c r="H30" s="37" t="s">
        <v>1721</v>
      </c>
      <c r="I30" s="77">
        <v>44236</v>
      </c>
      <c r="J30" s="77">
        <v>44236</v>
      </c>
      <c r="K30" s="53">
        <v>44228</v>
      </c>
      <c r="L30" s="37" t="s">
        <v>2898</v>
      </c>
      <c r="M30" s="54" t="s">
        <v>45</v>
      </c>
      <c r="N30" s="54" t="s">
        <v>94</v>
      </c>
      <c r="O30" s="79" t="s">
        <v>127</v>
      </c>
      <c r="P30" s="238"/>
      <c r="Q30" s="90" t="s">
        <v>1722</v>
      </c>
      <c r="R30" s="90"/>
      <c r="S30" s="93">
        <v>1</v>
      </c>
      <c r="T30" s="93">
        <v>1</v>
      </c>
      <c r="U30" s="93">
        <v>2</v>
      </c>
      <c r="V30" s="93" t="str">
        <f t="shared" ref="V30:V45" si="1">IF(SUM(S30:T30)&gt;5,"HIGH",IF(SUM(S30:T30)&gt;3,"MEDIUM",IF(SUM(S30:T30)&gt;=0,"LOW")))</f>
        <v>LOW</v>
      </c>
      <c r="W30" s="221" t="s">
        <v>1724</v>
      </c>
      <c r="X30" s="35"/>
      <c r="Y30" s="36"/>
      <c r="Z30" s="54"/>
      <c r="AA30" s="36"/>
    </row>
    <row r="31" spans="1:46" ht="272.25" customHeight="1">
      <c r="A31" s="39">
        <v>26</v>
      </c>
      <c r="B31" s="39"/>
      <c r="C31" s="38" t="s">
        <v>25</v>
      </c>
      <c r="D31" s="38"/>
      <c r="E31" s="75" t="s">
        <v>240</v>
      </c>
      <c r="F31" s="38">
        <v>2021</v>
      </c>
      <c r="G31" s="75" t="s">
        <v>1733</v>
      </c>
      <c r="H31" s="75" t="s">
        <v>1737</v>
      </c>
      <c r="I31" s="86">
        <v>44236</v>
      </c>
      <c r="J31" s="86">
        <v>44236</v>
      </c>
      <c r="K31" s="87">
        <v>44228</v>
      </c>
      <c r="L31" s="227"/>
      <c r="M31" s="88" t="s">
        <v>45</v>
      </c>
      <c r="N31" s="88" t="s">
        <v>222</v>
      </c>
      <c r="O31" s="121" t="s">
        <v>234</v>
      </c>
      <c r="P31" s="235"/>
      <c r="Q31" s="7" t="s">
        <v>1727</v>
      </c>
      <c r="R31" s="7" t="s">
        <v>1725</v>
      </c>
      <c r="S31" s="93">
        <v>1</v>
      </c>
      <c r="T31" s="93">
        <v>1</v>
      </c>
      <c r="U31" s="93">
        <v>2</v>
      </c>
      <c r="V31" s="93" t="str">
        <f t="shared" si="1"/>
        <v>LOW</v>
      </c>
      <c r="W31" s="236" t="s">
        <v>1724</v>
      </c>
      <c r="X31" s="39" t="s">
        <v>48</v>
      </c>
      <c r="Y31" s="38"/>
      <c r="Z31" s="88"/>
      <c r="AA31" s="38"/>
    </row>
    <row r="32" spans="1:46" ht="148.5">
      <c r="A32" s="39">
        <v>27</v>
      </c>
      <c r="B32" s="39"/>
      <c r="C32" s="38" t="s">
        <v>25</v>
      </c>
      <c r="D32" s="38"/>
      <c r="E32" s="75" t="s">
        <v>1639</v>
      </c>
      <c r="F32" s="38">
        <v>2021</v>
      </c>
      <c r="G32" s="75" t="s">
        <v>1739</v>
      </c>
      <c r="H32" s="75" t="s">
        <v>1740</v>
      </c>
      <c r="I32" s="86">
        <v>44236</v>
      </c>
      <c r="J32" s="86">
        <v>44236</v>
      </c>
      <c r="K32" s="87">
        <v>44228</v>
      </c>
      <c r="L32" s="75" t="s">
        <v>1825</v>
      </c>
      <c r="M32" s="88" t="s">
        <v>45</v>
      </c>
      <c r="N32" s="88" t="s">
        <v>94</v>
      </c>
      <c r="O32" s="121" t="s">
        <v>127</v>
      </c>
      <c r="P32" s="235"/>
      <c r="Q32" s="7" t="s">
        <v>1742</v>
      </c>
      <c r="R32" s="7" t="s">
        <v>1741</v>
      </c>
      <c r="S32" s="93">
        <v>1</v>
      </c>
      <c r="T32" s="93">
        <v>1</v>
      </c>
      <c r="U32" s="93">
        <v>2</v>
      </c>
      <c r="V32" s="93" t="str">
        <f t="shared" si="1"/>
        <v>LOW</v>
      </c>
      <c r="W32" s="236" t="s">
        <v>1724</v>
      </c>
      <c r="X32" s="39"/>
      <c r="Y32" s="38"/>
      <c r="Z32" s="88"/>
      <c r="AA32" s="38"/>
    </row>
    <row r="33" spans="1:27" ht="198">
      <c r="A33" s="39">
        <v>28</v>
      </c>
      <c r="B33" s="39"/>
      <c r="C33" s="38" t="s">
        <v>25</v>
      </c>
      <c r="D33" s="38"/>
      <c r="E33" s="75" t="s">
        <v>1639</v>
      </c>
      <c r="F33" s="38">
        <v>2021</v>
      </c>
      <c r="G33" s="75" t="s">
        <v>1743</v>
      </c>
      <c r="H33" s="75" t="s">
        <v>1744</v>
      </c>
      <c r="I33" s="86">
        <v>44236</v>
      </c>
      <c r="J33" s="86">
        <v>44236</v>
      </c>
      <c r="K33" s="87">
        <v>44228</v>
      </c>
      <c r="L33" s="75" t="s">
        <v>1826</v>
      </c>
      <c r="M33" s="88" t="s">
        <v>45</v>
      </c>
      <c r="N33" s="88" t="s">
        <v>94</v>
      </c>
      <c r="O33" s="121" t="s">
        <v>127</v>
      </c>
      <c r="P33" s="235"/>
      <c r="Q33" s="239" t="s">
        <v>1745</v>
      </c>
      <c r="R33" s="7" t="s">
        <v>1741</v>
      </c>
      <c r="S33" s="93">
        <v>1</v>
      </c>
      <c r="T33" s="93">
        <v>1</v>
      </c>
      <c r="U33" s="93">
        <v>2</v>
      </c>
      <c r="V33" s="93" t="str">
        <f t="shared" si="1"/>
        <v>LOW</v>
      </c>
      <c r="W33" s="236" t="s">
        <v>1724</v>
      </c>
      <c r="X33" s="39"/>
      <c r="Y33" s="38"/>
      <c r="Z33" s="88"/>
      <c r="AA33" s="38"/>
    </row>
    <row r="34" spans="1:27" ht="165">
      <c r="A34" s="39">
        <v>29</v>
      </c>
      <c r="B34" s="39"/>
      <c r="C34" s="38" t="s">
        <v>25</v>
      </c>
      <c r="D34" s="38"/>
      <c r="E34" s="75" t="s">
        <v>1639</v>
      </c>
      <c r="F34" s="38">
        <v>2021</v>
      </c>
      <c r="G34" s="75" t="s">
        <v>1746</v>
      </c>
      <c r="H34" s="75" t="s">
        <v>1747</v>
      </c>
      <c r="I34" s="86">
        <v>44236</v>
      </c>
      <c r="J34" s="86">
        <v>44236</v>
      </c>
      <c r="K34" s="87">
        <v>44228</v>
      </c>
      <c r="L34" s="227"/>
      <c r="M34" s="88" t="s">
        <v>45</v>
      </c>
      <c r="N34" s="88" t="s">
        <v>94</v>
      </c>
      <c r="O34" s="121" t="s">
        <v>127</v>
      </c>
      <c r="P34" s="235"/>
      <c r="Q34" s="7" t="s">
        <v>1748</v>
      </c>
      <c r="R34" s="7" t="s">
        <v>1741</v>
      </c>
      <c r="S34" s="93">
        <v>1</v>
      </c>
      <c r="T34" s="93">
        <v>1</v>
      </c>
      <c r="U34" s="93">
        <v>2</v>
      </c>
      <c r="V34" s="93" t="str">
        <f t="shared" si="1"/>
        <v>LOW</v>
      </c>
      <c r="W34" s="236" t="s">
        <v>1724</v>
      </c>
      <c r="X34" s="39"/>
      <c r="Y34" s="38"/>
      <c r="Z34" s="88"/>
      <c r="AA34" s="38"/>
    </row>
    <row r="35" spans="1:27" ht="99">
      <c r="A35" s="39">
        <v>30</v>
      </c>
      <c r="B35" s="39"/>
      <c r="C35" s="38" t="s">
        <v>22</v>
      </c>
      <c r="D35" s="38"/>
      <c r="E35" s="75" t="s">
        <v>405</v>
      </c>
      <c r="F35" s="38">
        <v>2021</v>
      </c>
      <c r="G35" s="75" t="s">
        <v>1749</v>
      </c>
      <c r="H35" s="75" t="s">
        <v>1750</v>
      </c>
      <c r="I35" s="86">
        <v>44236</v>
      </c>
      <c r="J35" s="86">
        <v>44236</v>
      </c>
      <c r="K35" s="87">
        <v>44228</v>
      </c>
      <c r="L35" s="227"/>
      <c r="M35" s="88" t="s">
        <v>45</v>
      </c>
      <c r="N35" s="88" t="s">
        <v>94</v>
      </c>
      <c r="O35" s="121" t="s">
        <v>127</v>
      </c>
      <c r="P35" s="235"/>
      <c r="Q35" s="7" t="s">
        <v>1752</v>
      </c>
      <c r="R35" s="7"/>
      <c r="S35" s="93">
        <v>1</v>
      </c>
      <c r="T35" s="93">
        <v>1</v>
      </c>
      <c r="U35" s="93">
        <v>2</v>
      </c>
      <c r="V35" s="93" t="str">
        <f t="shared" si="1"/>
        <v>LOW</v>
      </c>
      <c r="W35" s="96" t="s">
        <v>1753</v>
      </c>
      <c r="X35" s="39" t="s">
        <v>48</v>
      </c>
      <c r="Y35" s="38"/>
      <c r="Z35" s="88"/>
      <c r="AA35" s="38"/>
    </row>
    <row r="36" spans="1:27" ht="181.5">
      <c r="A36" s="39">
        <v>31</v>
      </c>
      <c r="B36" s="39"/>
      <c r="C36" s="38" t="s">
        <v>22</v>
      </c>
      <c r="D36" s="38"/>
      <c r="E36" s="75" t="s">
        <v>411</v>
      </c>
      <c r="F36" s="38">
        <v>2021</v>
      </c>
      <c r="G36" s="75" t="s">
        <v>1754</v>
      </c>
      <c r="H36" s="75" t="s">
        <v>1755</v>
      </c>
      <c r="I36" s="86">
        <v>44238</v>
      </c>
      <c r="J36" s="86">
        <v>44238</v>
      </c>
      <c r="K36" s="87">
        <v>44228</v>
      </c>
      <c r="L36" s="75" t="s">
        <v>1853</v>
      </c>
      <c r="M36" s="88" t="s">
        <v>45</v>
      </c>
      <c r="N36" s="88" t="s">
        <v>94</v>
      </c>
      <c r="O36" s="121" t="s">
        <v>127</v>
      </c>
      <c r="P36" s="121"/>
      <c r="Q36" s="7" t="s">
        <v>1756</v>
      </c>
      <c r="R36" s="7"/>
      <c r="S36" s="93">
        <v>1</v>
      </c>
      <c r="T36" s="93">
        <v>1</v>
      </c>
      <c r="U36" s="93">
        <v>2</v>
      </c>
      <c r="V36" s="93" t="str">
        <f t="shared" si="1"/>
        <v>LOW</v>
      </c>
      <c r="W36" s="236" t="s">
        <v>410</v>
      </c>
      <c r="X36" s="39"/>
      <c r="Y36" s="38"/>
      <c r="Z36" s="88"/>
      <c r="AA36" s="38"/>
    </row>
    <row r="37" spans="1:27" ht="264" customHeight="1">
      <c r="A37" s="39">
        <v>32</v>
      </c>
      <c r="B37" s="39"/>
      <c r="C37" s="38" t="s">
        <v>22</v>
      </c>
      <c r="D37" s="38"/>
      <c r="E37" s="75" t="s">
        <v>1620</v>
      </c>
      <c r="F37" s="38">
        <v>2021</v>
      </c>
      <c r="G37" s="75" t="s">
        <v>1757</v>
      </c>
      <c r="H37" s="75" t="s">
        <v>1758</v>
      </c>
      <c r="I37" s="86">
        <v>44236</v>
      </c>
      <c r="J37" s="86">
        <v>44236</v>
      </c>
      <c r="K37" s="87">
        <v>44228</v>
      </c>
      <c r="L37" s="227"/>
      <c r="M37" s="88" t="s">
        <v>44</v>
      </c>
      <c r="N37" s="88" t="s">
        <v>94</v>
      </c>
      <c r="O37" s="121" t="s">
        <v>127</v>
      </c>
      <c r="P37" s="235" t="s">
        <v>46</v>
      </c>
      <c r="Q37" s="7" t="s">
        <v>1759</v>
      </c>
      <c r="R37" s="7"/>
      <c r="S37" s="93">
        <v>1</v>
      </c>
      <c r="T37" s="93">
        <v>1</v>
      </c>
      <c r="U37" s="93">
        <v>2</v>
      </c>
      <c r="V37" s="93" t="str">
        <f t="shared" si="1"/>
        <v>LOW</v>
      </c>
      <c r="W37" s="236" t="s">
        <v>410</v>
      </c>
      <c r="X37" s="39" t="s">
        <v>48</v>
      </c>
      <c r="Y37" s="38"/>
      <c r="Z37" s="88"/>
      <c r="AA37" s="38"/>
    </row>
    <row r="38" spans="1:27" ht="108">
      <c r="A38" s="39">
        <v>33</v>
      </c>
      <c r="B38" s="39"/>
      <c r="C38" s="38" t="s">
        <v>25</v>
      </c>
      <c r="D38" s="38"/>
      <c r="E38" s="75" t="s">
        <v>575</v>
      </c>
      <c r="F38" s="38">
        <v>2021</v>
      </c>
      <c r="G38" s="75" t="s">
        <v>1791</v>
      </c>
      <c r="H38" s="75" t="s">
        <v>1790</v>
      </c>
      <c r="I38" s="86">
        <v>44246</v>
      </c>
      <c r="J38" s="86">
        <v>44250</v>
      </c>
      <c r="K38" s="87">
        <v>44256</v>
      </c>
      <c r="L38" s="75" t="s">
        <v>1792</v>
      </c>
      <c r="M38" s="88" t="s">
        <v>45</v>
      </c>
      <c r="N38" s="88" t="s">
        <v>94</v>
      </c>
      <c r="O38" s="121" t="s">
        <v>127</v>
      </c>
      <c r="P38" s="121"/>
      <c r="Q38" s="7"/>
      <c r="R38" s="7"/>
      <c r="S38" s="93">
        <v>1</v>
      </c>
      <c r="T38" s="93">
        <v>1</v>
      </c>
      <c r="U38" s="93">
        <v>2</v>
      </c>
      <c r="V38" s="93" t="str">
        <f t="shared" si="1"/>
        <v>LOW</v>
      </c>
      <c r="W38" s="236"/>
      <c r="X38" s="39"/>
      <c r="Y38" s="38"/>
      <c r="Z38" s="88"/>
      <c r="AA38" s="38"/>
    </row>
    <row r="39" spans="1:27" ht="126">
      <c r="A39" s="39">
        <v>34</v>
      </c>
      <c r="B39" s="39"/>
      <c r="C39" s="38" t="s">
        <v>25</v>
      </c>
      <c r="D39" s="38"/>
      <c r="E39" s="75" t="s">
        <v>575</v>
      </c>
      <c r="F39" s="38">
        <v>2021</v>
      </c>
      <c r="G39" s="75" t="s">
        <v>1789</v>
      </c>
      <c r="H39" s="75" t="s">
        <v>1790</v>
      </c>
      <c r="I39" s="86">
        <v>44259</v>
      </c>
      <c r="J39" s="86">
        <v>44264</v>
      </c>
      <c r="K39" s="87">
        <v>44258</v>
      </c>
      <c r="L39" s="75" t="s">
        <v>1795</v>
      </c>
      <c r="M39" s="88" t="s">
        <v>45</v>
      </c>
      <c r="N39" s="88" t="s">
        <v>94</v>
      </c>
      <c r="O39" s="121" t="s">
        <v>127</v>
      </c>
      <c r="P39" s="121"/>
      <c r="Q39" s="7"/>
      <c r="R39" s="7"/>
      <c r="S39" s="93">
        <v>1</v>
      </c>
      <c r="T39" s="93">
        <v>1</v>
      </c>
      <c r="U39" s="93">
        <v>2</v>
      </c>
      <c r="V39" s="93" t="str">
        <f t="shared" si="1"/>
        <v>LOW</v>
      </c>
      <c r="W39" s="236"/>
      <c r="X39" s="39"/>
      <c r="Y39" s="38"/>
      <c r="Z39" s="88"/>
      <c r="AA39" s="38"/>
    </row>
    <row r="40" spans="1:27" ht="330">
      <c r="A40" s="39">
        <v>35</v>
      </c>
      <c r="B40" s="39"/>
      <c r="C40" s="38" t="s">
        <v>25</v>
      </c>
      <c r="D40" s="38"/>
      <c r="E40" s="75" t="s">
        <v>141</v>
      </c>
      <c r="F40" s="38">
        <v>2021</v>
      </c>
      <c r="G40" s="75" t="s">
        <v>1796</v>
      </c>
      <c r="H40" s="75" t="s">
        <v>1797</v>
      </c>
      <c r="I40" s="86">
        <v>44252</v>
      </c>
      <c r="J40" s="86">
        <v>44252</v>
      </c>
      <c r="K40" s="87">
        <v>44256</v>
      </c>
      <c r="L40" s="227"/>
      <c r="M40" s="88" t="s">
        <v>44</v>
      </c>
      <c r="N40" s="88" t="s">
        <v>94</v>
      </c>
      <c r="O40" s="121" t="s">
        <v>127</v>
      </c>
      <c r="P40" s="121" t="s">
        <v>46</v>
      </c>
      <c r="Q40" s="7" t="s">
        <v>1798</v>
      </c>
      <c r="R40" s="7"/>
      <c r="S40" s="93">
        <v>1</v>
      </c>
      <c r="T40" s="93">
        <v>1</v>
      </c>
      <c r="U40" s="93">
        <v>2</v>
      </c>
      <c r="V40" s="93" t="str">
        <f t="shared" si="1"/>
        <v>LOW</v>
      </c>
      <c r="W40" s="231"/>
      <c r="X40" s="39"/>
      <c r="Y40" s="38"/>
      <c r="Z40" s="88"/>
      <c r="AA40" s="38"/>
    </row>
    <row r="41" spans="1:27" ht="132">
      <c r="A41" s="39">
        <v>36</v>
      </c>
      <c r="B41" s="39"/>
      <c r="C41" s="38" t="s">
        <v>25</v>
      </c>
      <c r="D41" s="38"/>
      <c r="E41" s="75" t="s">
        <v>575</v>
      </c>
      <c r="F41" s="38">
        <v>2021</v>
      </c>
      <c r="G41" s="75" t="s">
        <v>1794</v>
      </c>
      <c r="H41" s="75" t="s">
        <v>1790</v>
      </c>
      <c r="I41" s="86">
        <v>44274</v>
      </c>
      <c r="J41" s="86">
        <v>44278</v>
      </c>
      <c r="K41" s="87">
        <v>44258</v>
      </c>
      <c r="L41" s="75" t="s">
        <v>1821</v>
      </c>
      <c r="M41" s="88" t="s">
        <v>45</v>
      </c>
      <c r="N41" s="88" t="s">
        <v>94</v>
      </c>
      <c r="O41" s="121" t="s">
        <v>127</v>
      </c>
      <c r="P41" s="121"/>
      <c r="Q41" s="7" t="s">
        <v>1703</v>
      </c>
      <c r="R41" s="7"/>
      <c r="S41" s="93">
        <v>1</v>
      </c>
      <c r="T41" s="93">
        <v>1</v>
      </c>
      <c r="U41" s="93">
        <v>2</v>
      </c>
      <c r="V41" s="93" t="str">
        <f t="shared" si="1"/>
        <v>LOW</v>
      </c>
      <c r="W41" s="236" t="s">
        <v>1713</v>
      </c>
      <c r="X41" s="39"/>
      <c r="Y41" s="38"/>
      <c r="Z41" s="88"/>
      <c r="AA41" s="38"/>
    </row>
    <row r="42" spans="1:27" ht="99">
      <c r="A42" s="39">
        <v>37</v>
      </c>
      <c r="B42" s="39"/>
      <c r="C42" s="38" t="s">
        <v>25</v>
      </c>
      <c r="D42" s="38"/>
      <c r="E42" s="75" t="s">
        <v>1631</v>
      </c>
      <c r="F42" s="38">
        <v>2021</v>
      </c>
      <c r="G42" s="75" t="s">
        <v>1814</v>
      </c>
      <c r="H42" s="75" t="s">
        <v>1646</v>
      </c>
      <c r="I42" s="86">
        <v>44281</v>
      </c>
      <c r="J42" s="86">
        <v>44287</v>
      </c>
      <c r="K42" s="87">
        <v>44287</v>
      </c>
      <c r="L42" s="227"/>
      <c r="M42" s="88" t="s">
        <v>45</v>
      </c>
      <c r="N42" s="88" t="s">
        <v>94</v>
      </c>
      <c r="O42" s="121" t="s">
        <v>127</v>
      </c>
      <c r="P42" s="121"/>
      <c r="Q42" s="7" t="s">
        <v>1815</v>
      </c>
      <c r="R42" s="7"/>
      <c r="S42" s="93">
        <v>1</v>
      </c>
      <c r="T42" s="93">
        <v>1</v>
      </c>
      <c r="U42" s="93">
        <v>2</v>
      </c>
      <c r="V42" s="93" t="str">
        <f t="shared" si="1"/>
        <v>LOW</v>
      </c>
      <c r="W42" s="231"/>
      <c r="X42" s="39"/>
      <c r="Y42" s="38"/>
      <c r="Z42" s="88"/>
      <c r="AA42" s="38"/>
    </row>
    <row r="43" spans="1:27" ht="132">
      <c r="A43" s="39">
        <v>38</v>
      </c>
      <c r="B43" s="39"/>
      <c r="C43" s="38" t="s">
        <v>25</v>
      </c>
      <c r="D43" s="38"/>
      <c r="E43" s="75" t="s">
        <v>575</v>
      </c>
      <c r="F43" s="38">
        <v>2021</v>
      </c>
      <c r="G43" s="75" t="s">
        <v>1820</v>
      </c>
      <c r="H43" s="75" t="s">
        <v>1790</v>
      </c>
      <c r="I43" s="86">
        <v>44291</v>
      </c>
      <c r="J43" s="86">
        <v>44292</v>
      </c>
      <c r="K43" s="87">
        <v>44287</v>
      </c>
      <c r="L43" s="75" t="s">
        <v>1848</v>
      </c>
      <c r="M43" s="88" t="s">
        <v>45</v>
      </c>
      <c r="N43" s="88" t="s">
        <v>94</v>
      </c>
      <c r="O43" s="121" t="s">
        <v>127</v>
      </c>
      <c r="P43" s="121"/>
      <c r="Q43" s="7" t="s">
        <v>1703</v>
      </c>
      <c r="R43" s="7"/>
      <c r="S43" s="93">
        <v>1</v>
      </c>
      <c r="T43" s="93">
        <v>1</v>
      </c>
      <c r="U43" s="93">
        <v>2</v>
      </c>
      <c r="V43" s="93" t="str">
        <f t="shared" si="1"/>
        <v>LOW</v>
      </c>
      <c r="W43" s="231"/>
      <c r="X43" s="39"/>
      <c r="Y43" s="38"/>
      <c r="Z43" s="88"/>
      <c r="AA43" s="38"/>
    </row>
    <row r="44" spans="1:27" ht="99">
      <c r="A44" s="39">
        <v>39</v>
      </c>
      <c r="B44" s="39"/>
      <c r="C44" s="38" t="s">
        <v>25</v>
      </c>
      <c r="D44" s="38"/>
      <c r="E44" s="75" t="s">
        <v>1639</v>
      </c>
      <c r="F44" s="38">
        <v>2021</v>
      </c>
      <c r="G44" s="75" t="s">
        <v>1822</v>
      </c>
      <c r="H44" s="75" t="s">
        <v>1823</v>
      </c>
      <c r="I44" s="86">
        <v>44284</v>
      </c>
      <c r="J44" s="86">
        <v>44287</v>
      </c>
      <c r="K44" s="87">
        <v>44287</v>
      </c>
      <c r="L44" s="227"/>
      <c r="M44" s="88" t="s">
        <v>45</v>
      </c>
      <c r="N44" s="88" t="s">
        <v>94</v>
      </c>
      <c r="O44" s="121" t="s">
        <v>127</v>
      </c>
      <c r="P44" s="121"/>
      <c r="Q44" s="7" t="s">
        <v>1824</v>
      </c>
      <c r="R44" s="7"/>
      <c r="S44" s="93">
        <v>1</v>
      </c>
      <c r="T44" s="93">
        <v>1</v>
      </c>
      <c r="U44" s="93">
        <v>2</v>
      </c>
      <c r="V44" s="93" t="str">
        <f t="shared" si="1"/>
        <v>LOW</v>
      </c>
      <c r="W44" s="231"/>
      <c r="X44" s="39"/>
      <c r="Y44" s="38"/>
      <c r="Z44" s="88"/>
      <c r="AA44" s="38"/>
    </row>
    <row r="45" spans="1:27" ht="165">
      <c r="A45" s="39">
        <v>40</v>
      </c>
      <c r="B45" s="39"/>
      <c r="C45" s="38" t="s">
        <v>25</v>
      </c>
      <c r="D45" s="38"/>
      <c r="E45" s="75" t="s">
        <v>1639</v>
      </c>
      <c r="F45" s="38">
        <v>2021</v>
      </c>
      <c r="G45" s="75" t="s">
        <v>1828</v>
      </c>
      <c r="H45" s="75" t="s">
        <v>1744</v>
      </c>
      <c r="I45" s="86">
        <v>44284</v>
      </c>
      <c r="J45" s="86">
        <v>44287</v>
      </c>
      <c r="K45" s="87">
        <v>44287</v>
      </c>
      <c r="L45" s="75" t="s">
        <v>2899</v>
      </c>
      <c r="M45" s="88" t="s">
        <v>45</v>
      </c>
      <c r="N45" s="88" t="s">
        <v>94</v>
      </c>
      <c r="O45" s="121" t="s">
        <v>127</v>
      </c>
      <c r="P45" s="121" t="s">
        <v>46</v>
      </c>
      <c r="Q45" s="7" t="s">
        <v>1829</v>
      </c>
      <c r="R45" s="7"/>
      <c r="S45" s="93">
        <v>1</v>
      </c>
      <c r="T45" s="93">
        <v>1</v>
      </c>
      <c r="U45" s="93">
        <v>2</v>
      </c>
      <c r="V45" s="93" t="str">
        <f t="shared" si="1"/>
        <v>LOW</v>
      </c>
      <c r="W45" s="231"/>
      <c r="X45" s="39" t="s">
        <v>48</v>
      </c>
      <c r="Y45" s="38"/>
      <c r="Z45" s="88"/>
      <c r="AA45" s="38"/>
    </row>
    <row r="46" spans="1:27" ht="132">
      <c r="A46" s="39">
        <v>41</v>
      </c>
      <c r="B46" s="39"/>
      <c r="C46" s="38" t="s">
        <v>25</v>
      </c>
      <c r="D46" s="38"/>
      <c r="E46" s="75" t="s">
        <v>575</v>
      </c>
      <c r="F46" s="38">
        <v>2021</v>
      </c>
      <c r="G46" s="75" t="s">
        <v>1847</v>
      </c>
      <c r="H46" s="75" t="s">
        <v>1790</v>
      </c>
      <c r="I46" s="86">
        <v>44305</v>
      </c>
      <c r="J46" s="86">
        <v>44306</v>
      </c>
      <c r="K46" s="87">
        <v>44287</v>
      </c>
      <c r="L46" s="75" t="s">
        <v>1849</v>
      </c>
      <c r="M46" s="88" t="s">
        <v>45</v>
      </c>
      <c r="N46" s="88" t="s">
        <v>94</v>
      </c>
      <c r="O46" s="121" t="s">
        <v>127</v>
      </c>
      <c r="P46" s="121"/>
      <c r="Q46" s="7" t="s">
        <v>1703</v>
      </c>
      <c r="R46" s="7"/>
      <c r="S46" s="93">
        <v>1</v>
      </c>
      <c r="T46" s="93">
        <v>1</v>
      </c>
      <c r="U46" s="93">
        <v>2</v>
      </c>
      <c r="V46" s="93" t="str">
        <f t="shared" ref="V46:V53" si="2">IF(SUM(S46:T46)&gt;5,"HIGH",IF(SUM(S46:T46)&gt;3,"MEDIUM",IF(SUM(S46:T46)&gt;=0,"LOW")))</f>
        <v>LOW</v>
      </c>
      <c r="W46" s="231"/>
      <c r="X46" s="39"/>
      <c r="Y46" s="38"/>
      <c r="Z46" s="88"/>
      <c r="AA46" s="38"/>
    </row>
    <row r="47" spans="1:27" ht="108">
      <c r="A47" s="39">
        <v>42</v>
      </c>
      <c r="B47" s="39"/>
      <c r="C47" s="38" t="s">
        <v>25</v>
      </c>
      <c r="D47" s="38"/>
      <c r="E47" s="75" t="s">
        <v>240</v>
      </c>
      <c r="F47" s="38">
        <v>2021</v>
      </c>
      <c r="G47" s="75" t="s">
        <v>1850</v>
      </c>
      <c r="H47" s="75" t="s">
        <v>1851</v>
      </c>
      <c r="I47" s="86">
        <v>44293</v>
      </c>
      <c r="J47" s="86">
        <v>44293</v>
      </c>
      <c r="K47" s="87">
        <v>44287</v>
      </c>
      <c r="L47" s="227"/>
      <c r="M47" s="88" t="s">
        <v>45</v>
      </c>
      <c r="N47" s="88" t="s">
        <v>222</v>
      </c>
      <c r="O47" s="121" t="s">
        <v>234</v>
      </c>
      <c r="P47" s="121"/>
      <c r="Q47" s="7" t="s">
        <v>1852</v>
      </c>
      <c r="R47" s="7"/>
      <c r="S47" s="93">
        <v>1</v>
      </c>
      <c r="T47" s="93">
        <v>1</v>
      </c>
      <c r="U47" s="93">
        <v>2</v>
      </c>
      <c r="V47" s="93" t="str">
        <f t="shared" si="2"/>
        <v>LOW</v>
      </c>
      <c r="W47" s="236" t="s">
        <v>1712</v>
      </c>
      <c r="X47" s="39" t="s">
        <v>48</v>
      </c>
      <c r="Y47" s="38"/>
      <c r="Z47" s="88"/>
      <c r="AA47" s="38"/>
    </row>
    <row r="48" spans="1:27" ht="165">
      <c r="A48" s="39">
        <v>43</v>
      </c>
      <c r="B48" s="39"/>
      <c r="C48" s="38" t="s">
        <v>25</v>
      </c>
      <c r="D48" s="38"/>
      <c r="E48" s="75" t="s">
        <v>1639</v>
      </c>
      <c r="F48" s="38">
        <v>2021</v>
      </c>
      <c r="G48" s="75" t="s">
        <v>1862</v>
      </c>
      <c r="H48" s="75" t="s">
        <v>1863</v>
      </c>
      <c r="I48" s="86">
        <v>44307</v>
      </c>
      <c r="J48" s="86">
        <v>44308</v>
      </c>
      <c r="K48" s="87">
        <v>44287</v>
      </c>
      <c r="L48" s="75" t="s">
        <v>2899</v>
      </c>
      <c r="M48" s="88" t="s">
        <v>45</v>
      </c>
      <c r="N48" s="88" t="s">
        <v>94</v>
      </c>
      <c r="O48" s="121" t="s">
        <v>127</v>
      </c>
      <c r="P48" s="121" t="s">
        <v>46</v>
      </c>
      <c r="Q48" s="7" t="s">
        <v>1864</v>
      </c>
      <c r="R48" s="7"/>
      <c r="S48" s="93">
        <v>1</v>
      </c>
      <c r="T48" s="93">
        <v>1</v>
      </c>
      <c r="U48" s="93">
        <v>2</v>
      </c>
      <c r="V48" s="93" t="str">
        <f t="shared" si="2"/>
        <v>LOW</v>
      </c>
      <c r="W48" s="231"/>
      <c r="X48" s="39" t="s">
        <v>48</v>
      </c>
      <c r="Y48" s="38"/>
      <c r="Z48" s="88"/>
      <c r="AA48" s="38"/>
    </row>
    <row r="49" spans="1:27" ht="132">
      <c r="A49" s="39">
        <v>44</v>
      </c>
      <c r="B49" s="39"/>
      <c r="C49" s="38" t="s">
        <v>25</v>
      </c>
      <c r="D49" s="38"/>
      <c r="E49" s="75" t="s">
        <v>575</v>
      </c>
      <c r="F49" s="38">
        <v>2021</v>
      </c>
      <c r="G49" s="75" t="s">
        <v>1876</v>
      </c>
      <c r="H49" s="75" t="s">
        <v>1790</v>
      </c>
      <c r="I49" s="86">
        <v>44319</v>
      </c>
      <c r="J49" s="86">
        <v>44320</v>
      </c>
      <c r="K49" s="87">
        <v>44317</v>
      </c>
      <c r="L49" s="75" t="s">
        <v>1877</v>
      </c>
      <c r="M49" s="88" t="s">
        <v>45</v>
      </c>
      <c r="N49" s="88" t="s">
        <v>94</v>
      </c>
      <c r="O49" s="121" t="s">
        <v>127</v>
      </c>
      <c r="P49" s="121"/>
      <c r="Q49" s="7" t="s">
        <v>1703</v>
      </c>
      <c r="R49" s="7"/>
      <c r="S49" s="93">
        <v>1</v>
      </c>
      <c r="T49" s="93">
        <v>1</v>
      </c>
      <c r="U49" s="93">
        <v>2</v>
      </c>
      <c r="V49" s="93" t="str">
        <f t="shared" si="2"/>
        <v>LOW</v>
      </c>
      <c r="W49" s="231"/>
      <c r="X49" s="39"/>
      <c r="Y49" s="38"/>
      <c r="Z49" s="88"/>
      <c r="AA49" s="38"/>
    </row>
    <row r="50" spans="1:27" ht="132">
      <c r="A50" s="39">
        <v>45</v>
      </c>
      <c r="B50" s="39"/>
      <c r="C50" s="38" t="s">
        <v>25</v>
      </c>
      <c r="D50" s="38"/>
      <c r="E50" s="75" t="s">
        <v>575</v>
      </c>
      <c r="F50" s="38">
        <v>2021</v>
      </c>
      <c r="G50" s="75" t="s">
        <v>1901</v>
      </c>
      <c r="H50" s="75" t="s">
        <v>1790</v>
      </c>
      <c r="I50" s="86">
        <v>44333</v>
      </c>
      <c r="J50" s="86">
        <v>44333</v>
      </c>
      <c r="K50" s="87">
        <v>44348</v>
      </c>
      <c r="L50" s="75" t="s">
        <v>1902</v>
      </c>
      <c r="M50" s="88" t="s">
        <v>45</v>
      </c>
      <c r="N50" s="88" t="s">
        <v>94</v>
      </c>
      <c r="O50" s="121" t="s">
        <v>127</v>
      </c>
      <c r="P50" s="121"/>
      <c r="Q50" s="7" t="s">
        <v>1703</v>
      </c>
      <c r="R50" s="7"/>
      <c r="S50" s="93">
        <v>1</v>
      </c>
      <c r="T50" s="93">
        <v>1</v>
      </c>
      <c r="U50" s="93">
        <v>2</v>
      </c>
      <c r="V50" s="93" t="str">
        <f t="shared" si="2"/>
        <v>LOW</v>
      </c>
      <c r="W50" s="231"/>
      <c r="X50" s="39"/>
      <c r="Y50" s="38"/>
      <c r="Z50" s="88"/>
      <c r="AA50" s="38"/>
    </row>
    <row r="51" spans="1:27" ht="132">
      <c r="A51" s="39">
        <v>46</v>
      </c>
      <c r="B51" s="39"/>
      <c r="C51" s="38" t="s">
        <v>25</v>
      </c>
      <c r="D51" s="38"/>
      <c r="E51" s="75" t="s">
        <v>575</v>
      </c>
      <c r="F51" s="38">
        <v>2021</v>
      </c>
      <c r="G51" s="75" t="s">
        <v>1913</v>
      </c>
      <c r="H51" s="75" t="s">
        <v>1790</v>
      </c>
      <c r="I51" s="86">
        <v>44347</v>
      </c>
      <c r="J51" s="86">
        <v>44348</v>
      </c>
      <c r="K51" s="87">
        <v>44348</v>
      </c>
      <c r="L51" s="75" t="s">
        <v>1914</v>
      </c>
      <c r="M51" s="88" t="s">
        <v>45</v>
      </c>
      <c r="N51" s="88" t="s">
        <v>94</v>
      </c>
      <c r="O51" s="121" t="s">
        <v>127</v>
      </c>
      <c r="P51" s="121"/>
      <c r="Q51" s="7" t="s">
        <v>1703</v>
      </c>
      <c r="R51" s="7"/>
      <c r="S51" s="93">
        <v>1</v>
      </c>
      <c r="T51" s="93">
        <v>1</v>
      </c>
      <c r="U51" s="93">
        <v>2</v>
      </c>
      <c r="V51" s="93" t="str">
        <f t="shared" si="2"/>
        <v>LOW</v>
      </c>
      <c r="W51" s="231"/>
      <c r="X51" s="39"/>
      <c r="Y51" s="38"/>
      <c r="Z51" s="88"/>
      <c r="AA51" s="38"/>
    </row>
    <row r="52" spans="1:27" ht="132">
      <c r="A52" s="39">
        <v>47</v>
      </c>
      <c r="B52" s="39"/>
      <c r="C52" s="38" t="s">
        <v>25</v>
      </c>
      <c r="D52" s="38"/>
      <c r="E52" s="75" t="s">
        <v>575</v>
      </c>
      <c r="F52" s="38">
        <v>2021</v>
      </c>
      <c r="G52" s="75" t="s">
        <v>1920</v>
      </c>
      <c r="H52" s="75" t="s">
        <v>1790</v>
      </c>
      <c r="I52" s="86">
        <v>44361</v>
      </c>
      <c r="J52" s="86">
        <v>44362</v>
      </c>
      <c r="K52" s="87">
        <v>44348</v>
      </c>
      <c r="L52" s="75" t="s">
        <v>1921</v>
      </c>
      <c r="M52" s="88" t="s">
        <v>45</v>
      </c>
      <c r="N52" s="88" t="s">
        <v>94</v>
      </c>
      <c r="O52" s="121" t="s">
        <v>127</v>
      </c>
      <c r="P52" s="121"/>
      <c r="Q52" s="7" t="s">
        <v>1703</v>
      </c>
      <c r="R52" s="7"/>
      <c r="S52" s="93">
        <v>1</v>
      </c>
      <c r="T52" s="93">
        <v>1</v>
      </c>
      <c r="U52" s="93">
        <v>2</v>
      </c>
      <c r="V52" s="93" t="str">
        <f t="shared" si="2"/>
        <v>LOW</v>
      </c>
      <c r="W52" s="231"/>
      <c r="X52" s="39"/>
      <c r="Y52" s="38"/>
      <c r="Z52" s="88"/>
      <c r="AA52" s="38"/>
    </row>
    <row r="53" spans="1:27" ht="396">
      <c r="A53" s="39">
        <v>48</v>
      </c>
      <c r="B53" s="39"/>
      <c r="C53" s="38" t="s">
        <v>25</v>
      </c>
      <c r="D53" s="38"/>
      <c r="E53" s="75" t="s">
        <v>575</v>
      </c>
      <c r="F53" s="38">
        <v>2021</v>
      </c>
      <c r="G53" s="75" t="s">
        <v>1922</v>
      </c>
      <c r="H53" s="75" t="s">
        <v>1790</v>
      </c>
      <c r="I53" s="86">
        <v>44368</v>
      </c>
      <c r="J53" s="86">
        <v>44369</v>
      </c>
      <c r="K53" s="87">
        <v>44348</v>
      </c>
      <c r="L53" s="75" t="s">
        <v>1923</v>
      </c>
      <c r="M53" s="88" t="s">
        <v>45</v>
      </c>
      <c r="N53" s="88" t="s">
        <v>94</v>
      </c>
      <c r="O53" s="121" t="s">
        <v>127</v>
      </c>
      <c r="P53" s="121"/>
      <c r="Q53" s="7" t="s">
        <v>1924</v>
      </c>
      <c r="R53" s="7"/>
      <c r="S53" s="93">
        <v>1</v>
      </c>
      <c r="T53" s="93">
        <v>1</v>
      </c>
      <c r="U53" s="93">
        <v>2</v>
      </c>
      <c r="V53" s="93" t="str">
        <f t="shared" si="2"/>
        <v>LOW</v>
      </c>
      <c r="W53" s="231"/>
      <c r="X53" s="39"/>
      <c r="Y53" s="38"/>
      <c r="Z53" s="88"/>
      <c r="AA53" s="38"/>
    </row>
    <row r="54" spans="1:27" ht="72">
      <c r="A54" s="39">
        <v>49</v>
      </c>
      <c r="B54" s="39"/>
      <c r="C54" s="38" t="s">
        <v>25</v>
      </c>
      <c r="D54" s="38"/>
      <c r="E54" s="75" t="s">
        <v>240</v>
      </c>
      <c r="F54" s="38">
        <v>2021</v>
      </c>
      <c r="G54" s="75" t="s">
        <v>1931</v>
      </c>
      <c r="H54" s="75" t="s">
        <v>1932</v>
      </c>
      <c r="I54" s="86">
        <v>44354</v>
      </c>
      <c r="J54" s="86">
        <v>44354</v>
      </c>
      <c r="K54" s="87">
        <v>44348</v>
      </c>
      <c r="L54" s="75"/>
      <c r="M54" s="88" t="s">
        <v>45</v>
      </c>
      <c r="N54" s="88" t="s">
        <v>222</v>
      </c>
      <c r="O54" s="121" t="s">
        <v>234</v>
      </c>
      <c r="P54" s="121"/>
      <c r="Q54" s="7"/>
      <c r="R54" s="7"/>
      <c r="S54" s="93"/>
      <c r="T54" s="93"/>
      <c r="U54" s="93"/>
      <c r="V54" s="93"/>
      <c r="W54" s="231"/>
      <c r="X54" s="39"/>
      <c r="Y54" s="38"/>
      <c r="Z54" s="88"/>
      <c r="AA54" s="38"/>
    </row>
    <row r="55" spans="1:27" ht="72">
      <c r="A55" s="39">
        <v>50</v>
      </c>
      <c r="B55" s="39"/>
      <c r="C55" s="38" t="s">
        <v>25</v>
      </c>
      <c r="D55" s="38"/>
      <c r="E55" s="75" t="s">
        <v>240</v>
      </c>
      <c r="F55" s="38">
        <v>2021</v>
      </c>
      <c r="G55" s="75" t="s">
        <v>2191</v>
      </c>
      <c r="H55" s="75" t="s">
        <v>1932</v>
      </c>
      <c r="I55" s="86">
        <v>44380</v>
      </c>
      <c r="J55" s="86">
        <v>44380</v>
      </c>
      <c r="K55" s="87">
        <v>44378</v>
      </c>
      <c r="L55" s="75"/>
      <c r="M55" s="88" t="s">
        <v>45</v>
      </c>
      <c r="N55" s="88" t="s">
        <v>222</v>
      </c>
      <c r="O55" s="121" t="s">
        <v>234</v>
      </c>
      <c r="P55" s="121"/>
      <c r="Q55" s="7"/>
      <c r="R55" s="7"/>
      <c r="S55" s="243"/>
      <c r="T55" s="243"/>
      <c r="U55" s="243"/>
      <c r="V55" s="243"/>
      <c r="W55" s="231"/>
      <c r="X55" s="39"/>
      <c r="Y55" s="38"/>
      <c r="Z55" s="88"/>
      <c r="AA55" s="38"/>
    </row>
    <row r="56" spans="1:27" ht="90">
      <c r="A56" s="39">
        <v>51</v>
      </c>
      <c r="B56" s="39"/>
      <c r="C56" s="38" t="s">
        <v>25</v>
      </c>
      <c r="D56" s="38"/>
      <c r="E56" s="75" t="s">
        <v>240</v>
      </c>
      <c r="F56" s="38">
        <v>2021</v>
      </c>
      <c r="G56" s="75" t="s">
        <v>2192</v>
      </c>
      <c r="H56" s="75" t="s">
        <v>2193</v>
      </c>
      <c r="I56" s="86">
        <v>44389</v>
      </c>
      <c r="J56" s="86">
        <v>44389</v>
      </c>
      <c r="K56" s="87">
        <v>44378</v>
      </c>
      <c r="L56" s="75"/>
      <c r="M56" s="88" t="s">
        <v>45</v>
      </c>
      <c r="N56" s="88" t="s">
        <v>222</v>
      </c>
      <c r="O56" s="121" t="s">
        <v>234</v>
      </c>
      <c r="P56" s="121"/>
      <c r="Q56" s="7"/>
      <c r="R56" s="7"/>
      <c r="S56" s="243"/>
      <c r="T56" s="243"/>
      <c r="U56" s="243"/>
      <c r="V56" s="243"/>
      <c r="W56" s="231"/>
      <c r="X56" s="39"/>
      <c r="Y56" s="38"/>
      <c r="Z56" s="88"/>
      <c r="AA56" s="38"/>
    </row>
    <row r="57" spans="1:27" ht="108">
      <c r="A57" s="39">
        <v>52</v>
      </c>
      <c r="B57" s="39"/>
      <c r="C57" s="38" t="s">
        <v>25</v>
      </c>
      <c r="D57" s="38"/>
      <c r="E57" s="75" t="s">
        <v>575</v>
      </c>
      <c r="F57" s="38">
        <v>2021</v>
      </c>
      <c r="G57" s="75" t="s">
        <v>1954</v>
      </c>
      <c r="H57" s="75" t="s">
        <v>1790</v>
      </c>
      <c r="I57" s="86">
        <v>44382</v>
      </c>
      <c r="J57" s="86">
        <v>44383</v>
      </c>
      <c r="K57" s="87">
        <v>44378</v>
      </c>
      <c r="L57" s="75" t="s">
        <v>1955</v>
      </c>
      <c r="M57" s="88" t="s">
        <v>45</v>
      </c>
      <c r="N57" s="88" t="s">
        <v>222</v>
      </c>
      <c r="O57" s="121" t="s">
        <v>127</v>
      </c>
      <c r="P57" s="121" t="s">
        <v>47</v>
      </c>
      <c r="Q57" s="7"/>
      <c r="R57" s="7"/>
      <c r="S57" s="93"/>
      <c r="T57" s="93"/>
      <c r="U57" s="93"/>
      <c r="V57" s="93"/>
      <c r="W57" s="231"/>
      <c r="X57" s="39"/>
      <c r="Y57" s="38"/>
      <c r="Z57" s="88"/>
      <c r="AA57" s="38"/>
    </row>
    <row r="58" spans="1:27" ht="54">
      <c r="A58" s="39">
        <v>53</v>
      </c>
      <c r="B58" s="39"/>
      <c r="C58" s="38" t="s">
        <v>25</v>
      </c>
      <c r="D58" s="38"/>
      <c r="E58" s="75" t="s">
        <v>575</v>
      </c>
      <c r="F58" s="38">
        <v>2021</v>
      </c>
      <c r="G58" s="75" t="s">
        <v>1947</v>
      </c>
      <c r="H58" s="75" t="s">
        <v>1935</v>
      </c>
      <c r="I58" s="86">
        <v>44379</v>
      </c>
      <c r="J58" s="86">
        <v>44380</v>
      </c>
      <c r="K58" s="87">
        <v>44378</v>
      </c>
      <c r="L58" s="75" t="s">
        <v>1936</v>
      </c>
      <c r="M58" s="88" t="s">
        <v>45</v>
      </c>
      <c r="N58" s="88" t="s">
        <v>94</v>
      </c>
      <c r="O58" s="121" t="s">
        <v>127</v>
      </c>
      <c r="P58" s="121" t="s">
        <v>47</v>
      </c>
      <c r="Q58" s="7"/>
      <c r="R58" s="7"/>
      <c r="S58" s="93"/>
      <c r="T58" s="93"/>
      <c r="U58" s="93"/>
      <c r="V58" s="93"/>
      <c r="W58" s="231"/>
      <c r="X58" s="39"/>
      <c r="Y58" s="38"/>
      <c r="Z58" s="88"/>
      <c r="AA58" s="38"/>
    </row>
    <row r="59" spans="1:27" ht="54">
      <c r="A59" s="39">
        <v>54</v>
      </c>
      <c r="B59" s="39"/>
      <c r="C59" s="38" t="s">
        <v>25</v>
      </c>
      <c r="D59" s="38"/>
      <c r="E59" s="75" t="s">
        <v>1631</v>
      </c>
      <c r="F59" s="38">
        <v>2021</v>
      </c>
      <c r="G59" s="75" t="s">
        <v>1941</v>
      </c>
      <c r="H59" s="75" t="s">
        <v>1720</v>
      </c>
      <c r="I59" s="86">
        <v>44381</v>
      </c>
      <c r="J59" s="86">
        <v>44383</v>
      </c>
      <c r="K59" s="87">
        <v>44378</v>
      </c>
      <c r="L59" s="75"/>
      <c r="M59" s="88" t="s">
        <v>45</v>
      </c>
      <c r="N59" s="88" t="s">
        <v>94</v>
      </c>
      <c r="O59" s="121" t="s">
        <v>127</v>
      </c>
      <c r="P59" s="121" t="s">
        <v>47</v>
      </c>
      <c r="Q59" s="7"/>
      <c r="R59" s="7"/>
      <c r="S59" s="93"/>
      <c r="T59" s="93"/>
      <c r="U59" s="93"/>
      <c r="V59" s="93"/>
      <c r="W59" s="231"/>
      <c r="X59" s="39"/>
      <c r="Y59" s="38"/>
      <c r="Z59" s="88"/>
      <c r="AA59" s="38"/>
    </row>
    <row r="60" spans="1:27" ht="54">
      <c r="A60" s="39">
        <v>55</v>
      </c>
      <c r="B60" s="39"/>
      <c r="C60" s="38" t="s">
        <v>25</v>
      </c>
      <c r="D60" s="38"/>
      <c r="E60" s="75" t="s">
        <v>1631</v>
      </c>
      <c r="F60" s="38">
        <v>2021</v>
      </c>
      <c r="G60" s="75" t="s">
        <v>1942</v>
      </c>
      <c r="H60" s="75" t="s">
        <v>1646</v>
      </c>
      <c r="I60" s="86">
        <v>44379</v>
      </c>
      <c r="J60" s="86">
        <v>44379</v>
      </c>
      <c r="K60" s="87">
        <v>44378</v>
      </c>
      <c r="L60" s="75"/>
      <c r="M60" s="88" t="s">
        <v>45</v>
      </c>
      <c r="N60" s="88" t="s">
        <v>94</v>
      </c>
      <c r="O60" s="121" t="s">
        <v>127</v>
      </c>
      <c r="P60" s="121"/>
      <c r="Q60" s="7"/>
      <c r="R60" s="7"/>
      <c r="S60" s="93"/>
      <c r="T60" s="93"/>
      <c r="U60" s="93"/>
      <c r="V60" s="93"/>
      <c r="W60" s="231"/>
      <c r="X60" s="39"/>
      <c r="Y60" s="38"/>
      <c r="Z60" s="88"/>
      <c r="AA60" s="38"/>
    </row>
    <row r="61" spans="1:27" ht="72">
      <c r="A61" s="39">
        <v>56</v>
      </c>
      <c r="B61" s="39"/>
      <c r="C61" s="38" t="s">
        <v>25</v>
      </c>
      <c r="D61" s="38"/>
      <c r="E61" s="75" t="s">
        <v>1639</v>
      </c>
      <c r="F61" s="38">
        <v>2021</v>
      </c>
      <c r="G61" s="75" t="s">
        <v>1943</v>
      </c>
      <c r="H61" s="75" t="s">
        <v>1944</v>
      </c>
      <c r="I61" s="86">
        <v>44379</v>
      </c>
      <c r="J61" s="86">
        <v>44382</v>
      </c>
      <c r="K61" s="87">
        <v>44378</v>
      </c>
      <c r="L61" s="75" t="s">
        <v>1945</v>
      </c>
      <c r="M61" s="88" t="s">
        <v>45</v>
      </c>
      <c r="N61" s="88" t="s">
        <v>94</v>
      </c>
      <c r="O61" s="121" t="s">
        <v>127</v>
      </c>
      <c r="P61" s="121"/>
      <c r="Q61" s="7"/>
      <c r="R61" s="7"/>
      <c r="S61" s="93"/>
      <c r="T61" s="93"/>
      <c r="U61" s="93"/>
      <c r="V61" s="93"/>
      <c r="W61" s="231"/>
      <c r="X61" s="39"/>
      <c r="Y61" s="38"/>
      <c r="Z61" s="88"/>
      <c r="AA61" s="38"/>
    </row>
    <row r="62" spans="1:27" ht="90">
      <c r="A62" s="39">
        <v>57</v>
      </c>
      <c r="B62" s="39"/>
      <c r="C62" s="38" t="s">
        <v>25</v>
      </c>
      <c r="D62" s="38"/>
      <c r="E62" s="75" t="s">
        <v>575</v>
      </c>
      <c r="F62" s="38">
        <v>2021</v>
      </c>
      <c r="G62" s="75" t="s">
        <v>1946</v>
      </c>
      <c r="H62" s="75" t="s">
        <v>1948</v>
      </c>
      <c r="I62" s="86">
        <v>44379</v>
      </c>
      <c r="J62" s="86">
        <v>44380</v>
      </c>
      <c r="K62" s="87">
        <v>44378</v>
      </c>
      <c r="L62" s="75" t="s">
        <v>1936</v>
      </c>
      <c r="M62" s="88" t="s">
        <v>45</v>
      </c>
      <c r="N62" s="88" t="s">
        <v>94</v>
      </c>
      <c r="O62" s="121" t="s">
        <v>127</v>
      </c>
      <c r="P62" s="121"/>
      <c r="Q62" s="7"/>
      <c r="R62" s="7"/>
      <c r="S62" s="93"/>
      <c r="T62" s="93"/>
      <c r="U62" s="93"/>
      <c r="V62" s="93"/>
      <c r="W62" s="231"/>
      <c r="X62" s="39"/>
      <c r="Y62" s="38"/>
      <c r="Z62" s="88"/>
      <c r="AA62" s="38"/>
    </row>
    <row r="63" spans="1:27" ht="72">
      <c r="A63" s="39">
        <v>58</v>
      </c>
      <c r="B63" s="39"/>
      <c r="C63" s="38" t="s">
        <v>25</v>
      </c>
      <c r="D63" s="38"/>
      <c r="E63" s="75" t="s">
        <v>1639</v>
      </c>
      <c r="F63" s="38">
        <v>2021</v>
      </c>
      <c r="G63" s="75" t="s">
        <v>1949</v>
      </c>
      <c r="H63" s="75" t="s">
        <v>1744</v>
      </c>
      <c r="I63" s="86">
        <v>44379</v>
      </c>
      <c r="J63" s="86">
        <v>44382</v>
      </c>
      <c r="K63" s="87">
        <v>44378</v>
      </c>
      <c r="L63" s="75" t="s">
        <v>1945</v>
      </c>
      <c r="M63" s="88" t="s">
        <v>45</v>
      </c>
      <c r="N63" s="88" t="s">
        <v>94</v>
      </c>
      <c r="O63" s="121" t="s">
        <v>127</v>
      </c>
      <c r="P63" s="121"/>
      <c r="Q63" s="7"/>
      <c r="R63" s="7"/>
      <c r="S63" s="93"/>
      <c r="T63" s="93"/>
      <c r="U63" s="93"/>
      <c r="V63" s="93"/>
      <c r="W63" s="231"/>
      <c r="X63" s="39"/>
      <c r="Y63" s="38"/>
      <c r="Z63" s="88"/>
      <c r="AA63" s="38"/>
    </row>
    <row r="64" spans="1:27" ht="90">
      <c r="A64" s="39">
        <v>59</v>
      </c>
      <c r="B64" s="39"/>
      <c r="C64" s="38" t="s">
        <v>25</v>
      </c>
      <c r="D64" s="38"/>
      <c r="E64" s="75" t="s">
        <v>575</v>
      </c>
      <c r="F64" s="38">
        <v>2021</v>
      </c>
      <c r="G64" s="75" t="s">
        <v>1950</v>
      </c>
      <c r="H64" s="75" t="s">
        <v>1951</v>
      </c>
      <c r="I64" s="86">
        <v>44385</v>
      </c>
      <c r="J64" s="86">
        <v>44386</v>
      </c>
      <c r="K64" s="87">
        <v>44378</v>
      </c>
      <c r="L64" s="75" t="s">
        <v>1952</v>
      </c>
      <c r="M64" s="88" t="s">
        <v>45</v>
      </c>
      <c r="N64" s="88" t="s">
        <v>94</v>
      </c>
      <c r="O64" s="121" t="s">
        <v>127</v>
      </c>
      <c r="P64" s="121"/>
      <c r="Q64" s="7"/>
      <c r="R64" s="7"/>
      <c r="S64" s="93"/>
      <c r="T64" s="93"/>
      <c r="U64" s="93"/>
      <c r="V64" s="93"/>
      <c r="W64" s="231"/>
      <c r="X64" s="39"/>
      <c r="Y64" s="38"/>
      <c r="Z64" s="88"/>
      <c r="AA64" s="38"/>
    </row>
    <row r="65" spans="1:46" ht="72">
      <c r="A65" s="39">
        <v>60</v>
      </c>
      <c r="B65" s="39"/>
      <c r="C65" s="38" t="s">
        <v>25</v>
      </c>
      <c r="D65" s="38"/>
      <c r="E65" s="75" t="s">
        <v>1639</v>
      </c>
      <c r="F65" s="38">
        <v>2021</v>
      </c>
      <c r="G65" s="75" t="s">
        <v>1953</v>
      </c>
      <c r="H65" s="75" t="s">
        <v>1747</v>
      </c>
      <c r="I65" s="86">
        <v>44382</v>
      </c>
      <c r="J65" s="86">
        <v>44383</v>
      </c>
      <c r="K65" s="87">
        <v>44378</v>
      </c>
      <c r="L65" s="75"/>
      <c r="M65" s="88" t="s">
        <v>45</v>
      </c>
      <c r="N65" s="88" t="s">
        <v>94</v>
      </c>
      <c r="O65" s="121" t="s">
        <v>127</v>
      </c>
      <c r="P65" s="121"/>
      <c r="Q65" s="7"/>
      <c r="R65" s="7"/>
      <c r="S65" s="93"/>
      <c r="T65" s="93"/>
      <c r="U65" s="93"/>
      <c r="V65" s="93"/>
      <c r="W65" s="231"/>
      <c r="X65" s="39"/>
      <c r="Y65" s="38"/>
      <c r="Z65" s="88"/>
      <c r="AA65" s="38"/>
    </row>
    <row r="66" spans="1:46" ht="409.5">
      <c r="A66" s="39">
        <v>61</v>
      </c>
      <c r="B66" s="39"/>
      <c r="C66" s="38" t="s">
        <v>25</v>
      </c>
      <c r="D66" s="38"/>
      <c r="E66" s="75" t="s">
        <v>405</v>
      </c>
      <c r="F66" s="38">
        <v>2021</v>
      </c>
      <c r="G66" s="75" t="s">
        <v>1956</v>
      </c>
      <c r="H66" s="75" t="s">
        <v>1957</v>
      </c>
      <c r="I66" s="86">
        <v>44380</v>
      </c>
      <c r="J66" s="86">
        <v>44380</v>
      </c>
      <c r="K66" s="87">
        <v>44378</v>
      </c>
      <c r="L66" s="75"/>
      <c r="M66" s="88" t="s">
        <v>44</v>
      </c>
      <c r="N66" s="88" t="s">
        <v>94</v>
      </c>
      <c r="O66" s="121" t="s">
        <v>127</v>
      </c>
      <c r="P66" s="121" t="s">
        <v>46</v>
      </c>
      <c r="Q66" s="7" t="s">
        <v>2900</v>
      </c>
      <c r="R66" s="7"/>
      <c r="S66" s="93"/>
      <c r="T66" s="93"/>
      <c r="U66" s="93"/>
      <c r="V66" s="93"/>
      <c r="W66" s="231"/>
      <c r="X66" s="39" t="s">
        <v>48</v>
      </c>
      <c r="Y66" s="38"/>
      <c r="Z66" s="88"/>
      <c r="AA66" s="38"/>
    </row>
    <row r="67" spans="1:46" ht="90">
      <c r="A67" s="39">
        <v>62</v>
      </c>
      <c r="B67" s="39"/>
      <c r="C67" s="38" t="s">
        <v>25</v>
      </c>
      <c r="D67" s="38"/>
      <c r="E67" s="75" t="s">
        <v>1958</v>
      </c>
      <c r="F67" s="38">
        <v>2021</v>
      </c>
      <c r="G67" s="75" t="s">
        <v>1959</v>
      </c>
      <c r="H67" s="75" t="s">
        <v>1960</v>
      </c>
      <c r="I67" s="86">
        <v>44379</v>
      </c>
      <c r="J67" s="86">
        <v>44380</v>
      </c>
      <c r="K67" s="87">
        <v>44378</v>
      </c>
      <c r="L67" s="75"/>
      <c r="M67" s="88" t="s">
        <v>44</v>
      </c>
      <c r="N67" s="88" t="s">
        <v>208</v>
      </c>
      <c r="O67" s="121" t="s">
        <v>127</v>
      </c>
      <c r="P67" s="121" t="s">
        <v>47</v>
      </c>
      <c r="Q67" s="7"/>
      <c r="R67" s="7"/>
      <c r="S67" s="93"/>
      <c r="T67" s="93"/>
      <c r="U67" s="93"/>
      <c r="V67" s="93"/>
      <c r="W67" s="231"/>
      <c r="X67" s="39"/>
      <c r="Y67" s="38"/>
      <c r="Z67" s="88"/>
      <c r="AA67" s="38"/>
    </row>
    <row r="68" spans="1:46" ht="90">
      <c r="A68" s="39">
        <v>63</v>
      </c>
      <c r="B68" s="39"/>
      <c r="C68" s="38" t="s">
        <v>25</v>
      </c>
      <c r="D68" s="38"/>
      <c r="E68" s="75" t="s">
        <v>575</v>
      </c>
      <c r="F68" s="38">
        <v>2021</v>
      </c>
      <c r="G68" s="75" t="s">
        <v>1961</v>
      </c>
      <c r="H68" s="75" t="s">
        <v>1962</v>
      </c>
      <c r="I68" s="86">
        <v>44386</v>
      </c>
      <c r="J68" s="86">
        <v>44387</v>
      </c>
      <c r="K68" s="87">
        <v>44378</v>
      </c>
      <c r="L68" s="75" t="s">
        <v>1963</v>
      </c>
      <c r="M68" s="88" t="s">
        <v>45</v>
      </c>
      <c r="N68" s="88" t="s">
        <v>94</v>
      </c>
      <c r="O68" s="121" t="s">
        <v>127</v>
      </c>
      <c r="P68" s="121"/>
      <c r="Q68" s="7"/>
      <c r="R68" s="7"/>
      <c r="S68" s="93"/>
      <c r="T68" s="93"/>
      <c r="U68" s="93"/>
      <c r="V68" s="93"/>
      <c r="W68" s="231"/>
      <c r="X68" s="39"/>
      <c r="Y68" s="38"/>
      <c r="Z68" s="88"/>
      <c r="AA68" s="38"/>
    </row>
    <row r="69" spans="1:46" ht="108">
      <c r="A69" s="39">
        <v>64</v>
      </c>
      <c r="B69" s="39"/>
      <c r="C69" s="38" t="s">
        <v>25</v>
      </c>
      <c r="D69" s="38"/>
      <c r="E69" s="75" t="s">
        <v>1639</v>
      </c>
      <c r="F69" s="38">
        <v>2021</v>
      </c>
      <c r="G69" s="75" t="s">
        <v>1964</v>
      </c>
      <c r="H69" s="75" t="s">
        <v>2051</v>
      </c>
      <c r="I69" s="86">
        <v>44385</v>
      </c>
      <c r="J69" s="86">
        <v>44389</v>
      </c>
      <c r="K69" s="87">
        <v>44378</v>
      </c>
      <c r="L69" s="75"/>
      <c r="M69" s="88" t="s">
        <v>45</v>
      </c>
      <c r="N69" s="88" t="s">
        <v>94</v>
      </c>
      <c r="O69" s="121" t="s">
        <v>127</v>
      </c>
      <c r="P69" s="121"/>
      <c r="Q69" s="7"/>
      <c r="R69" s="7"/>
      <c r="S69" s="93"/>
      <c r="T69" s="93"/>
      <c r="U69" s="93"/>
      <c r="V69" s="93"/>
      <c r="W69" s="231"/>
      <c r="X69" s="39"/>
      <c r="Y69" s="38"/>
      <c r="Z69" s="88"/>
      <c r="AA69" s="38"/>
    </row>
    <row r="70" spans="1:46" ht="90">
      <c r="A70" s="39">
        <v>65</v>
      </c>
      <c r="B70" s="39"/>
      <c r="C70" s="38" t="s">
        <v>28</v>
      </c>
      <c r="D70" s="38"/>
      <c r="E70" s="75" t="s">
        <v>141</v>
      </c>
      <c r="F70" s="38">
        <v>2021</v>
      </c>
      <c r="G70" s="75" t="s">
        <v>1974</v>
      </c>
      <c r="H70" s="75" t="s">
        <v>1975</v>
      </c>
      <c r="I70" s="86">
        <v>44378</v>
      </c>
      <c r="J70" s="86">
        <v>44378</v>
      </c>
      <c r="K70" s="87">
        <v>44378</v>
      </c>
      <c r="L70" s="75" t="s">
        <v>2896</v>
      </c>
      <c r="M70" s="88" t="s">
        <v>45</v>
      </c>
      <c r="N70" s="88" t="s">
        <v>94</v>
      </c>
      <c r="O70" s="121" t="s">
        <v>127</v>
      </c>
      <c r="P70" s="121"/>
      <c r="Q70" s="7"/>
      <c r="R70" s="7"/>
      <c r="S70" s="93"/>
      <c r="T70" s="93"/>
      <c r="U70" s="93"/>
      <c r="V70" s="93"/>
      <c r="W70" s="231"/>
      <c r="X70" s="39"/>
      <c r="Y70" s="38"/>
      <c r="Z70" s="88"/>
      <c r="AA70" s="38"/>
    </row>
    <row r="71" spans="1:46" ht="108">
      <c r="A71" s="39">
        <v>66</v>
      </c>
      <c r="B71" s="39"/>
      <c r="C71" s="38" t="s">
        <v>27</v>
      </c>
      <c r="D71" s="38"/>
      <c r="E71" s="75" t="s">
        <v>141</v>
      </c>
      <c r="F71" s="38">
        <v>2021</v>
      </c>
      <c r="G71" s="75" t="s">
        <v>1971</v>
      </c>
      <c r="H71" s="75" t="s">
        <v>1972</v>
      </c>
      <c r="I71" s="86">
        <v>44369</v>
      </c>
      <c r="J71" s="86">
        <v>44369</v>
      </c>
      <c r="K71" s="87">
        <v>44378</v>
      </c>
      <c r="L71" s="75" t="s">
        <v>1973</v>
      </c>
      <c r="M71" s="88" t="s">
        <v>44</v>
      </c>
      <c r="N71" s="88" t="s">
        <v>94</v>
      </c>
      <c r="O71" s="88" t="s">
        <v>127</v>
      </c>
      <c r="P71" s="88" t="s">
        <v>47</v>
      </c>
      <c r="Q71" s="229"/>
      <c r="R71" s="7"/>
      <c r="S71" s="93"/>
      <c r="T71" s="93"/>
      <c r="U71" s="93"/>
      <c r="V71" s="93"/>
      <c r="W71" s="231"/>
      <c r="X71" s="39"/>
      <c r="Y71" s="38"/>
      <c r="Z71" s="88"/>
      <c r="AA71" s="38"/>
    </row>
    <row r="72" spans="1:46" ht="54">
      <c r="A72" s="39">
        <v>67</v>
      </c>
      <c r="B72" s="39"/>
      <c r="C72" s="38" t="s">
        <v>22</v>
      </c>
      <c r="D72" s="38"/>
      <c r="E72" s="75" t="s">
        <v>141</v>
      </c>
      <c r="F72" s="38">
        <v>2021</v>
      </c>
      <c r="G72" s="75" t="s">
        <v>1979</v>
      </c>
      <c r="H72" s="75" t="s">
        <v>1980</v>
      </c>
      <c r="I72" s="86">
        <v>44396</v>
      </c>
      <c r="J72" s="86">
        <v>44398</v>
      </c>
      <c r="K72" s="87">
        <v>44409</v>
      </c>
      <c r="L72" s="75"/>
      <c r="M72" s="88" t="s">
        <v>45</v>
      </c>
      <c r="N72" s="88" t="s">
        <v>94</v>
      </c>
      <c r="O72" s="88" t="s">
        <v>127</v>
      </c>
      <c r="P72" s="88"/>
      <c r="Q72" s="229"/>
      <c r="R72" s="7"/>
      <c r="S72" s="243"/>
      <c r="T72" s="243"/>
      <c r="U72" s="243"/>
      <c r="V72" s="243"/>
      <c r="W72" s="231"/>
      <c r="X72" s="39"/>
      <c r="Y72" s="38"/>
      <c r="Z72" s="88"/>
      <c r="AA72" s="38"/>
    </row>
    <row r="73" spans="1:46" ht="126">
      <c r="A73" s="39">
        <v>68</v>
      </c>
      <c r="B73" s="39"/>
      <c r="C73" s="38" t="s">
        <v>22</v>
      </c>
      <c r="D73" s="38"/>
      <c r="E73" s="75" t="s">
        <v>141</v>
      </c>
      <c r="F73" s="38">
        <v>2021</v>
      </c>
      <c r="G73" s="75" t="s">
        <v>1977</v>
      </c>
      <c r="H73" s="75" t="s">
        <v>1978</v>
      </c>
      <c r="I73" s="86">
        <v>44405</v>
      </c>
      <c r="J73" s="86">
        <v>44405</v>
      </c>
      <c r="K73" s="87">
        <v>44409</v>
      </c>
      <c r="L73" s="75" t="s">
        <v>2901</v>
      </c>
      <c r="M73" s="88" t="s">
        <v>45</v>
      </c>
      <c r="N73" s="88" t="s">
        <v>94</v>
      </c>
      <c r="O73" s="88" t="s">
        <v>127</v>
      </c>
      <c r="P73" s="88" t="s">
        <v>47</v>
      </c>
      <c r="Q73" s="229"/>
      <c r="R73" s="7"/>
      <c r="S73" s="243"/>
      <c r="T73" s="243"/>
      <c r="U73" s="243"/>
      <c r="V73" s="243"/>
      <c r="W73" s="231"/>
      <c r="X73" s="39"/>
      <c r="Y73" s="38"/>
      <c r="Z73" s="88"/>
      <c r="AA73" s="38"/>
    </row>
    <row r="74" spans="1:46" ht="54">
      <c r="A74" s="39">
        <v>69</v>
      </c>
      <c r="B74" s="39"/>
      <c r="C74" s="38" t="s">
        <v>22</v>
      </c>
      <c r="D74" s="38"/>
      <c r="E74" s="75" t="s">
        <v>411</v>
      </c>
      <c r="F74" s="38">
        <v>2021</v>
      </c>
      <c r="G74" s="75" t="s">
        <v>1995</v>
      </c>
      <c r="H74" s="75" t="s">
        <v>1994</v>
      </c>
      <c r="I74" s="86">
        <v>44393</v>
      </c>
      <c r="J74" s="86">
        <v>44393</v>
      </c>
      <c r="K74" s="87">
        <v>44409</v>
      </c>
      <c r="L74" s="75"/>
      <c r="M74" s="88" t="s">
        <v>44</v>
      </c>
      <c r="N74" s="88" t="s">
        <v>94</v>
      </c>
      <c r="O74" s="88" t="s">
        <v>127</v>
      </c>
      <c r="P74" s="88" t="s">
        <v>47</v>
      </c>
      <c r="Q74" s="229"/>
      <c r="R74" s="7"/>
      <c r="S74" s="243"/>
      <c r="T74" s="243"/>
      <c r="U74" s="243"/>
      <c r="V74" s="243"/>
      <c r="W74" s="231"/>
      <c r="X74" s="39"/>
      <c r="Y74" s="38"/>
      <c r="Z74" s="88"/>
      <c r="AA74" s="38"/>
      <c r="AL74" s="59"/>
      <c r="AM74" s="60"/>
      <c r="AN74" s="59"/>
      <c r="AO74" s="63"/>
      <c r="AP74" s="64"/>
      <c r="AQ74" s="64"/>
      <c r="AR74" s="64"/>
      <c r="AS74" s="64"/>
      <c r="AT74" s="64"/>
    </row>
    <row r="75" spans="1:46" ht="54">
      <c r="A75" s="39">
        <v>70</v>
      </c>
      <c r="B75" s="39"/>
      <c r="C75" s="38" t="s">
        <v>25</v>
      </c>
      <c r="D75" s="38"/>
      <c r="E75" s="75" t="s">
        <v>575</v>
      </c>
      <c r="F75" s="38">
        <v>2021</v>
      </c>
      <c r="G75" s="75" t="s">
        <v>2008</v>
      </c>
      <c r="H75" s="75" t="s">
        <v>2009</v>
      </c>
      <c r="I75" s="86">
        <v>44397</v>
      </c>
      <c r="J75" s="86">
        <v>44398</v>
      </c>
      <c r="K75" s="87">
        <v>44409</v>
      </c>
      <c r="L75" s="75" t="s">
        <v>2010</v>
      </c>
      <c r="M75" s="88" t="s">
        <v>45</v>
      </c>
      <c r="N75" s="88" t="s">
        <v>94</v>
      </c>
      <c r="O75" s="88" t="s">
        <v>127</v>
      </c>
      <c r="P75" s="88"/>
      <c r="Q75" s="229"/>
      <c r="R75" s="7"/>
      <c r="S75" s="243"/>
      <c r="T75" s="243"/>
      <c r="U75" s="243"/>
      <c r="V75" s="243"/>
      <c r="W75" s="231"/>
      <c r="X75" s="39"/>
      <c r="Y75" s="38"/>
      <c r="Z75" s="88"/>
      <c r="AA75" s="38"/>
    </row>
    <row r="76" spans="1:46" ht="108">
      <c r="A76" s="39">
        <v>71</v>
      </c>
      <c r="B76" s="39"/>
      <c r="C76" s="38" t="s">
        <v>25</v>
      </c>
      <c r="D76" s="38"/>
      <c r="E76" s="75" t="s">
        <v>575</v>
      </c>
      <c r="F76" s="38">
        <v>2021</v>
      </c>
      <c r="G76" s="75" t="s">
        <v>2011</v>
      </c>
      <c r="H76" s="75" t="s">
        <v>2017</v>
      </c>
      <c r="I76" s="86">
        <v>44397</v>
      </c>
      <c r="J76" s="86">
        <v>44398</v>
      </c>
      <c r="K76" s="87">
        <v>44409</v>
      </c>
      <c r="L76" s="75" t="s">
        <v>2010</v>
      </c>
      <c r="M76" s="88" t="s">
        <v>45</v>
      </c>
      <c r="N76" s="88" t="s">
        <v>94</v>
      </c>
      <c r="O76" s="88" t="s">
        <v>127</v>
      </c>
      <c r="P76" s="88"/>
      <c r="Q76" s="229"/>
      <c r="R76" s="7"/>
      <c r="S76" s="243"/>
      <c r="T76" s="243"/>
      <c r="U76" s="243"/>
      <c r="V76" s="243"/>
      <c r="W76" s="231"/>
      <c r="X76" s="39"/>
      <c r="Y76" s="38"/>
      <c r="Z76" s="88"/>
      <c r="AA76" s="38"/>
    </row>
    <row r="77" spans="1:46" ht="72">
      <c r="A77" s="39">
        <v>72</v>
      </c>
      <c r="B77" s="39"/>
      <c r="C77" s="38" t="s">
        <v>25</v>
      </c>
      <c r="D77" s="38"/>
      <c r="E77" s="75" t="s">
        <v>575</v>
      </c>
      <c r="F77" s="38">
        <v>2021</v>
      </c>
      <c r="G77" s="75" t="s">
        <v>2012</v>
      </c>
      <c r="H77" s="75" t="s">
        <v>2013</v>
      </c>
      <c r="I77" s="86">
        <v>44402</v>
      </c>
      <c r="J77" s="86">
        <v>44403</v>
      </c>
      <c r="K77" s="87">
        <v>44409</v>
      </c>
      <c r="L77" s="75" t="s">
        <v>2014</v>
      </c>
      <c r="M77" s="88" t="s">
        <v>45</v>
      </c>
      <c r="N77" s="88" t="s">
        <v>94</v>
      </c>
      <c r="O77" s="88" t="s">
        <v>127</v>
      </c>
      <c r="P77" s="88"/>
      <c r="Q77" s="229"/>
      <c r="R77" s="7"/>
      <c r="S77" s="243"/>
      <c r="T77" s="243"/>
      <c r="U77" s="243"/>
      <c r="V77" s="243"/>
      <c r="W77" s="231"/>
      <c r="X77" s="39"/>
      <c r="Y77" s="38"/>
      <c r="Z77" s="88"/>
      <c r="AA77" s="38"/>
    </row>
    <row r="78" spans="1:46" ht="108">
      <c r="A78" s="39">
        <v>73</v>
      </c>
      <c r="B78" s="39"/>
      <c r="C78" s="38" t="s">
        <v>25</v>
      </c>
      <c r="D78" s="38"/>
      <c r="E78" s="75" t="s">
        <v>575</v>
      </c>
      <c r="F78" s="38">
        <v>2021</v>
      </c>
      <c r="G78" s="75" t="s">
        <v>2015</v>
      </c>
      <c r="H78" s="75" t="s">
        <v>2016</v>
      </c>
      <c r="I78" s="86">
        <v>44402</v>
      </c>
      <c r="J78" s="86">
        <v>44403</v>
      </c>
      <c r="K78" s="87">
        <v>44409</v>
      </c>
      <c r="L78" s="75" t="s">
        <v>2014</v>
      </c>
      <c r="M78" s="88" t="s">
        <v>45</v>
      </c>
      <c r="N78" s="88" t="s">
        <v>94</v>
      </c>
      <c r="O78" s="88" t="s">
        <v>127</v>
      </c>
      <c r="P78" s="88"/>
      <c r="Q78" s="229"/>
      <c r="R78" s="7"/>
      <c r="S78" s="243"/>
      <c r="T78" s="243"/>
      <c r="U78" s="243"/>
      <c r="V78" s="243"/>
      <c r="W78" s="231"/>
      <c r="X78" s="39"/>
      <c r="Y78" s="38"/>
      <c r="Z78" s="88"/>
      <c r="AA78" s="38"/>
    </row>
    <row r="79" spans="1:46" ht="72">
      <c r="A79" s="39">
        <v>74</v>
      </c>
      <c r="B79" s="39"/>
      <c r="C79" s="38" t="s">
        <v>25</v>
      </c>
      <c r="D79" s="38"/>
      <c r="E79" s="75" t="s">
        <v>575</v>
      </c>
      <c r="F79" s="38">
        <v>2021</v>
      </c>
      <c r="G79" s="75" t="s">
        <v>2018</v>
      </c>
      <c r="H79" s="75" t="s">
        <v>2019</v>
      </c>
      <c r="I79" s="86">
        <v>44410</v>
      </c>
      <c r="J79" s="86">
        <v>44411</v>
      </c>
      <c r="K79" s="87">
        <v>44409</v>
      </c>
      <c r="L79" s="75" t="s">
        <v>2020</v>
      </c>
      <c r="M79" s="88" t="s">
        <v>45</v>
      </c>
      <c r="N79" s="88" t="s">
        <v>94</v>
      </c>
      <c r="O79" s="88" t="s">
        <v>127</v>
      </c>
      <c r="P79" s="88"/>
      <c r="Q79" s="229"/>
      <c r="R79" s="7"/>
      <c r="S79" s="243"/>
      <c r="T79" s="243"/>
      <c r="U79" s="243"/>
      <c r="V79" s="243"/>
      <c r="W79" s="231"/>
      <c r="X79" s="39"/>
      <c r="Y79" s="38"/>
      <c r="Z79" s="88"/>
      <c r="AA79" s="38"/>
    </row>
    <row r="80" spans="1:46" ht="108">
      <c r="A80" s="39">
        <v>75</v>
      </c>
      <c r="B80" s="39"/>
      <c r="C80" s="38" t="s">
        <v>25</v>
      </c>
      <c r="D80" s="38"/>
      <c r="E80" s="75" t="s">
        <v>575</v>
      </c>
      <c r="F80" s="38">
        <v>2021</v>
      </c>
      <c r="G80" s="75" t="s">
        <v>2021</v>
      </c>
      <c r="H80" s="75" t="s">
        <v>2016</v>
      </c>
      <c r="I80" s="86">
        <v>44410</v>
      </c>
      <c r="J80" s="86">
        <v>44411</v>
      </c>
      <c r="K80" s="87">
        <v>44409</v>
      </c>
      <c r="L80" s="75" t="s">
        <v>2020</v>
      </c>
      <c r="M80" s="88" t="s">
        <v>45</v>
      </c>
      <c r="N80" s="88" t="s">
        <v>94</v>
      </c>
      <c r="O80" s="88" t="s">
        <v>127</v>
      </c>
      <c r="P80" s="88"/>
      <c r="Q80" s="229"/>
      <c r="R80" s="7"/>
      <c r="S80" s="243"/>
      <c r="T80" s="243"/>
      <c r="U80" s="243"/>
      <c r="V80" s="243"/>
      <c r="W80" s="231"/>
      <c r="X80" s="39"/>
      <c r="Y80" s="38"/>
      <c r="Z80" s="88"/>
      <c r="AA80" s="38"/>
    </row>
    <row r="81" spans="1:27" ht="72">
      <c r="A81" s="39">
        <v>76</v>
      </c>
      <c r="B81" s="39"/>
      <c r="C81" s="38" t="s">
        <v>25</v>
      </c>
      <c r="D81" s="38"/>
      <c r="E81" s="75" t="s">
        <v>575</v>
      </c>
      <c r="F81" s="38">
        <v>2021</v>
      </c>
      <c r="G81" s="75" t="s">
        <v>2022</v>
      </c>
      <c r="H81" s="75" t="s">
        <v>2019</v>
      </c>
      <c r="I81" s="86">
        <v>44417</v>
      </c>
      <c r="J81" s="86">
        <v>44418</v>
      </c>
      <c r="K81" s="87">
        <v>44409</v>
      </c>
      <c r="L81" s="75" t="s">
        <v>2023</v>
      </c>
      <c r="M81" s="88" t="s">
        <v>45</v>
      </c>
      <c r="N81" s="88" t="s">
        <v>94</v>
      </c>
      <c r="O81" s="88" t="s">
        <v>127</v>
      </c>
      <c r="P81" s="88"/>
      <c r="Q81" s="229"/>
      <c r="R81" s="7"/>
      <c r="S81" s="243"/>
      <c r="T81" s="243"/>
      <c r="U81" s="243"/>
      <c r="V81" s="243"/>
      <c r="W81" s="231"/>
      <c r="X81" s="39"/>
      <c r="Y81" s="38"/>
      <c r="Z81" s="88"/>
      <c r="AA81" s="38"/>
    </row>
    <row r="82" spans="1:27" ht="108">
      <c r="A82" s="39">
        <v>77</v>
      </c>
      <c r="B82" s="39"/>
      <c r="C82" s="38" t="s">
        <v>25</v>
      </c>
      <c r="D82" s="38"/>
      <c r="E82" s="75" t="s">
        <v>575</v>
      </c>
      <c r="F82" s="38">
        <v>2021</v>
      </c>
      <c r="G82" s="75" t="s">
        <v>2024</v>
      </c>
      <c r="H82" s="75" t="s">
        <v>2016</v>
      </c>
      <c r="I82" s="86">
        <v>44417</v>
      </c>
      <c r="J82" s="86">
        <v>44418</v>
      </c>
      <c r="K82" s="87">
        <v>44409</v>
      </c>
      <c r="L82" s="75" t="s">
        <v>2025</v>
      </c>
      <c r="M82" s="88" t="s">
        <v>45</v>
      </c>
      <c r="N82" s="88" t="s">
        <v>94</v>
      </c>
      <c r="O82" s="88" t="s">
        <v>127</v>
      </c>
      <c r="P82" s="88"/>
      <c r="Q82" s="229"/>
      <c r="R82" s="7"/>
      <c r="S82" s="243"/>
      <c r="T82" s="243"/>
      <c r="U82" s="243"/>
      <c r="V82" s="243"/>
      <c r="W82" s="231"/>
      <c r="X82" s="39"/>
      <c r="Y82" s="38"/>
      <c r="Z82" s="88"/>
      <c r="AA82" s="38"/>
    </row>
    <row r="83" spans="1:27" ht="90">
      <c r="A83" s="39">
        <v>78</v>
      </c>
      <c r="B83" s="39"/>
      <c r="C83" s="38" t="s">
        <v>25</v>
      </c>
      <c r="D83" s="38"/>
      <c r="E83" s="75" t="s">
        <v>2026</v>
      </c>
      <c r="F83" s="38">
        <v>2021</v>
      </c>
      <c r="G83" s="75" t="s">
        <v>2028</v>
      </c>
      <c r="H83" s="75" t="s">
        <v>2027</v>
      </c>
      <c r="I83" s="86">
        <v>44403</v>
      </c>
      <c r="J83" s="86">
        <v>44403</v>
      </c>
      <c r="K83" s="87">
        <v>44409</v>
      </c>
      <c r="L83" s="75"/>
      <c r="M83" s="88" t="s">
        <v>45</v>
      </c>
      <c r="N83" s="88" t="s">
        <v>222</v>
      </c>
      <c r="O83" s="88" t="s">
        <v>234</v>
      </c>
      <c r="P83" s="88"/>
      <c r="Q83" s="229"/>
      <c r="R83" s="7"/>
      <c r="S83" s="243"/>
      <c r="T83" s="243"/>
      <c r="U83" s="243"/>
      <c r="V83" s="243"/>
      <c r="W83" s="231"/>
      <c r="X83" s="39"/>
      <c r="Y83" s="38"/>
      <c r="Z83" s="88"/>
      <c r="AA83" s="38"/>
    </row>
    <row r="84" spans="1:27" ht="90">
      <c r="A84" s="39">
        <v>79</v>
      </c>
      <c r="B84" s="39"/>
      <c r="C84" s="38" t="s">
        <v>25</v>
      </c>
      <c r="D84" s="38"/>
      <c r="E84" s="75" t="s">
        <v>2026</v>
      </c>
      <c r="F84" s="38">
        <v>2021</v>
      </c>
      <c r="G84" s="75" t="s">
        <v>2029</v>
      </c>
      <c r="H84" s="75" t="s">
        <v>2027</v>
      </c>
      <c r="I84" s="86">
        <v>44418</v>
      </c>
      <c r="J84" s="86">
        <v>44418</v>
      </c>
      <c r="K84" s="87">
        <v>44409</v>
      </c>
      <c r="L84" s="75"/>
      <c r="M84" s="88" t="s">
        <v>45</v>
      </c>
      <c r="N84" s="88" t="s">
        <v>222</v>
      </c>
      <c r="O84" s="88" t="s">
        <v>234</v>
      </c>
      <c r="P84" s="88"/>
      <c r="Q84" s="229"/>
      <c r="R84" s="7"/>
      <c r="S84" s="243"/>
      <c r="T84" s="243"/>
      <c r="U84" s="243"/>
      <c r="V84" s="243"/>
      <c r="W84" s="231"/>
      <c r="X84" s="39"/>
      <c r="Y84" s="38"/>
      <c r="Z84" s="88"/>
      <c r="AA84" s="38"/>
    </row>
    <row r="85" spans="1:27" ht="287.25" customHeight="1">
      <c r="A85" s="39">
        <v>80</v>
      </c>
      <c r="B85" s="39"/>
      <c r="C85" s="38" t="s">
        <v>22</v>
      </c>
      <c r="D85" s="38"/>
      <c r="E85" s="75" t="s">
        <v>189</v>
      </c>
      <c r="F85" s="38">
        <v>2021</v>
      </c>
      <c r="G85" s="75" t="s">
        <v>2030</v>
      </c>
      <c r="H85" s="75" t="s">
        <v>2031</v>
      </c>
      <c r="I85" s="86">
        <v>44421</v>
      </c>
      <c r="J85" s="86">
        <v>44421</v>
      </c>
      <c r="K85" s="87">
        <v>44409</v>
      </c>
      <c r="L85" s="75"/>
      <c r="M85" s="88" t="s">
        <v>44</v>
      </c>
      <c r="N85" s="88" t="s">
        <v>94</v>
      </c>
      <c r="O85" s="88" t="s">
        <v>127</v>
      </c>
      <c r="P85" s="88" t="s">
        <v>46</v>
      </c>
      <c r="Q85" s="7" t="s">
        <v>2902</v>
      </c>
      <c r="R85" s="7"/>
      <c r="S85" s="243"/>
      <c r="T85" s="243"/>
      <c r="U85" s="243"/>
      <c r="V85" s="243"/>
      <c r="W85" s="231"/>
      <c r="X85" s="39" t="s">
        <v>48</v>
      </c>
      <c r="Y85" s="38"/>
      <c r="Z85" s="88"/>
      <c r="AA85" s="38"/>
    </row>
    <row r="86" spans="1:27" ht="90">
      <c r="A86" s="39">
        <v>81</v>
      </c>
      <c r="B86" s="39"/>
      <c r="C86" s="38" t="s">
        <v>25</v>
      </c>
      <c r="D86" s="38"/>
      <c r="E86" s="75" t="s">
        <v>240</v>
      </c>
      <c r="F86" s="38">
        <v>2021</v>
      </c>
      <c r="G86" s="75" t="s">
        <v>2032</v>
      </c>
      <c r="H86" s="75" t="s">
        <v>2033</v>
      </c>
      <c r="I86" s="86">
        <v>44403</v>
      </c>
      <c r="J86" s="86">
        <v>44403</v>
      </c>
      <c r="K86" s="87">
        <v>44409</v>
      </c>
      <c r="L86" s="75" t="s">
        <v>3110</v>
      </c>
      <c r="M86" s="88" t="s">
        <v>45</v>
      </c>
      <c r="N86" s="88" t="s">
        <v>222</v>
      </c>
      <c r="O86" s="121" t="s">
        <v>234</v>
      </c>
      <c r="P86" s="88" t="s">
        <v>47</v>
      </c>
      <c r="Q86" s="229"/>
      <c r="R86" s="7"/>
      <c r="S86" s="243"/>
      <c r="T86" s="243"/>
      <c r="U86" s="243"/>
      <c r="V86" s="243"/>
      <c r="W86" s="231"/>
      <c r="X86" s="39"/>
      <c r="Y86" s="38"/>
      <c r="Z86" s="88"/>
      <c r="AA86" s="38"/>
    </row>
    <row r="87" spans="1:27" ht="54">
      <c r="A87" s="39">
        <v>82</v>
      </c>
      <c r="B87" s="39"/>
      <c r="C87" s="38" t="s">
        <v>25</v>
      </c>
      <c r="D87" s="38"/>
      <c r="E87" s="75" t="s">
        <v>2034</v>
      </c>
      <c r="F87" s="38">
        <v>2021</v>
      </c>
      <c r="G87" s="75" t="s">
        <v>2035</v>
      </c>
      <c r="H87" s="75" t="s">
        <v>2036</v>
      </c>
      <c r="I87" s="86">
        <v>44410</v>
      </c>
      <c r="J87" s="86">
        <v>44410</v>
      </c>
      <c r="K87" s="87">
        <v>44409</v>
      </c>
      <c r="L87" s="75"/>
      <c r="M87" s="88" t="s">
        <v>44</v>
      </c>
      <c r="N87" s="88" t="s">
        <v>94</v>
      </c>
      <c r="O87" s="88" t="s">
        <v>127</v>
      </c>
      <c r="P87" s="88" t="s">
        <v>47</v>
      </c>
      <c r="Q87" s="229"/>
      <c r="R87" s="7"/>
      <c r="S87" s="243"/>
      <c r="T87" s="243"/>
      <c r="U87" s="243"/>
      <c r="V87" s="243"/>
      <c r="W87" s="231"/>
      <c r="X87" s="39"/>
      <c r="Y87" s="38"/>
      <c r="Z87" s="88"/>
      <c r="AA87" s="38"/>
    </row>
    <row r="88" spans="1:27" ht="72">
      <c r="A88" s="39">
        <v>83</v>
      </c>
      <c r="B88" s="39"/>
      <c r="C88" s="38" t="s">
        <v>25</v>
      </c>
      <c r="D88" s="38"/>
      <c r="E88" s="75" t="s">
        <v>1631</v>
      </c>
      <c r="F88" s="38">
        <v>2021</v>
      </c>
      <c r="G88" s="75" t="s">
        <v>2037</v>
      </c>
      <c r="H88" s="75" t="s">
        <v>2038</v>
      </c>
      <c r="I88" s="86">
        <v>44394</v>
      </c>
      <c r="J88" s="86">
        <v>44395</v>
      </c>
      <c r="K88" s="87">
        <v>44409</v>
      </c>
      <c r="L88" s="75" t="s">
        <v>2039</v>
      </c>
      <c r="M88" s="88" t="s">
        <v>45</v>
      </c>
      <c r="N88" s="88" t="s">
        <v>94</v>
      </c>
      <c r="O88" s="88" t="s">
        <v>127</v>
      </c>
      <c r="P88" s="88"/>
      <c r="Q88" s="229"/>
      <c r="R88" s="7"/>
      <c r="S88" s="243"/>
      <c r="T88" s="243"/>
      <c r="U88" s="243"/>
      <c r="V88" s="243"/>
      <c r="W88" s="231"/>
      <c r="X88" s="39"/>
      <c r="Y88" s="38"/>
      <c r="Z88" s="88"/>
      <c r="AA88" s="38"/>
    </row>
    <row r="89" spans="1:27" ht="54">
      <c r="A89" s="39">
        <v>84</v>
      </c>
      <c r="B89" s="39"/>
      <c r="C89" s="38" t="s">
        <v>25</v>
      </c>
      <c r="D89" s="38"/>
      <c r="E89" s="75" t="s">
        <v>1631</v>
      </c>
      <c r="F89" s="38">
        <v>2021</v>
      </c>
      <c r="G89" s="75" t="s">
        <v>2040</v>
      </c>
      <c r="H89" s="75" t="s">
        <v>2041</v>
      </c>
      <c r="I89" s="86">
        <v>44403</v>
      </c>
      <c r="J89" s="86">
        <v>44403</v>
      </c>
      <c r="K89" s="87">
        <v>44409</v>
      </c>
      <c r="L89" s="75"/>
      <c r="M89" s="88" t="s">
        <v>45</v>
      </c>
      <c r="N89" s="88" t="s">
        <v>94</v>
      </c>
      <c r="O89" s="88" t="s">
        <v>127</v>
      </c>
      <c r="P89" s="88"/>
      <c r="Q89" s="229"/>
      <c r="R89" s="7"/>
      <c r="S89" s="243"/>
      <c r="T89" s="243"/>
      <c r="U89" s="243"/>
      <c r="V89" s="243"/>
      <c r="W89" s="231"/>
      <c r="X89" s="39"/>
      <c r="Y89" s="38"/>
      <c r="Z89" s="88"/>
      <c r="AA89" s="38"/>
    </row>
    <row r="90" spans="1:27" ht="54">
      <c r="A90" s="39">
        <v>85</v>
      </c>
      <c r="B90" s="39"/>
      <c r="C90" s="38" t="s">
        <v>25</v>
      </c>
      <c r="D90" s="38"/>
      <c r="E90" s="75" t="s">
        <v>1631</v>
      </c>
      <c r="F90" s="38">
        <v>2021</v>
      </c>
      <c r="G90" s="75" t="s">
        <v>2042</v>
      </c>
      <c r="H90" s="75" t="s">
        <v>2041</v>
      </c>
      <c r="I90" s="86">
        <v>44419</v>
      </c>
      <c r="J90" s="86">
        <v>44419</v>
      </c>
      <c r="K90" s="87">
        <v>44409</v>
      </c>
      <c r="L90" s="75"/>
      <c r="M90" s="88" t="s">
        <v>45</v>
      </c>
      <c r="N90" s="88" t="s">
        <v>94</v>
      </c>
      <c r="O90" s="88" t="s">
        <v>127</v>
      </c>
      <c r="P90" s="88"/>
      <c r="Q90" s="229"/>
      <c r="R90" s="7"/>
      <c r="S90" s="243"/>
      <c r="T90" s="243"/>
      <c r="U90" s="243"/>
      <c r="V90" s="243"/>
      <c r="W90" s="231"/>
      <c r="X90" s="39"/>
      <c r="Y90" s="38"/>
      <c r="Z90" s="88"/>
      <c r="AA90" s="38"/>
    </row>
    <row r="91" spans="1:27" ht="54">
      <c r="A91" s="39">
        <v>86</v>
      </c>
      <c r="B91" s="39"/>
      <c r="C91" s="38" t="s">
        <v>25</v>
      </c>
      <c r="D91" s="38"/>
      <c r="E91" s="75" t="s">
        <v>1631</v>
      </c>
      <c r="F91" s="38">
        <v>2021</v>
      </c>
      <c r="G91" s="75" t="s">
        <v>2043</v>
      </c>
      <c r="H91" s="75" t="s">
        <v>2044</v>
      </c>
      <c r="I91" s="86">
        <v>44419</v>
      </c>
      <c r="J91" s="86">
        <v>44419</v>
      </c>
      <c r="K91" s="87">
        <v>44409</v>
      </c>
      <c r="L91" s="75"/>
      <c r="M91" s="88" t="s">
        <v>45</v>
      </c>
      <c r="N91" s="88" t="s">
        <v>94</v>
      </c>
      <c r="O91" s="88" t="s">
        <v>127</v>
      </c>
      <c r="P91" s="88"/>
      <c r="Q91" s="229"/>
      <c r="R91" s="7"/>
      <c r="S91" s="243"/>
      <c r="T91" s="243"/>
      <c r="U91" s="243"/>
      <c r="V91" s="243"/>
      <c r="W91" s="231"/>
      <c r="X91" s="39"/>
      <c r="Y91" s="38"/>
      <c r="Z91" s="88"/>
      <c r="AA91" s="38"/>
    </row>
    <row r="92" spans="1:27" ht="108">
      <c r="A92" s="39">
        <v>87</v>
      </c>
      <c r="B92" s="39"/>
      <c r="C92" s="38" t="s">
        <v>25</v>
      </c>
      <c r="D92" s="38"/>
      <c r="E92" s="75" t="s">
        <v>1639</v>
      </c>
      <c r="F92" s="38">
        <v>2021</v>
      </c>
      <c r="G92" s="75" t="s">
        <v>2045</v>
      </c>
      <c r="H92" s="75" t="s">
        <v>2046</v>
      </c>
      <c r="I92" s="86">
        <v>44395</v>
      </c>
      <c r="J92" s="86">
        <v>44396</v>
      </c>
      <c r="K92" s="87">
        <v>44409</v>
      </c>
      <c r="L92" s="75"/>
      <c r="M92" s="88" t="s">
        <v>45</v>
      </c>
      <c r="N92" s="88" t="s">
        <v>94</v>
      </c>
      <c r="O92" s="88" t="s">
        <v>127</v>
      </c>
      <c r="P92" s="88"/>
      <c r="Q92" s="229"/>
      <c r="R92" s="7"/>
      <c r="S92" s="243"/>
      <c r="T92" s="243"/>
      <c r="U92" s="243"/>
      <c r="V92" s="243"/>
      <c r="W92" s="231"/>
      <c r="X92" s="39"/>
      <c r="Y92" s="38"/>
      <c r="Z92" s="88"/>
      <c r="AA92" s="38"/>
    </row>
    <row r="93" spans="1:27" ht="108">
      <c r="A93" s="39">
        <v>88</v>
      </c>
      <c r="B93" s="39"/>
      <c r="C93" s="38" t="s">
        <v>25</v>
      </c>
      <c r="D93" s="38"/>
      <c r="E93" s="75" t="s">
        <v>1639</v>
      </c>
      <c r="F93" s="38">
        <v>2021</v>
      </c>
      <c r="G93" s="75" t="s">
        <v>2047</v>
      </c>
      <c r="H93" s="75" t="s">
        <v>2048</v>
      </c>
      <c r="I93" s="86">
        <v>44395</v>
      </c>
      <c r="J93" s="86">
        <v>44396</v>
      </c>
      <c r="K93" s="87">
        <v>44409</v>
      </c>
      <c r="L93" s="75"/>
      <c r="M93" s="88" t="s">
        <v>45</v>
      </c>
      <c r="N93" s="88" t="s">
        <v>94</v>
      </c>
      <c r="O93" s="88" t="s">
        <v>127</v>
      </c>
      <c r="P93" s="88"/>
      <c r="Q93" s="229"/>
      <c r="R93" s="7"/>
      <c r="S93" s="243"/>
      <c r="T93" s="243"/>
      <c r="U93" s="243"/>
      <c r="V93" s="243"/>
      <c r="W93" s="231"/>
      <c r="X93" s="39"/>
      <c r="Y93" s="38"/>
      <c r="Z93" s="88"/>
      <c r="AA93" s="38"/>
    </row>
    <row r="94" spans="1:27" ht="72">
      <c r="A94" s="39">
        <v>89</v>
      </c>
      <c r="B94" s="39"/>
      <c r="C94" s="38" t="s">
        <v>25</v>
      </c>
      <c r="D94" s="38"/>
      <c r="E94" s="75" t="s">
        <v>1639</v>
      </c>
      <c r="F94" s="38">
        <v>2021</v>
      </c>
      <c r="G94" s="75" t="s">
        <v>2049</v>
      </c>
      <c r="H94" s="75" t="s">
        <v>2050</v>
      </c>
      <c r="I94" s="86">
        <v>44403</v>
      </c>
      <c r="J94" s="86">
        <v>44403</v>
      </c>
      <c r="K94" s="87">
        <v>44409</v>
      </c>
      <c r="L94" s="75"/>
      <c r="M94" s="88" t="s">
        <v>45</v>
      </c>
      <c r="N94" s="88" t="s">
        <v>94</v>
      </c>
      <c r="O94" s="88" t="s">
        <v>127</v>
      </c>
      <c r="P94" s="88"/>
      <c r="Q94" s="229"/>
      <c r="R94" s="7"/>
      <c r="S94" s="243"/>
      <c r="T94" s="243"/>
      <c r="U94" s="243"/>
      <c r="V94" s="243"/>
      <c r="W94" s="231"/>
      <c r="X94" s="39"/>
      <c r="Y94" s="38"/>
      <c r="Z94" s="88"/>
      <c r="AA94" s="38"/>
    </row>
    <row r="95" spans="1:27" ht="72">
      <c r="A95" s="39">
        <v>90</v>
      </c>
      <c r="B95" s="39"/>
      <c r="C95" s="38" t="s">
        <v>25</v>
      </c>
      <c r="D95" s="38"/>
      <c r="E95" s="75" t="s">
        <v>1639</v>
      </c>
      <c r="F95" s="38">
        <v>2021</v>
      </c>
      <c r="G95" s="75" t="s">
        <v>2052</v>
      </c>
      <c r="H95" s="75" t="s">
        <v>1744</v>
      </c>
      <c r="I95" s="86">
        <v>44403</v>
      </c>
      <c r="J95" s="86">
        <v>44403</v>
      </c>
      <c r="K95" s="87">
        <v>44409</v>
      </c>
      <c r="L95" s="75"/>
      <c r="M95" s="88" t="s">
        <v>45</v>
      </c>
      <c r="N95" s="88" t="s">
        <v>94</v>
      </c>
      <c r="O95" s="88" t="s">
        <v>127</v>
      </c>
      <c r="P95" s="88"/>
      <c r="Q95" s="229"/>
      <c r="R95" s="7"/>
      <c r="S95" s="243"/>
      <c r="T95" s="243"/>
      <c r="U95" s="243"/>
      <c r="V95" s="243"/>
      <c r="W95" s="231"/>
      <c r="X95" s="39"/>
      <c r="Y95" s="38"/>
      <c r="Z95" s="88"/>
      <c r="AA95" s="38"/>
    </row>
    <row r="96" spans="1:27" ht="72">
      <c r="A96" s="39">
        <v>91</v>
      </c>
      <c r="B96" s="39"/>
      <c r="C96" s="38" t="s">
        <v>25</v>
      </c>
      <c r="D96" s="38"/>
      <c r="E96" s="75" t="s">
        <v>1639</v>
      </c>
      <c r="F96" s="38">
        <v>2021</v>
      </c>
      <c r="G96" s="75" t="s">
        <v>2053</v>
      </c>
      <c r="H96" s="75" t="s">
        <v>1744</v>
      </c>
      <c r="I96" s="86">
        <v>44419</v>
      </c>
      <c r="J96" s="86">
        <v>44419</v>
      </c>
      <c r="K96" s="87">
        <v>44409</v>
      </c>
      <c r="L96" s="75"/>
      <c r="M96" s="88" t="s">
        <v>45</v>
      </c>
      <c r="N96" s="88" t="s">
        <v>94</v>
      </c>
      <c r="O96" s="88" t="s">
        <v>127</v>
      </c>
      <c r="P96" s="88"/>
      <c r="Q96" s="229"/>
      <c r="R96" s="7"/>
      <c r="S96" s="243"/>
      <c r="T96" s="243"/>
      <c r="U96" s="243"/>
      <c r="V96" s="243"/>
      <c r="W96" s="231"/>
      <c r="X96" s="39"/>
      <c r="Y96" s="38"/>
      <c r="Z96" s="88"/>
      <c r="AA96" s="38"/>
    </row>
    <row r="97" spans="1:27" ht="72">
      <c r="A97" s="39">
        <v>92</v>
      </c>
      <c r="B97" s="39"/>
      <c r="C97" s="38" t="s">
        <v>25</v>
      </c>
      <c r="D97" s="38"/>
      <c r="E97" s="75" t="s">
        <v>1639</v>
      </c>
      <c r="F97" s="38">
        <v>2021</v>
      </c>
      <c r="G97" s="75" t="s">
        <v>2054</v>
      </c>
      <c r="H97" s="75" t="s">
        <v>1747</v>
      </c>
      <c r="I97" s="86">
        <v>44419</v>
      </c>
      <c r="J97" s="86">
        <v>44419</v>
      </c>
      <c r="K97" s="87">
        <v>44409</v>
      </c>
      <c r="L97" s="75"/>
      <c r="M97" s="88" t="s">
        <v>45</v>
      </c>
      <c r="N97" s="88" t="s">
        <v>94</v>
      </c>
      <c r="O97" s="88" t="s">
        <v>127</v>
      </c>
      <c r="P97" s="88"/>
      <c r="Q97" s="229"/>
      <c r="R97" s="7"/>
      <c r="S97" s="243"/>
      <c r="T97" s="243"/>
      <c r="U97" s="243"/>
      <c r="V97" s="243"/>
      <c r="W97" s="231"/>
      <c r="X97" s="39"/>
      <c r="Y97" s="38"/>
      <c r="Z97" s="88"/>
      <c r="AA97" s="38"/>
    </row>
    <row r="98" spans="1:27" ht="108">
      <c r="A98" s="39">
        <v>93</v>
      </c>
      <c r="B98" s="39"/>
      <c r="C98" s="38" t="s">
        <v>25</v>
      </c>
      <c r="D98" s="38"/>
      <c r="E98" s="75" t="s">
        <v>1639</v>
      </c>
      <c r="F98" s="38">
        <v>2021</v>
      </c>
      <c r="G98" s="75" t="s">
        <v>2055</v>
      </c>
      <c r="H98" s="75" t="s">
        <v>2056</v>
      </c>
      <c r="I98" s="86">
        <v>44419</v>
      </c>
      <c r="J98" s="86">
        <v>44420</v>
      </c>
      <c r="K98" s="87">
        <v>44409</v>
      </c>
      <c r="L98" s="75"/>
      <c r="M98" s="88" t="s">
        <v>45</v>
      </c>
      <c r="N98" s="88" t="s">
        <v>94</v>
      </c>
      <c r="O98" s="88" t="s">
        <v>127</v>
      </c>
      <c r="P98" s="88"/>
      <c r="Q98" s="229"/>
      <c r="R98" s="7"/>
      <c r="S98" s="243"/>
      <c r="T98" s="243"/>
      <c r="U98" s="243"/>
      <c r="V98" s="243"/>
      <c r="W98" s="231"/>
      <c r="X98" s="39"/>
      <c r="Y98" s="38"/>
      <c r="Z98" s="88"/>
      <c r="AA98" s="38"/>
    </row>
    <row r="99" spans="1:27" ht="54">
      <c r="A99" s="39">
        <v>94</v>
      </c>
      <c r="B99" s="39"/>
      <c r="C99" s="38" t="s">
        <v>26</v>
      </c>
      <c r="D99" s="38"/>
      <c r="E99" s="75" t="s">
        <v>1842</v>
      </c>
      <c r="F99" s="38">
        <v>2021</v>
      </c>
      <c r="G99" s="75" t="s">
        <v>2057</v>
      </c>
      <c r="H99" s="75" t="s">
        <v>2058</v>
      </c>
      <c r="I99" s="86">
        <v>44400</v>
      </c>
      <c r="J99" s="86">
        <v>44400</v>
      </c>
      <c r="K99" s="87">
        <v>44409</v>
      </c>
      <c r="L99" s="75" t="s">
        <v>2904</v>
      </c>
      <c r="M99" s="88" t="s">
        <v>44</v>
      </c>
      <c r="N99" s="88" t="s">
        <v>94</v>
      </c>
      <c r="O99" s="88" t="s">
        <v>127</v>
      </c>
      <c r="P99" s="88" t="s">
        <v>46</v>
      </c>
      <c r="Q99" s="7" t="s">
        <v>2903</v>
      </c>
      <c r="R99" s="7"/>
      <c r="S99" s="243"/>
      <c r="T99" s="243"/>
      <c r="U99" s="243"/>
      <c r="V99" s="243"/>
      <c r="W99" s="231"/>
      <c r="X99" s="39"/>
      <c r="Y99" s="38"/>
      <c r="Z99" s="88"/>
      <c r="AA99" s="38"/>
    </row>
    <row r="100" spans="1:27" ht="72">
      <c r="A100" s="39">
        <v>95</v>
      </c>
      <c r="B100" s="39"/>
      <c r="C100" s="38" t="s">
        <v>25</v>
      </c>
      <c r="D100" s="38"/>
      <c r="E100" s="75" t="s">
        <v>575</v>
      </c>
      <c r="F100" s="38">
        <v>2021</v>
      </c>
      <c r="G100" s="75" t="s">
        <v>2059</v>
      </c>
      <c r="H100" s="75" t="s">
        <v>2019</v>
      </c>
      <c r="I100" s="86">
        <v>44424</v>
      </c>
      <c r="J100" s="86">
        <v>44425</v>
      </c>
      <c r="K100" s="87">
        <v>44440</v>
      </c>
      <c r="L100" s="75" t="s">
        <v>2064</v>
      </c>
      <c r="M100" s="88" t="s">
        <v>45</v>
      </c>
      <c r="N100" s="88" t="s">
        <v>94</v>
      </c>
      <c r="O100" s="88" t="s">
        <v>127</v>
      </c>
      <c r="P100" s="88"/>
      <c r="Q100" s="229"/>
      <c r="R100" s="7"/>
      <c r="S100" s="243"/>
      <c r="T100" s="243"/>
      <c r="U100" s="243"/>
      <c r="V100" s="243"/>
      <c r="W100" s="231"/>
      <c r="X100" s="39"/>
      <c r="Y100" s="38"/>
      <c r="Z100" s="88"/>
      <c r="AA100" s="38"/>
    </row>
    <row r="101" spans="1:27" ht="72">
      <c r="A101" s="39">
        <v>96</v>
      </c>
      <c r="B101" s="39"/>
      <c r="C101" s="38" t="s">
        <v>25</v>
      </c>
      <c r="D101" s="38"/>
      <c r="E101" s="75" t="s">
        <v>575</v>
      </c>
      <c r="F101" s="38">
        <v>2021</v>
      </c>
      <c r="G101" s="75" t="s">
        <v>2060</v>
      </c>
      <c r="H101" s="75" t="s">
        <v>2019</v>
      </c>
      <c r="I101" s="86">
        <v>44431</v>
      </c>
      <c r="J101" s="86">
        <v>44432</v>
      </c>
      <c r="K101" s="87">
        <v>44440</v>
      </c>
      <c r="L101" s="75" t="s">
        <v>2061</v>
      </c>
      <c r="M101" s="88" t="s">
        <v>45</v>
      </c>
      <c r="N101" s="88" t="s">
        <v>94</v>
      </c>
      <c r="O101" s="88" t="s">
        <v>127</v>
      </c>
      <c r="P101" s="88"/>
      <c r="Q101" s="229"/>
      <c r="R101" s="7"/>
      <c r="S101" s="243"/>
      <c r="T101" s="243"/>
      <c r="U101" s="243"/>
      <c r="V101" s="243"/>
      <c r="W101" s="231"/>
      <c r="X101" s="39"/>
      <c r="Y101" s="38"/>
      <c r="Z101" s="88"/>
      <c r="AA101" s="38"/>
    </row>
    <row r="102" spans="1:27" ht="108">
      <c r="A102" s="39">
        <v>97</v>
      </c>
      <c r="B102" s="39"/>
      <c r="C102" s="38" t="s">
        <v>25</v>
      </c>
      <c r="D102" s="38"/>
      <c r="E102" s="75" t="s">
        <v>575</v>
      </c>
      <c r="F102" s="38">
        <v>2021</v>
      </c>
      <c r="G102" s="75" t="s">
        <v>2062</v>
      </c>
      <c r="H102" s="75" t="s">
        <v>2016</v>
      </c>
      <c r="I102" s="86">
        <v>44431</v>
      </c>
      <c r="J102" s="86">
        <v>44401</v>
      </c>
      <c r="K102" s="87">
        <v>44440</v>
      </c>
      <c r="L102" s="75" t="s">
        <v>2063</v>
      </c>
      <c r="M102" s="88" t="s">
        <v>45</v>
      </c>
      <c r="N102" s="88" t="s">
        <v>94</v>
      </c>
      <c r="O102" s="88" t="s">
        <v>127</v>
      </c>
      <c r="P102" s="88"/>
      <c r="Q102" s="229"/>
      <c r="R102" s="7"/>
      <c r="S102" s="243"/>
      <c r="T102" s="243"/>
      <c r="U102" s="243"/>
      <c r="V102" s="243"/>
      <c r="W102" s="231"/>
      <c r="X102" s="39"/>
      <c r="Y102" s="38"/>
      <c r="Z102" s="88"/>
      <c r="AA102" s="38"/>
    </row>
    <row r="103" spans="1:27" ht="72">
      <c r="A103" s="39">
        <v>98</v>
      </c>
      <c r="B103" s="39"/>
      <c r="C103" s="38" t="s">
        <v>25</v>
      </c>
      <c r="D103" s="38"/>
      <c r="E103" s="75" t="s">
        <v>575</v>
      </c>
      <c r="F103" s="38">
        <v>2021</v>
      </c>
      <c r="G103" s="75" t="s">
        <v>2065</v>
      </c>
      <c r="H103" s="75" t="s">
        <v>2019</v>
      </c>
      <c r="I103" s="86">
        <v>44438</v>
      </c>
      <c r="J103" s="86">
        <v>44439</v>
      </c>
      <c r="K103" s="87">
        <v>44440</v>
      </c>
      <c r="L103" s="75" t="s">
        <v>2066</v>
      </c>
      <c r="M103" s="88" t="s">
        <v>45</v>
      </c>
      <c r="N103" s="88" t="s">
        <v>94</v>
      </c>
      <c r="O103" s="88" t="s">
        <v>127</v>
      </c>
      <c r="P103" s="88"/>
      <c r="Q103" s="229"/>
      <c r="R103" s="7"/>
      <c r="S103" s="243"/>
      <c r="T103" s="243"/>
      <c r="U103" s="243"/>
      <c r="V103" s="243"/>
      <c r="W103" s="231"/>
      <c r="X103" s="39"/>
      <c r="Y103" s="38"/>
      <c r="Z103" s="88"/>
      <c r="AA103" s="38"/>
    </row>
    <row r="104" spans="1:27" ht="72">
      <c r="A104" s="39">
        <v>99</v>
      </c>
      <c r="B104" s="39"/>
      <c r="C104" s="38" t="s">
        <v>25</v>
      </c>
      <c r="D104" s="38"/>
      <c r="E104" s="75" t="s">
        <v>575</v>
      </c>
      <c r="F104" s="38">
        <v>2021</v>
      </c>
      <c r="G104" s="75" t="s">
        <v>2067</v>
      </c>
      <c r="H104" s="75" t="s">
        <v>2019</v>
      </c>
      <c r="I104" s="86">
        <v>44445</v>
      </c>
      <c r="J104" s="86">
        <v>44446</v>
      </c>
      <c r="K104" s="87">
        <v>44440</v>
      </c>
      <c r="L104" s="75" t="s">
        <v>2068</v>
      </c>
      <c r="M104" s="88" t="s">
        <v>45</v>
      </c>
      <c r="N104" s="88" t="s">
        <v>94</v>
      </c>
      <c r="O104" s="88" t="s">
        <v>127</v>
      </c>
      <c r="P104" s="88"/>
      <c r="Q104" s="229"/>
      <c r="R104" s="7"/>
      <c r="S104" s="243"/>
      <c r="T104" s="243"/>
      <c r="U104" s="243"/>
      <c r="V104" s="243"/>
      <c r="W104" s="231"/>
      <c r="X104" s="39"/>
      <c r="Y104" s="38"/>
      <c r="Z104" s="88"/>
      <c r="AA104" s="38"/>
    </row>
    <row r="105" spans="1:27" ht="108">
      <c r="A105" s="39">
        <v>100</v>
      </c>
      <c r="B105" s="39"/>
      <c r="C105" s="38" t="s">
        <v>25</v>
      </c>
      <c r="D105" s="38"/>
      <c r="E105" s="75" t="s">
        <v>575</v>
      </c>
      <c r="F105" s="38">
        <v>2021</v>
      </c>
      <c r="G105" s="75" t="s">
        <v>2069</v>
      </c>
      <c r="H105" s="75" t="s">
        <v>2016</v>
      </c>
      <c r="I105" s="86">
        <v>44445</v>
      </c>
      <c r="J105" s="86">
        <v>44446</v>
      </c>
      <c r="K105" s="87">
        <v>44440</v>
      </c>
      <c r="L105" s="75" t="s">
        <v>2070</v>
      </c>
      <c r="M105" s="88" t="s">
        <v>45</v>
      </c>
      <c r="N105" s="88" t="s">
        <v>94</v>
      </c>
      <c r="O105" s="88" t="s">
        <v>127</v>
      </c>
      <c r="P105" s="88"/>
      <c r="Q105" s="229"/>
      <c r="R105" s="7"/>
      <c r="S105" s="243"/>
      <c r="T105" s="243"/>
      <c r="U105" s="243"/>
      <c r="V105" s="243"/>
      <c r="W105" s="231"/>
      <c r="X105" s="39"/>
      <c r="Y105" s="38"/>
      <c r="Z105" s="88"/>
      <c r="AA105" s="38"/>
    </row>
    <row r="106" spans="1:27" ht="72">
      <c r="A106" s="39">
        <v>101</v>
      </c>
      <c r="B106" s="39"/>
      <c r="C106" s="38" t="s">
        <v>25</v>
      </c>
      <c r="D106" s="38"/>
      <c r="E106" s="75" t="s">
        <v>575</v>
      </c>
      <c r="F106" s="38">
        <v>2021</v>
      </c>
      <c r="G106" s="75" t="s">
        <v>2071</v>
      </c>
      <c r="H106" s="75" t="s">
        <v>2019</v>
      </c>
      <c r="I106" s="86">
        <v>44452</v>
      </c>
      <c r="J106" s="86">
        <v>44453</v>
      </c>
      <c r="K106" s="87">
        <v>44440</v>
      </c>
      <c r="L106" s="75" t="s">
        <v>2072</v>
      </c>
      <c r="M106" s="88" t="s">
        <v>45</v>
      </c>
      <c r="N106" s="88" t="s">
        <v>94</v>
      </c>
      <c r="O106" s="88" t="s">
        <v>127</v>
      </c>
      <c r="P106" s="88"/>
      <c r="Q106" s="229"/>
      <c r="R106" s="7"/>
      <c r="S106" s="243"/>
      <c r="T106" s="243"/>
      <c r="U106" s="243"/>
      <c r="V106" s="243"/>
      <c r="W106" s="231"/>
      <c r="X106" s="39"/>
      <c r="Y106" s="38"/>
      <c r="Z106" s="88"/>
      <c r="AA106" s="38"/>
    </row>
    <row r="107" spans="1:27" ht="90">
      <c r="A107" s="39">
        <v>102</v>
      </c>
      <c r="B107" s="39"/>
      <c r="C107" s="38" t="s">
        <v>25</v>
      </c>
      <c r="D107" s="38"/>
      <c r="E107" s="75" t="s">
        <v>2026</v>
      </c>
      <c r="F107" s="38">
        <v>2021</v>
      </c>
      <c r="G107" s="75" t="s">
        <v>2073</v>
      </c>
      <c r="H107" s="75" t="s">
        <v>2074</v>
      </c>
      <c r="I107" s="86">
        <v>44425</v>
      </c>
      <c r="J107" s="86">
        <v>44425</v>
      </c>
      <c r="K107" s="87">
        <v>44440</v>
      </c>
      <c r="L107" s="75"/>
      <c r="M107" s="88" t="s">
        <v>45</v>
      </c>
      <c r="N107" s="88" t="s">
        <v>222</v>
      </c>
      <c r="O107" s="88" t="s">
        <v>234</v>
      </c>
      <c r="P107" s="88"/>
      <c r="Q107" s="229"/>
      <c r="R107" s="7"/>
      <c r="S107" s="243"/>
      <c r="T107" s="243"/>
      <c r="U107" s="243"/>
      <c r="V107" s="243"/>
      <c r="W107" s="231"/>
      <c r="X107" s="39"/>
      <c r="Y107" s="38"/>
      <c r="Z107" s="88"/>
      <c r="AA107" s="38"/>
    </row>
    <row r="108" spans="1:27" ht="90">
      <c r="A108" s="39">
        <v>103</v>
      </c>
      <c r="B108" s="39"/>
      <c r="C108" s="38" t="s">
        <v>25</v>
      </c>
      <c r="D108" s="38"/>
      <c r="E108" s="75" t="s">
        <v>2026</v>
      </c>
      <c r="F108" s="38">
        <v>2021</v>
      </c>
      <c r="G108" s="75" t="s">
        <v>2075</v>
      </c>
      <c r="H108" s="75" t="s">
        <v>2076</v>
      </c>
      <c r="I108" s="86">
        <v>44439</v>
      </c>
      <c r="J108" s="86">
        <v>44439</v>
      </c>
      <c r="K108" s="87">
        <v>44440</v>
      </c>
      <c r="L108" s="75"/>
      <c r="M108" s="88" t="s">
        <v>45</v>
      </c>
      <c r="N108" s="88" t="s">
        <v>222</v>
      </c>
      <c r="O108" s="88" t="s">
        <v>234</v>
      </c>
      <c r="P108" s="88"/>
      <c r="Q108" s="229"/>
      <c r="R108" s="7"/>
      <c r="S108" s="243"/>
      <c r="T108" s="243"/>
      <c r="U108" s="243"/>
      <c r="V108" s="243"/>
      <c r="W108" s="231"/>
      <c r="X108" s="39"/>
      <c r="Y108" s="38"/>
      <c r="Z108" s="88"/>
      <c r="AA108" s="38"/>
    </row>
    <row r="109" spans="1:27" ht="90">
      <c r="A109" s="39">
        <v>104</v>
      </c>
      <c r="B109" s="39"/>
      <c r="C109" s="38" t="s">
        <v>25</v>
      </c>
      <c r="D109" s="38"/>
      <c r="E109" s="75" t="s">
        <v>2026</v>
      </c>
      <c r="F109" s="38">
        <v>2021</v>
      </c>
      <c r="G109" s="75" t="s">
        <v>2189</v>
      </c>
      <c r="H109" s="75" t="s">
        <v>2076</v>
      </c>
      <c r="I109" s="86">
        <v>44453</v>
      </c>
      <c r="J109" s="86">
        <v>44453</v>
      </c>
      <c r="K109" s="87">
        <v>44440</v>
      </c>
      <c r="L109" s="75"/>
      <c r="M109" s="88" t="s">
        <v>45</v>
      </c>
      <c r="N109" s="88" t="s">
        <v>222</v>
      </c>
      <c r="O109" s="88" t="s">
        <v>234</v>
      </c>
      <c r="P109" s="88"/>
      <c r="Q109" s="229"/>
      <c r="R109" s="7"/>
      <c r="S109" s="243"/>
      <c r="T109" s="243"/>
      <c r="U109" s="243"/>
      <c r="V109" s="243"/>
      <c r="W109" s="231"/>
      <c r="X109" s="39"/>
      <c r="Y109" s="38"/>
      <c r="Z109" s="88"/>
      <c r="AA109" s="38"/>
    </row>
    <row r="110" spans="1:27" ht="72">
      <c r="A110" s="39">
        <v>105</v>
      </c>
      <c r="B110" s="39"/>
      <c r="C110" s="38" t="s">
        <v>22</v>
      </c>
      <c r="D110" s="38"/>
      <c r="E110" s="75" t="s">
        <v>141</v>
      </c>
      <c r="F110" s="38">
        <v>2021</v>
      </c>
      <c r="G110" s="75" t="s">
        <v>2077</v>
      </c>
      <c r="H110" s="75" t="s">
        <v>2078</v>
      </c>
      <c r="I110" s="86">
        <v>44454</v>
      </c>
      <c r="J110" s="86">
        <v>44454</v>
      </c>
      <c r="K110" s="87">
        <v>44440</v>
      </c>
      <c r="L110" s="75"/>
      <c r="M110" s="88" t="s">
        <v>44</v>
      </c>
      <c r="N110" s="88" t="s">
        <v>94</v>
      </c>
      <c r="O110" s="88" t="s">
        <v>127</v>
      </c>
      <c r="P110" s="88" t="s">
        <v>46</v>
      </c>
      <c r="Q110" s="244" t="s">
        <v>2079</v>
      </c>
      <c r="R110" s="7"/>
      <c r="S110" s="243"/>
      <c r="T110" s="243"/>
      <c r="U110" s="243"/>
      <c r="V110" s="243"/>
      <c r="W110" s="231"/>
      <c r="X110" s="39"/>
      <c r="Y110" s="38"/>
      <c r="Z110" s="88"/>
      <c r="AA110" s="38"/>
    </row>
    <row r="111" spans="1:27" ht="172.5" customHeight="1">
      <c r="A111" s="39">
        <v>106</v>
      </c>
      <c r="B111" s="39"/>
      <c r="C111" s="38" t="s">
        <v>25</v>
      </c>
      <c r="D111" s="38"/>
      <c r="E111" s="75" t="s">
        <v>2178</v>
      </c>
      <c r="F111" s="38">
        <v>2021</v>
      </c>
      <c r="G111" s="75" t="s">
        <v>2080</v>
      </c>
      <c r="H111" s="75" t="s">
        <v>2081</v>
      </c>
      <c r="I111" s="86">
        <v>44424</v>
      </c>
      <c r="J111" s="86">
        <v>44424</v>
      </c>
      <c r="K111" s="87">
        <v>44440</v>
      </c>
      <c r="L111" s="75"/>
      <c r="M111" s="88" t="s">
        <v>45</v>
      </c>
      <c r="N111" s="88" t="s">
        <v>94</v>
      </c>
      <c r="O111" s="88" t="s">
        <v>127</v>
      </c>
      <c r="P111" s="88"/>
      <c r="Q111" s="7" t="s">
        <v>2082</v>
      </c>
      <c r="R111" s="7"/>
      <c r="S111" s="243"/>
      <c r="T111" s="243"/>
      <c r="U111" s="243"/>
      <c r="V111" s="243"/>
      <c r="W111" s="231"/>
      <c r="X111" s="39"/>
      <c r="Y111" s="38"/>
      <c r="Z111" s="88"/>
      <c r="AA111" s="38"/>
    </row>
    <row r="112" spans="1:27" ht="247.5">
      <c r="A112" s="39">
        <v>107</v>
      </c>
      <c r="B112" s="39"/>
      <c r="C112" s="38" t="s">
        <v>25</v>
      </c>
      <c r="D112" s="38"/>
      <c r="E112" s="75" t="s">
        <v>1631</v>
      </c>
      <c r="F112" s="38">
        <v>2021</v>
      </c>
      <c r="G112" s="75" t="s">
        <v>2083</v>
      </c>
      <c r="H112" s="75" t="s">
        <v>1720</v>
      </c>
      <c r="I112" s="86">
        <v>44452</v>
      </c>
      <c r="J112" s="86">
        <v>44455</v>
      </c>
      <c r="K112" s="87">
        <v>44440</v>
      </c>
      <c r="L112" s="75"/>
      <c r="M112" s="88" t="s">
        <v>45</v>
      </c>
      <c r="N112" s="88" t="s">
        <v>94</v>
      </c>
      <c r="O112" s="88" t="s">
        <v>127</v>
      </c>
      <c r="P112" s="88"/>
      <c r="Q112" s="7" t="s">
        <v>2084</v>
      </c>
      <c r="R112" s="7"/>
      <c r="S112" s="243"/>
      <c r="T112" s="243"/>
      <c r="U112" s="243"/>
      <c r="V112" s="243"/>
      <c r="W112" s="231"/>
      <c r="X112" s="39"/>
      <c r="Y112" s="38"/>
      <c r="Z112" s="88"/>
      <c r="AA112" s="38"/>
    </row>
    <row r="113" spans="1:27" ht="200.25" customHeight="1">
      <c r="A113" s="39">
        <v>108</v>
      </c>
      <c r="B113" s="39"/>
      <c r="C113" s="38" t="s">
        <v>25</v>
      </c>
      <c r="D113" s="38"/>
      <c r="E113" s="75" t="s">
        <v>1639</v>
      </c>
      <c r="F113" s="38">
        <v>2021</v>
      </c>
      <c r="G113" s="75" t="s">
        <v>2085</v>
      </c>
      <c r="H113" s="75" t="s">
        <v>2086</v>
      </c>
      <c r="I113" s="86">
        <v>44446</v>
      </c>
      <c r="J113" s="86">
        <v>44446</v>
      </c>
      <c r="K113" s="87">
        <v>44440</v>
      </c>
      <c r="L113" s="75"/>
      <c r="M113" s="88" t="s">
        <v>45</v>
      </c>
      <c r="N113" s="88" t="s">
        <v>94</v>
      </c>
      <c r="O113" s="88" t="s">
        <v>127</v>
      </c>
      <c r="P113" s="88"/>
      <c r="Q113" s="7" t="s">
        <v>2087</v>
      </c>
      <c r="R113" s="7"/>
      <c r="S113" s="243"/>
      <c r="T113" s="243"/>
      <c r="U113" s="243"/>
      <c r="V113" s="243"/>
      <c r="W113" s="231"/>
      <c r="X113" s="39"/>
      <c r="Y113" s="38"/>
      <c r="Z113" s="88"/>
      <c r="AA113" s="38"/>
    </row>
    <row r="114" spans="1:27" ht="409.5">
      <c r="A114" s="39">
        <v>109</v>
      </c>
      <c r="B114" s="39"/>
      <c r="C114" s="38" t="s">
        <v>25</v>
      </c>
      <c r="D114" s="38"/>
      <c r="E114" s="75" t="s">
        <v>1639</v>
      </c>
      <c r="F114" s="38">
        <v>2021</v>
      </c>
      <c r="G114" s="75" t="s">
        <v>2088</v>
      </c>
      <c r="H114" s="75" t="s">
        <v>2089</v>
      </c>
      <c r="I114" s="86">
        <v>44446</v>
      </c>
      <c r="J114" s="86">
        <v>44448</v>
      </c>
      <c r="K114" s="87">
        <v>44440</v>
      </c>
      <c r="L114" s="75"/>
      <c r="M114" s="88" t="s">
        <v>45</v>
      </c>
      <c r="N114" s="88" t="s">
        <v>94</v>
      </c>
      <c r="O114" s="88" t="s">
        <v>127</v>
      </c>
      <c r="P114" s="88"/>
      <c r="Q114" s="7" t="s">
        <v>2090</v>
      </c>
      <c r="R114" s="7"/>
      <c r="S114" s="243"/>
      <c r="T114" s="243"/>
      <c r="U114" s="243"/>
      <c r="V114" s="243"/>
      <c r="W114" s="231"/>
      <c r="X114" s="39"/>
      <c r="Y114" s="38"/>
      <c r="Z114" s="88"/>
      <c r="AA114" s="38"/>
    </row>
    <row r="115" spans="1:27" ht="72">
      <c r="A115" s="39">
        <v>110</v>
      </c>
      <c r="B115" s="39"/>
      <c r="C115" s="38" t="s">
        <v>25</v>
      </c>
      <c r="D115" s="38"/>
      <c r="E115" s="75" t="s">
        <v>1639</v>
      </c>
      <c r="F115" s="38">
        <v>2021</v>
      </c>
      <c r="G115" s="75" t="s">
        <v>2092</v>
      </c>
      <c r="H115" s="75" t="s">
        <v>1747</v>
      </c>
      <c r="I115" s="86">
        <v>44452</v>
      </c>
      <c r="J115" s="86">
        <v>44455</v>
      </c>
      <c r="K115" s="87">
        <v>44440</v>
      </c>
      <c r="L115" s="75"/>
      <c r="M115" s="88" t="s">
        <v>45</v>
      </c>
      <c r="N115" s="88" t="s">
        <v>94</v>
      </c>
      <c r="O115" s="88" t="s">
        <v>127</v>
      </c>
      <c r="P115" s="88"/>
      <c r="Q115" s="229"/>
      <c r="R115" s="7"/>
      <c r="S115" s="243"/>
      <c r="T115" s="243"/>
      <c r="U115" s="243"/>
      <c r="V115" s="243"/>
      <c r="W115" s="231"/>
      <c r="X115" s="39"/>
      <c r="Y115" s="38"/>
      <c r="Z115" s="88"/>
      <c r="AA115" s="38"/>
    </row>
    <row r="116" spans="1:27" ht="72">
      <c r="A116" s="39">
        <v>111</v>
      </c>
      <c r="B116" s="39"/>
      <c r="C116" s="38" t="s">
        <v>25</v>
      </c>
      <c r="D116" s="38"/>
      <c r="E116" s="75" t="s">
        <v>1639</v>
      </c>
      <c r="F116" s="38">
        <v>2021</v>
      </c>
      <c r="G116" s="75" t="s">
        <v>2091</v>
      </c>
      <c r="H116" s="75" t="s">
        <v>2093</v>
      </c>
      <c r="I116" s="86">
        <v>44452</v>
      </c>
      <c r="J116" s="86">
        <v>44455</v>
      </c>
      <c r="K116" s="87">
        <v>44440</v>
      </c>
      <c r="L116" s="75"/>
      <c r="M116" s="88" t="s">
        <v>45</v>
      </c>
      <c r="N116" s="88" t="s">
        <v>94</v>
      </c>
      <c r="O116" s="88" t="s">
        <v>127</v>
      </c>
      <c r="P116" s="88"/>
      <c r="Q116" s="229"/>
      <c r="R116" s="7"/>
      <c r="S116" s="243"/>
      <c r="T116" s="243"/>
      <c r="U116" s="243"/>
      <c r="V116" s="243"/>
      <c r="W116" s="231"/>
      <c r="X116" s="39"/>
      <c r="Y116" s="38"/>
      <c r="Z116" s="88"/>
      <c r="AA116" s="38"/>
    </row>
    <row r="117" spans="1:27" ht="90">
      <c r="A117" s="39">
        <v>112</v>
      </c>
      <c r="B117" s="39"/>
      <c r="C117" s="38" t="s">
        <v>25</v>
      </c>
      <c r="D117" s="38"/>
      <c r="E117" s="75" t="s">
        <v>1842</v>
      </c>
      <c r="F117" s="38">
        <v>2021</v>
      </c>
      <c r="G117" s="75" t="s">
        <v>2094</v>
      </c>
      <c r="H117" s="75" t="s">
        <v>2095</v>
      </c>
      <c r="I117" s="86">
        <v>44439</v>
      </c>
      <c r="J117" s="86">
        <v>44439</v>
      </c>
      <c r="K117" s="87">
        <v>44440</v>
      </c>
      <c r="L117" s="75"/>
      <c r="M117" s="88" t="s">
        <v>44</v>
      </c>
      <c r="N117" s="88" t="s">
        <v>94</v>
      </c>
      <c r="O117" s="88" t="s">
        <v>127</v>
      </c>
      <c r="P117" s="88" t="s">
        <v>46</v>
      </c>
      <c r="Q117" s="7" t="s">
        <v>2905</v>
      </c>
      <c r="R117" s="7"/>
      <c r="S117" s="243"/>
      <c r="T117" s="243"/>
      <c r="U117" s="243"/>
      <c r="V117" s="243"/>
      <c r="W117" s="231"/>
      <c r="X117" s="39"/>
      <c r="Y117" s="38"/>
      <c r="Z117" s="88"/>
      <c r="AA117" s="38"/>
    </row>
    <row r="118" spans="1:27" ht="126">
      <c r="A118" s="39">
        <v>113</v>
      </c>
      <c r="B118" s="39"/>
      <c r="C118" s="38" t="s">
        <v>25</v>
      </c>
      <c r="D118" s="38"/>
      <c r="E118" s="75" t="s">
        <v>1736</v>
      </c>
      <c r="F118" s="38">
        <v>2021</v>
      </c>
      <c r="G118" s="75" t="s">
        <v>2096</v>
      </c>
      <c r="H118" s="75" t="s">
        <v>2097</v>
      </c>
      <c r="I118" s="86">
        <v>44454</v>
      </c>
      <c r="J118" s="86">
        <v>44454</v>
      </c>
      <c r="K118" s="87">
        <v>44440</v>
      </c>
      <c r="L118" s="75" t="s">
        <v>2906</v>
      </c>
      <c r="M118" s="88" t="s">
        <v>45</v>
      </c>
      <c r="N118" s="88" t="s">
        <v>94</v>
      </c>
      <c r="O118" s="88" t="s">
        <v>127</v>
      </c>
      <c r="P118" s="88" t="s">
        <v>46</v>
      </c>
      <c r="Q118" s="229"/>
      <c r="R118" s="7"/>
      <c r="S118" s="243"/>
      <c r="T118" s="243"/>
      <c r="U118" s="243"/>
      <c r="V118" s="243"/>
      <c r="W118" s="231"/>
      <c r="X118" s="39"/>
      <c r="Y118" s="38"/>
      <c r="Z118" s="88"/>
      <c r="AA118" s="38"/>
    </row>
    <row r="119" spans="1:27" ht="72">
      <c r="A119" s="39">
        <v>114</v>
      </c>
      <c r="B119" s="39"/>
      <c r="C119" s="38" t="s">
        <v>25</v>
      </c>
      <c r="D119" s="38"/>
      <c r="E119" s="75" t="s">
        <v>575</v>
      </c>
      <c r="F119" s="38">
        <v>2021</v>
      </c>
      <c r="G119" s="75" t="s">
        <v>2098</v>
      </c>
      <c r="H119" s="75" t="s">
        <v>2019</v>
      </c>
      <c r="I119" s="86">
        <v>44459</v>
      </c>
      <c r="J119" s="86">
        <v>44460</v>
      </c>
      <c r="K119" s="87">
        <v>44470</v>
      </c>
      <c r="L119" s="75" t="s">
        <v>2099</v>
      </c>
      <c r="M119" s="88" t="s">
        <v>45</v>
      </c>
      <c r="N119" s="88" t="s">
        <v>94</v>
      </c>
      <c r="O119" s="88" t="s">
        <v>127</v>
      </c>
      <c r="P119" s="88"/>
      <c r="Q119" s="229"/>
      <c r="R119" s="7"/>
      <c r="S119" s="243"/>
      <c r="T119" s="243"/>
      <c r="U119" s="243"/>
      <c r="V119" s="243"/>
      <c r="W119" s="231"/>
      <c r="X119" s="39"/>
      <c r="Y119" s="38"/>
      <c r="Z119" s="88"/>
      <c r="AA119" s="38"/>
    </row>
    <row r="120" spans="1:27" ht="72">
      <c r="A120" s="39">
        <v>115</v>
      </c>
      <c r="B120" s="39"/>
      <c r="C120" s="38" t="s">
        <v>25</v>
      </c>
      <c r="D120" s="38"/>
      <c r="E120" s="75" t="s">
        <v>575</v>
      </c>
      <c r="F120" s="38">
        <v>2021</v>
      </c>
      <c r="G120" s="75" t="s">
        <v>2100</v>
      </c>
      <c r="H120" s="75" t="s">
        <v>2019</v>
      </c>
      <c r="I120" s="86">
        <v>44473</v>
      </c>
      <c r="J120" s="86">
        <v>44474</v>
      </c>
      <c r="K120" s="87">
        <v>44470</v>
      </c>
      <c r="L120" s="75" t="s">
        <v>2101</v>
      </c>
      <c r="M120" s="88" t="s">
        <v>45</v>
      </c>
      <c r="N120" s="88" t="s">
        <v>94</v>
      </c>
      <c r="O120" s="88" t="s">
        <v>127</v>
      </c>
      <c r="P120" s="88"/>
      <c r="Q120" s="229"/>
      <c r="R120" s="7"/>
      <c r="S120" s="243"/>
      <c r="T120" s="243"/>
      <c r="U120" s="243"/>
      <c r="V120" s="243"/>
      <c r="W120" s="231"/>
      <c r="X120" s="39"/>
      <c r="Y120" s="38"/>
      <c r="Z120" s="88"/>
      <c r="AA120" s="38"/>
    </row>
    <row r="121" spans="1:27" ht="198">
      <c r="A121" s="39">
        <v>116</v>
      </c>
      <c r="B121" s="39"/>
      <c r="C121" s="38" t="s">
        <v>22</v>
      </c>
      <c r="D121" s="38"/>
      <c r="E121" s="75" t="s">
        <v>189</v>
      </c>
      <c r="F121" s="38">
        <v>2021</v>
      </c>
      <c r="G121" s="75" t="s">
        <v>2907</v>
      </c>
      <c r="H121" s="75" t="s">
        <v>2106</v>
      </c>
      <c r="I121" s="86">
        <v>44461</v>
      </c>
      <c r="J121" s="86">
        <v>44461</v>
      </c>
      <c r="K121" s="87">
        <v>44470</v>
      </c>
      <c r="L121" s="75" t="s">
        <v>2908</v>
      </c>
      <c r="M121" s="88" t="s">
        <v>45</v>
      </c>
      <c r="N121" s="88" t="s">
        <v>94</v>
      </c>
      <c r="O121" s="88" t="s">
        <v>127</v>
      </c>
      <c r="P121" s="88"/>
      <c r="Q121" s="7" t="s">
        <v>2107</v>
      </c>
      <c r="R121" s="7"/>
      <c r="S121" s="243"/>
      <c r="T121" s="243"/>
      <c r="U121" s="243"/>
      <c r="V121" s="243"/>
      <c r="W121" s="231"/>
      <c r="X121" s="39"/>
      <c r="Y121" s="38"/>
      <c r="Z121" s="88"/>
      <c r="AA121" s="38"/>
    </row>
    <row r="122" spans="1:27" ht="148.5">
      <c r="A122" s="39">
        <v>117</v>
      </c>
      <c r="B122" s="39"/>
      <c r="C122" s="38" t="s">
        <v>22</v>
      </c>
      <c r="D122" s="38"/>
      <c r="E122" s="75" t="s">
        <v>189</v>
      </c>
      <c r="F122" s="38">
        <v>2021</v>
      </c>
      <c r="G122" s="75" t="s">
        <v>2108</v>
      </c>
      <c r="H122" s="75" t="s">
        <v>2109</v>
      </c>
      <c r="I122" s="86">
        <v>44456</v>
      </c>
      <c r="J122" s="86">
        <v>44456</v>
      </c>
      <c r="K122" s="87">
        <v>44470</v>
      </c>
      <c r="L122" s="75"/>
      <c r="M122" s="88" t="s">
        <v>44</v>
      </c>
      <c r="N122" s="88" t="s">
        <v>94</v>
      </c>
      <c r="O122" s="88" t="s">
        <v>127</v>
      </c>
      <c r="P122" s="88" t="s">
        <v>46</v>
      </c>
      <c r="Q122" s="7" t="s">
        <v>2110</v>
      </c>
      <c r="R122" s="7"/>
      <c r="S122" s="243"/>
      <c r="T122" s="243"/>
      <c r="U122" s="243"/>
      <c r="V122" s="243"/>
      <c r="W122" s="231"/>
      <c r="X122" s="39"/>
      <c r="Y122" s="38"/>
      <c r="Z122" s="88"/>
      <c r="AA122" s="38"/>
    </row>
    <row r="123" spans="1:27" ht="148.5">
      <c r="A123" s="39">
        <v>118</v>
      </c>
      <c r="B123" s="39"/>
      <c r="C123" s="38" t="s">
        <v>22</v>
      </c>
      <c r="D123" s="38"/>
      <c r="E123" s="75" t="s">
        <v>189</v>
      </c>
      <c r="F123" s="38">
        <v>2021</v>
      </c>
      <c r="G123" s="75" t="s">
        <v>2111</v>
      </c>
      <c r="H123" s="75" t="s">
        <v>2112</v>
      </c>
      <c r="I123" s="86">
        <v>44482</v>
      </c>
      <c r="J123" s="86">
        <v>44482</v>
      </c>
      <c r="K123" s="87">
        <v>44470</v>
      </c>
      <c r="L123" s="75"/>
      <c r="M123" s="88" t="s">
        <v>45</v>
      </c>
      <c r="N123" s="88" t="s">
        <v>94</v>
      </c>
      <c r="O123" s="88" t="s">
        <v>127</v>
      </c>
      <c r="P123" s="88" t="s">
        <v>46</v>
      </c>
      <c r="Q123" s="7" t="s">
        <v>2113</v>
      </c>
      <c r="R123" s="7"/>
      <c r="S123" s="243"/>
      <c r="T123" s="243"/>
      <c r="U123" s="243"/>
      <c r="V123" s="243"/>
      <c r="W123" s="231"/>
      <c r="X123" s="39"/>
      <c r="Y123" s="38"/>
      <c r="Z123" s="88"/>
      <c r="AA123" s="38"/>
    </row>
    <row r="124" spans="1:27" ht="379.5">
      <c r="A124" s="39">
        <v>119</v>
      </c>
      <c r="B124" s="39"/>
      <c r="C124" s="38" t="s">
        <v>22</v>
      </c>
      <c r="D124" s="38"/>
      <c r="E124" s="75" t="s">
        <v>411</v>
      </c>
      <c r="F124" s="38">
        <v>2021</v>
      </c>
      <c r="G124" s="75" t="s">
        <v>2120</v>
      </c>
      <c r="H124" s="75" t="s">
        <v>2121</v>
      </c>
      <c r="I124" s="86">
        <v>44456</v>
      </c>
      <c r="J124" s="86">
        <v>44456</v>
      </c>
      <c r="K124" s="87">
        <v>44470</v>
      </c>
      <c r="L124" s="75" t="s">
        <v>2909</v>
      </c>
      <c r="M124" s="88" t="s">
        <v>45</v>
      </c>
      <c r="N124" s="88" t="s">
        <v>94</v>
      </c>
      <c r="O124" s="88" t="s">
        <v>127</v>
      </c>
      <c r="P124" s="88"/>
      <c r="Q124" s="7" t="s">
        <v>2122</v>
      </c>
      <c r="R124" s="7"/>
      <c r="S124" s="243"/>
      <c r="T124" s="243"/>
      <c r="U124" s="243"/>
      <c r="V124" s="243"/>
      <c r="W124" s="231"/>
      <c r="X124" s="39"/>
      <c r="Y124" s="38"/>
      <c r="Z124" s="88"/>
      <c r="AA124" s="38"/>
    </row>
    <row r="125" spans="1:27" ht="90">
      <c r="A125" s="39">
        <v>120</v>
      </c>
      <c r="B125" s="39"/>
      <c r="C125" s="38" t="s">
        <v>25</v>
      </c>
      <c r="D125" s="38"/>
      <c r="E125" s="75" t="s">
        <v>2026</v>
      </c>
      <c r="F125" s="38">
        <v>2021</v>
      </c>
      <c r="G125" s="75" t="s">
        <v>2190</v>
      </c>
      <c r="H125" s="75" t="s">
        <v>2076</v>
      </c>
      <c r="I125" s="86">
        <v>44460</v>
      </c>
      <c r="J125" s="86">
        <v>44460</v>
      </c>
      <c r="K125" s="87">
        <v>44470</v>
      </c>
      <c r="L125" s="75"/>
      <c r="M125" s="88" t="s">
        <v>45</v>
      </c>
      <c r="N125" s="88" t="s">
        <v>222</v>
      </c>
      <c r="O125" s="88" t="s">
        <v>234</v>
      </c>
      <c r="P125" s="88"/>
      <c r="Q125" s="7"/>
      <c r="R125" s="7"/>
      <c r="S125" s="243"/>
      <c r="T125" s="243"/>
      <c r="U125" s="243"/>
      <c r="V125" s="243"/>
      <c r="W125" s="231"/>
      <c r="X125" s="39"/>
      <c r="Y125" s="38"/>
      <c r="Z125" s="88"/>
      <c r="AA125" s="38"/>
    </row>
    <row r="126" spans="1:27" ht="181.5">
      <c r="A126" s="39">
        <v>121</v>
      </c>
      <c r="B126" s="39"/>
      <c r="C126" s="38" t="s">
        <v>25</v>
      </c>
      <c r="D126" s="38"/>
      <c r="E126" s="75" t="s">
        <v>2125</v>
      </c>
      <c r="F126" s="38">
        <v>2021</v>
      </c>
      <c r="G126" s="75" t="s">
        <v>2910</v>
      </c>
      <c r="H126" s="75" t="s">
        <v>2123</v>
      </c>
      <c r="I126" s="86">
        <v>44468</v>
      </c>
      <c r="J126" s="86">
        <v>44468</v>
      </c>
      <c r="K126" s="87">
        <v>44470</v>
      </c>
      <c r="L126" s="75"/>
      <c r="M126" s="88" t="s">
        <v>44</v>
      </c>
      <c r="N126" s="88" t="s">
        <v>94</v>
      </c>
      <c r="O126" s="88" t="s">
        <v>127</v>
      </c>
      <c r="P126" s="88" t="s">
        <v>46</v>
      </c>
      <c r="Q126" s="7" t="s">
        <v>2124</v>
      </c>
      <c r="R126" s="7"/>
      <c r="S126" s="243"/>
      <c r="T126" s="243"/>
      <c r="U126" s="243"/>
      <c r="V126" s="243"/>
      <c r="W126" s="231"/>
      <c r="X126" s="39"/>
      <c r="Y126" s="38"/>
      <c r="Z126" s="88"/>
      <c r="AA126" s="38"/>
    </row>
    <row r="127" spans="1:27" ht="99">
      <c r="A127" s="39">
        <v>122</v>
      </c>
      <c r="B127" s="39"/>
      <c r="C127" s="38" t="s">
        <v>25</v>
      </c>
      <c r="D127" s="38"/>
      <c r="E127" s="75" t="s">
        <v>1631</v>
      </c>
      <c r="F127" s="38">
        <v>2021</v>
      </c>
      <c r="G127" s="75" t="s">
        <v>2126</v>
      </c>
      <c r="H127" s="75" t="s">
        <v>2041</v>
      </c>
      <c r="I127" s="86">
        <v>44476</v>
      </c>
      <c r="J127" s="86">
        <v>44475</v>
      </c>
      <c r="K127" s="87">
        <v>44470</v>
      </c>
      <c r="L127" s="75" t="s">
        <v>2127</v>
      </c>
      <c r="M127" s="88" t="s">
        <v>45</v>
      </c>
      <c r="N127" s="88" t="s">
        <v>94</v>
      </c>
      <c r="O127" s="88" t="s">
        <v>127</v>
      </c>
      <c r="P127" s="88"/>
      <c r="Q127" s="7" t="s">
        <v>2128</v>
      </c>
      <c r="R127" s="7"/>
      <c r="S127" s="243"/>
      <c r="T127" s="243"/>
      <c r="U127" s="243"/>
      <c r="V127" s="243"/>
      <c r="W127" s="231"/>
      <c r="X127" s="39"/>
      <c r="Y127" s="38"/>
      <c r="Z127" s="88"/>
      <c r="AA127" s="38"/>
    </row>
    <row r="128" spans="1:27" ht="247.5">
      <c r="A128" s="39">
        <v>123</v>
      </c>
      <c r="B128" s="39"/>
      <c r="C128" s="38" t="s">
        <v>25</v>
      </c>
      <c r="D128" s="38"/>
      <c r="E128" s="75" t="s">
        <v>1631</v>
      </c>
      <c r="F128" s="38">
        <v>2021</v>
      </c>
      <c r="G128" s="75" t="s">
        <v>2129</v>
      </c>
      <c r="H128" s="75" t="s">
        <v>1720</v>
      </c>
      <c r="I128" s="86">
        <v>44457</v>
      </c>
      <c r="J128" s="86">
        <v>44459</v>
      </c>
      <c r="K128" s="87">
        <v>44470</v>
      </c>
      <c r="L128" s="75"/>
      <c r="M128" s="88" t="s">
        <v>45</v>
      </c>
      <c r="N128" s="88" t="s">
        <v>94</v>
      </c>
      <c r="O128" s="88" t="s">
        <v>127</v>
      </c>
      <c r="P128" s="88"/>
      <c r="Q128" s="7" t="s">
        <v>2130</v>
      </c>
      <c r="R128" s="7"/>
      <c r="S128" s="243"/>
      <c r="T128" s="243"/>
      <c r="U128" s="243"/>
      <c r="V128" s="243"/>
      <c r="W128" s="231"/>
      <c r="X128" s="39"/>
      <c r="Y128" s="38"/>
      <c r="Z128" s="88"/>
      <c r="AA128" s="38"/>
    </row>
    <row r="129" spans="1:27" ht="165">
      <c r="A129" s="39">
        <v>124</v>
      </c>
      <c r="B129" s="39"/>
      <c r="C129" s="38" t="s">
        <v>25</v>
      </c>
      <c r="D129" s="38"/>
      <c r="E129" s="75" t="s">
        <v>1631</v>
      </c>
      <c r="F129" s="38">
        <v>2021</v>
      </c>
      <c r="G129" s="75" t="s">
        <v>2131</v>
      </c>
      <c r="H129" s="75" t="s">
        <v>1720</v>
      </c>
      <c r="I129" s="86">
        <v>44482</v>
      </c>
      <c r="J129" s="86">
        <v>44483</v>
      </c>
      <c r="K129" s="87">
        <v>44470</v>
      </c>
      <c r="L129" s="75" t="s">
        <v>2911</v>
      </c>
      <c r="M129" s="88" t="s">
        <v>45</v>
      </c>
      <c r="N129" s="88" t="s">
        <v>94</v>
      </c>
      <c r="O129" s="88" t="s">
        <v>127</v>
      </c>
      <c r="P129" s="88"/>
      <c r="Q129" s="7" t="s">
        <v>2132</v>
      </c>
      <c r="R129" s="7"/>
      <c r="S129" s="243"/>
      <c r="T129" s="243"/>
      <c r="U129" s="243"/>
      <c r="V129" s="243"/>
      <c r="W129" s="231"/>
      <c r="X129" s="39"/>
      <c r="Y129" s="38"/>
      <c r="Z129" s="88"/>
      <c r="AA129" s="38"/>
    </row>
    <row r="130" spans="1:27" ht="108">
      <c r="A130" s="39">
        <v>125</v>
      </c>
      <c r="B130" s="39"/>
      <c r="C130" s="38" t="s">
        <v>25</v>
      </c>
      <c r="D130" s="38"/>
      <c r="E130" s="75" t="s">
        <v>1639</v>
      </c>
      <c r="F130" s="38">
        <v>2021</v>
      </c>
      <c r="G130" s="75" t="s">
        <v>2134</v>
      </c>
      <c r="H130" s="75" t="s">
        <v>2135</v>
      </c>
      <c r="I130" s="86">
        <v>44459</v>
      </c>
      <c r="J130" s="86">
        <v>44459</v>
      </c>
      <c r="K130" s="87">
        <v>44470</v>
      </c>
      <c r="L130" s="75"/>
      <c r="M130" s="88" t="s">
        <v>45</v>
      </c>
      <c r="N130" s="88" t="s">
        <v>94</v>
      </c>
      <c r="O130" s="88" t="s">
        <v>127</v>
      </c>
      <c r="P130" s="88"/>
      <c r="Q130" s="7"/>
      <c r="R130" s="7"/>
      <c r="S130" s="243"/>
      <c r="T130" s="243"/>
      <c r="U130" s="243"/>
      <c r="V130" s="243"/>
      <c r="W130" s="231"/>
      <c r="X130" s="39"/>
      <c r="Y130" s="38"/>
      <c r="Z130" s="88"/>
      <c r="AA130" s="38"/>
    </row>
    <row r="131" spans="1:27" ht="108">
      <c r="A131" s="39">
        <v>126</v>
      </c>
      <c r="B131" s="39"/>
      <c r="C131" s="38" t="s">
        <v>25</v>
      </c>
      <c r="D131" s="38"/>
      <c r="E131" s="75" t="s">
        <v>1639</v>
      </c>
      <c r="F131" s="38">
        <v>2021</v>
      </c>
      <c r="G131" s="75" t="s">
        <v>2136</v>
      </c>
      <c r="H131" s="75" t="s">
        <v>2137</v>
      </c>
      <c r="I131" s="86">
        <v>44459</v>
      </c>
      <c r="J131" s="86">
        <v>44459</v>
      </c>
      <c r="K131" s="87">
        <v>44470</v>
      </c>
      <c r="L131" s="75"/>
      <c r="M131" s="88" t="s">
        <v>45</v>
      </c>
      <c r="N131" s="88" t="s">
        <v>94</v>
      </c>
      <c r="O131" s="88" t="s">
        <v>127</v>
      </c>
      <c r="P131" s="88"/>
      <c r="Q131" s="229"/>
      <c r="R131" s="7"/>
      <c r="S131" s="243"/>
      <c r="T131" s="243"/>
      <c r="U131" s="243"/>
      <c r="V131" s="243"/>
      <c r="W131" s="231"/>
      <c r="X131" s="39"/>
      <c r="Y131" s="38"/>
      <c r="Z131" s="88"/>
      <c r="AA131" s="38"/>
    </row>
    <row r="132" spans="1:27" ht="132">
      <c r="A132" s="39">
        <v>127</v>
      </c>
      <c r="B132" s="39"/>
      <c r="C132" s="38" t="s">
        <v>25</v>
      </c>
      <c r="D132" s="38"/>
      <c r="E132" s="75" t="s">
        <v>1639</v>
      </c>
      <c r="F132" s="38">
        <v>2021</v>
      </c>
      <c r="G132" s="75" t="s">
        <v>2138</v>
      </c>
      <c r="H132" s="75" t="s">
        <v>2093</v>
      </c>
      <c r="I132" s="86">
        <v>44482</v>
      </c>
      <c r="J132" s="86">
        <v>44483</v>
      </c>
      <c r="K132" s="87">
        <v>44470</v>
      </c>
      <c r="L132" s="75" t="s">
        <v>2912</v>
      </c>
      <c r="M132" s="121" t="s">
        <v>45</v>
      </c>
      <c r="N132" s="88" t="s">
        <v>94</v>
      </c>
      <c r="O132" s="121" t="s">
        <v>127</v>
      </c>
      <c r="P132" s="121"/>
      <c r="Q132" s="7" t="s">
        <v>2161</v>
      </c>
      <c r="R132" s="7"/>
      <c r="S132" s="243"/>
      <c r="T132" s="243"/>
      <c r="U132" s="243"/>
      <c r="V132" s="243"/>
      <c r="W132" s="231"/>
      <c r="X132" s="39"/>
      <c r="Y132" s="38"/>
      <c r="Z132" s="88"/>
      <c r="AA132" s="38"/>
    </row>
    <row r="133" spans="1:27" ht="214.5">
      <c r="A133" s="39">
        <v>128</v>
      </c>
      <c r="B133" s="39"/>
      <c r="C133" s="38" t="s">
        <v>25</v>
      </c>
      <c r="D133" s="38"/>
      <c r="E133" s="75" t="s">
        <v>1639</v>
      </c>
      <c r="F133" s="38">
        <v>2021</v>
      </c>
      <c r="G133" s="75" t="s">
        <v>2139</v>
      </c>
      <c r="H133" s="75" t="s">
        <v>1747</v>
      </c>
      <c r="I133" s="86">
        <v>44482</v>
      </c>
      <c r="J133" s="86">
        <v>44483</v>
      </c>
      <c r="K133" s="87">
        <v>44470</v>
      </c>
      <c r="L133" s="75" t="s">
        <v>2913</v>
      </c>
      <c r="M133" s="121" t="s">
        <v>45</v>
      </c>
      <c r="N133" s="88" t="s">
        <v>94</v>
      </c>
      <c r="O133" s="121" t="s">
        <v>127</v>
      </c>
      <c r="P133" s="121"/>
      <c r="Q133" s="7" t="s">
        <v>2162</v>
      </c>
      <c r="R133" s="7"/>
      <c r="S133" s="243"/>
      <c r="T133" s="243"/>
      <c r="U133" s="243"/>
      <c r="V133" s="243"/>
      <c r="W133" s="231"/>
      <c r="X133" s="39"/>
      <c r="Y133" s="38"/>
      <c r="Z133" s="88"/>
      <c r="AA133" s="38"/>
    </row>
    <row r="134" spans="1:27" ht="90">
      <c r="A134" s="39">
        <v>129</v>
      </c>
      <c r="B134" s="39"/>
      <c r="C134" s="38" t="s">
        <v>22</v>
      </c>
      <c r="D134" s="38"/>
      <c r="E134" s="75" t="s">
        <v>405</v>
      </c>
      <c r="F134" s="38">
        <v>2021</v>
      </c>
      <c r="G134" s="75" t="s">
        <v>2140</v>
      </c>
      <c r="H134" s="75" t="s">
        <v>2141</v>
      </c>
      <c r="I134" s="86">
        <v>44463</v>
      </c>
      <c r="J134" s="86">
        <v>44463</v>
      </c>
      <c r="K134" s="87">
        <v>44470</v>
      </c>
      <c r="L134" s="75" t="s">
        <v>2713</v>
      </c>
      <c r="M134" s="121" t="s">
        <v>45</v>
      </c>
      <c r="N134" s="88" t="s">
        <v>94</v>
      </c>
      <c r="O134" s="121" t="s">
        <v>127</v>
      </c>
      <c r="P134" s="121"/>
      <c r="Q134" s="7" t="s">
        <v>2142</v>
      </c>
      <c r="R134" s="7"/>
      <c r="S134" s="243"/>
      <c r="T134" s="243"/>
      <c r="U134" s="243"/>
      <c r="V134" s="243"/>
      <c r="W134" s="231"/>
      <c r="X134" s="39"/>
      <c r="Y134" s="38"/>
      <c r="Z134" s="88"/>
      <c r="AA134" s="38"/>
    </row>
    <row r="135" spans="1:27" ht="72">
      <c r="A135" s="39">
        <v>130</v>
      </c>
      <c r="B135" s="39"/>
      <c r="C135" s="38" t="s">
        <v>25</v>
      </c>
      <c r="D135" s="38"/>
      <c r="E135" s="75" t="s">
        <v>1736</v>
      </c>
      <c r="F135" s="38">
        <v>2021</v>
      </c>
      <c r="G135" s="75" t="s">
        <v>2149</v>
      </c>
      <c r="H135" s="75" t="s">
        <v>2097</v>
      </c>
      <c r="I135" s="86">
        <v>44459</v>
      </c>
      <c r="J135" s="86">
        <v>44561</v>
      </c>
      <c r="K135" s="87">
        <v>44470</v>
      </c>
      <c r="L135" s="75" t="s">
        <v>2164</v>
      </c>
      <c r="M135" s="121" t="s">
        <v>45</v>
      </c>
      <c r="N135" s="88" t="s">
        <v>94</v>
      </c>
      <c r="O135" s="121" t="s">
        <v>127</v>
      </c>
      <c r="P135" s="121"/>
      <c r="Q135" s="229"/>
      <c r="R135" s="7"/>
      <c r="S135" s="243"/>
      <c r="T135" s="243"/>
      <c r="U135" s="243"/>
      <c r="V135" s="243"/>
      <c r="W135" s="231"/>
      <c r="X135" s="39"/>
      <c r="Y135" s="38"/>
      <c r="Z135" s="88"/>
      <c r="AA135" s="38"/>
    </row>
    <row r="136" spans="1:27" ht="214.5">
      <c r="A136" s="39">
        <v>131</v>
      </c>
      <c r="B136" s="39"/>
      <c r="C136" s="38" t="s">
        <v>25</v>
      </c>
      <c r="D136" s="38"/>
      <c r="E136" s="75" t="s">
        <v>1736</v>
      </c>
      <c r="F136" s="38">
        <v>2021</v>
      </c>
      <c r="G136" s="75" t="s">
        <v>2150</v>
      </c>
      <c r="H136" s="75" t="s">
        <v>2097</v>
      </c>
      <c r="I136" s="86">
        <v>44482</v>
      </c>
      <c r="J136" s="86">
        <v>44561</v>
      </c>
      <c r="K136" s="87">
        <v>44470</v>
      </c>
      <c r="L136" s="75"/>
      <c r="M136" s="121" t="s">
        <v>44</v>
      </c>
      <c r="N136" s="88" t="s">
        <v>94</v>
      </c>
      <c r="O136" s="121" t="s">
        <v>127</v>
      </c>
      <c r="P136" s="121" t="s">
        <v>46</v>
      </c>
      <c r="Q136" s="7" t="s">
        <v>2163</v>
      </c>
      <c r="R136" s="7"/>
      <c r="S136" s="243"/>
      <c r="T136" s="243"/>
      <c r="U136" s="243"/>
      <c r="V136" s="243"/>
      <c r="W136" s="231"/>
      <c r="X136" s="39"/>
      <c r="Y136" s="38"/>
      <c r="Z136" s="88"/>
      <c r="AA136" s="38"/>
    </row>
    <row r="137" spans="1:27" ht="181.5">
      <c r="A137" s="39">
        <v>132</v>
      </c>
      <c r="B137" s="39"/>
      <c r="C137" s="38" t="s">
        <v>22</v>
      </c>
      <c r="D137" s="38"/>
      <c r="E137" s="75" t="s">
        <v>411</v>
      </c>
      <c r="F137" s="38">
        <v>2021</v>
      </c>
      <c r="G137" s="75" t="s">
        <v>2151</v>
      </c>
      <c r="H137" s="75" t="s">
        <v>2152</v>
      </c>
      <c r="I137" s="86">
        <v>44467</v>
      </c>
      <c r="J137" s="86">
        <v>44467</v>
      </c>
      <c r="K137" s="87">
        <v>44470</v>
      </c>
      <c r="L137" s="75"/>
      <c r="M137" s="121" t="s">
        <v>44</v>
      </c>
      <c r="N137" s="88" t="s">
        <v>94</v>
      </c>
      <c r="O137" s="121" t="s">
        <v>127</v>
      </c>
      <c r="P137" s="121" t="s">
        <v>46</v>
      </c>
      <c r="Q137" s="7" t="s">
        <v>2153</v>
      </c>
      <c r="R137" s="7"/>
      <c r="S137" s="243"/>
      <c r="T137" s="243"/>
      <c r="U137" s="243"/>
      <c r="V137" s="243"/>
      <c r="W137" s="231"/>
      <c r="X137" s="39"/>
      <c r="Y137" s="38"/>
      <c r="Z137" s="88"/>
      <c r="AA137" s="38"/>
    </row>
    <row r="138" spans="1:27" ht="82.5">
      <c r="A138" s="39">
        <v>133</v>
      </c>
      <c r="B138" s="39"/>
      <c r="C138" s="38" t="s">
        <v>25</v>
      </c>
      <c r="D138" s="38"/>
      <c r="E138" s="75" t="s">
        <v>575</v>
      </c>
      <c r="F138" s="38">
        <v>2021</v>
      </c>
      <c r="G138" s="75" t="s">
        <v>2102</v>
      </c>
      <c r="H138" s="75" t="s">
        <v>2103</v>
      </c>
      <c r="I138" s="86">
        <v>44487</v>
      </c>
      <c r="J138" s="86">
        <v>44488</v>
      </c>
      <c r="K138" s="87">
        <v>44470</v>
      </c>
      <c r="L138" s="75" t="s">
        <v>2104</v>
      </c>
      <c r="M138" s="121" t="s">
        <v>45</v>
      </c>
      <c r="N138" s="88" t="s">
        <v>94</v>
      </c>
      <c r="O138" s="121" t="s">
        <v>127</v>
      </c>
      <c r="P138" s="121"/>
      <c r="Q138" s="229" t="s">
        <v>2105</v>
      </c>
      <c r="R138" s="7"/>
      <c r="S138" s="243"/>
      <c r="T138" s="243"/>
      <c r="U138" s="243"/>
      <c r="V138" s="243"/>
      <c r="W138" s="231"/>
      <c r="X138" s="39"/>
      <c r="Y138" s="38"/>
      <c r="Z138" s="88"/>
      <c r="AA138" s="38"/>
    </row>
    <row r="139" spans="1:27" ht="82.5">
      <c r="A139" s="39">
        <v>134</v>
      </c>
      <c r="B139" s="39"/>
      <c r="C139" s="38" t="s">
        <v>25</v>
      </c>
      <c r="D139" s="38"/>
      <c r="E139" s="75" t="s">
        <v>1631</v>
      </c>
      <c r="F139" s="38">
        <v>2021</v>
      </c>
      <c r="G139" s="75" t="s">
        <v>2133</v>
      </c>
      <c r="H139" s="75" t="s">
        <v>2041</v>
      </c>
      <c r="I139" s="86">
        <v>44489</v>
      </c>
      <c r="J139" s="86">
        <v>44490</v>
      </c>
      <c r="K139" s="87">
        <v>44470</v>
      </c>
      <c r="L139" s="75"/>
      <c r="M139" s="121" t="s">
        <v>45</v>
      </c>
      <c r="N139" s="88" t="s">
        <v>94</v>
      </c>
      <c r="O139" s="121" t="s">
        <v>127</v>
      </c>
      <c r="P139" s="121"/>
      <c r="Q139" s="7" t="s">
        <v>1647</v>
      </c>
      <c r="R139" s="7"/>
      <c r="S139" s="243"/>
      <c r="T139" s="243"/>
      <c r="U139" s="243"/>
      <c r="V139" s="243"/>
      <c r="W139" s="231"/>
      <c r="X139" s="39"/>
      <c r="Y139" s="38"/>
      <c r="Z139" s="88"/>
      <c r="AA139" s="38"/>
    </row>
    <row r="140" spans="1:27" ht="108">
      <c r="A140" s="39">
        <v>135</v>
      </c>
      <c r="B140" s="39"/>
      <c r="C140" s="38" t="s">
        <v>25</v>
      </c>
      <c r="D140" s="38"/>
      <c r="E140" s="75" t="s">
        <v>575</v>
      </c>
      <c r="F140" s="38">
        <v>2021</v>
      </c>
      <c r="G140" s="75" t="s">
        <v>2165</v>
      </c>
      <c r="H140" s="75" t="s">
        <v>2166</v>
      </c>
      <c r="I140" s="86">
        <v>44496</v>
      </c>
      <c r="J140" s="86">
        <v>44496</v>
      </c>
      <c r="K140" s="87">
        <v>44501</v>
      </c>
      <c r="L140" s="75" t="s">
        <v>2167</v>
      </c>
      <c r="M140" s="88" t="s">
        <v>45</v>
      </c>
      <c r="N140" s="88" t="s">
        <v>94</v>
      </c>
      <c r="O140" s="88" t="s">
        <v>127</v>
      </c>
      <c r="P140" s="88"/>
      <c r="Q140" s="229"/>
      <c r="R140" s="7"/>
      <c r="S140" s="243"/>
      <c r="T140" s="243"/>
      <c r="U140" s="243"/>
      <c r="V140" s="243"/>
      <c r="W140" s="231"/>
      <c r="X140" s="39"/>
      <c r="Y140" s="38"/>
      <c r="Z140" s="88"/>
      <c r="AA140" s="38"/>
    </row>
    <row r="141" spans="1:27" ht="115.5">
      <c r="A141" s="39">
        <v>136</v>
      </c>
      <c r="B141" s="39"/>
      <c r="C141" s="38" t="s">
        <v>25</v>
      </c>
      <c r="D141" s="38"/>
      <c r="E141" s="75" t="s">
        <v>575</v>
      </c>
      <c r="F141" s="38">
        <v>2021</v>
      </c>
      <c r="G141" s="75" t="s">
        <v>2168</v>
      </c>
      <c r="H141" s="75" t="s">
        <v>2169</v>
      </c>
      <c r="I141" s="86">
        <v>44501</v>
      </c>
      <c r="J141" s="86">
        <v>44502</v>
      </c>
      <c r="K141" s="87">
        <v>44501</v>
      </c>
      <c r="L141" s="75" t="s">
        <v>2170</v>
      </c>
      <c r="M141" s="88" t="s">
        <v>45</v>
      </c>
      <c r="N141" s="88" t="s">
        <v>94</v>
      </c>
      <c r="O141" s="88" t="s">
        <v>127</v>
      </c>
      <c r="P141" s="88"/>
      <c r="Q141" s="7" t="s">
        <v>2171</v>
      </c>
      <c r="R141" s="7"/>
      <c r="S141" s="243"/>
      <c r="T141" s="243"/>
      <c r="U141" s="243"/>
      <c r="V141" s="243"/>
      <c r="W141" s="231"/>
      <c r="X141" s="39"/>
      <c r="Y141" s="38"/>
      <c r="Z141" s="88"/>
      <c r="AA141" s="38"/>
    </row>
    <row r="142" spans="1:27" ht="99">
      <c r="A142" s="39">
        <v>137</v>
      </c>
      <c r="B142" s="39"/>
      <c r="C142" s="38" t="s">
        <v>28</v>
      </c>
      <c r="D142" s="38"/>
      <c r="E142" s="75" t="s">
        <v>141</v>
      </c>
      <c r="F142" s="38">
        <v>2021</v>
      </c>
      <c r="G142" s="75" t="s">
        <v>2175</v>
      </c>
      <c r="H142" s="75" t="s">
        <v>2176</v>
      </c>
      <c r="I142" s="86">
        <v>44495</v>
      </c>
      <c r="J142" s="86">
        <v>44495</v>
      </c>
      <c r="K142" s="87">
        <v>44501</v>
      </c>
      <c r="L142" s="75" t="s">
        <v>2896</v>
      </c>
      <c r="M142" s="88" t="s">
        <v>45</v>
      </c>
      <c r="N142" s="88" t="s">
        <v>94</v>
      </c>
      <c r="O142" s="88" t="s">
        <v>127</v>
      </c>
      <c r="P142" s="88"/>
      <c r="Q142" s="7" t="s">
        <v>2177</v>
      </c>
      <c r="R142" s="7"/>
      <c r="S142" s="243"/>
      <c r="T142" s="243"/>
      <c r="U142" s="243"/>
      <c r="V142" s="243"/>
      <c r="W142" s="231"/>
      <c r="X142" s="39"/>
      <c r="Y142" s="38"/>
      <c r="Z142" s="88"/>
      <c r="AA142" s="38"/>
    </row>
    <row r="143" spans="1:27" ht="165">
      <c r="A143" s="39">
        <v>138</v>
      </c>
      <c r="B143" s="39"/>
      <c r="C143" s="38" t="s">
        <v>25</v>
      </c>
      <c r="D143" s="38"/>
      <c r="E143" s="75" t="s">
        <v>2178</v>
      </c>
      <c r="F143" s="38">
        <v>2021</v>
      </c>
      <c r="G143" s="75" t="s">
        <v>2179</v>
      </c>
      <c r="H143" s="75" t="s">
        <v>2081</v>
      </c>
      <c r="I143" s="86">
        <v>44496</v>
      </c>
      <c r="J143" s="86">
        <v>44496</v>
      </c>
      <c r="K143" s="87">
        <v>44501</v>
      </c>
      <c r="L143" s="75"/>
      <c r="M143" s="88" t="s">
        <v>44</v>
      </c>
      <c r="N143" s="88" t="s">
        <v>94</v>
      </c>
      <c r="O143" s="88" t="s">
        <v>127</v>
      </c>
      <c r="P143" s="88" t="s">
        <v>46</v>
      </c>
      <c r="Q143" s="7" t="s">
        <v>2180</v>
      </c>
      <c r="R143" s="7"/>
      <c r="S143" s="243"/>
      <c r="T143" s="243"/>
      <c r="U143" s="243"/>
      <c r="V143" s="243"/>
      <c r="W143" s="231"/>
      <c r="X143" s="39"/>
      <c r="Y143" s="38"/>
      <c r="Z143" s="88"/>
      <c r="AA143" s="38"/>
    </row>
    <row r="144" spans="1:27" ht="409.5">
      <c r="A144" s="39">
        <v>139</v>
      </c>
      <c r="B144" s="39"/>
      <c r="C144" s="38" t="s">
        <v>25</v>
      </c>
      <c r="D144" s="38"/>
      <c r="E144" s="75" t="s">
        <v>1631</v>
      </c>
      <c r="F144" s="38">
        <v>2021</v>
      </c>
      <c r="G144" s="75" t="s">
        <v>2181</v>
      </c>
      <c r="H144" s="75" t="s">
        <v>1720</v>
      </c>
      <c r="I144" s="86">
        <v>44502</v>
      </c>
      <c r="J144" s="86">
        <v>44502</v>
      </c>
      <c r="K144" s="87">
        <v>44501</v>
      </c>
      <c r="L144" s="75" t="s">
        <v>2911</v>
      </c>
      <c r="M144" s="88" t="s">
        <v>45</v>
      </c>
      <c r="N144" s="88" t="s">
        <v>94</v>
      </c>
      <c r="O144" s="88" t="s">
        <v>127</v>
      </c>
      <c r="P144" s="88"/>
      <c r="Q144" s="7" t="s">
        <v>2182</v>
      </c>
      <c r="R144" s="7"/>
      <c r="S144" s="243"/>
      <c r="T144" s="243"/>
      <c r="U144" s="243"/>
      <c r="V144" s="243"/>
      <c r="W144" s="231"/>
      <c r="X144" s="39"/>
      <c r="Y144" s="38"/>
      <c r="Z144" s="88"/>
      <c r="AA144" s="38"/>
    </row>
    <row r="145" spans="1:46" ht="165">
      <c r="A145" s="39">
        <v>140</v>
      </c>
      <c r="B145" s="39"/>
      <c r="C145" s="38" t="s">
        <v>25</v>
      </c>
      <c r="D145" s="38"/>
      <c r="E145" s="75" t="s">
        <v>1631</v>
      </c>
      <c r="F145" s="38">
        <v>2021</v>
      </c>
      <c r="G145" s="75" t="s">
        <v>2183</v>
      </c>
      <c r="H145" s="75" t="s">
        <v>2041</v>
      </c>
      <c r="I145" s="86">
        <v>44496</v>
      </c>
      <c r="J145" s="86">
        <v>44496</v>
      </c>
      <c r="K145" s="87">
        <v>44501</v>
      </c>
      <c r="L145" s="75"/>
      <c r="M145" s="88" t="s">
        <v>45</v>
      </c>
      <c r="N145" s="88" t="s">
        <v>94</v>
      </c>
      <c r="O145" s="88" t="s">
        <v>127</v>
      </c>
      <c r="P145" s="88"/>
      <c r="Q145" s="7" t="s">
        <v>2184</v>
      </c>
      <c r="R145" s="7"/>
      <c r="S145" s="243"/>
      <c r="T145" s="243"/>
      <c r="U145" s="243"/>
      <c r="V145" s="243"/>
      <c r="W145" s="231"/>
      <c r="X145" s="39"/>
      <c r="Y145" s="38"/>
      <c r="Z145" s="88"/>
      <c r="AA145" s="38"/>
    </row>
    <row r="146" spans="1:46" ht="165">
      <c r="A146" s="39">
        <v>141</v>
      </c>
      <c r="B146" s="39"/>
      <c r="C146" s="38" t="s">
        <v>25</v>
      </c>
      <c r="D146" s="38"/>
      <c r="E146" s="75" t="s">
        <v>1631</v>
      </c>
      <c r="F146" s="38">
        <v>2021</v>
      </c>
      <c r="G146" s="75" t="s">
        <v>2185</v>
      </c>
      <c r="H146" s="75" t="s">
        <v>2041</v>
      </c>
      <c r="I146" s="86">
        <v>44497</v>
      </c>
      <c r="J146" s="86">
        <v>44497</v>
      </c>
      <c r="K146" s="87">
        <v>44501</v>
      </c>
      <c r="L146" s="75"/>
      <c r="M146" s="88" t="s">
        <v>45</v>
      </c>
      <c r="N146" s="88" t="s">
        <v>94</v>
      </c>
      <c r="O146" s="88" t="s">
        <v>127</v>
      </c>
      <c r="P146" s="88"/>
      <c r="Q146" s="7" t="s">
        <v>2186</v>
      </c>
      <c r="R146" s="7"/>
      <c r="S146" s="243"/>
      <c r="T146" s="243"/>
      <c r="U146" s="243"/>
      <c r="V146" s="243"/>
      <c r="W146" s="231"/>
      <c r="X146" s="39"/>
      <c r="Y146" s="38"/>
      <c r="Z146" s="88"/>
      <c r="AA146" s="38"/>
    </row>
    <row r="147" spans="1:46" ht="247.5">
      <c r="A147" s="39">
        <v>142</v>
      </c>
      <c r="B147" s="39"/>
      <c r="C147" s="38" t="s">
        <v>25</v>
      </c>
      <c r="D147" s="38"/>
      <c r="E147" s="75" t="s">
        <v>1631</v>
      </c>
      <c r="F147" s="38">
        <v>2021</v>
      </c>
      <c r="G147" s="75" t="s">
        <v>2187</v>
      </c>
      <c r="H147" s="75" t="s">
        <v>2041</v>
      </c>
      <c r="I147" s="86">
        <v>44502</v>
      </c>
      <c r="J147" s="86">
        <v>44502</v>
      </c>
      <c r="K147" s="87">
        <v>44501</v>
      </c>
      <c r="L147" s="75" t="s">
        <v>2914</v>
      </c>
      <c r="M147" s="88" t="s">
        <v>45</v>
      </c>
      <c r="N147" s="88" t="s">
        <v>94</v>
      </c>
      <c r="O147" s="88" t="s">
        <v>127</v>
      </c>
      <c r="P147" s="88"/>
      <c r="Q147" s="7" t="s">
        <v>2188</v>
      </c>
      <c r="R147" s="7"/>
      <c r="S147" s="243"/>
      <c r="T147" s="243"/>
      <c r="U147" s="243"/>
      <c r="V147" s="243"/>
      <c r="W147" s="231"/>
      <c r="X147" s="39"/>
      <c r="Y147" s="38"/>
      <c r="Z147" s="88"/>
      <c r="AA147" s="38"/>
    </row>
    <row r="148" spans="1:46" ht="115.5">
      <c r="A148" s="39">
        <v>143</v>
      </c>
      <c r="B148" s="39"/>
      <c r="C148" s="38" t="s">
        <v>25</v>
      </c>
      <c r="D148" s="38"/>
      <c r="E148" s="75" t="s">
        <v>575</v>
      </c>
      <c r="F148" s="38">
        <v>2021</v>
      </c>
      <c r="G148" s="75" t="s">
        <v>2194</v>
      </c>
      <c r="H148" s="75" t="s">
        <v>2169</v>
      </c>
      <c r="I148" s="86">
        <v>44515</v>
      </c>
      <c r="J148" s="86">
        <v>44516</v>
      </c>
      <c r="K148" s="87">
        <v>44501</v>
      </c>
      <c r="L148" s="75" t="s">
        <v>2195</v>
      </c>
      <c r="M148" s="88" t="s">
        <v>45</v>
      </c>
      <c r="N148" s="88" t="s">
        <v>94</v>
      </c>
      <c r="O148" s="88" t="s">
        <v>127</v>
      </c>
      <c r="P148" s="88"/>
      <c r="Q148" s="7" t="s">
        <v>2171</v>
      </c>
      <c r="R148" s="7"/>
      <c r="S148" s="243"/>
      <c r="T148" s="243"/>
      <c r="U148" s="243"/>
      <c r="V148" s="243"/>
      <c r="W148" s="231"/>
      <c r="X148" s="39"/>
      <c r="Y148" s="38"/>
      <c r="Z148" s="88"/>
      <c r="AA148" s="38"/>
    </row>
    <row r="149" spans="1:46" ht="99">
      <c r="A149" s="39">
        <v>144</v>
      </c>
      <c r="B149" s="39"/>
      <c r="C149" s="38" t="s">
        <v>25</v>
      </c>
      <c r="D149" s="38"/>
      <c r="E149" s="75" t="s">
        <v>2026</v>
      </c>
      <c r="F149" s="38">
        <v>2021</v>
      </c>
      <c r="G149" s="75" t="s">
        <v>2196</v>
      </c>
      <c r="H149" s="75" t="s">
        <v>2197</v>
      </c>
      <c r="I149" s="86">
        <v>44488</v>
      </c>
      <c r="J149" s="86">
        <v>44488</v>
      </c>
      <c r="K149" s="87">
        <v>44501</v>
      </c>
      <c r="L149" s="75"/>
      <c r="M149" s="88" t="s">
        <v>44</v>
      </c>
      <c r="N149" s="88" t="s">
        <v>222</v>
      </c>
      <c r="O149" s="88" t="s">
        <v>234</v>
      </c>
      <c r="P149" s="88" t="s">
        <v>46</v>
      </c>
      <c r="Q149" s="7" t="s">
        <v>2198</v>
      </c>
      <c r="R149" s="7"/>
      <c r="S149" s="243"/>
      <c r="T149" s="243"/>
      <c r="U149" s="243"/>
      <c r="V149" s="243"/>
      <c r="W149" s="231"/>
      <c r="X149" s="39"/>
      <c r="Y149" s="38"/>
      <c r="Z149" s="88"/>
      <c r="AA149" s="38"/>
    </row>
    <row r="150" spans="1:46" ht="297">
      <c r="A150" s="39">
        <v>145</v>
      </c>
      <c r="B150" s="39"/>
      <c r="C150" s="38" t="s">
        <v>22</v>
      </c>
      <c r="D150" s="38"/>
      <c r="E150" s="75" t="s">
        <v>141</v>
      </c>
      <c r="F150" s="38">
        <v>2021</v>
      </c>
      <c r="G150" s="75" t="s">
        <v>2202</v>
      </c>
      <c r="H150" s="75" t="s">
        <v>2203</v>
      </c>
      <c r="I150" s="86">
        <v>44508</v>
      </c>
      <c r="J150" s="86">
        <v>44508</v>
      </c>
      <c r="K150" s="87">
        <v>44501</v>
      </c>
      <c r="L150" s="75" t="s">
        <v>2901</v>
      </c>
      <c r="M150" s="88" t="s">
        <v>45</v>
      </c>
      <c r="N150" s="88" t="s">
        <v>94</v>
      </c>
      <c r="O150" s="88" t="s">
        <v>127</v>
      </c>
      <c r="P150" s="88"/>
      <c r="Q150" s="7" t="s">
        <v>2204</v>
      </c>
      <c r="R150" s="7"/>
      <c r="S150" s="243"/>
      <c r="T150" s="243"/>
      <c r="U150" s="243"/>
      <c r="V150" s="243"/>
      <c r="W150" s="231"/>
      <c r="X150" s="39"/>
      <c r="Y150" s="38"/>
      <c r="Z150" s="88"/>
      <c r="AA150" s="38"/>
    </row>
    <row r="151" spans="1:46" ht="72">
      <c r="A151" s="39">
        <v>146</v>
      </c>
      <c r="B151" s="39"/>
      <c r="C151" s="38" t="s">
        <v>25</v>
      </c>
      <c r="D151" s="38"/>
      <c r="E151" s="75" t="s">
        <v>1639</v>
      </c>
      <c r="F151" s="38">
        <v>2021</v>
      </c>
      <c r="G151" s="75" t="s">
        <v>2205</v>
      </c>
      <c r="H151" s="75" t="s">
        <v>2050</v>
      </c>
      <c r="I151" s="86">
        <v>44489</v>
      </c>
      <c r="J151" s="86">
        <v>44490</v>
      </c>
      <c r="K151" s="87">
        <v>44501</v>
      </c>
      <c r="L151" s="75"/>
      <c r="M151" s="88" t="s">
        <v>45</v>
      </c>
      <c r="N151" s="88" t="s">
        <v>94</v>
      </c>
      <c r="O151" s="88" t="s">
        <v>127</v>
      </c>
      <c r="P151" s="88"/>
      <c r="Q151" s="7"/>
      <c r="R151" s="7"/>
      <c r="S151" s="243"/>
      <c r="T151" s="243"/>
      <c r="U151" s="243"/>
      <c r="V151" s="243"/>
      <c r="W151" s="231"/>
      <c r="X151" s="39"/>
      <c r="Y151" s="38"/>
      <c r="Z151" s="88"/>
      <c r="AA151" s="38"/>
    </row>
    <row r="152" spans="1:46" ht="72">
      <c r="A152" s="39">
        <v>147</v>
      </c>
      <c r="B152" s="39"/>
      <c r="C152" s="38" t="s">
        <v>25</v>
      </c>
      <c r="D152" s="38"/>
      <c r="E152" s="75" t="s">
        <v>1639</v>
      </c>
      <c r="F152" s="38">
        <v>2021</v>
      </c>
      <c r="G152" s="75" t="s">
        <v>2206</v>
      </c>
      <c r="H152" s="75" t="s">
        <v>1744</v>
      </c>
      <c r="I152" s="86">
        <v>44490</v>
      </c>
      <c r="J152" s="86">
        <v>44493</v>
      </c>
      <c r="K152" s="87">
        <v>44501</v>
      </c>
      <c r="L152" s="75"/>
      <c r="M152" s="88" t="s">
        <v>45</v>
      </c>
      <c r="N152" s="88" t="s">
        <v>94</v>
      </c>
      <c r="O152" s="88" t="s">
        <v>127</v>
      </c>
      <c r="P152" s="88"/>
      <c r="Q152" s="7"/>
      <c r="R152" s="7"/>
      <c r="S152" s="243"/>
      <c r="T152" s="243"/>
      <c r="U152" s="243"/>
      <c r="V152" s="243"/>
      <c r="W152" s="231"/>
      <c r="X152" s="39"/>
      <c r="Y152" s="38"/>
      <c r="Z152" s="88"/>
      <c r="AA152" s="38"/>
    </row>
    <row r="153" spans="1:46" ht="108">
      <c r="A153" s="39">
        <v>148</v>
      </c>
      <c r="B153" s="39"/>
      <c r="C153" s="38" t="s">
        <v>25</v>
      </c>
      <c r="D153" s="38"/>
      <c r="E153" s="75" t="s">
        <v>1639</v>
      </c>
      <c r="F153" s="38">
        <v>2021</v>
      </c>
      <c r="G153" s="75" t="s">
        <v>2207</v>
      </c>
      <c r="H153" s="75" t="s">
        <v>2208</v>
      </c>
      <c r="I153" s="86">
        <v>44496</v>
      </c>
      <c r="J153" s="86">
        <v>44496</v>
      </c>
      <c r="K153" s="87">
        <v>44501</v>
      </c>
      <c r="L153" s="75"/>
      <c r="M153" s="88" t="s">
        <v>45</v>
      </c>
      <c r="N153" s="88" t="s">
        <v>94</v>
      </c>
      <c r="O153" s="88" t="s">
        <v>127</v>
      </c>
      <c r="P153" s="88"/>
      <c r="Q153" s="7"/>
      <c r="R153" s="7"/>
      <c r="S153" s="243"/>
      <c r="T153" s="243"/>
      <c r="U153" s="243"/>
      <c r="V153" s="243"/>
      <c r="W153" s="231"/>
      <c r="X153" s="39"/>
      <c r="Y153" s="38"/>
      <c r="Z153" s="88"/>
      <c r="AA153" s="38"/>
    </row>
    <row r="154" spans="1:46" ht="108">
      <c r="A154" s="39">
        <v>149</v>
      </c>
      <c r="B154" s="39"/>
      <c r="C154" s="38" t="s">
        <v>25</v>
      </c>
      <c r="D154" s="38"/>
      <c r="E154" s="75" t="s">
        <v>1639</v>
      </c>
      <c r="F154" s="38">
        <v>2021</v>
      </c>
      <c r="G154" s="75" t="s">
        <v>2209</v>
      </c>
      <c r="H154" s="75" t="s">
        <v>2210</v>
      </c>
      <c r="I154" s="86">
        <v>44497</v>
      </c>
      <c r="J154" s="86">
        <v>44497</v>
      </c>
      <c r="K154" s="87">
        <v>44501</v>
      </c>
      <c r="L154" s="75"/>
      <c r="M154" s="88" t="s">
        <v>45</v>
      </c>
      <c r="N154" s="88" t="s">
        <v>94</v>
      </c>
      <c r="O154" s="88" t="s">
        <v>127</v>
      </c>
      <c r="P154" s="88"/>
      <c r="Q154" s="7"/>
      <c r="R154" s="7"/>
      <c r="S154" s="243"/>
      <c r="T154" s="243"/>
      <c r="U154" s="243"/>
      <c r="V154" s="243"/>
      <c r="W154" s="231"/>
      <c r="X154" s="39"/>
      <c r="Y154" s="38"/>
      <c r="Z154" s="88"/>
      <c r="AA154" s="38"/>
    </row>
    <row r="155" spans="1:46" ht="72">
      <c r="A155" s="39">
        <v>150</v>
      </c>
      <c r="B155" s="39"/>
      <c r="C155" s="38" t="s">
        <v>25</v>
      </c>
      <c r="D155" s="38"/>
      <c r="E155" s="75" t="s">
        <v>1639</v>
      </c>
      <c r="F155" s="38">
        <v>2021</v>
      </c>
      <c r="G155" s="75" t="s">
        <v>2211</v>
      </c>
      <c r="H155" s="75" t="s">
        <v>2050</v>
      </c>
      <c r="I155" s="86">
        <v>44502</v>
      </c>
      <c r="J155" s="86">
        <v>44502</v>
      </c>
      <c r="K155" s="87">
        <v>44501</v>
      </c>
      <c r="L155" s="75" t="s">
        <v>2915</v>
      </c>
      <c r="M155" s="88" t="s">
        <v>45</v>
      </c>
      <c r="N155" s="88" t="s">
        <v>94</v>
      </c>
      <c r="O155" s="88" t="s">
        <v>127</v>
      </c>
      <c r="P155" s="88"/>
      <c r="Q155" s="7"/>
      <c r="R155" s="7"/>
      <c r="S155" s="243"/>
      <c r="T155" s="243"/>
      <c r="U155" s="243"/>
      <c r="V155" s="243"/>
      <c r="W155" s="231"/>
      <c r="X155" s="39"/>
      <c r="Y155" s="38"/>
      <c r="Z155" s="88"/>
      <c r="AA155" s="38"/>
    </row>
    <row r="156" spans="1:46" ht="72">
      <c r="A156" s="39">
        <v>151</v>
      </c>
      <c r="B156" s="39"/>
      <c r="C156" s="38" t="s">
        <v>25</v>
      </c>
      <c r="D156" s="38"/>
      <c r="E156" s="75" t="s">
        <v>1639</v>
      </c>
      <c r="F156" s="38">
        <v>2021</v>
      </c>
      <c r="G156" s="75" t="s">
        <v>2212</v>
      </c>
      <c r="H156" s="75" t="s">
        <v>1744</v>
      </c>
      <c r="I156" s="86">
        <v>44502</v>
      </c>
      <c r="J156" s="86">
        <v>44503</v>
      </c>
      <c r="K156" s="87">
        <v>44501</v>
      </c>
      <c r="L156" s="75" t="s">
        <v>2916</v>
      </c>
      <c r="M156" s="88" t="s">
        <v>45</v>
      </c>
      <c r="N156" s="88" t="s">
        <v>94</v>
      </c>
      <c r="O156" s="88" t="s">
        <v>127</v>
      </c>
      <c r="P156" s="88"/>
      <c r="Q156" s="7"/>
      <c r="R156" s="7"/>
      <c r="S156" s="243"/>
      <c r="T156" s="243"/>
      <c r="U156" s="243"/>
      <c r="V156" s="243"/>
      <c r="W156" s="231"/>
      <c r="X156" s="39"/>
      <c r="Y156" s="38"/>
      <c r="Z156" s="88"/>
      <c r="AA156" s="38"/>
    </row>
    <row r="157" spans="1:46" ht="108">
      <c r="A157" s="39">
        <v>152</v>
      </c>
      <c r="B157" s="39"/>
      <c r="C157" s="38" t="s">
        <v>25</v>
      </c>
      <c r="D157" s="38"/>
      <c r="E157" s="75" t="s">
        <v>1639</v>
      </c>
      <c r="F157" s="38">
        <v>2021</v>
      </c>
      <c r="G157" s="75" t="s">
        <v>2213</v>
      </c>
      <c r="H157" s="75" t="s">
        <v>2214</v>
      </c>
      <c r="I157" s="86">
        <v>44502</v>
      </c>
      <c r="J157" s="86">
        <v>44502</v>
      </c>
      <c r="K157" s="87">
        <v>44501</v>
      </c>
      <c r="L157" s="75" t="s">
        <v>2912</v>
      </c>
      <c r="M157" s="88" t="s">
        <v>45</v>
      </c>
      <c r="N157" s="88" t="s">
        <v>94</v>
      </c>
      <c r="O157" s="88" t="s">
        <v>127</v>
      </c>
      <c r="P157" s="88"/>
      <c r="Q157" s="7"/>
      <c r="R157" s="7"/>
      <c r="S157" s="243"/>
      <c r="T157" s="243"/>
      <c r="U157" s="243"/>
      <c r="V157" s="243"/>
      <c r="W157" s="231"/>
      <c r="X157" s="39"/>
      <c r="Y157" s="38"/>
      <c r="Z157" s="88"/>
      <c r="AA157" s="38"/>
    </row>
    <row r="158" spans="1:46" ht="165">
      <c r="A158" s="39">
        <v>153</v>
      </c>
      <c r="B158" s="39"/>
      <c r="C158" s="38" t="s">
        <v>25</v>
      </c>
      <c r="D158" s="38"/>
      <c r="E158" s="75" t="s">
        <v>1639</v>
      </c>
      <c r="F158" s="38">
        <v>2021</v>
      </c>
      <c r="G158" s="75" t="s">
        <v>2215</v>
      </c>
      <c r="H158" s="75" t="s">
        <v>2216</v>
      </c>
      <c r="I158" s="86">
        <v>44502</v>
      </c>
      <c r="J158" s="86">
        <v>44502</v>
      </c>
      <c r="K158" s="87">
        <v>44501</v>
      </c>
      <c r="L158" s="75" t="s">
        <v>2913</v>
      </c>
      <c r="M158" s="88" t="s">
        <v>45</v>
      </c>
      <c r="N158" s="88" t="s">
        <v>94</v>
      </c>
      <c r="O158" s="88" t="s">
        <v>127</v>
      </c>
      <c r="P158" s="88"/>
      <c r="Q158" s="7" t="s">
        <v>2217</v>
      </c>
      <c r="R158" s="7"/>
      <c r="S158" s="243"/>
      <c r="T158" s="243"/>
      <c r="U158" s="243"/>
      <c r="V158" s="243"/>
      <c r="W158" s="231"/>
      <c r="X158" s="39"/>
      <c r="Y158" s="38"/>
      <c r="Z158" s="88"/>
      <c r="AA158" s="38"/>
    </row>
    <row r="159" spans="1:46" ht="54">
      <c r="A159" s="39">
        <v>154</v>
      </c>
      <c r="B159" s="39"/>
      <c r="C159" s="38" t="s">
        <v>22</v>
      </c>
      <c r="D159" s="38"/>
      <c r="E159" s="75" t="s">
        <v>405</v>
      </c>
      <c r="F159" s="266">
        <v>2020</v>
      </c>
      <c r="G159" s="129" t="s">
        <v>1145</v>
      </c>
      <c r="H159" s="134" t="s">
        <v>1146</v>
      </c>
      <c r="I159" s="86">
        <v>44130</v>
      </c>
      <c r="J159" s="86">
        <v>44130</v>
      </c>
      <c r="K159" s="87">
        <v>44136</v>
      </c>
      <c r="L159" s="38"/>
      <c r="M159" s="88" t="s">
        <v>44</v>
      </c>
      <c r="N159" s="88" t="s">
        <v>94</v>
      </c>
      <c r="O159" s="88"/>
      <c r="P159" s="88" t="s">
        <v>46</v>
      </c>
      <c r="Q159" s="7"/>
      <c r="R159" s="7"/>
      <c r="S159" s="89">
        <v>1</v>
      </c>
      <c r="T159" s="89">
        <v>1</v>
      </c>
      <c r="U159" s="89">
        <f>+S159+T159</f>
        <v>2</v>
      </c>
      <c r="V159" s="89" t="str">
        <f t="shared" ref="V159:V166" si="3">IF(SUM(S159:T159)&gt;5,"HIGH",IF(SUM(S159:T159)&gt;3,"MEDIUM",IF(SUM(S159:T159)&gt;=0,"LOW")))</f>
        <v>LOW</v>
      </c>
      <c r="W159" s="96" t="s">
        <v>1147</v>
      </c>
      <c r="X159" s="39" t="s">
        <v>48</v>
      </c>
      <c r="Y159" s="38"/>
      <c r="Z159" s="88"/>
      <c r="AA159" s="38"/>
      <c r="AL159" s="59"/>
      <c r="AM159" s="60"/>
      <c r="AN159" s="59"/>
      <c r="AO159" s="63"/>
      <c r="AP159" s="64"/>
      <c r="AQ159" s="64"/>
      <c r="AR159" s="64"/>
      <c r="AS159" s="64"/>
      <c r="AT159" s="64"/>
    </row>
    <row r="160" spans="1:46" ht="82.5">
      <c r="A160" s="39">
        <v>155</v>
      </c>
      <c r="B160" s="39"/>
      <c r="C160" s="38" t="s">
        <v>22</v>
      </c>
      <c r="D160" s="38"/>
      <c r="E160" s="75" t="s">
        <v>130</v>
      </c>
      <c r="F160" s="266">
        <v>2021</v>
      </c>
      <c r="G160" s="129" t="s">
        <v>2917</v>
      </c>
      <c r="H160" s="75" t="s">
        <v>1787</v>
      </c>
      <c r="I160" s="86">
        <v>44264</v>
      </c>
      <c r="J160" s="86">
        <v>44264</v>
      </c>
      <c r="K160" s="87">
        <v>44256</v>
      </c>
      <c r="L160" s="38"/>
      <c r="M160" s="88" t="s">
        <v>44</v>
      </c>
      <c r="N160" s="88" t="s">
        <v>94</v>
      </c>
      <c r="O160" s="121" t="s">
        <v>127</v>
      </c>
      <c r="P160" s="121" t="s">
        <v>46</v>
      </c>
      <c r="Q160" s="7" t="s">
        <v>1788</v>
      </c>
      <c r="R160" s="7"/>
      <c r="S160" s="93">
        <v>1</v>
      </c>
      <c r="T160" s="93">
        <v>1</v>
      </c>
      <c r="U160" s="93">
        <v>2</v>
      </c>
      <c r="V160" s="93" t="str">
        <f t="shared" si="3"/>
        <v>LOW</v>
      </c>
      <c r="W160" s="96" t="s">
        <v>1812</v>
      </c>
      <c r="X160" s="39" t="s">
        <v>48</v>
      </c>
      <c r="Y160" s="38"/>
      <c r="Z160" s="88"/>
      <c r="AA160" s="38"/>
      <c r="AL160" s="59"/>
      <c r="AM160" s="60"/>
      <c r="AN160" s="59"/>
      <c r="AO160" s="63"/>
      <c r="AP160" s="64"/>
      <c r="AQ160" s="64"/>
      <c r="AR160" s="64"/>
      <c r="AS160" s="64"/>
      <c r="AT160" s="64"/>
    </row>
    <row r="161" spans="1:46" ht="165">
      <c r="A161" s="39">
        <v>156</v>
      </c>
      <c r="B161" s="39"/>
      <c r="C161" s="38" t="s">
        <v>22</v>
      </c>
      <c r="D161" s="38"/>
      <c r="E161" s="75" t="s">
        <v>1842</v>
      </c>
      <c r="F161" s="266">
        <v>2021</v>
      </c>
      <c r="G161" s="129" t="s">
        <v>1843</v>
      </c>
      <c r="H161" s="75" t="s">
        <v>1844</v>
      </c>
      <c r="I161" s="86">
        <v>44293</v>
      </c>
      <c r="J161" s="86">
        <v>44293</v>
      </c>
      <c r="K161" s="87">
        <v>44287</v>
      </c>
      <c r="L161" s="38"/>
      <c r="M161" s="88" t="s">
        <v>44</v>
      </c>
      <c r="N161" s="88" t="s">
        <v>94</v>
      </c>
      <c r="O161" s="121" t="s">
        <v>127</v>
      </c>
      <c r="P161" s="121" t="s">
        <v>46</v>
      </c>
      <c r="Q161" s="7" t="s">
        <v>1845</v>
      </c>
      <c r="R161" s="7"/>
      <c r="S161" s="93">
        <v>1</v>
      </c>
      <c r="T161" s="93">
        <v>1</v>
      </c>
      <c r="U161" s="93">
        <v>2</v>
      </c>
      <c r="V161" s="93" t="str">
        <f t="shared" si="3"/>
        <v>LOW</v>
      </c>
      <c r="W161" s="96" t="s">
        <v>1846</v>
      </c>
      <c r="X161" s="39" t="s">
        <v>48</v>
      </c>
      <c r="Y161" s="38"/>
      <c r="Z161" s="88"/>
      <c r="AA161" s="38"/>
      <c r="AL161" s="59"/>
      <c r="AM161" s="60"/>
      <c r="AN161" s="59"/>
      <c r="AO161" s="63"/>
      <c r="AP161" s="64"/>
      <c r="AQ161" s="64"/>
      <c r="AR161" s="64"/>
      <c r="AS161" s="64"/>
      <c r="AT161" s="64"/>
    </row>
    <row r="162" spans="1:46" ht="165">
      <c r="A162" s="39">
        <v>157</v>
      </c>
      <c r="B162" s="39"/>
      <c r="C162" s="38" t="s">
        <v>22</v>
      </c>
      <c r="D162" s="38"/>
      <c r="E162" s="75" t="s">
        <v>1631</v>
      </c>
      <c r="F162" s="38">
        <v>2021</v>
      </c>
      <c r="G162" s="75" t="s">
        <v>1830</v>
      </c>
      <c r="H162" s="75" t="s">
        <v>1831</v>
      </c>
      <c r="I162" s="86">
        <v>44293</v>
      </c>
      <c r="J162" s="86">
        <v>44322</v>
      </c>
      <c r="K162" s="87">
        <v>44287</v>
      </c>
      <c r="L162" s="75" t="s">
        <v>1832</v>
      </c>
      <c r="M162" s="121" t="s">
        <v>45</v>
      </c>
      <c r="N162" s="88" t="s">
        <v>94</v>
      </c>
      <c r="O162" s="121" t="s">
        <v>127</v>
      </c>
      <c r="P162" s="88" t="s">
        <v>46</v>
      </c>
      <c r="Q162" s="7" t="s">
        <v>1833</v>
      </c>
      <c r="R162" s="7"/>
      <c r="S162" s="243">
        <v>1</v>
      </c>
      <c r="T162" s="243">
        <v>1</v>
      </c>
      <c r="U162" s="243">
        <v>2</v>
      </c>
      <c r="V162" s="243" t="str">
        <f t="shared" si="3"/>
        <v>LOW</v>
      </c>
      <c r="W162" s="231"/>
      <c r="X162" s="39" t="s">
        <v>48</v>
      </c>
      <c r="Y162" s="38"/>
      <c r="Z162" s="88"/>
      <c r="AA162" s="38"/>
    </row>
    <row r="163" spans="1:46" ht="90">
      <c r="A163" s="39">
        <v>158</v>
      </c>
      <c r="B163" s="39"/>
      <c r="C163" s="38" t="s">
        <v>22</v>
      </c>
      <c r="D163" s="38"/>
      <c r="E163" s="75" t="s">
        <v>1631</v>
      </c>
      <c r="F163" s="38">
        <v>2021</v>
      </c>
      <c r="G163" s="75" t="s">
        <v>1854</v>
      </c>
      <c r="H163" s="75" t="s">
        <v>1831</v>
      </c>
      <c r="I163" s="86">
        <v>44307</v>
      </c>
      <c r="J163" s="86">
        <v>44308</v>
      </c>
      <c r="K163" s="87">
        <v>44287</v>
      </c>
      <c r="L163" s="75" t="s">
        <v>1855</v>
      </c>
      <c r="M163" s="121" t="s">
        <v>45</v>
      </c>
      <c r="N163" s="88" t="s">
        <v>94</v>
      </c>
      <c r="O163" s="121" t="s">
        <v>127</v>
      </c>
      <c r="P163" s="88" t="s">
        <v>46</v>
      </c>
      <c r="Q163" s="7" t="s">
        <v>1856</v>
      </c>
      <c r="R163" s="7"/>
      <c r="S163" s="243">
        <v>1</v>
      </c>
      <c r="T163" s="243">
        <v>1</v>
      </c>
      <c r="U163" s="243">
        <v>2</v>
      </c>
      <c r="V163" s="243" t="str">
        <f t="shared" si="3"/>
        <v>LOW</v>
      </c>
      <c r="W163" s="231"/>
      <c r="X163" s="39" t="s">
        <v>48</v>
      </c>
      <c r="Y163" s="38"/>
      <c r="Z163" s="88"/>
      <c r="AA163" s="38"/>
    </row>
    <row r="164" spans="1:46" ht="108">
      <c r="A164" s="39">
        <v>159</v>
      </c>
      <c r="B164" s="39"/>
      <c r="C164" s="38" t="s">
        <v>22</v>
      </c>
      <c r="D164" s="38"/>
      <c r="E164" s="75" t="s">
        <v>405</v>
      </c>
      <c r="F164" s="266">
        <v>2021</v>
      </c>
      <c r="G164" s="129" t="s">
        <v>1839</v>
      </c>
      <c r="H164" s="75" t="s">
        <v>1840</v>
      </c>
      <c r="I164" s="86">
        <v>44302</v>
      </c>
      <c r="J164" s="86">
        <v>44302</v>
      </c>
      <c r="K164" s="87">
        <v>44287</v>
      </c>
      <c r="L164" s="227"/>
      <c r="M164" s="88" t="s">
        <v>44</v>
      </c>
      <c r="N164" s="88" t="s">
        <v>94</v>
      </c>
      <c r="O164" s="121" t="s">
        <v>127</v>
      </c>
      <c r="P164" s="121" t="s">
        <v>46</v>
      </c>
      <c r="Q164" s="7" t="s">
        <v>1841</v>
      </c>
      <c r="R164" s="7"/>
      <c r="S164" s="93">
        <v>1</v>
      </c>
      <c r="T164" s="93">
        <v>1</v>
      </c>
      <c r="U164" s="93">
        <v>2</v>
      </c>
      <c r="V164" s="93" t="str">
        <f t="shared" si="3"/>
        <v>LOW</v>
      </c>
      <c r="W164" s="231"/>
      <c r="X164" s="39" t="s">
        <v>48</v>
      </c>
      <c r="Y164" s="38"/>
      <c r="Z164" s="88"/>
      <c r="AA164" s="38"/>
    </row>
    <row r="165" spans="1:46" ht="115.5">
      <c r="A165" s="39">
        <v>160</v>
      </c>
      <c r="B165" s="39"/>
      <c r="C165" s="38" t="s">
        <v>22</v>
      </c>
      <c r="D165" s="38"/>
      <c r="E165" s="75" t="s">
        <v>1631</v>
      </c>
      <c r="F165" s="38">
        <v>2021</v>
      </c>
      <c r="G165" s="75" t="s">
        <v>1905</v>
      </c>
      <c r="H165" s="75" t="s">
        <v>1831</v>
      </c>
      <c r="I165" s="86">
        <v>44340</v>
      </c>
      <c r="J165" s="86">
        <v>44341</v>
      </c>
      <c r="K165" s="87">
        <v>44348</v>
      </c>
      <c r="L165" s="75" t="s">
        <v>1906</v>
      </c>
      <c r="M165" s="121" t="s">
        <v>45</v>
      </c>
      <c r="N165" s="88" t="s">
        <v>94</v>
      </c>
      <c r="O165" s="121" t="s">
        <v>127</v>
      </c>
      <c r="P165" s="88" t="s">
        <v>46</v>
      </c>
      <c r="Q165" s="7" t="s">
        <v>1907</v>
      </c>
      <c r="R165" s="7"/>
      <c r="S165" s="243">
        <v>1</v>
      </c>
      <c r="T165" s="243">
        <v>1</v>
      </c>
      <c r="U165" s="243">
        <v>2</v>
      </c>
      <c r="V165" s="243" t="str">
        <f t="shared" si="3"/>
        <v>LOW</v>
      </c>
      <c r="W165" s="231"/>
      <c r="X165" s="39" t="s">
        <v>48</v>
      </c>
      <c r="Y165" s="38"/>
      <c r="Z165" s="88"/>
      <c r="AA165" s="38"/>
      <c r="AL165" s="59"/>
      <c r="AM165" s="60"/>
      <c r="AN165" s="59"/>
      <c r="AO165" s="63"/>
      <c r="AP165" s="64"/>
      <c r="AQ165" s="64"/>
      <c r="AR165" s="64"/>
      <c r="AS165" s="64"/>
      <c r="AT165" s="64"/>
    </row>
    <row r="166" spans="1:46" ht="148.5">
      <c r="A166" s="39">
        <v>161</v>
      </c>
      <c r="B166" s="39"/>
      <c r="C166" s="38" t="s">
        <v>26</v>
      </c>
      <c r="D166" s="38"/>
      <c r="E166" s="75" t="s">
        <v>1842</v>
      </c>
      <c r="F166" s="266">
        <v>2021</v>
      </c>
      <c r="G166" s="75" t="s">
        <v>2918</v>
      </c>
      <c r="H166" s="75" t="s">
        <v>1937</v>
      </c>
      <c r="I166" s="86">
        <v>44377</v>
      </c>
      <c r="J166" s="86">
        <v>44377</v>
      </c>
      <c r="K166" s="87">
        <v>44348</v>
      </c>
      <c r="L166" s="38"/>
      <c r="M166" s="88" t="s">
        <v>44</v>
      </c>
      <c r="N166" s="88" t="s">
        <v>94</v>
      </c>
      <c r="O166" s="88" t="s">
        <v>127</v>
      </c>
      <c r="P166" s="88" t="s">
        <v>46</v>
      </c>
      <c r="Q166" s="7" t="s">
        <v>1938</v>
      </c>
      <c r="R166" s="7" t="s">
        <v>1939</v>
      </c>
      <c r="S166" s="93">
        <v>1</v>
      </c>
      <c r="T166" s="93">
        <v>1</v>
      </c>
      <c r="U166" s="93">
        <v>2</v>
      </c>
      <c r="V166" s="93" t="str">
        <f t="shared" si="3"/>
        <v>LOW</v>
      </c>
      <c r="W166" s="96" t="s">
        <v>1940</v>
      </c>
      <c r="X166" s="39" t="s">
        <v>48</v>
      </c>
      <c r="Y166" s="38"/>
      <c r="Z166" s="88"/>
      <c r="AA166" s="38"/>
      <c r="AL166" s="59"/>
      <c r="AM166" s="60"/>
      <c r="AN166" s="59"/>
      <c r="AO166" s="63"/>
      <c r="AP166" s="64"/>
      <c r="AQ166" s="64"/>
      <c r="AR166" s="64"/>
      <c r="AS166" s="64"/>
      <c r="AT166" s="64"/>
    </row>
    <row r="167" spans="1:46" ht="330">
      <c r="A167" s="39">
        <v>162</v>
      </c>
      <c r="B167" s="39"/>
      <c r="C167" s="38" t="s">
        <v>26</v>
      </c>
      <c r="D167" s="38"/>
      <c r="E167" s="75" t="s">
        <v>189</v>
      </c>
      <c r="F167" s="266">
        <v>2021</v>
      </c>
      <c r="G167" s="75" t="s">
        <v>2643</v>
      </c>
      <c r="H167" s="75" t="s">
        <v>1871</v>
      </c>
      <c r="I167" s="86">
        <v>44245</v>
      </c>
      <c r="J167" s="86">
        <v>44197</v>
      </c>
      <c r="K167" s="87">
        <v>44287</v>
      </c>
      <c r="L167" s="38"/>
      <c r="M167" s="88" t="s">
        <v>44</v>
      </c>
      <c r="N167" s="88" t="s">
        <v>94</v>
      </c>
      <c r="O167" s="121" t="s">
        <v>127</v>
      </c>
      <c r="P167" s="121" t="s">
        <v>46</v>
      </c>
      <c r="Q167" s="7" t="s">
        <v>1872</v>
      </c>
      <c r="R167" s="7"/>
      <c r="S167" s="93">
        <v>1</v>
      </c>
      <c r="T167" s="93">
        <v>1</v>
      </c>
      <c r="U167" s="93">
        <v>2</v>
      </c>
      <c r="V167" s="93" t="str">
        <f>IF(SUM(S167:T167)&gt;5,"HIGH",IF(SUM(S167:T167)&gt;3,"MEDIUM",IF(SUM(S167:T167)&gt;=0,"LOW")))</f>
        <v>LOW</v>
      </c>
      <c r="W167" s="96" t="s">
        <v>1869</v>
      </c>
      <c r="X167" s="39" t="s">
        <v>48</v>
      </c>
      <c r="Y167" s="38"/>
      <c r="Z167" s="88"/>
      <c r="AA167" s="38"/>
      <c r="AL167" s="59"/>
      <c r="AM167" s="60"/>
      <c r="AN167" s="59"/>
      <c r="AO167" s="63"/>
      <c r="AP167" s="64"/>
      <c r="AQ167" s="64"/>
      <c r="AR167" s="64"/>
      <c r="AS167" s="64"/>
      <c r="AT167" s="64"/>
    </row>
    <row r="168" spans="1:46" ht="54">
      <c r="A168" s="39">
        <v>163</v>
      </c>
      <c r="B168" s="39"/>
      <c r="C168" s="38" t="s">
        <v>25</v>
      </c>
      <c r="D168" s="38"/>
      <c r="E168" s="75" t="s">
        <v>575</v>
      </c>
      <c r="F168" s="38">
        <v>2021</v>
      </c>
      <c r="G168" s="75" t="s">
        <v>2861</v>
      </c>
      <c r="H168" s="75" t="s">
        <v>2862</v>
      </c>
      <c r="I168" s="86">
        <v>44522</v>
      </c>
      <c r="J168" s="86">
        <v>44554</v>
      </c>
      <c r="K168" s="87">
        <v>44531</v>
      </c>
      <c r="L168" s="75" t="s">
        <v>2885</v>
      </c>
      <c r="M168" s="121" t="s">
        <v>45</v>
      </c>
      <c r="N168" s="88" t="s">
        <v>94</v>
      </c>
      <c r="O168" s="121" t="s">
        <v>127</v>
      </c>
      <c r="P168" s="88" t="s">
        <v>46</v>
      </c>
      <c r="Q168" s="7"/>
      <c r="R168" s="7"/>
      <c r="S168" s="243"/>
      <c r="T168" s="243"/>
      <c r="U168" s="243"/>
      <c r="V168" s="243"/>
      <c r="W168" s="231"/>
      <c r="X168" s="39"/>
      <c r="Y168" s="38"/>
      <c r="Z168" s="88"/>
      <c r="AA168" s="38"/>
    </row>
    <row r="169" spans="1:46" ht="108">
      <c r="A169" s="39">
        <v>164</v>
      </c>
      <c r="B169" s="39"/>
      <c r="C169" s="38" t="s">
        <v>22</v>
      </c>
      <c r="D169" s="38"/>
      <c r="E169" s="75" t="s">
        <v>411</v>
      </c>
      <c r="F169" s="38">
        <v>2021</v>
      </c>
      <c r="G169" s="75" t="s">
        <v>2863</v>
      </c>
      <c r="H169" s="75" t="s">
        <v>2864</v>
      </c>
      <c r="I169" s="86">
        <v>44527</v>
      </c>
      <c r="J169" s="86">
        <v>44529</v>
      </c>
      <c r="K169" s="87">
        <v>44531</v>
      </c>
      <c r="L169" s="75" t="s">
        <v>2886</v>
      </c>
      <c r="M169" s="121" t="s">
        <v>45</v>
      </c>
      <c r="N169" s="88" t="s">
        <v>94</v>
      </c>
      <c r="O169" s="121" t="s">
        <v>127</v>
      </c>
      <c r="P169" s="88"/>
      <c r="Q169" s="7"/>
      <c r="R169" s="7"/>
      <c r="S169" s="243"/>
      <c r="T169" s="243"/>
      <c r="U169" s="243"/>
      <c r="V169" s="243"/>
      <c r="W169" s="231"/>
      <c r="X169" s="39"/>
      <c r="Y169" s="38"/>
      <c r="Z169" s="88"/>
      <c r="AA169" s="38"/>
    </row>
    <row r="170" spans="1:46" ht="72">
      <c r="A170" s="39">
        <v>165</v>
      </c>
      <c r="B170" s="39"/>
      <c r="C170" s="38" t="s">
        <v>25</v>
      </c>
      <c r="D170" s="38"/>
      <c r="E170" s="75" t="s">
        <v>1631</v>
      </c>
      <c r="F170" s="38">
        <v>2021</v>
      </c>
      <c r="G170" s="75" t="s">
        <v>2865</v>
      </c>
      <c r="H170" s="75" t="s">
        <v>2866</v>
      </c>
      <c r="I170" s="86">
        <v>44529</v>
      </c>
      <c r="J170" s="86">
        <v>44529</v>
      </c>
      <c r="K170" s="87">
        <v>44531</v>
      </c>
      <c r="L170" s="75" t="s">
        <v>2887</v>
      </c>
      <c r="M170" s="121" t="s">
        <v>45</v>
      </c>
      <c r="N170" s="88" t="s">
        <v>94</v>
      </c>
      <c r="O170" s="121" t="s">
        <v>127</v>
      </c>
      <c r="P170" s="88"/>
      <c r="Q170" s="7"/>
      <c r="R170" s="7"/>
      <c r="S170" s="243"/>
      <c r="T170" s="243"/>
      <c r="U170" s="243"/>
      <c r="V170" s="243"/>
      <c r="W170" s="231"/>
      <c r="X170" s="39"/>
      <c r="Y170" s="38"/>
      <c r="Z170" s="88"/>
      <c r="AA170" s="38"/>
    </row>
    <row r="171" spans="1:46" ht="72">
      <c r="A171" s="39">
        <v>166</v>
      </c>
      <c r="B171" s="39"/>
      <c r="C171" s="38" t="s">
        <v>25</v>
      </c>
      <c r="D171" s="38"/>
      <c r="E171" s="75" t="s">
        <v>575</v>
      </c>
      <c r="F171" s="38">
        <v>2021</v>
      </c>
      <c r="G171" s="75" t="s">
        <v>2867</v>
      </c>
      <c r="H171" s="75" t="s">
        <v>2169</v>
      </c>
      <c r="I171" s="86">
        <v>44529</v>
      </c>
      <c r="J171" s="86">
        <v>44530</v>
      </c>
      <c r="K171" s="87">
        <v>44531</v>
      </c>
      <c r="L171" s="75" t="s">
        <v>2889</v>
      </c>
      <c r="M171" s="121" t="s">
        <v>45</v>
      </c>
      <c r="N171" s="88" t="s">
        <v>94</v>
      </c>
      <c r="O171" s="121" t="s">
        <v>127</v>
      </c>
      <c r="P171" s="88"/>
      <c r="Q171" s="7"/>
      <c r="R171" s="7"/>
      <c r="S171" s="243"/>
      <c r="T171" s="243"/>
      <c r="U171" s="243"/>
      <c r="V171" s="243"/>
      <c r="W171" s="231"/>
      <c r="X171" s="39"/>
      <c r="Y171" s="38"/>
      <c r="Z171" s="88"/>
      <c r="AA171" s="38"/>
    </row>
    <row r="172" spans="1:46" ht="72">
      <c r="A172" s="39">
        <v>167</v>
      </c>
      <c r="B172" s="39"/>
      <c r="C172" s="38" t="s">
        <v>25</v>
      </c>
      <c r="D172" s="38"/>
      <c r="E172" s="75" t="s">
        <v>1639</v>
      </c>
      <c r="F172" s="38">
        <v>2021</v>
      </c>
      <c r="G172" s="75" t="s">
        <v>2868</v>
      </c>
      <c r="H172" s="75" t="s">
        <v>2869</v>
      </c>
      <c r="I172" s="86">
        <v>44529</v>
      </c>
      <c r="J172" s="86">
        <v>44529</v>
      </c>
      <c r="K172" s="87">
        <v>44531</v>
      </c>
      <c r="L172" s="75" t="s">
        <v>2891</v>
      </c>
      <c r="M172" s="121" t="s">
        <v>45</v>
      </c>
      <c r="N172" s="88" t="s">
        <v>94</v>
      </c>
      <c r="O172" s="121" t="s">
        <v>127</v>
      </c>
      <c r="P172" s="88"/>
      <c r="Q172" s="7"/>
      <c r="R172" s="7"/>
      <c r="S172" s="243"/>
      <c r="T172" s="243"/>
      <c r="U172" s="243"/>
      <c r="V172" s="243"/>
      <c r="W172" s="231"/>
      <c r="X172" s="39"/>
      <c r="Y172" s="38"/>
      <c r="Z172" s="88"/>
      <c r="AA172" s="38"/>
    </row>
    <row r="173" spans="1:46" ht="90">
      <c r="A173" s="39">
        <v>168</v>
      </c>
      <c r="B173" s="39"/>
      <c r="C173" s="38" t="s">
        <v>25</v>
      </c>
      <c r="D173" s="38"/>
      <c r="E173" s="75" t="s">
        <v>1631</v>
      </c>
      <c r="F173" s="38">
        <v>2021</v>
      </c>
      <c r="G173" s="75" t="s">
        <v>2870</v>
      </c>
      <c r="H173" s="75" t="s">
        <v>2871</v>
      </c>
      <c r="I173" s="86">
        <v>44529</v>
      </c>
      <c r="J173" s="86">
        <v>44554</v>
      </c>
      <c r="K173" s="87">
        <v>44531</v>
      </c>
      <c r="L173" s="75" t="s">
        <v>2893</v>
      </c>
      <c r="M173" s="121" t="s">
        <v>45</v>
      </c>
      <c r="N173" s="88" t="s">
        <v>94</v>
      </c>
      <c r="O173" s="121" t="s">
        <v>127</v>
      </c>
      <c r="P173" s="88"/>
      <c r="Q173" s="7"/>
      <c r="R173" s="7"/>
      <c r="S173" s="243"/>
      <c r="T173" s="243"/>
      <c r="U173" s="243"/>
      <c r="V173" s="243"/>
      <c r="W173" s="231"/>
      <c r="X173" s="39"/>
      <c r="Y173" s="38"/>
      <c r="Z173" s="88"/>
      <c r="AA173" s="38"/>
    </row>
    <row r="174" spans="1:46" ht="72">
      <c r="A174" s="39">
        <v>169</v>
      </c>
      <c r="B174" s="39"/>
      <c r="C174" s="38" t="s">
        <v>25</v>
      </c>
      <c r="D174" s="38"/>
      <c r="E174" s="75" t="s">
        <v>1631</v>
      </c>
      <c r="F174" s="38">
        <v>2021</v>
      </c>
      <c r="G174" s="75" t="s">
        <v>2872</v>
      </c>
      <c r="H174" s="75" t="s">
        <v>2866</v>
      </c>
      <c r="I174" s="86">
        <v>44532</v>
      </c>
      <c r="J174" s="86">
        <v>44533</v>
      </c>
      <c r="K174" s="87">
        <v>44531</v>
      </c>
      <c r="L174" s="75" t="s">
        <v>2887</v>
      </c>
      <c r="M174" s="121" t="s">
        <v>45</v>
      </c>
      <c r="N174" s="88" t="s">
        <v>94</v>
      </c>
      <c r="O174" s="121" t="s">
        <v>127</v>
      </c>
      <c r="P174" s="88"/>
      <c r="Q174" s="7"/>
      <c r="R174" s="7"/>
      <c r="S174" s="243"/>
      <c r="T174" s="243"/>
      <c r="U174" s="243"/>
      <c r="V174" s="243"/>
      <c r="W174" s="231"/>
      <c r="X174" s="39"/>
      <c r="Y174" s="38"/>
      <c r="Z174" s="88"/>
      <c r="AA174" s="38"/>
    </row>
    <row r="175" spans="1:46" ht="181.5">
      <c r="A175" s="39">
        <v>170</v>
      </c>
      <c r="B175" s="39"/>
      <c r="C175" s="38" t="s">
        <v>25</v>
      </c>
      <c r="D175" s="38"/>
      <c r="E175" s="75" t="s">
        <v>575</v>
      </c>
      <c r="F175" s="38">
        <v>2021</v>
      </c>
      <c r="G175" s="75" t="s">
        <v>2873</v>
      </c>
      <c r="H175" s="75" t="s">
        <v>2862</v>
      </c>
      <c r="I175" s="86">
        <v>44539</v>
      </c>
      <c r="J175" s="86">
        <v>44554</v>
      </c>
      <c r="K175" s="87">
        <v>44531</v>
      </c>
      <c r="L175" s="75" t="s">
        <v>2890</v>
      </c>
      <c r="M175" s="121" t="s">
        <v>45</v>
      </c>
      <c r="N175" s="88" t="s">
        <v>94</v>
      </c>
      <c r="O175" s="121" t="s">
        <v>127</v>
      </c>
      <c r="P175" s="88" t="s">
        <v>46</v>
      </c>
      <c r="Q175" s="7" t="s">
        <v>2884</v>
      </c>
      <c r="R175" s="7"/>
      <c r="S175" s="243"/>
      <c r="T175" s="243"/>
      <c r="U175" s="243"/>
      <c r="V175" s="243"/>
      <c r="W175" s="231"/>
      <c r="X175" s="39"/>
      <c r="Y175" s="38"/>
      <c r="Z175" s="88"/>
      <c r="AA175" s="38"/>
    </row>
    <row r="176" spans="1:46" ht="108">
      <c r="A176" s="39">
        <v>171</v>
      </c>
      <c r="B176" s="39"/>
      <c r="C176" s="38" t="s">
        <v>25</v>
      </c>
      <c r="D176" s="38"/>
      <c r="E176" s="75" t="s">
        <v>1639</v>
      </c>
      <c r="F176" s="38">
        <v>2021</v>
      </c>
      <c r="G176" s="75" t="s">
        <v>2874</v>
      </c>
      <c r="H176" s="75" t="s">
        <v>2875</v>
      </c>
      <c r="I176" s="86">
        <v>44532</v>
      </c>
      <c r="J176" s="86">
        <v>44533</v>
      </c>
      <c r="K176" s="87">
        <v>44531</v>
      </c>
      <c r="L176" s="75" t="s">
        <v>2891</v>
      </c>
      <c r="M176" s="121" t="s">
        <v>45</v>
      </c>
      <c r="N176" s="88" t="s">
        <v>94</v>
      </c>
      <c r="O176" s="121" t="s">
        <v>127</v>
      </c>
      <c r="P176" s="88"/>
      <c r="Q176" s="7"/>
      <c r="R176" s="7"/>
      <c r="S176" s="243"/>
      <c r="T176" s="243"/>
      <c r="U176" s="243"/>
      <c r="V176" s="243"/>
      <c r="W176" s="231"/>
      <c r="X176" s="39"/>
      <c r="Y176" s="38"/>
      <c r="Z176" s="88"/>
      <c r="AA176" s="38"/>
    </row>
    <row r="177" spans="1:27" ht="72">
      <c r="A177" s="39">
        <v>172</v>
      </c>
      <c r="B177" s="39"/>
      <c r="C177" s="38" t="s">
        <v>25</v>
      </c>
      <c r="D177" s="38"/>
      <c r="E177" s="75" t="s">
        <v>575</v>
      </c>
      <c r="F177" s="38">
        <v>2021</v>
      </c>
      <c r="G177" s="75" t="s">
        <v>2876</v>
      </c>
      <c r="H177" s="75" t="s">
        <v>2169</v>
      </c>
      <c r="I177" s="86">
        <v>44543</v>
      </c>
      <c r="J177" s="86">
        <v>44544</v>
      </c>
      <c r="K177" s="87">
        <v>44531</v>
      </c>
      <c r="L177" s="75" t="s">
        <v>2892</v>
      </c>
      <c r="M177" s="121" t="s">
        <v>45</v>
      </c>
      <c r="N177" s="88" t="s">
        <v>94</v>
      </c>
      <c r="O177" s="121" t="s">
        <v>127</v>
      </c>
      <c r="P177" s="88"/>
      <c r="Q177" s="7"/>
      <c r="R177" s="7"/>
      <c r="S177" s="243"/>
      <c r="T177" s="243"/>
      <c r="U177" s="243"/>
      <c r="V177" s="243"/>
      <c r="W177" s="231"/>
      <c r="X177" s="39"/>
      <c r="Y177" s="38"/>
      <c r="Z177" s="88"/>
      <c r="AA177" s="38"/>
    </row>
    <row r="178" spans="1:27" ht="90">
      <c r="A178" s="39">
        <v>173</v>
      </c>
      <c r="B178" s="39"/>
      <c r="C178" s="38" t="s">
        <v>25</v>
      </c>
      <c r="D178" s="38"/>
      <c r="E178" s="75" t="s">
        <v>1631</v>
      </c>
      <c r="F178" s="38">
        <v>2021</v>
      </c>
      <c r="G178" s="75" t="s">
        <v>2877</v>
      </c>
      <c r="H178" s="75" t="s">
        <v>2871</v>
      </c>
      <c r="I178" s="86">
        <v>44541</v>
      </c>
      <c r="J178" s="86">
        <v>44554</v>
      </c>
      <c r="K178" s="87">
        <v>44531</v>
      </c>
      <c r="L178" s="75" t="s">
        <v>2893</v>
      </c>
      <c r="M178" s="121" t="s">
        <v>45</v>
      </c>
      <c r="N178" s="88" t="s">
        <v>94</v>
      </c>
      <c r="O178" s="121" t="s">
        <v>127</v>
      </c>
      <c r="P178" s="88"/>
      <c r="Q178" s="7"/>
      <c r="R178" s="7"/>
      <c r="S178" s="243"/>
      <c r="T178" s="243"/>
      <c r="U178" s="243"/>
      <c r="V178" s="243"/>
      <c r="W178" s="231"/>
      <c r="X178" s="39"/>
      <c r="Y178" s="38"/>
      <c r="Z178" s="88"/>
      <c r="AA178" s="38"/>
    </row>
    <row r="179" spans="1:27" ht="72">
      <c r="A179" s="39">
        <v>174</v>
      </c>
      <c r="B179" s="39"/>
      <c r="C179" s="38" t="s">
        <v>25</v>
      </c>
      <c r="D179" s="38"/>
      <c r="E179" s="75" t="s">
        <v>1631</v>
      </c>
      <c r="F179" s="38">
        <v>2021</v>
      </c>
      <c r="G179" s="75" t="s">
        <v>2878</v>
      </c>
      <c r="H179" s="75" t="s">
        <v>2866</v>
      </c>
      <c r="I179" s="86">
        <v>44544</v>
      </c>
      <c r="J179" s="86">
        <v>44544</v>
      </c>
      <c r="K179" s="87">
        <v>44531</v>
      </c>
      <c r="L179" s="75" t="s">
        <v>2888</v>
      </c>
      <c r="M179" s="121" t="s">
        <v>45</v>
      </c>
      <c r="N179" s="88" t="s">
        <v>94</v>
      </c>
      <c r="O179" s="121" t="s">
        <v>127</v>
      </c>
      <c r="P179" s="88"/>
      <c r="Q179" s="7"/>
      <c r="R179" s="7"/>
      <c r="S179" s="243"/>
      <c r="T179" s="243"/>
      <c r="U179" s="243"/>
      <c r="V179" s="243"/>
      <c r="W179" s="231"/>
      <c r="X179" s="39"/>
      <c r="Y179" s="38"/>
      <c r="Z179" s="88"/>
      <c r="AA179" s="38"/>
    </row>
    <row r="180" spans="1:27" ht="90">
      <c r="A180" s="39">
        <v>175</v>
      </c>
      <c r="B180" s="39"/>
      <c r="C180" s="38" t="s">
        <v>25</v>
      </c>
      <c r="D180" s="38"/>
      <c r="E180" s="75" t="s">
        <v>1639</v>
      </c>
      <c r="F180" s="38">
        <v>2021</v>
      </c>
      <c r="G180" s="75" t="s">
        <v>2879</v>
      </c>
      <c r="H180" s="75" t="s">
        <v>2880</v>
      </c>
      <c r="I180" s="86">
        <v>44541</v>
      </c>
      <c r="J180" s="86">
        <v>44554</v>
      </c>
      <c r="K180" s="87">
        <v>44531</v>
      </c>
      <c r="L180" s="75" t="s">
        <v>2893</v>
      </c>
      <c r="M180" s="121" t="s">
        <v>45</v>
      </c>
      <c r="N180" s="88" t="s">
        <v>94</v>
      </c>
      <c r="O180" s="121" t="s">
        <v>127</v>
      </c>
      <c r="P180" s="88"/>
      <c r="Q180" s="7"/>
      <c r="R180" s="7"/>
      <c r="S180" s="243"/>
      <c r="T180" s="243"/>
      <c r="U180" s="243"/>
      <c r="V180" s="243"/>
      <c r="W180" s="231"/>
      <c r="X180" s="39"/>
      <c r="Y180" s="38"/>
      <c r="Z180" s="88"/>
      <c r="AA180" s="38"/>
    </row>
    <row r="181" spans="1:27" ht="90">
      <c r="A181" s="39">
        <v>176</v>
      </c>
      <c r="B181" s="39"/>
      <c r="C181" s="38" t="s">
        <v>25</v>
      </c>
      <c r="D181" s="38"/>
      <c r="E181" s="75" t="s">
        <v>1639</v>
      </c>
      <c r="F181" s="38">
        <v>2021</v>
      </c>
      <c r="G181" s="75" t="s">
        <v>2881</v>
      </c>
      <c r="H181" s="75" t="s">
        <v>2882</v>
      </c>
      <c r="I181" s="86">
        <v>44541</v>
      </c>
      <c r="J181" s="86">
        <v>44554</v>
      </c>
      <c r="K181" s="87">
        <v>44531</v>
      </c>
      <c r="L181" s="75" t="s">
        <v>2894</v>
      </c>
      <c r="M181" s="121" t="s">
        <v>45</v>
      </c>
      <c r="N181" s="88" t="s">
        <v>94</v>
      </c>
      <c r="O181" s="121" t="s">
        <v>127</v>
      </c>
      <c r="P181" s="88"/>
      <c r="Q181" s="7"/>
      <c r="R181" s="7"/>
      <c r="S181" s="243"/>
      <c r="T181" s="243"/>
      <c r="U181" s="243"/>
      <c r="V181" s="243"/>
      <c r="W181" s="231"/>
      <c r="X181" s="39"/>
      <c r="Y181" s="38"/>
      <c r="Z181" s="88"/>
      <c r="AA181" s="38"/>
    </row>
    <row r="182" spans="1:27" ht="231">
      <c r="A182" s="39">
        <v>177</v>
      </c>
      <c r="B182" s="39"/>
      <c r="C182" s="38" t="s">
        <v>25</v>
      </c>
      <c r="D182" s="38"/>
      <c r="E182" s="75" t="s">
        <v>1639</v>
      </c>
      <c r="F182" s="38">
        <v>2021</v>
      </c>
      <c r="G182" s="75" t="s">
        <v>2883</v>
      </c>
      <c r="H182" s="75" t="s">
        <v>2869</v>
      </c>
      <c r="I182" s="86">
        <v>44544</v>
      </c>
      <c r="J182" s="86">
        <v>44544</v>
      </c>
      <c r="K182" s="87">
        <v>44531</v>
      </c>
      <c r="L182" s="75"/>
      <c r="M182" s="88" t="s">
        <v>44</v>
      </c>
      <c r="N182" s="88" t="s">
        <v>94</v>
      </c>
      <c r="O182" s="121" t="s">
        <v>127</v>
      </c>
      <c r="P182" s="88"/>
      <c r="Q182" s="7" t="s">
        <v>2895</v>
      </c>
      <c r="R182" s="7"/>
      <c r="S182" s="243"/>
      <c r="T182" s="243"/>
      <c r="U182" s="243"/>
      <c r="V182" s="243"/>
      <c r="W182" s="231"/>
      <c r="X182" s="39"/>
      <c r="Y182" s="38"/>
      <c r="Z182" s="88"/>
      <c r="AA182" s="38"/>
    </row>
    <row r="183" spans="1:27" ht="90">
      <c r="A183" s="39">
        <v>178</v>
      </c>
      <c r="B183" s="39"/>
      <c r="C183" s="38" t="s">
        <v>25</v>
      </c>
      <c r="D183" s="38"/>
      <c r="E183" s="75" t="s">
        <v>2026</v>
      </c>
      <c r="F183" s="38">
        <v>2021</v>
      </c>
      <c r="G183" s="75" t="s">
        <v>2919</v>
      </c>
      <c r="H183" s="75" t="s">
        <v>2920</v>
      </c>
      <c r="I183" s="86">
        <v>44550</v>
      </c>
      <c r="J183" s="86">
        <v>44554</v>
      </c>
      <c r="K183" s="87">
        <v>44562</v>
      </c>
      <c r="L183" s="75"/>
      <c r="M183" s="88" t="s">
        <v>44</v>
      </c>
      <c r="N183" s="88" t="s">
        <v>222</v>
      </c>
      <c r="O183" s="88" t="s">
        <v>234</v>
      </c>
      <c r="P183" s="88"/>
      <c r="Q183" s="7"/>
      <c r="R183" s="7"/>
      <c r="S183" s="243"/>
      <c r="T183" s="243"/>
      <c r="U183" s="243"/>
      <c r="V183" s="243"/>
      <c r="W183" s="231"/>
      <c r="X183" s="39"/>
      <c r="Y183" s="38"/>
      <c r="Z183" s="88"/>
      <c r="AA183" s="38"/>
    </row>
    <row r="184" spans="1:27" ht="72">
      <c r="A184" s="39">
        <v>179</v>
      </c>
      <c r="B184" s="39"/>
      <c r="C184" s="38" t="s">
        <v>25</v>
      </c>
      <c r="D184" s="38"/>
      <c r="E184" s="75" t="s">
        <v>1736</v>
      </c>
      <c r="F184" s="38">
        <v>2022</v>
      </c>
      <c r="G184" s="75" t="s">
        <v>2921</v>
      </c>
      <c r="H184" s="75" t="s">
        <v>2922</v>
      </c>
      <c r="I184" s="86">
        <v>44565</v>
      </c>
      <c r="J184" s="86">
        <v>44565</v>
      </c>
      <c r="K184" s="87">
        <v>44562</v>
      </c>
      <c r="L184" s="75" t="s">
        <v>2947</v>
      </c>
      <c r="M184" s="121" t="s">
        <v>45</v>
      </c>
      <c r="N184" s="88" t="s">
        <v>94</v>
      </c>
      <c r="O184" s="121" t="s">
        <v>127</v>
      </c>
      <c r="P184" s="88"/>
      <c r="Q184" s="7"/>
      <c r="R184" s="7"/>
      <c r="S184" s="243"/>
      <c r="T184" s="243"/>
      <c r="U184" s="243"/>
      <c r="V184" s="243"/>
      <c r="W184" s="231"/>
      <c r="X184" s="39"/>
      <c r="Y184" s="38"/>
      <c r="Z184" s="88"/>
      <c r="AA184" s="38"/>
    </row>
    <row r="185" spans="1:27" ht="72">
      <c r="A185" s="39">
        <v>180</v>
      </c>
      <c r="B185" s="39"/>
      <c r="C185" s="38" t="s">
        <v>25</v>
      </c>
      <c r="D185" s="38"/>
      <c r="E185" s="75" t="s">
        <v>575</v>
      </c>
      <c r="F185" s="38">
        <v>2022</v>
      </c>
      <c r="G185" s="75" t="s">
        <v>2923</v>
      </c>
      <c r="H185" s="75" t="s">
        <v>2169</v>
      </c>
      <c r="I185" s="86">
        <v>44564</v>
      </c>
      <c r="J185" s="86">
        <v>44565</v>
      </c>
      <c r="K185" s="87">
        <v>44562</v>
      </c>
      <c r="L185" s="75" t="s">
        <v>2950</v>
      </c>
      <c r="M185" s="121" t="s">
        <v>45</v>
      </c>
      <c r="N185" s="88" t="s">
        <v>94</v>
      </c>
      <c r="O185" s="121" t="s">
        <v>127</v>
      </c>
      <c r="P185" s="88"/>
      <c r="Q185" s="7"/>
      <c r="R185" s="7"/>
      <c r="S185" s="243"/>
      <c r="T185" s="243"/>
      <c r="U185" s="243"/>
      <c r="V185" s="243"/>
      <c r="W185" s="231"/>
      <c r="X185" s="39"/>
      <c r="Y185" s="38"/>
      <c r="Z185" s="88"/>
      <c r="AA185" s="38"/>
    </row>
    <row r="186" spans="1:27" ht="72">
      <c r="A186" s="39">
        <v>181</v>
      </c>
      <c r="B186" s="39"/>
      <c r="C186" s="38" t="s">
        <v>25</v>
      </c>
      <c r="D186" s="38"/>
      <c r="E186" s="75" t="s">
        <v>1736</v>
      </c>
      <c r="F186" s="38">
        <v>2022</v>
      </c>
      <c r="G186" s="75" t="s">
        <v>2924</v>
      </c>
      <c r="H186" s="75" t="s">
        <v>2922</v>
      </c>
      <c r="I186" s="86">
        <v>44562</v>
      </c>
      <c r="J186" s="86">
        <v>44562</v>
      </c>
      <c r="K186" s="87">
        <v>44562</v>
      </c>
      <c r="L186" s="75" t="s">
        <v>2951</v>
      </c>
      <c r="M186" s="121" t="s">
        <v>45</v>
      </c>
      <c r="N186" s="88" t="s">
        <v>94</v>
      </c>
      <c r="O186" s="121" t="s">
        <v>127</v>
      </c>
      <c r="P186" s="88"/>
      <c r="Q186" s="7"/>
      <c r="R186" s="7"/>
      <c r="S186" s="243"/>
      <c r="T186" s="243"/>
      <c r="U186" s="243"/>
      <c r="V186" s="243"/>
      <c r="W186" s="231"/>
      <c r="X186" s="39"/>
      <c r="Y186" s="38"/>
      <c r="Z186" s="88"/>
      <c r="AA186" s="38"/>
    </row>
    <row r="187" spans="1:27" ht="72">
      <c r="A187" s="39">
        <v>182</v>
      </c>
      <c r="B187" s="39"/>
      <c r="C187" s="38" t="s">
        <v>25</v>
      </c>
      <c r="D187" s="38"/>
      <c r="E187" s="75" t="s">
        <v>1639</v>
      </c>
      <c r="F187" s="38">
        <v>2022</v>
      </c>
      <c r="G187" s="75" t="s">
        <v>2925</v>
      </c>
      <c r="H187" s="75" t="s">
        <v>2926</v>
      </c>
      <c r="I187" s="86">
        <v>44567</v>
      </c>
      <c r="J187" s="86">
        <v>44568</v>
      </c>
      <c r="K187" s="87">
        <v>44562</v>
      </c>
      <c r="L187" s="75" t="s">
        <v>2952</v>
      </c>
      <c r="M187" s="121" t="s">
        <v>45</v>
      </c>
      <c r="N187" s="88" t="s">
        <v>94</v>
      </c>
      <c r="O187" s="121" t="s">
        <v>127</v>
      </c>
      <c r="P187" s="88"/>
      <c r="Q187" s="7"/>
      <c r="R187" s="7"/>
      <c r="S187" s="243"/>
      <c r="T187" s="243"/>
      <c r="U187" s="243"/>
      <c r="V187" s="243"/>
      <c r="W187" s="231"/>
      <c r="X187" s="39"/>
      <c r="Y187" s="38"/>
      <c r="Z187" s="88"/>
      <c r="AA187" s="38"/>
    </row>
    <row r="188" spans="1:27" ht="72">
      <c r="A188" s="39">
        <v>183</v>
      </c>
      <c r="B188" s="39"/>
      <c r="C188" s="38" t="s">
        <v>25</v>
      </c>
      <c r="D188" s="38"/>
      <c r="E188" s="75" t="s">
        <v>1631</v>
      </c>
      <c r="F188" s="38">
        <v>2022</v>
      </c>
      <c r="G188" s="75" t="s">
        <v>2927</v>
      </c>
      <c r="H188" s="75" t="s">
        <v>2928</v>
      </c>
      <c r="I188" s="86">
        <v>44565</v>
      </c>
      <c r="J188" s="86">
        <v>44568</v>
      </c>
      <c r="K188" s="87">
        <v>44562</v>
      </c>
      <c r="L188" s="75" t="s">
        <v>2953</v>
      </c>
      <c r="M188" s="121" t="s">
        <v>45</v>
      </c>
      <c r="N188" s="88" t="s">
        <v>94</v>
      </c>
      <c r="O188" s="121" t="s">
        <v>127</v>
      </c>
      <c r="P188" s="88"/>
      <c r="Q188" s="7"/>
      <c r="R188" s="7"/>
      <c r="S188" s="243"/>
      <c r="T188" s="243"/>
      <c r="U188" s="243"/>
      <c r="V188" s="243"/>
      <c r="W188" s="231"/>
      <c r="X188" s="39"/>
      <c r="Y188" s="38"/>
      <c r="Z188" s="88"/>
      <c r="AA188" s="38"/>
    </row>
    <row r="189" spans="1:27" ht="36">
      <c r="A189" s="39">
        <v>184</v>
      </c>
      <c r="B189" s="39"/>
      <c r="C189" s="38" t="s">
        <v>25</v>
      </c>
      <c r="D189" s="38"/>
      <c r="E189" s="75" t="s">
        <v>2948</v>
      </c>
      <c r="F189" s="38">
        <v>2021</v>
      </c>
      <c r="G189" s="75" t="s">
        <v>2929</v>
      </c>
      <c r="H189" s="75" t="s">
        <v>2930</v>
      </c>
      <c r="I189" s="86">
        <v>44561</v>
      </c>
      <c r="J189" s="86">
        <v>44561</v>
      </c>
      <c r="K189" s="87">
        <v>44562</v>
      </c>
      <c r="L189" s="75"/>
      <c r="M189" s="88" t="s">
        <v>44</v>
      </c>
      <c r="N189" s="88" t="s">
        <v>94</v>
      </c>
      <c r="O189" s="121" t="s">
        <v>127</v>
      </c>
      <c r="P189" s="88"/>
      <c r="Q189" s="7"/>
      <c r="R189" s="7"/>
      <c r="S189" s="243"/>
      <c r="T189" s="243"/>
      <c r="U189" s="243"/>
      <c r="V189" s="243"/>
      <c r="W189" s="231"/>
      <c r="X189" s="39"/>
      <c r="Y189" s="38"/>
      <c r="Z189" s="88"/>
      <c r="AA189" s="38"/>
    </row>
    <row r="190" spans="1:27" ht="90">
      <c r="A190" s="39">
        <v>185</v>
      </c>
      <c r="B190" s="39"/>
      <c r="C190" s="38" t="s">
        <v>25</v>
      </c>
      <c r="D190" s="38"/>
      <c r="E190" s="75" t="s">
        <v>2034</v>
      </c>
      <c r="F190" s="38">
        <v>2021</v>
      </c>
      <c r="G190" s="75" t="s">
        <v>2931</v>
      </c>
      <c r="H190" s="75" t="s">
        <v>2932</v>
      </c>
      <c r="I190" s="86">
        <v>44560</v>
      </c>
      <c r="J190" s="86">
        <v>44560</v>
      </c>
      <c r="K190" s="87">
        <v>44562</v>
      </c>
      <c r="L190" s="75" t="s">
        <v>2954</v>
      </c>
      <c r="M190" s="121" t="s">
        <v>45</v>
      </c>
      <c r="N190" s="88" t="s">
        <v>94</v>
      </c>
      <c r="O190" s="121" t="s">
        <v>127</v>
      </c>
      <c r="P190" s="88"/>
      <c r="Q190" s="7"/>
      <c r="R190" s="7"/>
      <c r="S190" s="243"/>
      <c r="T190" s="243"/>
      <c r="U190" s="243"/>
      <c r="V190" s="243"/>
      <c r="W190" s="231"/>
      <c r="X190" s="39"/>
      <c r="Y190" s="38"/>
      <c r="Z190" s="88"/>
      <c r="AA190" s="38"/>
    </row>
    <row r="191" spans="1:27" ht="72">
      <c r="A191" s="39">
        <v>186</v>
      </c>
      <c r="B191" s="39"/>
      <c r="C191" s="38" t="s">
        <v>25</v>
      </c>
      <c r="D191" s="38"/>
      <c r="E191" s="75" t="s">
        <v>2125</v>
      </c>
      <c r="F191" s="38">
        <v>2022</v>
      </c>
      <c r="G191" s="75" t="s">
        <v>2933</v>
      </c>
      <c r="H191" s="75" t="s">
        <v>2934</v>
      </c>
      <c r="I191" s="86">
        <v>44573</v>
      </c>
      <c r="J191" s="86">
        <v>44573</v>
      </c>
      <c r="K191" s="87">
        <v>44562</v>
      </c>
      <c r="L191" s="75"/>
      <c r="M191" s="88" t="s">
        <v>44</v>
      </c>
      <c r="N191" s="88" t="s">
        <v>94</v>
      </c>
      <c r="O191" s="121" t="s">
        <v>127</v>
      </c>
      <c r="P191" s="88"/>
      <c r="Q191" s="7"/>
      <c r="R191" s="7"/>
      <c r="S191" s="243"/>
      <c r="T191" s="243"/>
      <c r="U191" s="243"/>
      <c r="V191" s="243"/>
      <c r="W191" s="231"/>
      <c r="X191" s="39"/>
      <c r="Y191" s="38"/>
      <c r="Z191" s="88"/>
      <c r="AA191" s="38"/>
    </row>
    <row r="192" spans="1:27" ht="72">
      <c r="A192" s="39">
        <v>187</v>
      </c>
      <c r="B192" s="39"/>
      <c r="C192" s="38" t="s">
        <v>25</v>
      </c>
      <c r="D192" s="38"/>
      <c r="E192" s="75" t="s">
        <v>1631</v>
      </c>
      <c r="F192" s="38">
        <v>2022</v>
      </c>
      <c r="G192" s="75" t="s">
        <v>2935</v>
      </c>
      <c r="H192" s="75" t="s">
        <v>2928</v>
      </c>
      <c r="I192" s="86">
        <v>44573</v>
      </c>
      <c r="J192" s="86">
        <v>44573</v>
      </c>
      <c r="K192" s="87">
        <v>44562</v>
      </c>
      <c r="L192" s="75" t="s">
        <v>2955</v>
      </c>
      <c r="M192" s="121" t="s">
        <v>45</v>
      </c>
      <c r="N192" s="88" t="s">
        <v>94</v>
      </c>
      <c r="O192" s="121" t="s">
        <v>127</v>
      </c>
      <c r="P192" s="88"/>
      <c r="Q192" s="7"/>
      <c r="R192" s="7"/>
      <c r="S192" s="243"/>
      <c r="T192" s="243"/>
      <c r="U192" s="243"/>
      <c r="V192" s="243"/>
      <c r="W192" s="231"/>
      <c r="X192" s="39"/>
      <c r="Y192" s="38"/>
      <c r="Z192" s="88"/>
      <c r="AA192" s="38"/>
    </row>
    <row r="193" spans="1:27" ht="72">
      <c r="A193" s="39">
        <v>188</v>
      </c>
      <c r="B193" s="39"/>
      <c r="C193" s="38" t="s">
        <v>25</v>
      </c>
      <c r="D193" s="38"/>
      <c r="E193" s="75" t="s">
        <v>1736</v>
      </c>
      <c r="F193" s="38">
        <v>2022</v>
      </c>
      <c r="G193" s="75" t="s">
        <v>2936</v>
      </c>
      <c r="H193" s="75" t="s">
        <v>2922</v>
      </c>
      <c r="I193" s="86">
        <v>44573</v>
      </c>
      <c r="J193" s="86">
        <v>44573</v>
      </c>
      <c r="K193" s="87">
        <v>44562</v>
      </c>
      <c r="L193" s="75" t="s">
        <v>2956</v>
      </c>
      <c r="M193" s="121" t="s">
        <v>45</v>
      </c>
      <c r="N193" s="88" t="s">
        <v>94</v>
      </c>
      <c r="O193" s="121" t="s">
        <v>127</v>
      </c>
      <c r="P193" s="88"/>
      <c r="Q193" s="7"/>
      <c r="R193" s="7"/>
      <c r="S193" s="243"/>
      <c r="T193" s="243"/>
      <c r="U193" s="243"/>
      <c r="V193" s="243"/>
      <c r="W193" s="231"/>
      <c r="X193" s="39"/>
      <c r="Y193" s="38"/>
      <c r="Z193" s="88"/>
      <c r="AA193" s="38"/>
    </row>
    <row r="194" spans="1:27" ht="72">
      <c r="A194" s="39">
        <v>189</v>
      </c>
      <c r="B194" s="39"/>
      <c r="C194" s="38" t="s">
        <v>25</v>
      </c>
      <c r="D194" s="38"/>
      <c r="E194" s="75" t="s">
        <v>1631</v>
      </c>
      <c r="F194" s="38">
        <v>2021</v>
      </c>
      <c r="G194" s="75" t="s">
        <v>2937</v>
      </c>
      <c r="H194" s="75" t="s">
        <v>2928</v>
      </c>
      <c r="I194" s="86">
        <v>44555</v>
      </c>
      <c r="J194" s="86">
        <v>44555</v>
      </c>
      <c r="K194" s="87">
        <v>44562</v>
      </c>
      <c r="L194" s="75" t="s">
        <v>2957</v>
      </c>
      <c r="M194" s="121" t="s">
        <v>45</v>
      </c>
      <c r="N194" s="88" t="s">
        <v>94</v>
      </c>
      <c r="O194" s="121" t="s">
        <v>127</v>
      </c>
      <c r="P194" s="88"/>
      <c r="Q194" s="7"/>
      <c r="R194" s="7"/>
      <c r="S194" s="243"/>
      <c r="T194" s="243"/>
      <c r="U194" s="243"/>
      <c r="V194" s="243"/>
      <c r="W194" s="231"/>
      <c r="X194" s="39"/>
      <c r="Y194" s="38"/>
      <c r="Z194" s="88"/>
      <c r="AA194" s="38"/>
    </row>
    <row r="195" spans="1:27" ht="330">
      <c r="A195" s="39">
        <v>190</v>
      </c>
      <c r="B195" s="39"/>
      <c r="C195" s="38" t="s">
        <v>25</v>
      </c>
      <c r="D195" s="38"/>
      <c r="E195" s="75" t="s">
        <v>2949</v>
      </c>
      <c r="F195" s="38">
        <v>2021</v>
      </c>
      <c r="G195" s="75" t="s">
        <v>2938</v>
      </c>
      <c r="H195" s="75" t="s">
        <v>2939</v>
      </c>
      <c r="I195" s="86">
        <v>44551</v>
      </c>
      <c r="J195" s="86">
        <v>44551</v>
      </c>
      <c r="K195" s="87">
        <v>44562</v>
      </c>
      <c r="L195" s="75"/>
      <c r="M195" s="88" t="s">
        <v>44</v>
      </c>
      <c r="N195" s="88" t="s">
        <v>94</v>
      </c>
      <c r="O195" s="121" t="s">
        <v>127</v>
      </c>
      <c r="P195" s="88" t="s">
        <v>46</v>
      </c>
      <c r="Q195" s="7" t="s">
        <v>2958</v>
      </c>
      <c r="R195" s="7"/>
      <c r="S195" s="243"/>
      <c r="T195" s="243"/>
      <c r="U195" s="243"/>
      <c r="V195" s="243"/>
      <c r="W195" s="231"/>
      <c r="X195" s="39" t="s">
        <v>48</v>
      </c>
      <c r="Y195" s="38"/>
      <c r="Z195" s="88"/>
      <c r="AA195" s="38"/>
    </row>
    <row r="196" spans="1:27" ht="72">
      <c r="A196" s="39">
        <v>191</v>
      </c>
      <c r="B196" s="39"/>
      <c r="C196" s="38" t="s">
        <v>25</v>
      </c>
      <c r="D196" s="38"/>
      <c r="E196" s="75" t="s">
        <v>1639</v>
      </c>
      <c r="F196" s="38">
        <v>2022</v>
      </c>
      <c r="G196" s="75" t="s">
        <v>2940</v>
      </c>
      <c r="H196" s="75" t="s">
        <v>2926</v>
      </c>
      <c r="I196" s="86">
        <v>44573</v>
      </c>
      <c r="J196" s="86">
        <v>44573</v>
      </c>
      <c r="K196" s="87">
        <v>44562</v>
      </c>
      <c r="L196" s="75" t="s">
        <v>2959</v>
      </c>
      <c r="M196" s="121" t="s">
        <v>45</v>
      </c>
      <c r="N196" s="88" t="s">
        <v>94</v>
      </c>
      <c r="O196" s="121" t="s">
        <v>127</v>
      </c>
      <c r="P196" s="88"/>
      <c r="Q196" s="7"/>
      <c r="R196" s="7"/>
      <c r="S196" s="243"/>
      <c r="T196" s="243"/>
      <c r="U196" s="243"/>
      <c r="V196" s="243"/>
      <c r="W196" s="231"/>
      <c r="X196" s="39"/>
      <c r="Y196" s="38"/>
      <c r="Z196" s="88"/>
      <c r="AA196" s="38"/>
    </row>
    <row r="197" spans="1:27" ht="90">
      <c r="A197" s="39">
        <v>192</v>
      </c>
      <c r="B197" s="39"/>
      <c r="C197" s="38" t="s">
        <v>26</v>
      </c>
      <c r="D197" s="38"/>
      <c r="E197" s="75" t="s">
        <v>2034</v>
      </c>
      <c r="F197" s="38">
        <v>2021</v>
      </c>
      <c r="G197" s="75" t="s">
        <v>2941</v>
      </c>
      <c r="H197" s="75" t="s">
        <v>2942</v>
      </c>
      <c r="I197" s="86">
        <v>44543</v>
      </c>
      <c r="J197" s="86">
        <v>44543</v>
      </c>
      <c r="K197" s="87">
        <v>44562</v>
      </c>
      <c r="L197" s="75"/>
      <c r="M197" s="88" t="s">
        <v>44</v>
      </c>
      <c r="N197" s="88" t="s">
        <v>94</v>
      </c>
      <c r="O197" s="121" t="s">
        <v>127</v>
      </c>
      <c r="P197" s="88" t="s">
        <v>46</v>
      </c>
      <c r="Q197" s="244" t="s">
        <v>2960</v>
      </c>
      <c r="R197" s="7"/>
      <c r="S197" s="243"/>
      <c r="T197" s="243"/>
      <c r="U197" s="243"/>
      <c r="V197" s="243"/>
      <c r="W197" s="231"/>
      <c r="X197" s="39" t="s">
        <v>48</v>
      </c>
      <c r="Y197" s="38"/>
      <c r="Z197" s="88"/>
      <c r="AA197" s="38"/>
    </row>
    <row r="198" spans="1:27" ht="162">
      <c r="A198" s="39">
        <v>193</v>
      </c>
      <c r="B198" s="39"/>
      <c r="C198" s="38" t="s">
        <v>22</v>
      </c>
      <c r="D198" s="38"/>
      <c r="E198" s="75" t="s">
        <v>411</v>
      </c>
      <c r="F198" s="38">
        <v>2021</v>
      </c>
      <c r="G198" s="75" t="s">
        <v>2943</v>
      </c>
      <c r="H198" s="75" t="s">
        <v>2944</v>
      </c>
      <c r="I198" s="86">
        <v>44528</v>
      </c>
      <c r="J198" s="86">
        <v>44530</v>
      </c>
      <c r="K198" s="87">
        <v>44562</v>
      </c>
      <c r="L198" s="75" t="s">
        <v>2886</v>
      </c>
      <c r="M198" s="121" t="s">
        <v>45</v>
      </c>
      <c r="N198" s="88" t="s">
        <v>94</v>
      </c>
      <c r="O198" s="121" t="s">
        <v>127</v>
      </c>
      <c r="P198" s="88"/>
      <c r="Q198" s="7"/>
      <c r="R198" s="7"/>
      <c r="S198" s="243"/>
      <c r="T198" s="243"/>
      <c r="U198" s="243"/>
      <c r="V198" s="243"/>
      <c r="W198" s="231"/>
      <c r="X198" s="39"/>
      <c r="Y198" s="38"/>
      <c r="Z198" s="88"/>
      <c r="AA198" s="38"/>
    </row>
    <row r="199" spans="1:27" ht="66">
      <c r="A199" s="39">
        <v>194</v>
      </c>
      <c r="B199" s="39"/>
      <c r="C199" s="38" t="s">
        <v>25</v>
      </c>
      <c r="D199" s="38"/>
      <c r="E199" s="75" t="s">
        <v>1842</v>
      </c>
      <c r="F199" s="38">
        <v>2022</v>
      </c>
      <c r="G199" s="75" t="s">
        <v>2945</v>
      </c>
      <c r="H199" s="75" t="s">
        <v>2946</v>
      </c>
      <c r="I199" s="86">
        <v>44573</v>
      </c>
      <c r="J199" s="86">
        <v>44573</v>
      </c>
      <c r="K199" s="87">
        <v>44562</v>
      </c>
      <c r="L199" s="75"/>
      <c r="M199" s="88" t="s">
        <v>44</v>
      </c>
      <c r="N199" s="88" t="s">
        <v>94</v>
      </c>
      <c r="O199" s="121" t="s">
        <v>127</v>
      </c>
      <c r="P199" s="88"/>
      <c r="Q199" s="7" t="s">
        <v>2961</v>
      </c>
      <c r="R199" s="7"/>
      <c r="S199" s="243"/>
      <c r="T199" s="243"/>
      <c r="U199" s="243"/>
      <c r="V199" s="243"/>
      <c r="W199" s="231"/>
      <c r="X199" s="39" t="s">
        <v>48</v>
      </c>
      <c r="Y199" s="38"/>
      <c r="Z199" s="88"/>
      <c r="AA199" s="38"/>
    </row>
    <row r="200" spans="1:27" ht="72">
      <c r="A200" s="39">
        <v>195</v>
      </c>
      <c r="B200" s="39"/>
      <c r="C200" s="38"/>
      <c r="D200" s="38"/>
      <c r="E200" s="75" t="s">
        <v>575</v>
      </c>
      <c r="F200" s="38">
        <v>2022</v>
      </c>
      <c r="G200" s="75" t="s">
        <v>2962</v>
      </c>
      <c r="H200" s="75" t="s">
        <v>2169</v>
      </c>
      <c r="I200" s="86">
        <v>44578</v>
      </c>
      <c r="J200" s="86">
        <v>44579</v>
      </c>
      <c r="K200" s="87">
        <v>44593</v>
      </c>
      <c r="L200" s="75"/>
      <c r="M200" s="88"/>
      <c r="N200" s="88"/>
      <c r="O200" s="121"/>
      <c r="P200" s="88"/>
      <c r="Q200" s="7"/>
      <c r="R200" s="7"/>
      <c r="S200" s="243"/>
      <c r="T200" s="243"/>
      <c r="U200" s="243"/>
      <c r="V200" s="243"/>
      <c r="W200" s="231"/>
      <c r="X200" s="39"/>
      <c r="Y200" s="38"/>
      <c r="Z200" s="88"/>
      <c r="AA200" s="38"/>
    </row>
    <row r="201" spans="1:27" ht="54">
      <c r="A201" s="39">
        <v>196</v>
      </c>
      <c r="B201" s="39"/>
      <c r="C201" s="38"/>
      <c r="D201" s="38"/>
      <c r="E201" s="75" t="s">
        <v>2034</v>
      </c>
      <c r="F201" s="38">
        <v>2022</v>
      </c>
      <c r="G201" s="75" t="s">
        <v>2963</v>
      </c>
      <c r="H201" s="75" t="s">
        <v>2932</v>
      </c>
      <c r="I201" s="86">
        <v>44578</v>
      </c>
      <c r="J201" s="86">
        <v>44578</v>
      </c>
      <c r="K201" s="87">
        <v>44593</v>
      </c>
      <c r="L201" s="75"/>
      <c r="M201" s="88"/>
      <c r="N201" s="88"/>
      <c r="O201" s="121"/>
      <c r="P201" s="88"/>
      <c r="Q201" s="7"/>
      <c r="R201" s="7"/>
      <c r="S201" s="243"/>
      <c r="T201" s="243"/>
      <c r="U201" s="243"/>
      <c r="V201" s="243"/>
      <c r="W201" s="231"/>
      <c r="X201" s="39"/>
      <c r="Y201" s="38"/>
      <c r="Z201" s="88"/>
      <c r="AA201" s="38"/>
    </row>
    <row r="202" spans="1:27" ht="72">
      <c r="A202" s="39">
        <v>197</v>
      </c>
      <c r="B202" s="39"/>
      <c r="C202" s="38"/>
      <c r="D202" s="38"/>
      <c r="E202" s="75" t="s">
        <v>575</v>
      </c>
      <c r="F202" s="38">
        <v>2022</v>
      </c>
      <c r="G202" s="75" t="s">
        <v>2964</v>
      </c>
      <c r="H202" s="75" t="s">
        <v>2169</v>
      </c>
      <c r="I202" s="86">
        <v>44585</v>
      </c>
      <c r="J202" s="86">
        <v>44586</v>
      </c>
      <c r="K202" s="87">
        <v>44593</v>
      </c>
      <c r="L202" s="75"/>
      <c r="M202" s="88"/>
      <c r="N202" s="88"/>
      <c r="O202" s="121"/>
      <c r="P202" s="88"/>
      <c r="Q202" s="7"/>
      <c r="R202" s="7"/>
      <c r="S202" s="243"/>
      <c r="T202" s="243"/>
      <c r="U202" s="243"/>
      <c r="V202" s="243"/>
      <c r="W202" s="231"/>
      <c r="X202" s="39"/>
      <c r="Y202" s="38"/>
      <c r="Z202" s="88"/>
      <c r="AA202" s="38"/>
    </row>
    <row r="203" spans="1:27" ht="54">
      <c r="A203" s="39">
        <v>198</v>
      </c>
      <c r="B203" s="39"/>
      <c r="C203" s="38"/>
      <c r="D203" s="38"/>
      <c r="E203" s="75" t="s">
        <v>2125</v>
      </c>
      <c r="F203" s="38">
        <v>20222</v>
      </c>
      <c r="G203" s="75" t="s">
        <v>2965</v>
      </c>
      <c r="H203" s="75" t="s">
        <v>2966</v>
      </c>
      <c r="I203" s="86">
        <v>44588</v>
      </c>
      <c r="J203" s="86">
        <v>44588</v>
      </c>
      <c r="K203" s="87">
        <v>44593</v>
      </c>
      <c r="L203" s="75"/>
      <c r="M203" s="88"/>
      <c r="N203" s="88"/>
      <c r="O203" s="121"/>
      <c r="P203" s="88"/>
      <c r="Q203" s="7"/>
      <c r="R203" s="7"/>
      <c r="S203" s="243"/>
      <c r="T203" s="243"/>
      <c r="U203" s="243"/>
      <c r="V203" s="243"/>
      <c r="W203" s="231"/>
      <c r="X203" s="39"/>
      <c r="Y203" s="38"/>
      <c r="Z203" s="88"/>
      <c r="AA203" s="38"/>
    </row>
    <row r="204" spans="1:27" ht="72">
      <c r="A204" s="39">
        <v>199</v>
      </c>
      <c r="B204" s="39"/>
      <c r="C204" s="38"/>
      <c r="D204" s="38"/>
      <c r="E204" s="75" t="s">
        <v>575</v>
      </c>
      <c r="F204" s="38">
        <v>20222</v>
      </c>
      <c r="G204" s="75" t="s">
        <v>2967</v>
      </c>
      <c r="H204" s="75" t="s">
        <v>2169</v>
      </c>
      <c r="I204" s="86">
        <v>44592</v>
      </c>
      <c r="J204" s="86">
        <v>44593</v>
      </c>
      <c r="K204" s="87">
        <v>44593</v>
      </c>
      <c r="L204" s="75"/>
      <c r="M204" s="88"/>
      <c r="N204" s="88"/>
      <c r="O204" s="121"/>
      <c r="P204" s="88"/>
      <c r="Q204" s="7"/>
      <c r="R204" s="7"/>
      <c r="S204" s="243"/>
      <c r="T204" s="243"/>
      <c r="U204" s="243"/>
      <c r="V204" s="243"/>
      <c r="W204" s="231"/>
      <c r="X204" s="39"/>
      <c r="Y204" s="38"/>
      <c r="Z204" s="88"/>
      <c r="AA204" s="38"/>
    </row>
    <row r="205" spans="1:27" ht="72">
      <c r="A205" s="39">
        <v>200</v>
      </c>
      <c r="B205" s="39"/>
      <c r="C205" s="38"/>
      <c r="D205" s="38"/>
      <c r="E205" s="75" t="s">
        <v>1736</v>
      </c>
      <c r="F205" s="38">
        <v>2022</v>
      </c>
      <c r="G205" s="75" t="s">
        <v>2968</v>
      </c>
      <c r="H205" s="75" t="s">
        <v>2922</v>
      </c>
      <c r="I205" s="86">
        <v>44593</v>
      </c>
      <c r="J205" s="86">
        <v>44593</v>
      </c>
      <c r="K205" s="87">
        <v>44593</v>
      </c>
      <c r="L205" s="75"/>
      <c r="M205" s="88"/>
      <c r="N205" s="88"/>
      <c r="O205" s="121"/>
      <c r="P205" s="88"/>
      <c r="Q205" s="7"/>
      <c r="R205" s="7"/>
      <c r="S205" s="243"/>
      <c r="T205" s="243"/>
      <c r="U205" s="243"/>
      <c r="V205" s="243"/>
      <c r="W205" s="231"/>
      <c r="X205" s="39"/>
      <c r="Y205" s="38"/>
      <c r="Z205" s="88"/>
      <c r="AA205" s="38"/>
    </row>
    <row r="206" spans="1:27" ht="54">
      <c r="A206" s="39">
        <v>201</v>
      </c>
      <c r="B206" s="39"/>
      <c r="C206" s="38"/>
      <c r="D206" s="38"/>
      <c r="E206" s="75" t="s">
        <v>1631</v>
      </c>
      <c r="F206" s="38">
        <v>2022</v>
      </c>
      <c r="G206" s="75" t="s">
        <v>2969</v>
      </c>
      <c r="H206" s="75" t="s">
        <v>2928</v>
      </c>
      <c r="I206" s="86">
        <v>44593</v>
      </c>
      <c r="J206" s="86">
        <v>44593</v>
      </c>
      <c r="K206" s="87">
        <v>44593</v>
      </c>
      <c r="L206" s="75"/>
      <c r="M206" s="88"/>
      <c r="N206" s="88"/>
      <c r="O206" s="121"/>
      <c r="P206" s="88"/>
      <c r="Q206" s="7"/>
      <c r="R206" s="7"/>
      <c r="S206" s="243"/>
      <c r="T206" s="243"/>
      <c r="U206" s="243"/>
      <c r="V206" s="243"/>
      <c r="W206" s="231"/>
      <c r="X206" s="39"/>
      <c r="Y206" s="38"/>
      <c r="Z206" s="88"/>
      <c r="AA206" s="38"/>
    </row>
    <row r="207" spans="1:27" ht="72">
      <c r="A207" s="39">
        <v>202</v>
      </c>
      <c r="B207" s="39"/>
      <c r="C207" s="38"/>
      <c r="D207" s="38"/>
      <c r="E207" s="75" t="s">
        <v>575</v>
      </c>
      <c r="F207" s="38">
        <v>2022</v>
      </c>
      <c r="G207" s="75" t="s">
        <v>2970</v>
      </c>
      <c r="H207" s="75" t="s">
        <v>2169</v>
      </c>
      <c r="I207" s="86">
        <v>44599</v>
      </c>
      <c r="J207" s="86">
        <v>44600</v>
      </c>
      <c r="K207" s="87">
        <v>44593</v>
      </c>
      <c r="L207" s="75"/>
      <c r="M207" s="88"/>
      <c r="N207" s="88"/>
      <c r="O207" s="121"/>
      <c r="P207" s="88"/>
      <c r="Q207" s="7"/>
      <c r="R207" s="7"/>
      <c r="S207" s="243"/>
      <c r="T207" s="243"/>
      <c r="U207" s="243"/>
      <c r="V207" s="243"/>
      <c r="W207" s="231"/>
      <c r="X207" s="39"/>
      <c r="Y207" s="38"/>
      <c r="Z207" s="88"/>
      <c r="AA207" s="38"/>
    </row>
    <row r="208" spans="1:27" ht="72">
      <c r="A208" s="39">
        <v>203</v>
      </c>
      <c r="B208" s="39"/>
      <c r="C208" s="38"/>
      <c r="D208" s="38"/>
      <c r="E208" s="75" t="s">
        <v>1639</v>
      </c>
      <c r="F208" s="38">
        <v>2022</v>
      </c>
      <c r="G208" s="75" t="s">
        <v>2971</v>
      </c>
      <c r="H208" s="75" t="s">
        <v>2926</v>
      </c>
      <c r="I208" s="86">
        <v>44599</v>
      </c>
      <c r="J208" s="86">
        <v>44599</v>
      </c>
      <c r="K208" s="87">
        <v>44593</v>
      </c>
      <c r="L208" s="75"/>
      <c r="M208" s="88"/>
      <c r="N208" s="88"/>
      <c r="O208" s="121"/>
      <c r="P208" s="88"/>
      <c r="Q208" s="7"/>
      <c r="R208" s="7"/>
      <c r="S208" s="243"/>
      <c r="T208" s="243"/>
      <c r="U208" s="243"/>
      <c r="V208" s="243"/>
      <c r="W208" s="231"/>
      <c r="X208" s="39"/>
      <c r="Y208" s="38"/>
      <c r="Z208" s="88"/>
      <c r="AA208" s="38"/>
    </row>
    <row r="209" spans="1:27" ht="72">
      <c r="A209" s="39">
        <v>204</v>
      </c>
      <c r="B209" s="39"/>
      <c r="C209" s="38"/>
      <c r="D209" s="38"/>
      <c r="E209" s="75" t="s">
        <v>2984</v>
      </c>
      <c r="F209" s="38">
        <v>2022</v>
      </c>
      <c r="G209" s="75" t="s">
        <v>2972</v>
      </c>
      <c r="H209" s="75" t="s">
        <v>2973</v>
      </c>
      <c r="I209" s="86">
        <v>44595</v>
      </c>
      <c r="J209" s="86">
        <v>44596</v>
      </c>
      <c r="K209" s="87">
        <v>44593</v>
      </c>
      <c r="L209" s="75"/>
      <c r="M209" s="88"/>
      <c r="N209" s="88"/>
      <c r="O209" s="121"/>
      <c r="P209" s="88"/>
      <c r="Q209" s="7"/>
      <c r="R209" s="7"/>
      <c r="S209" s="243"/>
      <c r="T209" s="243"/>
      <c r="U209" s="243"/>
      <c r="V209" s="243"/>
      <c r="W209" s="231"/>
      <c r="X209" s="39"/>
      <c r="Y209" s="38"/>
      <c r="Z209" s="88"/>
      <c r="AA209" s="38"/>
    </row>
    <row r="210" spans="1:27" ht="72">
      <c r="A210" s="39">
        <v>205</v>
      </c>
      <c r="B210" s="39"/>
      <c r="C210" s="38"/>
      <c r="D210" s="38"/>
      <c r="E210" s="75" t="s">
        <v>1639</v>
      </c>
      <c r="F210" s="38">
        <v>20222</v>
      </c>
      <c r="G210" s="75" t="s">
        <v>2974</v>
      </c>
      <c r="H210" s="75" t="s">
        <v>2926</v>
      </c>
      <c r="I210" s="86">
        <v>44594</v>
      </c>
      <c r="J210" s="86">
        <v>44595</v>
      </c>
      <c r="K210" s="87">
        <v>44593</v>
      </c>
      <c r="L210" s="75"/>
      <c r="M210" s="88"/>
      <c r="N210" s="88"/>
      <c r="O210" s="121"/>
      <c r="P210" s="88"/>
      <c r="Q210" s="7"/>
      <c r="R210" s="7"/>
      <c r="S210" s="243"/>
      <c r="T210" s="243"/>
      <c r="U210" s="243"/>
      <c r="V210" s="243"/>
      <c r="W210" s="231"/>
      <c r="X210" s="39"/>
      <c r="Y210" s="38"/>
      <c r="Z210" s="88"/>
      <c r="AA210" s="38"/>
    </row>
    <row r="211" spans="1:27" ht="72">
      <c r="A211" s="39">
        <v>206</v>
      </c>
      <c r="B211" s="39"/>
      <c r="C211" s="38"/>
      <c r="D211" s="38"/>
      <c r="E211" s="75" t="s">
        <v>575</v>
      </c>
      <c r="F211" s="38">
        <v>2022</v>
      </c>
      <c r="G211" s="75" t="s">
        <v>2975</v>
      </c>
      <c r="H211" s="75" t="s">
        <v>2169</v>
      </c>
      <c r="I211" s="86">
        <v>44606</v>
      </c>
      <c r="J211" s="86">
        <v>44607</v>
      </c>
      <c r="K211" s="87">
        <v>44593</v>
      </c>
      <c r="L211" s="75"/>
      <c r="M211" s="88"/>
      <c r="N211" s="88"/>
      <c r="O211" s="121"/>
      <c r="P211" s="88"/>
      <c r="Q211" s="7"/>
      <c r="R211" s="7"/>
      <c r="S211" s="243"/>
      <c r="T211" s="243"/>
      <c r="U211" s="243"/>
      <c r="V211" s="243"/>
      <c r="W211" s="231"/>
      <c r="X211" s="39"/>
      <c r="Y211" s="38"/>
      <c r="Z211" s="88"/>
      <c r="AA211" s="38"/>
    </row>
    <row r="212" spans="1:27" ht="54">
      <c r="A212" s="39">
        <v>207</v>
      </c>
      <c r="B212" s="39"/>
      <c r="C212" s="38"/>
      <c r="D212" s="38"/>
      <c r="E212" s="75" t="s">
        <v>2125</v>
      </c>
      <c r="F212" s="38">
        <v>2022</v>
      </c>
      <c r="G212" s="75" t="s">
        <v>2976</v>
      </c>
      <c r="H212" s="75" t="s">
        <v>2977</v>
      </c>
      <c r="I212" s="86">
        <v>44605</v>
      </c>
      <c r="J212" s="86">
        <v>44605</v>
      </c>
      <c r="K212" s="87">
        <v>44593</v>
      </c>
      <c r="L212" s="75"/>
      <c r="M212" s="88"/>
      <c r="N212" s="88"/>
      <c r="O212" s="121"/>
      <c r="P212" s="88"/>
      <c r="Q212" s="7"/>
      <c r="R212" s="7"/>
      <c r="S212" s="243"/>
      <c r="T212" s="243"/>
      <c r="U212" s="243"/>
      <c r="V212" s="243"/>
      <c r="W212" s="231"/>
      <c r="X212" s="39"/>
      <c r="Y212" s="38"/>
      <c r="Z212" s="88"/>
      <c r="AA212" s="38"/>
    </row>
    <row r="213" spans="1:27" ht="72">
      <c r="A213" s="39">
        <v>208</v>
      </c>
      <c r="B213" s="39"/>
      <c r="C213" s="38"/>
      <c r="D213" s="38"/>
      <c r="E213" s="75" t="s">
        <v>2125</v>
      </c>
      <c r="F213" s="38">
        <v>2022</v>
      </c>
      <c r="G213" s="75" t="s">
        <v>2978</v>
      </c>
      <c r="H213" s="75" t="s">
        <v>2979</v>
      </c>
      <c r="I213" s="86">
        <v>44602</v>
      </c>
      <c r="J213" s="86">
        <v>44602</v>
      </c>
      <c r="K213" s="87">
        <v>44593</v>
      </c>
      <c r="L213" s="75"/>
      <c r="M213" s="88"/>
      <c r="N213" s="88"/>
      <c r="O213" s="121"/>
      <c r="P213" s="88"/>
      <c r="Q213" s="7"/>
      <c r="R213" s="7"/>
      <c r="S213" s="243"/>
      <c r="T213" s="243"/>
      <c r="U213" s="243"/>
      <c r="V213" s="243"/>
      <c r="W213" s="231"/>
      <c r="X213" s="39"/>
      <c r="Y213" s="38"/>
      <c r="Z213" s="88"/>
      <c r="AA213" s="38"/>
    </row>
    <row r="214" spans="1:27" ht="54">
      <c r="A214" s="39">
        <v>209</v>
      </c>
      <c r="B214" s="39"/>
      <c r="C214" s="38"/>
      <c r="D214" s="38"/>
      <c r="E214" s="75" t="s">
        <v>2125</v>
      </c>
      <c r="F214" s="38">
        <v>2022</v>
      </c>
      <c r="G214" s="75" t="s">
        <v>2980</v>
      </c>
      <c r="H214" s="75" t="s">
        <v>2981</v>
      </c>
      <c r="I214" s="86">
        <v>44599</v>
      </c>
      <c r="J214" s="86">
        <v>44599</v>
      </c>
      <c r="K214" s="87">
        <v>44593</v>
      </c>
      <c r="L214" s="75"/>
      <c r="M214" s="88"/>
      <c r="N214" s="88"/>
      <c r="O214" s="121"/>
      <c r="P214" s="88"/>
      <c r="Q214" s="7"/>
      <c r="R214" s="7"/>
      <c r="S214" s="243"/>
      <c r="T214" s="243"/>
      <c r="U214" s="243"/>
      <c r="V214" s="243"/>
      <c r="W214" s="231"/>
      <c r="X214" s="39"/>
      <c r="Y214" s="38"/>
      <c r="Z214" s="88"/>
      <c r="AA214" s="38"/>
    </row>
    <row r="215" spans="1:27" ht="72">
      <c r="A215" s="39">
        <v>210</v>
      </c>
      <c r="B215" s="39"/>
      <c r="C215" s="38"/>
      <c r="D215" s="38"/>
      <c r="E215" s="75" t="s">
        <v>2125</v>
      </c>
      <c r="F215" s="38">
        <v>2022</v>
      </c>
      <c r="G215" s="75" t="s">
        <v>2982</v>
      </c>
      <c r="H215" s="75" t="s">
        <v>2983</v>
      </c>
      <c r="I215" s="86">
        <v>44596</v>
      </c>
      <c r="J215" s="86">
        <v>44596</v>
      </c>
      <c r="K215" s="87">
        <v>44593</v>
      </c>
      <c r="L215" s="75"/>
      <c r="M215" s="88"/>
      <c r="N215" s="88"/>
      <c r="O215" s="121"/>
      <c r="P215" s="88"/>
      <c r="Q215" s="7"/>
      <c r="R215" s="7"/>
      <c r="S215" s="243"/>
      <c r="T215" s="243"/>
      <c r="U215" s="243"/>
      <c r="V215" s="243"/>
      <c r="W215" s="231"/>
      <c r="X215" s="39"/>
      <c r="Y215" s="38"/>
      <c r="Z215" s="88"/>
      <c r="AA215" s="38"/>
    </row>
    <row r="216" spans="1:27" ht="54">
      <c r="A216" s="39">
        <v>211</v>
      </c>
      <c r="B216" s="39"/>
      <c r="C216" s="38"/>
      <c r="D216" s="38"/>
      <c r="E216" s="75" t="s">
        <v>1631</v>
      </c>
      <c r="F216" s="38">
        <v>2022</v>
      </c>
      <c r="G216" s="75" t="s">
        <v>2985</v>
      </c>
      <c r="H216" s="75" t="s">
        <v>2928</v>
      </c>
      <c r="I216" s="86">
        <v>44608</v>
      </c>
      <c r="J216" s="86">
        <v>44608</v>
      </c>
      <c r="K216" s="87">
        <v>44621</v>
      </c>
      <c r="L216" s="75"/>
      <c r="M216" s="88"/>
      <c r="N216" s="88"/>
      <c r="O216" s="121"/>
      <c r="P216" s="88"/>
      <c r="Q216" s="7"/>
      <c r="R216" s="7"/>
      <c r="S216" s="243"/>
      <c r="T216" s="243"/>
      <c r="U216" s="243"/>
      <c r="V216" s="243"/>
      <c r="W216" s="231"/>
      <c r="X216" s="39"/>
      <c r="Y216" s="38"/>
      <c r="Z216" s="88"/>
      <c r="AA216" s="38"/>
    </row>
    <row r="217" spans="1:27" ht="72">
      <c r="A217" s="39">
        <v>212</v>
      </c>
      <c r="B217" s="39"/>
      <c r="C217" s="38"/>
      <c r="D217" s="38"/>
      <c r="E217" s="75" t="s">
        <v>1639</v>
      </c>
      <c r="F217" s="38">
        <v>2022</v>
      </c>
      <c r="G217" s="75" t="s">
        <v>2986</v>
      </c>
      <c r="H217" s="75" t="s">
        <v>2926</v>
      </c>
      <c r="I217" s="86">
        <v>44608</v>
      </c>
      <c r="J217" s="86">
        <v>44608</v>
      </c>
      <c r="K217" s="87">
        <v>44621</v>
      </c>
      <c r="L217" s="75"/>
      <c r="M217" s="88"/>
      <c r="N217" s="88"/>
      <c r="O217" s="121"/>
      <c r="P217" s="88"/>
      <c r="Q217" s="7"/>
      <c r="R217" s="7"/>
      <c r="S217" s="243"/>
      <c r="T217" s="243"/>
      <c r="U217" s="243"/>
      <c r="V217" s="243"/>
      <c r="W217" s="231"/>
      <c r="X217" s="39"/>
      <c r="Y217" s="38"/>
      <c r="Z217" s="88"/>
      <c r="AA217" s="38"/>
    </row>
    <row r="218" spans="1:27" ht="90">
      <c r="A218" s="39">
        <v>213</v>
      </c>
      <c r="B218" s="39"/>
      <c r="C218" s="38"/>
      <c r="D218" s="38"/>
      <c r="E218" s="75" t="s">
        <v>122</v>
      </c>
      <c r="F218" s="38">
        <v>2022</v>
      </c>
      <c r="G218" s="75" t="s">
        <v>2987</v>
      </c>
      <c r="H218" s="75" t="s">
        <v>2988</v>
      </c>
      <c r="I218" s="86">
        <v>44613</v>
      </c>
      <c r="J218" s="86">
        <v>44613</v>
      </c>
      <c r="K218" s="87">
        <v>44621</v>
      </c>
      <c r="L218" s="75"/>
      <c r="M218" s="88"/>
      <c r="N218" s="88"/>
      <c r="O218" s="121"/>
      <c r="P218" s="88"/>
      <c r="Q218" s="7"/>
      <c r="R218" s="7"/>
      <c r="S218" s="243"/>
      <c r="T218" s="243"/>
      <c r="U218" s="243"/>
      <c r="V218" s="243"/>
      <c r="W218" s="231"/>
      <c r="X218" s="39"/>
      <c r="Y218" s="38"/>
      <c r="Z218" s="88"/>
      <c r="AA218" s="38"/>
    </row>
    <row r="219" spans="1:27" ht="72">
      <c r="A219" s="39">
        <v>214</v>
      </c>
      <c r="B219" s="39"/>
      <c r="C219" s="38"/>
      <c r="D219" s="38"/>
      <c r="E219" s="75" t="s">
        <v>575</v>
      </c>
      <c r="F219" s="38">
        <v>2022</v>
      </c>
      <c r="G219" s="75" t="s">
        <v>2989</v>
      </c>
      <c r="H219" s="75" t="s">
        <v>2019</v>
      </c>
      <c r="I219" s="86">
        <v>44613</v>
      </c>
      <c r="J219" s="86">
        <v>44614</v>
      </c>
      <c r="K219" s="87">
        <v>44621</v>
      </c>
      <c r="L219" s="75"/>
      <c r="M219" s="88"/>
      <c r="N219" s="88"/>
      <c r="O219" s="121"/>
      <c r="P219" s="88"/>
      <c r="Q219" s="7"/>
      <c r="R219" s="7"/>
      <c r="S219" s="243"/>
      <c r="T219" s="243"/>
      <c r="U219" s="243"/>
      <c r="V219" s="243"/>
      <c r="W219" s="231"/>
      <c r="X219" s="39"/>
      <c r="Y219" s="38"/>
      <c r="Z219" s="88"/>
      <c r="AA219" s="38"/>
    </row>
    <row r="220" spans="1:27" ht="54">
      <c r="A220" s="39">
        <v>215</v>
      </c>
      <c r="B220" s="39"/>
      <c r="C220" s="38"/>
      <c r="D220" s="38"/>
      <c r="E220" s="75" t="s">
        <v>1631</v>
      </c>
      <c r="F220" s="38">
        <v>2022</v>
      </c>
      <c r="G220" s="75" t="s">
        <v>2990</v>
      </c>
      <c r="H220" s="75" t="s">
        <v>2041</v>
      </c>
      <c r="I220" s="86">
        <v>44628</v>
      </c>
      <c r="J220" s="86">
        <v>44628</v>
      </c>
      <c r="K220" s="87">
        <v>44621</v>
      </c>
      <c r="L220" s="75"/>
      <c r="M220" s="88"/>
      <c r="N220" s="88"/>
      <c r="O220" s="121"/>
      <c r="P220" s="88"/>
      <c r="Q220" s="7"/>
      <c r="R220" s="7"/>
      <c r="S220" s="243"/>
      <c r="T220" s="243"/>
      <c r="U220" s="243"/>
      <c r="V220" s="243"/>
      <c r="W220" s="231"/>
      <c r="X220" s="39"/>
      <c r="Y220" s="38"/>
      <c r="Z220" s="88"/>
      <c r="AA220" s="38"/>
    </row>
    <row r="221" spans="1:27" ht="54">
      <c r="A221" s="39">
        <v>216</v>
      </c>
      <c r="B221" s="39"/>
      <c r="C221" s="38"/>
      <c r="D221" s="38"/>
      <c r="E221" s="75" t="s">
        <v>1631</v>
      </c>
      <c r="F221" s="38">
        <v>2022</v>
      </c>
      <c r="G221" s="75" t="s">
        <v>2991</v>
      </c>
      <c r="H221" s="75" t="s">
        <v>2928</v>
      </c>
      <c r="I221" s="86">
        <v>44628</v>
      </c>
      <c r="J221" s="86">
        <v>44628</v>
      </c>
      <c r="K221" s="87">
        <v>44621</v>
      </c>
      <c r="L221" s="75"/>
      <c r="M221" s="88"/>
      <c r="N221" s="88"/>
      <c r="O221" s="121"/>
      <c r="P221" s="88"/>
      <c r="Q221" s="7"/>
      <c r="R221" s="7"/>
      <c r="S221" s="243"/>
      <c r="T221" s="243"/>
      <c r="U221" s="243"/>
      <c r="V221" s="243"/>
      <c r="W221" s="231"/>
      <c r="X221" s="39"/>
      <c r="Y221" s="38"/>
      <c r="Z221" s="88"/>
      <c r="AA221" s="38"/>
    </row>
    <row r="222" spans="1:27" ht="72">
      <c r="A222" s="39">
        <v>217</v>
      </c>
      <c r="B222" s="39"/>
      <c r="C222" s="38"/>
      <c r="D222" s="38"/>
      <c r="E222" s="75" t="s">
        <v>575</v>
      </c>
      <c r="F222" s="38">
        <v>2022</v>
      </c>
      <c r="G222" s="75" t="s">
        <v>2992</v>
      </c>
      <c r="H222" s="75" t="s">
        <v>2019</v>
      </c>
      <c r="I222" s="86">
        <v>44627</v>
      </c>
      <c r="J222" s="86">
        <v>44628</v>
      </c>
      <c r="K222" s="87">
        <v>44621</v>
      </c>
      <c r="L222" s="75"/>
      <c r="M222" s="88"/>
      <c r="N222" s="88"/>
      <c r="O222" s="121"/>
      <c r="P222" s="88"/>
      <c r="Q222" s="7"/>
      <c r="R222" s="7"/>
      <c r="S222" s="243"/>
      <c r="T222" s="243"/>
      <c r="U222" s="243"/>
      <c r="V222" s="243"/>
      <c r="W222" s="231"/>
      <c r="X222" s="39"/>
      <c r="Y222" s="38"/>
      <c r="Z222" s="88"/>
      <c r="AA222" s="38"/>
    </row>
    <row r="223" spans="1:27" ht="72">
      <c r="A223" s="39">
        <v>218</v>
      </c>
      <c r="B223" s="39"/>
      <c r="C223" s="38"/>
      <c r="D223" s="38"/>
      <c r="E223" s="75" t="s">
        <v>1639</v>
      </c>
      <c r="F223" s="38">
        <v>2022</v>
      </c>
      <c r="G223" s="75" t="s">
        <v>2993</v>
      </c>
      <c r="H223" s="75" t="s">
        <v>2926</v>
      </c>
      <c r="I223" s="86">
        <v>44622</v>
      </c>
      <c r="J223" s="86">
        <v>44622</v>
      </c>
      <c r="K223" s="87">
        <v>44621</v>
      </c>
      <c r="L223" s="75"/>
      <c r="M223" s="88"/>
      <c r="N223" s="88"/>
      <c r="O223" s="121"/>
      <c r="P223" s="88"/>
      <c r="Q223" s="7"/>
      <c r="R223" s="7"/>
      <c r="S223" s="243"/>
      <c r="T223" s="243"/>
      <c r="U223" s="243"/>
      <c r="V223" s="243"/>
      <c r="W223" s="231"/>
      <c r="X223" s="39"/>
      <c r="Y223" s="38"/>
      <c r="Z223" s="88"/>
      <c r="AA223" s="38"/>
    </row>
    <row r="224" spans="1:27" ht="54">
      <c r="A224" s="39">
        <v>219</v>
      </c>
      <c r="B224" s="39"/>
      <c r="C224" s="38"/>
      <c r="D224" s="38"/>
      <c r="E224" s="75" t="s">
        <v>1631</v>
      </c>
      <c r="F224" s="38">
        <v>2022</v>
      </c>
      <c r="G224" s="75" t="s">
        <v>2994</v>
      </c>
      <c r="H224" s="75" t="s">
        <v>2928</v>
      </c>
      <c r="I224" s="86">
        <v>44622</v>
      </c>
      <c r="J224" s="86">
        <v>44622</v>
      </c>
      <c r="K224" s="87">
        <v>44621</v>
      </c>
      <c r="L224" s="75"/>
      <c r="M224" s="88"/>
      <c r="N224" s="88"/>
      <c r="O224" s="121"/>
      <c r="P224" s="88"/>
      <c r="Q224" s="7"/>
      <c r="R224" s="7"/>
      <c r="S224" s="243"/>
      <c r="T224" s="243"/>
      <c r="U224" s="243"/>
      <c r="V224" s="243"/>
      <c r="W224" s="231"/>
      <c r="X224" s="39"/>
      <c r="Y224" s="38"/>
      <c r="Z224" s="88"/>
      <c r="AA224" s="38"/>
    </row>
    <row r="225" spans="1:27" ht="72">
      <c r="A225" s="39">
        <v>220</v>
      </c>
      <c r="B225" s="39"/>
      <c r="C225" s="38"/>
      <c r="D225" s="38"/>
      <c r="E225" s="75" t="s">
        <v>1639</v>
      </c>
      <c r="F225" s="38">
        <v>2022</v>
      </c>
      <c r="G225" s="75" t="s">
        <v>2995</v>
      </c>
      <c r="H225" s="75" t="s">
        <v>2996</v>
      </c>
      <c r="I225" s="86">
        <v>44628</v>
      </c>
      <c r="J225" s="86">
        <v>44628</v>
      </c>
      <c r="K225" s="87">
        <v>44621</v>
      </c>
      <c r="L225" s="75"/>
      <c r="M225" s="88"/>
      <c r="N225" s="88"/>
      <c r="O225" s="121"/>
      <c r="P225" s="88"/>
      <c r="Q225" s="7"/>
      <c r="R225" s="7"/>
      <c r="S225" s="243"/>
      <c r="T225" s="243"/>
      <c r="U225" s="243"/>
      <c r="V225" s="243"/>
      <c r="W225" s="231"/>
      <c r="X225" s="39"/>
      <c r="Y225" s="38"/>
      <c r="Z225" s="88"/>
      <c r="AA225" s="38"/>
    </row>
    <row r="226" spans="1:27" ht="72">
      <c r="A226" s="39">
        <v>221</v>
      </c>
      <c r="B226" s="39"/>
      <c r="C226" s="38"/>
      <c r="D226" s="38"/>
      <c r="E226" s="75" t="s">
        <v>1639</v>
      </c>
      <c r="F226" s="38">
        <v>2022</v>
      </c>
      <c r="G226" s="75" t="s">
        <v>2997</v>
      </c>
      <c r="H226" s="75" t="s">
        <v>2050</v>
      </c>
      <c r="I226" s="86">
        <v>44628</v>
      </c>
      <c r="J226" s="86">
        <v>44628</v>
      </c>
      <c r="K226" s="87">
        <v>44621</v>
      </c>
      <c r="L226" s="75"/>
      <c r="M226" s="88"/>
      <c r="N226" s="88"/>
      <c r="O226" s="88"/>
      <c r="P226" s="88"/>
      <c r="Q226" s="7"/>
      <c r="R226" s="7"/>
      <c r="S226" s="243"/>
      <c r="T226" s="243"/>
      <c r="U226" s="243"/>
      <c r="V226" s="243"/>
      <c r="W226" s="231"/>
      <c r="X226" s="39"/>
      <c r="Y226" s="38"/>
      <c r="Z226" s="88"/>
      <c r="AA226" s="38"/>
    </row>
    <row r="227" spans="1:27" ht="72">
      <c r="A227" s="39">
        <v>222</v>
      </c>
      <c r="B227" s="39"/>
      <c r="C227" s="38"/>
      <c r="D227" s="38"/>
      <c r="E227" s="75" t="s">
        <v>575</v>
      </c>
      <c r="F227" s="38">
        <v>2022</v>
      </c>
      <c r="G227" s="75" t="s">
        <v>2998</v>
      </c>
      <c r="H227" s="75" t="s">
        <v>2019</v>
      </c>
      <c r="I227" s="86">
        <v>44620</v>
      </c>
      <c r="J227" s="86">
        <v>44621</v>
      </c>
      <c r="K227" s="87">
        <v>44621</v>
      </c>
      <c r="L227" s="75"/>
      <c r="M227" s="88"/>
      <c r="N227" s="88"/>
      <c r="O227" s="88"/>
      <c r="P227" s="88"/>
      <c r="Q227" s="7"/>
      <c r="R227" s="7"/>
      <c r="S227" s="243"/>
      <c r="T227" s="243"/>
      <c r="U227" s="243"/>
      <c r="V227" s="243"/>
      <c r="W227" s="231"/>
      <c r="X227" s="39"/>
      <c r="Y227" s="38"/>
      <c r="Z227" s="88"/>
      <c r="AA227" s="38"/>
    </row>
    <row r="228" spans="1:27" ht="54">
      <c r="A228" s="39">
        <v>223</v>
      </c>
      <c r="B228" s="39"/>
      <c r="C228" s="38"/>
      <c r="D228" s="38"/>
      <c r="E228" s="75" t="s">
        <v>2125</v>
      </c>
      <c r="F228" s="38">
        <v>2022</v>
      </c>
      <c r="G228" s="75" t="s">
        <v>2999</v>
      </c>
      <c r="H228" s="75" t="s">
        <v>3000</v>
      </c>
      <c r="I228" s="86">
        <v>44617</v>
      </c>
      <c r="J228" s="86">
        <v>44617</v>
      </c>
      <c r="K228" s="87">
        <v>44621</v>
      </c>
      <c r="L228" s="75"/>
      <c r="M228" s="88"/>
      <c r="N228" s="88"/>
      <c r="O228" s="88"/>
      <c r="P228" s="88"/>
      <c r="Q228" s="7"/>
      <c r="R228" s="7"/>
      <c r="S228" s="243"/>
      <c r="T228" s="243"/>
      <c r="U228" s="243"/>
      <c r="V228" s="243"/>
      <c r="W228" s="231"/>
      <c r="X228" s="39"/>
      <c r="Y228" s="38"/>
      <c r="Z228" s="88"/>
      <c r="AA228" s="38"/>
    </row>
    <row r="229" spans="1:27" ht="72">
      <c r="A229" s="39">
        <v>224</v>
      </c>
      <c r="B229" s="39"/>
      <c r="C229" s="38"/>
      <c r="D229" s="38"/>
      <c r="E229" s="75" t="s">
        <v>575</v>
      </c>
      <c r="F229" s="38">
        <v>2022</v>
      </c>
      <c r="G229" s="75" t="s">
        <v>3001</v>
      </c>
      <c r="H229" s="75" t="s">
        <v>2019</v>
      </c>
      <c r="I229" s="86">
        <v>44634</v>
      </c>
      <c r="J229" s="86">
        <v>44635</v>
      </c>
      <c r="K229" s="87">
        <v>44621</v>
      </c>
      <c r="L229" s="75"/>
      <c r="M229" s="88"/>
      <c r="N229" s="88"/>
      <c r="O229" s="88"/>
      <c r="P229" s="88"/>
      <c r="Q229" s="7"/>
      <c r="R229" s="7"/>
      <c r="S229" s="243"/>
      <c r="T229" s="243"/>
      <c r="U229" s="243"/>
      <c r="V229" s="243"/>
      <c r="W229" s="231"/>
      <c r="X229" s="39"/>
      <c r="Y229" s="38"/>
      <c r="Z229" s="88"/>
      <c r="AA229" s="38"/>
    </row>
    <row r="230" spans="1:27" ht="72">
      <c r="A230" s="39">
        <v>225</v>
      </c>
      <c r="B230" s="39"/>
      <c r="C230" s="38"/>
      <c r="D230" s="38"/>
      <c r="E230" s="75" t="s">
        <v>1639</v>
      </c>
      <c r="F230" s="38">
        <v>2022</v>
      </c>
      <c r="G230" s="75" t="s">
        <v>3002</v>
      </c>
      <c r="H230" s="75" t="s">
        <v>2926</v>
      </c>
      <c r="I230" s="86">
        <v>44628</v>
      </c>
      <c r="J230" s="86">
        <v>44628</v>
      </c>
      <c r="K230" s="87">
        <v>44621</v>
      </c>
      <c r="L230" s="75"/>
      <c r="M230" s="88"/>
      <c r="N230" s="88"/>
      <c r="O230" s="88"/>
      <c r="P230" s="88"/>
      <c r="Q230" s="7"/>
      <c r="R230" s="7"/>
      <c r="S230" s="243"/>
      <c r="T230" s="243"/>
      <c r="U230" s="243"/>
      <c r="V230" s="243"/>
      <c r="W230" s="231"/>
      <c r="X230" s="39"/>
      <c r="Y230" s="38"/>
      <c r="Z230" s="88"/>
      <c r="AA230" s="38"/>
    </row>
    <row r="231" spans="1:27" ht="54">
      <c r="A231" s="39">
        <v>226</v>
      </c>
      <c r="B231" s="39"/>
      <c r="C231" s="38"/>
      <c r="D231" s="38"/>
      <c r="E231" s="75" t="s">
        <v>2125</v>
      </c>
      <c r="F231" s="38">
        <v>2022</v>
      </c>
      <c r="G231" s="75" t="s">
        <v>3003</v>
      </c>
      <c r="H231" s="75" t="s">
        <v>3004</v>
      </c>
      <c r="I231" s="86">
        <v>44617</v>
      </c>
      <c r="J231" s="86">
        <v>44617</v>
      </c>
      <c r="K231" s="87">
        <v>44621</v>
      </c>
      <c r="L231" s="75"/>
      <c r="M231" s="88"/>
      <c r="N231" s="88"/>
      <c r="O231" s="88"/>
      <c r="P231" s="88"/>
      <c r="Q231" s="7"/>
      <c r="R231" s="7"/>
      <c r="S231" s="243"/>
      <c r="T231" s="243"/>
      <c r="U231" s="243"/>
      <c r="V231" s="243"/>
      <c r="W231" s="231"/>
      <c r="X231" s="39"/>
      <c r="Y231" s="38"/>
      <c r="Z231" s="88"/>
      <c r="AA231" s="38"/>
    </row>
    <row r="232" spans="1:27" ht="90">
      <c r="A232" s="39">
        <v>227</v>
      </c>
      <c r="B232" s="39"/>
      <c r="C232" s="38"/>
      <c r="D232" s="38"/>
      <c r="E232" s="75" t="s">
        <v>2026</v>
      </c>
      <c r="F232" s="38">
        <v>2022</v>
      </c>
      <c r="G232" s="75" t="s">
        <v>3005</v>
      </c>
      <c r="H232" s="75" t="s">
        <v>3006</v>
      </c>
      <c r="I232" s="86">
        <v>44614</v>
      </c>
      <c r="J232" s="86">
        <v>44614</v>
      </c>
      <c r="K232" s="87">
        <v>44621</v>
      </c>
      <c r="L232" s="75"/>
      <c r="M232" s="88"/>
      <c r="N232" s="88"/>
      <c r="O232" s="88"/>
      <c r="P232" s="88"/>
      <c r="Q232" s="7"/>
      <c r="R232" s="7"/>
      <c r="S232" s="243"/>
      <c r="T232" s="243"/>
      <c r="U232" s="243"/>
      <c r="V232" s="243"/>
      <c r="W232" s="231"/>
      <c r="X232" s="39"/>
      <c r="Y232" s="38"/>
      <c r="Z232" s="88"/>
      <c r="AA232" s="38"/>
    </row>
    <row r="233" spans="1:27" ht="90">
      <c r="A233" s="39">
        <v>228</v>
      </c>
      <c r="B233" s="39"/>
      <c r="C233" s="38"/>
      <c r="D233" s="38"/>
      <c r="E233" s="75" t="s">
        <v>2026</v>
      </c>
      <c r="F233" s="38">
        <v>2022</v>
      </c>
      <c r="G233" s="75" t="s">
        <v>3007</v>
      </c>
      <c r="H233" s="75" t="s">
        <v>3006</v>
      </c>
      <c r="I233" s="86">
        <v>44635</v>
      </c>
      <c r="J233" s="86">
        <v>44635</v>
      </c>
      <c r="K233" s="87">
        <v>44621</v>
      </c>
      <c r="L233" s="75"/>
      <c r="M233" s="88"/>
      <c r="N233" s="88"/>
      <c r="O233" s="88"/>
      <c r="P233" s="88"/>
      <c r="Q233" s="7"/>
      <c r="R233" s="7"/>
      <c r="S233" s="243"/>
      <c r="T233" s="243"/>
      <c r="U233" s="243"/>
      <c r="V233" s="243"/>
      <c r="W233" s="231"/>
      <c r="X233" s="39"/>
      <c r="Y233" s="38"/>
      <c r="Z233" s="88"/>
      <c r="AA233" s="38"/>
    </row>
    <row r="234" spans="1:27" ht="72">
      <c r="A234" s="39">
        <v>229</v>
      </c>
      <c r="B234" s="39"/>
      <c r="C234" s="38"/>
      <c r="D234" s="38"/>
      <c r="E234" s="75" t="s">
        <v>575</v>
      </c>
      <c r="F234" s="38">
        <v>2022</v>
      </c>
      <c r="G234" s="75" t="s">
        <v>3008</v>
      </c>
      <c r="H234" s="75" t="s">
        <v>2169</v>
      </c>
      <c r="I234" s="86">
        <v>44641</v>
      </c>
      <c r="J234" s="86">
        <v>44642</v>
      </c>
      <c r="K234" s="87">
        <v>44652</v>
      </c>
      <c r="L234" s="75"/>
      <c r="M234" s="88"/>
      <c r="N234" s="88"/>
      <c r="O234" s="88"/>
      <c r="P234" s="88"/>
      <c r="Q234" s="7"/>
      <c r="R234" s="7"/>
      <c r="S234" s="243"/>
      <c r="T234" s="243"/>
      <c r="U234" s="243"/>
      <c r="V234" s="243"/>
      <c r="W234" s="231"/>
      <c r="X234" s="39"/>
      <c r="Y234" s="38"/>
      <c r="Z234" s="88"/>
      <c r="AA234" s="38"/>
    </row>
    <row r="235" spans="1:27" ht="90">
      <c r="A235" s="39">
        <v>230</v>
      </c>
      <c r="B235" s="39"/>
      <c r="C235" s="38"/>
      <c r="D235" s="38"/>
      <c r="E235" s="75" t="s">
        <v>2026</v>
      </c>
      <c r="F235" s="38">
        <v>2022</v>
      </c>
      <c r="G235" s="75" t="s">
        <v>3009</v>
      </c>
      <c r="H235" s="75" t="s">
        <v>2076</v>
      </c>
      <c r="I235" s="86">
        <v>44642</v>
      </c>
      <c r="J235" s="86">
        <v>44642</v>
      </c>
      <c r="K235" s="87">
        <v>44652</v>
      </c>
      <c r="L235" s="75"/>
      <c r="M235" s="88"/>
      <c r="N235" s="88"/>
      <c r="O235" s="88"/>
      <c r="P235" s="88"/>
      <c r="Q235" s="7"/>
      <c r="R235" s="7"/>
      <c r="S235" s="243"/>
      <c r="T235" s="243"/>
      <c r="U235" s="243"/>
      <c r="V235" s="243"/>
      <c r="W235" s="231"/>
      <c r="X235" s="39"/>
      <c r="Y235" s="38"/>
      <c r="Z235" s="88"/>
      <c r="AA235" s="38"/>
    </row>
    <row r="236" spans="1:27" ht="54">
      <c r="A236" s="39">
        <v>231</v>
      </c>
      <c r="B236" s="39"/>
      <c r="C236" s="38"/>
      <c r="D236" s="38"/>
      <c r="E236" s="75" t="s">
        <v>1631</v>
      </c>
      <c r="F236" s="38">
        <v>2022</v>
      </c>
      <c r="G236" s="75" t="s">
        <v>3010</v>
      </c>
      <c r="H236" s="75" t="s">
        <v>2928</v>
      </c>
      <c r="I236" s="86">
        <v>44643</v>
      </c>
      <c r="J236" s="86">
        <v>44643</v>
      </c>
      <c r="K236" s="87">
        <v>44652</v>
      </c>
      <c r="L236" s="75"/>
      <c r="M236" s="88"/>
      <c r="N236" s="88"/>
      <c r="O236" s="88"/>
      <c r="P236" s="88"/>
      <c r="Q236" s="7"/>
      <c r="R236" s="7"/>
      <c r="S236" s="243"/>
      <c r="T236" s="243"/>
      <c r="U236" s="243"/>
      <c r="V236" s="243"/>
      <c r="W236" s="231"/>
      <c r="X236" s="39"/>
      <c r="Y236" s="38"/>
      <c r="Z236" s="88"/>
      <c r="AA236" s="38"/>
    </row>
    <row r="237" spans="1:27" ht="72">
      <c r="A237" s="39">
        <v>232</v>
      </c>
      <c r="B237" s="39"/>
      <c r="C237" s="38"/>
      <c r="D237" s="38"/>
      <c r="E237" s="75" t="s">
        <v>1639</v>
      </c>
      <c r="F237" s="38">
        <v>2022</v>
      </c>
      <c r="G237" s="75" t="s">
        <v>3011</v>
      </c>
      <c r="H237" s="75" t="s">
        <v>2926</v>
      </c>
      <c r="I237" s="86">
        <v>44644</v>
      </c>
      <c r="J237" s="86">
        <v>44644</v>
      </c>
      <c r="K237" s="87">
        <v>44652</v>
      </c>
      <c r="L237" s="75"/>
      <c r="M237" s="88"/>
      <c r="N237" s="88"/>
      <c r="O237" s="88"/>
      <c r="P237" s="88"/>
      <c r="Q237" s="7"/>
      <c r="R237" s="7"/>
      <c r="S237" s="243"/>
      <c r="T237" s="243"/>
      <c r="U237" s="243"/>
      <c r="V237" s="243"/>
      <c r="W237" s="231"/>
      <c r="X237" s="39"/>
      <c r="Y237" s="38"/>
      <c r="Z237" s="88"/>
      <c r="AA237" s="38"/>
    </row>
    <row r="238" spans="1:27" ht="54">
      <c r="A238" s="39">
        <v>233</v>
      </c>
      <c r="B238" s="39"/>
      <c r="C238" s="38"/>
      <c r="D238" s="38"/>
      <c r="E238" s="75" t="s">
        <v>1631</v>
      </c>
      <c r="F238" s="38">
        <v>2022</v>
      </c>
      <c r="G238" s="75" t="s">
        <v>3012</v>
      </c>
      <c r="H238" s="75" t="s">
        <v>2041</v>
      </c>
      <c r="I238" s="86">
        <v>44653</v>
      </c>
      <c r="J238" s="86">
        <v>44653</v>
      </c>
      <c r="K238" s="87">
        <v>44652</v>
      </c>
      <c r="L238" s="75"/>
      <c r="M238" s="88"/>
      <c r="N238" s="88"/>
      <c r="O238" s="88"/>
      <c r="P238" s="88"/>
      <c r="Q238" s="7"/>
      <c r="R238" s="7"/>
      <c r="S238" s="243"/>
      <c r="T238" s="243"/>
      <c r="U238" s="243"/>
      <c r="V238" s="243"/>
      <c r="W238" s="231"/>
      <c r="X238" s="39"/>
      <c r="Y238" s="38"/>
      <c r="Z238" s="88"/>
      <c r="AA238" s="38"/>
    </row>
    <row r="239" spans="1:27" ht="72">
      <c r="A239" s="39">
        <v>234</v>
      </c>
      <c r="B239" s="39"/>
      <c r="C239" s="38"/>
      <c r="D239" s="38"/>
      <c r="E239" s="75" t="s">
        <v>1639</v>
      </c>
      <c r="F239" s="38">
        <v>2022</v>
      </c>
      <c r="G239" s="75" t="s">
        <v>3013</v>
      </c>
      <c r="H239" s="75" t="s">
        <v>2926</v>
      </c>
      <c r="I239" s="86">
        <v>44657</v>
      </c>
      <c r="J239" s="86">
        <v>44657</v>
      </c>
      <c r="K239" s="87">
        <v>44652</v>
      </c>
      <c r="L239" s="75"/>
      <c r="M239" s="88"/>
      <c r="N239" s="88"/>
      <c r="O239" s="88"/>
      <c r="P239" s="88"/>
      <c r="Q239" s="7"/>
      <c r="R239" s="7"/>
      <c r="S239" s="243"/>
      <c r="T239" s="243"/>
      <c r="U239" s="243"/>
      <c r="V239" s="243"/>
      <c r="W239" s="231"/>
      <c r="X239" s="39"/>
      <c r="Y239" s="38"/>
      <c r="Z239" s="88"/>
      <c r="AA239" s="38"/>
    </row>
    <row r="240" spans="1:27" ht="54">
      <c r="A240" s="39">
        <v>235</v>
      </c>
      <c r="B240" s="39"/>
      <c r="C240" s="38"/>
      <c r="D240" s="38"/>
      <c r="E240" s="75" t="s">
        <v>1631</v>
      </c>
      <c r="F240" s="38">
        <v>2022</v>
      </c>
      <c r="G240" s="75" t="s">
        <v>3014</v>
      </c>
      <c r="H240" s="75" t="s">
        <v>2928</v>
      </c>
      <c r="I240" s="86">
        <v>44656</v>
      </c>
      <c r="J240" s="86">
        <v>44656</v>
      </c>
      <c r="K240" s="87">
        <v>44652</v>
      </c>
      <c r="L240" s="75"/>
      <c r="M240" s="88"/>
      <c r="N240" s="88"/>
      <c r="O240" s="88"/>
      <c r="P240" s="88"/>
      <c r="Q240" s="7"/>
      <c r="R240" s="7"/>
      <c r="S240" s="243"/>
      <c r="T240" s="243"/>
      <c r="U240" s="243"/>
      <c r="V240" s="243"/>
      <c r="W240" s="231"/>
      <c r="X240" s="39"/>
      <c r="Y240" s="38"/>
      <c r="Z240" s="88"/>
      <c r="AA240" s="38"/>
    </row>
    <row r="241" spans="1:27" ht="72">
      <c r="A241" s="39">
        <v>236</v>
      </c>
      <c r="B241" s="39"/>
      <c r="C241" s="38"/>
      <c r="D241" s="38"/>
      <c r="E241" s="75" t="s">
        <v>575</v>
      </c>
      <c r="F241" s="38">
        <v>2022</v>
      </c>
      <c r="G241" s="75" t="s">
        <v>3015</v>
      </c>
      <c r="H241" s="75" t="s">
        <v>2169</v>
      </c>
      <c r="I241" s="86">
        <v>44655</v>
      </c>
      <c r="J241" s="86">
        <v>44656</v>
      </c>
      <c r="K241" s="87">
        <v>44652</v>
      </c>
      <c r="L241" s="75"/>
      <c r="M241" s="88"/>
      <c r="N241" s="88"/>
      <c r="O241" s="88"/>
      <c r="P241" s="88"/>
      <c r="Q241" s="7"/>
      <c r="R241" s="7"/>
      <c r="S241" s="243"/>
      <c r="T241" s="243"/>
      <c r="U241" s="243"/>
      <c r="V241" s="243"/>
      <c r="W241" s="231"/>
      <c r="X241" s="39"/>
      <c r="Y241" s="38"/>
      <c r="Z241" s="88"/>
      <c r="AA241" s="38"/>
    </row>
    <row r="242" spans="1:27" ht="72">
      <c r="A242" s="39">
        <v>237</v>
      </c>
      <c r="B242" s="39"/>
      <c r="C242" s="38"/>
      <c r="D242" s="38"/>
      <c r="E242" s="75" t="s">
        <v>1639</v>
      </c>
      <c r="F242" s="38">
        <v>2022</v>
      </c>
      <c r="G242" s="75" t="s">
        <v>3016</v>
      </c>
      <c r="H242" s="75" t="s">
        <v>2996</v>
      </c>
      <c r="I242" s="86">
        <v>44655</v>
      </c>
      <c r="J242" s="86">
        <v>44656</v>
      </c>
      <c r="K242" s="87">
        <v>44652</v>
      </c>
      <c r="L242" s="75"/>
      <c r="M242" s="88"/>
      <c r="N242" s="88"/>
      <c r="O242" s="88"/>
      <c r="P242" s="88"/>
      <c r="Q242" s="7"/>
      <c r="R242" s="7"/>
      <c r="S242" s="243"/>
      <c r="T242" s="243"/>
      <c r="U242" s="243"/>
      <c r="V242" s="243"/>
      <c r="W242" s="231"/>
      <c r="X242" s="39"/>
      <c r="Y242" s="38"/>
      <c r="Z242" s="88"/>
      <c r="AA242" s="38"/>
    </row>
    <row r="243" spans="1:27" ht="108">
      <c r="A243" s="39">
        <v>238</v>
      </c>
      <c r="B243" s="39"/>
      <c r="C243" s="38"/>
      <c r="D243" s="38"/>
      <c r="E243" s="75" t="s">
        <v>405</v>
      </c>
      <c r="F243" s="38">
        <v>2022</v>
      </c>
      <c r="G243" s="227" t="s">
        <v>3017</v>
      </c>
      <c r="H243" s="227" t="s">
        <v>3018</v>
      </c>
      <c r="I243" s="86">
        <v>44657</v>
      </c>
      <c r="J243" s="86">
        <v>44657</v>
      </c>
      <c r="K243" s="87">
        <v>44652</v>
      </c>
      <c r="L243" s="227"/>
      <c r="M243" s="88"/>
      <c r="N243" s="88"/>
      <c r="O243" s="88"/>
      <c r="P243" s="88"/>
      <c r="Q243" s="229"/>
      <c r="R243" s="7"/>
      <c r="S243" s="93"/>
      <c r="T243" s="93"/>
      <c r="U243" s="93"/>
      <c r="V243" s="93"/>
      <c r="W243" s="231"/>
      <c r="X243" s="39"/>
      <c r="Y243" s="38"/>
      <c r="Z243" s="88"/>
      <c r="AA243" s="38"/>
    </row>
    <row r="244" spans="1:27" ht="72">
      <c r="A244" s="39">
        <v>239</v>
      </c>
      <c r="B244" s="39"/>
      <c r="C244" s="38"/>
      <c r="D244" s="38"/>
      <c r="E244" s="75" t="s">
        <v>1639</v>
      </c>
      <c r="F244" s="38">
        <v>2022</v>
      </c>
      <c r="G244" s="227" t="s">
        <v>3019</v>
      </c>
      <c r="H244" s="227" t="s">
        <v>2050</v>
      </c>
      <c r="I244" s="86">
        <v>44655</v>
      </c>
      <c r="J244" s="86">
        <v>44656</v>
      </c>
      <c r="K244" s="87">
        <v>44652</v>
      </c>
      <c r="L244" s="227"/>
      <c r="M244" s="88"/>
      <c r="N244" s="88"/>
      <c r="O244" s="88"/>
      <c r="P244" s="88"/>
      <c r="Q244" s="229"/>
      <c r="R244" s="7"/>
      <c r="S244" s="93"/>
      <c r="T244" s="93"/>
      <c r="U244" s="93"/>
      <c r="V244" s="93"/>
      <c r="W244" s="231"/>
      <c r="X244" s="39"/>
      <c r="Y244" s="38"/>
      <c r="Z244" s="88"/>
      <c r="AA244" s="38"/>
    </row>
    <row r="245" spans="1:27" ht="54">
      <c r="A245" s="39">
        <v>240</v>
      </c>
      <c r="B245" s="39"/>
      <c r="C245" s="38"/>
      <c r="D245" s="38"/>
      <c r="E245" s="75" t="s">
        <v>1631</v>
      </c>
      <c r="F245" s="38">
        <v>2022</v>
      </c>
      <c r="G245" s="227" t="s">
        <v>3020</v>
      </c>
      <c r="H245" s="227" t="s">
        <v>2041</v>
      </c>
      <c r="I245" s="86">
        <v>44670</v>
      </c>
      <c r="J245" s="86">
        <v>44670</v>
      </c>
      <c r="K245" s="87">
        <v>44682</v>
      </c>
      <c r="L245" s="227"/>
      <c r="M245" s="88"/>
      <c r="N245" s="88"/>
      <c r="O245" s="88"/>
      <c r="P245" s="88"/>
      <c r="Q245" s="229"/>
      <c r="R245" s="7"/>
      <c r="S245" s="93"/>
      <c r="T245" s="93"/>
      <c r="U245" s="93"/>
      <c r="V245" s="93"/>
      <c r="W245" s="231"/>
      <c r="X245" s="39"/>
      <c r="Y245" s="38"/>
      <c r="Z245" s="88"/>
      <c r="AA245" s="38"/>
    </row>
    <row r="246" spans="1:27" ht="108">
      <c r="A246" s="39">
        <v>241</v>
      </c>
      <c r="B246" s="39"/>
      <c r="C246" s="38"/>
      <c r="D246" s="38"/>
      <c r="E246" s="75" t="s">
        <v>1639</v>
      </c>
      <c r="F246" s="38">
        <v>2022</v>
      </c>
      <c r="G246" s="227" t="s">
        <v>3021</v>
      </c>
      <c r="H246" s="227" t="s">
        <v>3022</v>
      </c>
      <c r="I246" s="86">
        <v>44670</v>
      </c>
      <c r="J246" s="86">
        <v>44670</v>
      </c>
      <c r="K246" s="87">
        <v>44682</v>
      </c>
      <c r="L246" s="227"/>
      <c r="M246" s="88"/>
      <c r="N246" s="88"/>
      <c r="O246" s="88"/>
      <c r="P246" s="88"/>
      <c r="Q246" s="229"/>
      <c r="R246" s="7"/>
      <c r="S246" s="93"/>
      <c r="T246" s="93"/>
      <c r="U246" s="93"/>
      <c r="V246" s="93"/>
      <c r="W246" s="231"/>
      <c r="X246" s="39"/>
      <c r="Y246" s="38"/>
      <c r="Z246" s="88"/>
      <c r="AA246" s="38"/>
    </row>
    <row r="247" spans="1:27" ht="108">
      <c r="A247" s="39">
        <v>242</v>
      </c>
      <c r="B247" s="39"/>
      <c r="C247" s="38"/>
      <c r="D247" s="38"/>
      <c r="E247" s="75" t="s">
        <v>1639</v>
      </c>
      <c r="F247" s="38">
        <v>2022</v>
      </c>
      <c r="G247" s="227" t="s">
        <v>3023</v>
      </c>
      <c r="H247" s="227" t="s">
        <v>3024</v>
      </c>
      <c r="I247" s="86">
        <v>44670</v>
      </c>
      <c r="J247" s="86">
        <v>44670</v>
      </c>
      <c r="K247" s="87">
        <v>44682</v>
      </c>
      <c r="L247" s="227"/>
      <c r="M247" s="88"/>
      <c r="N247" s="88"/>
      <c r="O247" s="88"/>
      <c r="P247" s="88"/>
      <c r="Q247" s="229"/>
      <c r="R247" s="7"/>
      <c r="S247" s="93"/>
      <c r="T247" s="93"/>
      <c r="U247" s="93"/>
      <c r="V247" s="93"/>
      <c r="W247" s="231"/>
      <c r="X247" s="39"/>
      <c r="Y247" s="38"/>
      <c r="Z247" s="88"/>
      <c r="AA247" s="38"/>
    </row>
    <row r="248" spans="1:27" ht="54">
      <c r="A248" s="39">
        <v>243</v>
      </c>
      <c r="B248" s="39"/>
      <c r="C248" s="38"/>
      <c r="D248" s="38"/>
      <c r="E248" s="75" t="s">
        <v>1631</v>
      </c>
      <c r="F248" s="38">
        <v>2022</v>
      </c>
      <c r="G248" s="227" t="s">
        <v>3025</v>
      </c>
      <c r="H248" s="227" t="s">
        <v>2928</v>
      </c>
      <c r="I248" s="86">
        <v>44670</v>
      </c>
      <c r="J248" s="86">
        <v>44670</v>
      </c>
      <c r="K248" s="87">
        <v>44682</v>
      </c>
      <c r="L248" s="227"/>
      <c r="M248" s="88"/>
      <c r="N248" s="88"/>
      <c r="O248" s="88"/>
      <c r="P248" s="88"/>
      <c r="Q248" s="229"/>
      <c r="R248" s="7"/>
      <c r="S248" s="93"/>
      <c r="T248" s="93"/>
      <c r="U248" s="93"/>
      <c r="V248" s="93"/>
      <c r="W248" s="231"/>
      <c r="X248" s="39"/>
      <c r="Y248" s="38"/>
      <c r="Z248" s="88"/>
      <c r="AA248" s="38"/>
    </row>
    <row r="249" spans="1:27" ht="72">
      <c r="A249" s="39">
        <v>244</v>
      </c>
      <c r="B249" s="39"/>
      <c r="C249" s="38"/>
      <c r="D249" s="38"/>
      <c r="E249" s="75" t="s">
        <v>575</v>
      </c>
      <c r="F249" s="38">
        <v>2022</v>
      </c>
      <c r="G249" s="227" t="s">
        <v>3026</v>
      </c>
      <c r="H249" s="227" t="s">
        <v>2169</v>
      </c>
      <c r="I249" s="86">
        <v>44669</v>
      </c>
      <c r="J249" s="86">
        <v>44670</v>
      </c>
      <c r="K249" s="87">
        <v>44682</v>
      </c>
      <c r="L249" s="227"/>
      <c r="M249" s="88"/>
      <c r="N249" s="88"/>
      <c r="O249" s="88"/>
      <c r="P249" s="88"/>
      <c r="Q249" s="229"/>
      <c r="R249" s="7"/>
      <c r="S249" s="93"/>
      <c r="T249" s="93"/>
      <c r="U249" s="93"/>
      <c r="V249" s="93"/>
      <c r="W249" s="231"/>
      <c r="X249" s="39"/>
      <c r="Y249" s="38"/>
      <c r="Z249" s="88"/>
      <c r="AA249" s="38"/>
    </row>
    <row r="250" spans="1:27" ht="72">
      <c r="A250" s="39">
        <v>245</v>
      </c>
      <c r="B250" s="39"/>
      <c r="C250" s="38"/>
      <c r="D250" s="38"/>
      <c r="E250" s="75" t="s">
        <v>575</v>
      </c>
      <c r="F250" s="38">
        <v>2022</v>
      </c>
      <c r="G250" s="227" t="s">
        <v>3027</v>
      </c>
      <c r="H250" s="227" t="s">
        <v>2169</v>
      </c>
      <c r="I250" s="86">
        <v>44629</v>
      </c>
      <c r="J250" s="86">
        <v>44691</v>
      </c>
      <c r="K250" s="87">
        <v>44682</v>
      </c>
      <c r="L250" s="227"/>
      <c r="M250" s="88"/>
      <c r="N250" s="88"/>
      <c r="O250" s="88"/>
      <c r="P250" s="88"/>
      <c r="Q250" s="229"/>
      <c r="R250" s="7"/>
      <c r="S250" s="93"/>
      <c r="T250" s="93"/>
      <c r="U250" s="93"/>
      <c r="V250" s="93"/>
      <c r="W250" s="231"/>
      <c r="X250" s="39"/>
      <c r="Y250" s="38"/>
      <c r="Z250" s="88"/>
      <c r="AA250" s="38"/>
    </row>
    <row r="251" spans="1:27" ht="90">
      <c r="A251" s="39">
        <v>246</v>
      </c>
      <c r="B251" s="39"/>
      <c r="C251" s="38" t="s">
        <v>25</v>
      </c>
      <c r="D251" s="38"/>
      <c r="E251" s="75" t="s">
        <v>2026</v>
      </c>
      <c r="F251" s="38">
        <v>2022</v>
      </c>
      <c r="G251" s="227" t="s">
        <v>3028</v>
      </c>
      <c r="H251" s="227" t="s">
        <v>3029</v>
      </c>
      <c r="I251" s="86">
        <v>44691</v>
      </c>
      <c r="J251" s="86">
        <v>44691</v>
      </c>
      <c r="K251" s="87">
        <v>44682</v>
      </c>
      <c r="L251" s="75" t="s">
        <v>3112</v>
      </c>
      <c r="M251" s="121" t="s">
        <v>45</v>
      </c>
      <c r="N251" s="88" t="s">
        <v>222</v>
      </c>
      <c r="O251" s="88" t="s">
        <v>234</v>
      </c>
      <c r="P251" s="88"/>
      <c r="Q251" s="229"/>
      <c r="R251" s="7"/>
      <c r="S251" s="93"/>
      <c r="T251" s="93"/>
      <c r="U251" s="93"/>
      <c r="V251" s="93"/>
      <c r="W251" s="231"/>
      <c r="X251" s="39"/>
      <c r="Y251" s="38"/>
      <c r="Z251" s="88"/>
      <c r="AA251" s="38"/>
    </row>
    <row r="252" spans="1:27" ht="54">
      <c r="A252" s="39">
        <v>247</v>
      </c>
      <c r="B252" s="39"/>
      <c r="C252" s="38"/>
      <c r="D252" s="38"/>
      <c r="E252" s="75" t="s">
        <v>1631</v>
      </c>
      <c r="F252" s="38">
        <v>2022</v>
      </c>
      <c r="G252" s="227" t="s">
        <v>3030</v>
      </c>
      <c r="H252" s="227" t="s">
        <v>2041</v>
      </c>
      <c r="I252" s="86">
        <v>44699</v>
      </c>
      <c r="J252" s="86">
        <v>44699</v>
      </c>
      <c r="K252" s="87">
        <v>44713</v>
      </c>
      <c r="L252" s="227"/>
      <c r="M252" s="88"/>
      <c r="N252" s="88"/>
      <c r="O252" s="88"/>
      <c r="P252" s="88"/>
      <c r="Q252" s="229"/>
      <c r="R252" s="7"/>
      <c r="S252" s="93"/>
      <c r="T252" s="93"/>
      <c r="U252" s="93"/>
      <c r="V252" s="93"/>
      <c r="W252" s="231"/>
      <c r="X252" s="39"/>
      <c r="Y252" s="38"/>
      <c r="Z252" s="88"/>
      <c r="AA252" s="38"/>
    </row>
    <row r="253" spans="1:27" ht="54">
      <c r="A253" s="39">
        <v>248</v>
      </c>
      <c r="B253" s="39"/>
      <c r="C253" s="38"/>
      <c r="D253" s="38"/>
      <c r="E253" s="75" t="s">
        <v>1631</v>
      </c>
      <c r="F253" s="38">
        <v>2022</v>
      </c>
      <c r="G253" s="227" t="s">
        <v>3031</v>
      </c>
      <c r="H253" s="227" t="s">
        <v>2928</v>
      </c>
      <c r="I253" s="86">
        <v>44699</v>
      </c>
      <c r="J253" s="86">
        <v>44699</v>
      </c>
      <c r="K253" s="87">
        <v>44713</v>
      </c>
      <c r="L253" s="227"/>
      <c r="M253" s="88"/>
      <c r="N253" s="88"/>
      <c r="O253" s="88"/>
      <c r="P253" s="88"/>
      <c r="Q253" s="229"/>
      <c r="R253" s="7"/>
      <c r="S253" s="93"/>
      <c r="T253" s="93"/>
      <c r="U253" s="93"/>
      <c r="V253" s="93"/>
      <c r="W253" s="231"/>
      <c r="X253" s="39"/>
      <c r="Y253" s="38"/>
      <c r="Z253" s="88"/>
      <c r="AA253" s="38"/>
    </row>
    <row r="254" spans="1:27" ht="72">
      <c r="A254" s="39">
        <v>249</v>
      </c>
      <c r="B254" s="39"/>
      <c r="C254" s="38"/>
      <c r="D254" s="38"/>
      <c r="E254" s="75" t="s">
        <v>1639</v>
      </c>
      <c r="F254" s="38">
        <v>2022</v>
      </c>
      <c r="G254" s="227" t="s">
        <v>3032</v>
      </c>
      <c r="H254" s="227" t="s">
        <v>2996</v>
      </c>
      <c r="I254" s="86">
        <v>44699</v>
      </c>
      <c r="J254" s="86">
        <v>44699</v>
      </c>
      <c r="K254" s="87">
        <v>44713</v>
      </c>
      <c r="L254" s="227"/>
      <c r="M254" s="88"/>
      <c r="N254" s="88"/>
      <c r="O254" s="88"/>
      <c r="P254" s="88"/>
      <c r="Q254" s="229"/>
      <c r="R254" s="7"/>
      <c r="S254" s="93"/>
      <c r="T254" s="93"/>
      <c r="U254" s="93"/>
      <c r="V254" s="93"/>
      <c r="W254" s="231"/>
      <c r="X254" s="39"/>
      <c r="Y254" s="38"/>
      <c r="Z254" s="88"/>
      <c r="AA254" s="38"/>
    </row>
    <row r="255" spans="1:27" ht="72">
      <c r="A255" s="39">
        <v>250</v>
      </c>
      <c r="B255" s="39"/>
      <c r="C255" s="38"/>
      <c r="D255" s="38"/>
      <c r="E255" s="75" t="s">
        <v>1639</v>
      </c>
      <c r="F255" s="38">
        <v>2022</v>
      </c>
      <c r="G255" s="227" t="s">
        <v>3033</v>
      </c>
      <c r="H255" s="227" t="s">
        <v>2926</v>
      </c>
      <c r="I255" s="86">
        <v>44699</v>
      </c>
      <c r="J255" s="86">
        <v>44699</v>
      </c>
      <c r="K255" s="87">
        <v>44713</v>
      </c>
      <c r="L255" s="227"/>
      <c r="M255" s="88"/>
      <c r="N255" s="88"/>
      <c r="O255" s="88"/>
      <c r="P255" s="88"/>
      <c r="Q255" s="229"/>
      <c r="R255" s="7"/>
      <c r="S255" s="93"/>
      <c r="T255" s="93"/>
      <c r="U255" s="93"/>
      <c r="V255" s="93"/>
      <c r="W255" s="231"/>
      <c r="X255" s="39"/>
      <c r="Y255" s="38"/>
      <c r="Z255" s="88"/>
      <c r="AA255" s="38"/>
    </row>
    <row r="256" spans="1:27" ht="54">
      <c r="A256" s="39">
        <v>251</v>
      </c>
      <c r="B256" s="39"/>
      <c r="C256" s="38"/>
      <c r="D256" s="38"/>
      <c r="E256" s="75" t="s">
        <v>575</v>
      </c>
      <c r="F256" s="38">
        <v>2022</v>
      </c>
      <c r="G256" s="227" t="s">
        <v>3034</v>
      </c>
      <c r="H256" s="227" t="s">
        <v>3035</v>
      </c>
      <c r="I256" s="86">
        <v>44718</v>
      </c>
      <c r="J256" s="86">
        <v>44719</v>
      </c>
      <c r="K256" s="87">
        <v>44713</v>
      </c>
      <c r="L256" s="227"/>
      <c r="M256" s="88"/>
      <c r="N256" s="88"/>
      <c r="O256" s="88"/>
      <c r="P256" s="88"/>
      <c r="Q256" s="229"/>
      <c r="R256" s="7"/>
      <c r="S256" s="93"/>
      <c r="T256" s="93"/>
      <c r="U256" s="93"/>
      <c r="V256" s="93"/>
      <c r="W256" s="231"/>
      <c r="X256" s="39"/>
      <c r="Y256" s="38"/>
      <c r="Z256" s="88"/>
      <c r="AA256" s="38"/>
    </row>
    <row r="257" spans="1:27" ht="72">
      <c r="A257" s="39">
        <v>252</v>
      </c>
      <c r="B257" s="39"/>
      <c r="C257" s="38"/>
      <c r="D257" s="38"/>
      <c r="E257" s="75" t="s">
        <v>575</v>
      </c>
      <c r="F257" s="38">
        <v>2022</v>
      </c>
      <c r="G257" s="227" t="s">
        <v>3036</v>
      </c>
      <c r="H257" s="227" t="s">
        <v>2169</v>
      </c>
      <c r="I257" s="86">
        <v>44704</v>
      </c>
      <c r="J257" s="86">
        <v>44705</v>
      </c>
      <c r="K257" s="87">
        <v>44713</v>
      </c>
      <c r="L257" s="227"/>
      <c r="M257" s="88"/>
      <c r="N257" s="88"/>
      <c r="O257" s="88"/>
      <c r="P257" s="88"/>
      <c r="Q257" s="229"/>
      <c r="R257" s="7"/>
      <c r="S257" s="93"/>
      <c r="T257" s="93"/>
      <c r="U257" s="93"/>
      <c r="V257" s="93"/>
      <c r="W257" s="231"/>
      <c r="X257" s="39"/>
      <c r="Y257" s="38"/>
      <c r="Z257" s="88"/>
      <c r="AA257" s="38"/>
    </row>
    <row r="258" spans="1:27" ht="90">
      <c r="A258" s="39">
        <v>253</v>
      </c>
      <c r="B258" s="39"/>
      <c r="C258" s="38"/>
      <c r="D258" s="38"/>
      <c r="E258" s="75" t="s">
        <v>3047</v>
      </c>
      <c r="F258" s="38">
        <v>2022</v>
      </c>
      <c r="G258" s="227" t="s">
        <v>3037</v>
      </c>
      <c r="H258" s="227" t="s">
        <v>3038</v>
      </c>
      <c r="I258" s="86">
        <v>44701</v>
      </c>
      <c r="J258" s="86">
        <v>44704</v>
      </c>
      <c r="K258" s="87">
        <v>44713</v>
      </c>
      <c r="L258" s="227"/>
      <c r="M258" s="88"/>
      <c r="N258" s="88"/>
      <c r="O258" s="88"/>
      <c r="P258" s="88"/>
      <c r="Q258" s="229"/>
      <c r="R258" s="7"/>
      <c r="S258" s="93"/>
      <c r="T258" s="93"/>
      <c r="U258" s="93"/>
      <c r="V258" s="93"/>
      <c r="W258" s="231"/>
      <c r="X258" s="39"/>
      <c r="Y258" s="38"/>
      <c r="Z258" s="88"/>
      <c r="AA258" s="38"/>
    </row>
    <row r="259" spans="1:27" ht="54">
      <c r="A259" s="39">
        <v>254</v>
      </c>
      <c r="B259" s="39"/>
      <c r="C259" s="38"/>
      <c r="D259" s="38"/>
      <c r="E259" s="75" t="s">
        <v>1631</v>
      </c>
      <c r="F259" s="38">
        <v>2022</v>
      </c>
      <c r="G259" s="227" t="s">
        <v>3039</v>
      </c>
      <c r="H259" s="227" t="s">
        <v>2928</v>
      </c>
      <c r="I259" s="86">
        <v>44720</v>
      </c>
      <c r="J259" s="86">
        <v>44720</v>
      </c>
      <c r="K259" s="87">
        <v>44713</v>
      </c>
      <c r="L259" s="227"/>
      <c r="M259" s="88"/>
      <c r="N259" s="88"/>
      <c r="O259" s="88"/>
      <c r="P259" s="88"/>
      <c r="Q259" s="229"/>
      <c r="R259" s="7"/>
      <c r="S259" s="93"/>
      <c r="T259" s="93"/>
      <c r="U259" s="93"/>
      <c r="V259" s="93"/>
      <c r="W259" s="231"/>
      <c r="X259" s="39"/>
      <c r="Y259" s="38"/>
      <c r="Z259" s="88"/>
      <c r="AA259" s="38"/>
    </row>
    <row r="260" spans="1:27" ht="72">
      <c r="A260" s="39">
        <v>255</v>
      </c>
      <c r="B260" s="39"/>
      <c r="C260" s="38"/>
      <c r="D260" s="38"/>
      <c r="E260" s="75" t="s">
        <v>1639</v>
      </c>
      <c r="F260" s="38">
        <v>2022</v>
      </c>
      <c r="G260" s="227" t="s">
        <v>3040</v>
      </c>
      <c r="H260" s="227" t="s">
        <v>2050</v>
      </c>
      <c r="I260" s="86">
        <v>44699</v>
      </c>
      <c r="J260" s="86">
        <v>44699</v>
      </c>
      <c r="K260" s="87">
        <v>44713</v>
      </c>
      <c r="L260" s="227"/>
      <c r="M260" s="88"/>
      <c r="N260" s="88"/>
      <c r="O260" s="88"/>
      <c r="P260" s="88"/>
      <c r="Q260" s="229"/>
      <c r="R260" s="7"/>
      <c r="S260" s="93"/>
      <c r="T260" s="93"/>
      <c r="U260" s="93"/>
      <c r="V260" s="93"/>
      <c r="W260" s="231"/>
      <c r="X260" s="39"/>
      <c r="Y260" s="38"/>
      <c r="Z260" s="88"/>
      <c r="AA260" s="38"/>
    </row>
    <row r="261" spans="1:27" ht="144">
      <c r="A261" s="39">
        <v>256</v>
      </c>
      <c r="B261" s="39"/>
      <c r="C261" s="38"/>
      <c r="D261" s="38"/>
      <c r="E261" s="75" t="s">
        <v>141</v>
      </c>
      <c r="F261" s="38">
        <v>2022</v>
      </c>
      <c r="G261" s="227" t="s">
        <v>3041</v>
      </c>
      <c r="H261" s="227" t="s">
        <v>3042</v>
      </c>
      <c r="I261" s="86">
        <v>44725</v>
      </c>
      <c r="J261" s="86">
        <v>44755</v>
      </c>
      <c r="K261" s="87">
        <v>44713</v>
      </c>
      <c r="L261" s="227"/>
      <c r="M261" s="88"/>
      <c r="N261" s="88"/>
      <c r="O261" s="88"/>
      <c r="P261" s="88"/>
      <c r="Q261" s="229"/>
      <c r="R261" s="7"/>
      <c r="S261" s="93"/>
      <c r="T261" s="93"/>
      <c r="U261" s="93"/>
      <c r="V261" s="93"/>
      <c r="W261" s="231"/>
      <c r="X261" s="39"/>
      <c r="Y261" s="38"/>
      <c r="Z261" s="88"/>
      <c r="AA261" s="38"/>
    </row>
    <row r="262" spans="1:27" ht="72">
      <c r="A262" s="39">
        <v>257</v>
      </c>
      <c r="B262" s="39"/>
      <c r="C262" s="38"/>
      <c r="D262" s="38"/>
      <c r="E262" s="75" t="s">
        <v>2125</v>
      </c>
      <c r="F262" s="38">
        <v>2022</v>
      </c>
      <c r="G262" s="227" t="s">
        <v>3043</v>
      </c>
      <c r="H262" s="227" t="s">
        <v>3044</v>
      </c>
      <c r="I262" s="86">
        <v>44709</v>
      </c>
      <c r="J262" s="86">
        <v>44709</v>
      </c>
      <c r="K262" s="87">
        <v>44713</v>
      </c>
      <c r="L262" s="227"/>
      <c r="M262" s="88"/>
      <c r="N262" s="88"/>
      <c r="O262" s="88"/>
      <c r="P262" s="88"/>
      <c r="Q262" s="229"/>
      <c r="R262" s="7"/>
      <c r="S262" s="93"/>
      <c r="T262" s="93"/>
      <c r="U262" s="93"/>
      <c r="V262" s="93"/>
      <c r="W262" s="231"/>
      <c r="X262" s="39"/>
      <c r="Y262" s="38"/>
      <c r="Z262" s="88"/>
      <c r="AA262" s="38"/>
    </row>
    <row r="263" spans="1:27" ht="72">
      <c r="A263" s="39">
        <v>258</v>
      </c>
      <c r="B263" s="39"/>
      <c r="C263" s="38"/>
      <c r="D263" s="38"/>
      <c r="E263" s="75" t="s">
        <v>189</v>
      </c>
      <c r="F263" s="38">
        <v>2022</v>
      </c>
      <c r="G263" s="227" t="s">
        <v>3045</v>
      </c>
      <c r="H263" s="227" t="s">
        <v>3046</v>
      </c>
      <c r="I263" s="86">
        <v>44679</v>
      </c>
      <c r="J263" s="86">
        <v>44679</v>
      </c>
      <c r="K263" s="87">
        <v>44713</v>
      </c>
      <c r="L263" s="227"/>
      <c r="M263" s="88"/>
      <c r="N263" s="88"/>
      <c r="O263" s="88"/>
      <c r="P263" s="88"/>
      <c r="Q263" s="229"/>
      <c r="R263" s="7"/>
      <c r="S263" s="93"/>
      <c r="T263" s="93"/>
      <c r="U263" s="93"/>
      <c r="V263" s="93"/>
      <c r="W263" s="231"/>
      <c r="X263" s="39"/>
      <c r="Y263" s="38"/>
      <c r="Z263" s="88"/>
      <c r="AA263" s="38"/>
    </row>
    <row r="264" spans="1:27" ht="72">
      <c r="A264" s="39">
        <v>259</v>
      </c>
      <c r="B264" s="39"/>
      <c r="C264" s="38"/>
      <c r="D264" s="38"/>
      <c r="E264" s="75" t="s">
        <v>1631</v>
      </c>
      <c r="F264" s="38">
        <v>2022</v>
      </c>
      <c r="G264" s="227" t="s">
        <v>3048</v>
      </c>
      <c r="H264" s="227" t="s">
        <v>3049</v>
      </c>
      <c r="I264" s="86">
        <v>44733</v>
      </c>
      <c r="J264" s="86">
        <v>44733</v>
      </c>
      <c r="K264" s="87">
        <v>44743</v>
      </c>
      <c r="L264" s="227"/>
      <c r="M264" s="88"/>
      <c r="N264" s="88"/>
      <c r="O264" s="88"/>
      <c r="P264" s="88"/>
      <c r="Q264" s="229"/>
      <c r="R264" s="7"/>
      <c r="S264" s="93"/>
      <c r="T264" s="93"/>
      <c r="U264" s="93"/>
      <c r="V264" s="93"/>
      <c r="W264" s="231"/>
      <c r="X264" s="39"/>
      <c r="Y264" s="38"/>
      <c r="Z264" s="88"/>
      <c r="AA264" s="38"/>
    </row>
    <row r="265" spans="1:27" ht="72">
      <c r="A265" s="39">
        <v>260</v>
      </c>
      <c r="B265" s="39"/>
      <c r="C265" s="38"/>
      <c r="D265" s="38"/>
      <c r="E265" s="75" t="s">
        <v>575</v>
      </c>
      <c r="F265" s="38">
        <v>2022</v>
      </c>
      <c r="G265" s="227" t="s">
        <v>3050</v>
      </c>
      <c r="H265" s="227" t="s">
        <v>3051</v>
      </c>
      <c r="I265" s="86">
        <v>44746</v>
      </c>
      <c r="J265" s="86">
        <v>44747</v>
      </c>
      <c r="K265" s="87">
        <v>44743</v>
      </c>
      <c r="L265" s="227"/>
      <c r="M265" s="88"/>
      <c r="N265" s="88"/>
      <c r="O265" s="88"/>
      <c r="P265" s="88"/>
      <c r="Q265" s="229"/>
      <c r="R265" s="7"/>
      <c r="S265" s="93"/>
      <c r="T265" s="93"/>
      <c r="U265" s="93"/>
      <c r="V265" s="93"/>
      <c r="W265" s="231"/>
      <c r="X265" s="39"/>
      <c r="Y265" s="38"/>
      <c r="Z265" s="88"/>
      <c r="AA265" s="38"/>
    </row>
    <row r="266" spans="1:27" ht="54">
      <c r="A266" s="39">
        <v>261</v>
      </c>
      <c r="B266" s="39"/>
      <c r="C266" s="38"/>
      <c r="D266" s="38"/>
      <c r="E266" s="75" t="s">
        <v>575</v>
      </c>
      <c r="F266" s="38">
        <v>2022</v>
      </c>
      <c r="G266" s="227" t="s">
        <v>3052</v>
      </c>
      <c r="H266" s="227" t="s">
        <v>3053</v>
      </c>
      <c r="I266" s="86">
        <v>44747</v>
      </c>
      <c r="J266" s="86">
        <v>44748</v>
      </c>
      <c r="K266" s="87">
        <v>44743</v>
      </c>
      <c r="L266" s="227"/>
      <c r="M266" s="88"/>
      <c r="N266" s="88"/>
      <c r="O266" s="88"/>
      <c r="P266" s="88"/>
      <c r="Q266" s="229"/>
      <c r="R266" s="7"/>
      <c r="S266" s="93"/>
      <c r="T266" s="93"/>
      <c r="U266" s="93"/>
      <c r="V266" s="93"/>
      <c r="W266" s="231"/>
      <c r="X266" s="39"/>
      <c r="Y266" s="38"/>
      <c r="Z266" s="88"/>
      <c r="AA266" s="38"/>
    </row>
    <row r="267" spans="1:27" ht="54">
      <c r="A267" s="39">
        <v>262</v>
      </c>
      <c r="B267" s="39"/>
      <c r="C267" s="38"/>
      <c r="D267" s="38"/>
      <c r="E267" s="75" t="s">
        <v>1631</v>
      </c>
      <c r="F267" s="38">
        <v>2022</v>
      </c>
      <c r="G267" s="227" t="s">
        <v>3054</v>
      </c>
      <c r="H267" s="227" t="s">
        <v>2041</v>
      </c>
      <c r="I267" s="86">
        <v>44750</v>
      </c>
      <c r="J267" s="86">
        <v>44759</v>
      </c>
      <c r="K267" s="87">
        <v>44743</v>
      </c>
      <c r="L267" s="227"/>
      <c r="M267" s="88"/>
      <c r="N267" s="88"/>
      <c r="O267" s="88"/>
      <c r="P267" s="88"/>
      <c r="Q267" s="229"/>
      <c r="R267" s="7"/>
      <c r="S267" s="93"/>
      <c r="T267" s="93"/>
      <c r="U267" s="93"/>
      <c r="V267" s="93"/>
      <c r="W267" s="231"/>
      <c r="X267" s="39"/>
      <c r="Y267" s="38"/>
      <c r="Z267" s="88"/>
      <c r="AA267" s="38"/>
    </row>
    <row r="268" spans="1:27" ht="72">
      <c r="A268" s="39">
        <v>263</v>
      </c>
      <c r="B268" s="39"/>
      <c r="C268" s="38"/>
      <c r="D268" s="38"/>
      <c r="E268" s="75" t="s">
        <v>1639</v>
      </c>
      <c r="F268" s="38">
        <v>2022</v>
      </c>
      <c r="G268" s="227" t="s">
        <v>3055</v>
      </c>
      <c r="H268" s="227" t="s">
        <v>2926</v>
      </c>
      <c r="I268" s="86">
        <v>44750</v>
      </c>
      <c r="J268" s="86">
        <v>44759</v>
      </c>
      <c r="K268" s="87">
        <v>44743</v>
      </c>
      <c r="L268" s="227"/>
      <c r="M268" s="88"/>
      <c r="N268" s="88"/>
      <c r="O268" s="88"/>
      <c r="P268" s="88"/>
      <c r="Q268" s="229"/>
      <c r="R268" s="7"/>
      <c r="S268" s="93"/>
      <c r="T268" s="93"/>
      <c r="U268" s="93"/>
      <c r="V268" s="93"/>
      <c r="W268" s="231"/>
      <c r="X268" s="39"/>
      <c r="Y268" s="38"/>
      <c r="Z268" s="88"/>
      <c r="AA268" s="38"/>
    </row>
    <row r="269" spans="1:27" ht="72">
      <c r="A269" s="39">
        <v>264</v>
      </c>
      <c r="B269" s="39"/>
      <c r="C269" s="38"/>
      <c r="D269" s="38"/>
      <c r="E269" s="75" t="s">
        <v>1639</v>
      </c>
      <c r="F269" s="38">
        <v>2022</v>
      </c>
      <c r="G269" s="227" t="s">
        <v>3056</v>
      </c>
      <c r="H269" s="227" t="s">
        <v>2050</v>
      </c>
      <c r="I269" s="86">
        <v>44750</v>
      </c>
      <c r="J269" s="86">
        <v>44759</v>
      </c>
      <c r="K269" s="87">
        <v>44743</v>
      </c>
      <c r="L269" s="227"/>
      <c r="M269" s="88"/>
      <c r="N269" s="88"/>
      <c r="O269" s="88"/>
      <c r="P269" s="88"/>
      <c r="Q269" s="229"/>
      <c r="R269" s="7"/>
      <c r="S269" s="93"/>
      <c r="T269" s="93"/>
      <c r="U269" s="93"/>
      <c r="V269" s="93"/>
      <c r="W269" s="231"/>
      <c r="X269" s="39"/>
      <c r="Y269" s="38"/>
      <c r="Z269" s="88"/>
      <c r="AA269" s="38"/>
    </row>
    <row r="270" spans="1:27" ht="72">
      <c r="A270" s="39">
        <v>265</v>
      </c>
      <c r="B270" s="39"/>
      <c r="C270" s="38"/>
      <c r="D270" s="38"/>
      <c r="E270" s="75" t="s">
        <v>1639</v>
      </c>
      <c r="F270" s="38">
        <v>2022</v>
      </c>
      <c r="G270" s="227" t="s">
        <v>3057</v>
      </c>
      <c r="H270" s="227" t="s">
        <v>2996</v>
      </c>
      <c r="I270" s="86">
        <v>44750</v>
      </c>
      <c r="J270" s="86">
        <v>44759</v>
      </c>
      <c r="K270" s="87">
        <v>44743</v>
      </c>
      <c r="L270" s="227"/>
      <c r="M270" s="88"/>
      <c r="N270" s="88"/>
      <c r="O270" s="88"/>
      <c r="P270" s="88"/>
      <c r="Q270" s="229"/>
      <c r="R270" s="7"/>
      <c r="S270" s="93"/>
      <c r="T270" s="93"/>
      <c r="U270" s="93"/>
      <c r="V270" s="93"/>
      <c r="W270" s="231"/>
      <c r="X270" s="39"/>
      <c r="Y270" s="38"/>
      <c r="Z270" s="88"/>
      <c r="AA270" s="38"/>
    </row>
    <row r="271" spans="1:27" ht="54">
      <c r="A271" s="39">
        <v>266</v>
      </c>
      <c r="B271" s="39"/>
      <c r="C271" s="38"/>
      <c r="D271" s="38"/>
      <c r="E271" s="75" t="s">
        <v>1631</v>
      </c>
      <c r="F271" s="38">
        <v>2022</v>
      </c>
      <c r="G271" s="227" t="s">
        <v>3058</v>
      </c>
      <c r="H271" s="227" t="s">
        <v>2928</v>
      </c>
      <c r="I271" s="86">
        <v>44750</v>
      </c>
      <c r="J271" s="86">
        <v>44759</v>
      </c>
      <c r="K271" s="87">
        <v>44743</v>
      </c>
      <c r="L271" s="227"/>
      <c r="M271" s="88"/>
      <c r="N271" s="88"/>
      <c r="O271" s="88"/>
      <c r="P271" s="88"/>
      <c r="Q271" s="229"/>
      <c r="R271" s="7"/>
      <c r="S271" s="93"/>
      <c r="T271" s="93"/>
      <c r="U271" s="93"/>
      <c r="V271" s="93"/>
      <c r="W271" s="231"/>
      <c r="X271" s="39"/>
      <c r="Y271" s="38"/>
      <c r="Z271" s="88"/>
      <c r="AA271" s="38"/>
    </row>
    <row r="272" spans="1:27" ht="54">
      <c r="A272" s="39">
        <v>267</v>
      </c>
      <c r="B272" s="39"/>
      <c r="C272" s="38"/>
      <c r="D272" s="38"/>
      <c r="E272" s="75" t="s">
        <v>575</v>
      </c>
      <c r="F272" s="38">
        <v>2022</v>
      </c>
      <c r="G272" s="227" t="s">
        <v>3059</v>
      </c>
      <c r="H272" s="227" t="s">
        <v>3053</v>
      </c>
      <c r="I272" s="86">
        <v>44774</v>
      </c>
      <c r="J272" s="86">
        <v>44775</v>
      </c>
      <c r="K272" s="87">
        <v>44774</v>
      </c>
      <c r="L272" s="227"/>
      <c r="M272" s="88"/>
      <c r="N272" s="88"/>
      <c r="O272" s="88"/>
      <c r="P272" s="88"/>
      <c r="Q272" s="229"/>
      <c r="R272" s="7"/>
      <c r="S272" s="93"/>
      <c r="T272" s="93"/>
      <c r="U272" s="93"/>
      <c r="V272" s="93"/>
      <c r="W272" s="231"/>
      <c r="X272" s="39"/>
      <c r="Y272" s="38"/>
      <c r="Z272" s="88"/>
      <c r="AA272" s="38"/>
    </row>
    <row r="273" spans="1:27" ht="54">
      <c r="A273" s="39">
        <v>268</v>
      </c>
      <c r="B273" s="39"/>
      <c r="C273" s="38"/>
      <c r="D273" s="38"/>
      <c r="E273" s="75" t="s">
        <v>1631</v>
      </c>
      <c r="F273" s="38">
        <v>2022</v>
      </c>
      <c r="G273" s="227" t="s">
        <v>3060</v>
      </c>
      <c r="H273" s="227" t="s">
        <v>2041</v>
      </c>
      <c r="I273" s="86">
        <v>44784</v>
      </c>
      <c r="J273" s="86">
        <v>44784</v>
      </c>
      <c r="K273" s="87">
        <v>44774</v>
      </c>
      <c r="L273" s="227"/>
      <c r="M273" s="88"/>
      <c r="N273" s="88"/>
      <c r="O273" s="88"/>
      <c r="P273" s="88"/>
      <c r="Q273" s="229"/>
      <c r="R273" s="7"/>
      <c r="S273" s="93"/>
      <c r="T273" s="93"/>
      <c r="U273" s="93"/>
      <c r="V273" s="93"/>
      <c r="W273" s="231"/>
      <c r="X273" s="39"/>
      <c r="Y273" s="38"/>
      <c r="Z273" s="88"/>
      <c r="AA273" s="38"/>
    </row>
    <row r="274" spans="1:27" ht="54">
      <c r="A274" s="39">
        <v>269</v>
      </c>
      <c r="B274" s="39"/>
      <c r="C274" s="38"/>
      <c r="D274" s="38"/>
      <c r="E274" s="75" t="s">
        <v>575</v>
      </c>
      <c r="F274" s="38">
        <v>2022</v>
      </c>
      <c r="G274" s="227" t="s">
        <v>3061</v>
      </c>
      <c r="H274" s="227" t="s">
        <v>3053</v>
      </c>
      <c r="I274" s="86">
        <v>44788</v>
      </c>
      <c r="J274" s="86">
        <v>44789</v>
      </c>
      <c r="K274" s="87">
        <v>44774</v>
      </c>
      <c r="L274" s="227"/>
      <c r="M274" s="88"/>
      <c r="N274" s="88"/>
      <c r="O274" s="88"/>
      <c r="P274" s="88"/>
      <c r="Q274" s="229"/>
      <c r="R274" s="7"/>
      <c r="S274" s="93"/>
      <c r="T274" s="93"/>
      <c r="U274" s="93"/>
      <c r="V274" s="93"/>
      <c r="W274" s="231"/>
      <c r="X274" s="39"/>
      <c r="Y274" s="38"/>
      <c r="Z274" s="88"/>
      <c r="AA274" s="38"/>
    </row>
    <row r="275" spans="1:27" ht="72">
      <c r="A275" s="39">
        <v>270</v>
      </c>
      <c r="B275" s="39"/>
      <c r="C275" s="38"/>
      <c r="D275" s="38"/>
      <c r="E275" s="75" t="s">
        <v>1639</v>
      </c>
      <c r="F275" s="38">
        <v>2022</v>
      </c>
      <c r="G275" s="227" t="s">
        <v>3062</v>
      </c>
      <c r="H275" s="227" t="s">
        <v>2996</v>
      </c>
      <c r="I275" s="86">
        <v>44784</v>
      </c>
      <c r="J275" s="86">
        <v>44784</v>
      </c>
      <c r="K275" s="87">
        <v>44774</v>
      </c>
      <c r="L275" s="227"/>
      <c r="M275" s="88"/>
      <c r="N275" s="88"/>
      <c r="O275" s="88"/>
      <c r="P275" s="88"/>
      <c r="Q275" s="229"/>
      <c r="R275" s="7"/>
      <c r="S275" s="93"/>
      <c r="T275" s="93"/>
      <c r="U275" s="93"/>
      <c r="V275" s="93"/>
      <c r="W275" s="231"/>
      <c r="X275" s="39"/>
      <c r="Y275" s="38"/>
      <c r="Z275" s="88"/>
      <c r="AA275" s="38"/>
    </row>
    <row r="276" spans="1:27" ht="108">
      <c r="A276" s="39">
        <v>271</v>
      </c>
      <c r="B276" s="39"/>
      <c r="C276" s="38"/>
      <c r="D276" s="38"/>
      <c r="E276" s="75" t="s">
        <v>1639</v>
      </c>
      <c r="F276" s="38">
        <v>2022</v>
      </c>
      <c r="G276" s="227" t="s">
        <v>3063</v>
      </c>
      <c r="H276" s="227" t="s">
        <v>3064</v>
      </c>
      <c r="I276" s="86">
        <v>44784</v>
      </c>
      <c r="J276" s="86">
        <v>44784</v>
      </c>
      <c r="K276" s="87">
        <v>44774</v>
      </c>
      <c r="L276" s="227"/>
      <c r="M276" s="88"/>
      <c r="N276" s="88"/>
      <c r="O276" s="88"/>
      <c r="P276" s="88"/>
      <c r="Q276" s="229"/>
      <c r="R276" s="7"/>
      <c r="S276" s="93"/>
      <c r="T276" s="93"/>
      <c r="U276" s="93"/>
      <c r="V276" s="93"/>
      <c r="W276" s="231"/>
      <c r="X276" s="39"/>
      <c r="Y276" s="38"/>
      <c r="Z276" s="88"/>
      <c r="AA276" s="38"/>
    </row>
    <row r="277" spans="1:27" ht="72">
      <c r="A277" s="39">
        <v>272</v>
      </c>
      <c r="B277" s="39"/>
      <c r="C277" s="38"/>
      <c r="D277" s="38"/>
      <c r="E277" s="75" t="s">
        <v>2125</v>
      </c>
      <c r="F277" s="38">
        <v>2022</v>
      </c>
      <c r="G277" s="227" t="s">
        <v>3065</v>
      </c>
      <c r="H277" s="227" t="s">
        <v>3066</v>
      </c>
      <c r="I277" s="86">
        <v>44795</v>
      </c>
      <c r="J277" s="86">
        <v>44795</v>
      </c>
      <c r="K277" s="87">
        <v>44805</v>
      </c>
      <c r="L277" s="227"/>
      <c r="M277" s="88"/>
      <c r="N277" s="88"/>
      <c r="O277" s="88"/>
      <c r="P277" s="88"/>
      <c r="Q277" s="229"/>
      <c r="R277" s="7"/>
      <c r="S277" s="93"/>
      <c r="T277" s="93"/>
      <c r="U277" s="93"/>
      <c r="V277" s="93"/>
      <c r="W277" s="231"/>
      <c r="X277" s="39"/>
      <c r="Y277" s="38"/>
      <c r="Z277" s="88"/>
      <c r="AA277" s="38"/>
    </row>
    <row r="278" spans="1:27" ht="54">
      <c r="A278" s="39">
        <v>273</v>
      </c>
      <c r="B278" s="39"/>
      <c r="C278" s="38"/>
      <c r="D278" s="38"/>
      <c r="E278" s="75" t="s">
        <v>1631</v>
      </c>
      <c r="F278" s="38">
        <v>2022</v>
      </c>
      <c r="G278" s="227" t="s">
        <v>3067</v>
      </c>
      <c r="H278" s="227" t="s">
        <v>3068</v>
      </c>
      <c r="I278" s="86">
        <v>44798</v>
      </c>
      <c r="J278" s="86">
        <v>44798</v>
      </c>
      <c r="K278" s="87">
        <v>44805</v>
      </c>
      <c r="L278" s="227"/>
      <c r="M278" s="88"/>
      <c r="N278" s="88"/>
      <c r="O278" s="88"/>
      <c r="P278" s="88"/>
      <c r="Q278" s="229"/>
      <c r="R278" s="7"/>
      <c r="S278" s="93"/>
      <c r="T278" s="93"/>
      <c r="U278" s="93"/>
      <c r="V278" s="93"/>
      <c r="W278" s="231"/>
      <c r="X278" s="39"/>
      <c r="Y278" s="38"/>
      <c r="Z278" s="88"/>
      <c r="AA278" s="38"/>
    </row>
    <row r="279" spans="1:27" ht="72">
      <c r="A279" s="39">
        <v>274</v>
      </c>
      <c r="B279" s="39"/>
      <c r="C279" s="38"/>
      <c r="D279" s="38"/>
      <c r="E279" s="75" t="s">
        <v>1639</v>
      </c>
      <c r="F279" s="38">
        <v>2022</v>
      </c>
      <c r="G279" s="227" t="s">
        <v>3069</v>
      </c>
      <c r="H279" s="227" t="s">
        <v>2050</v>
      </c>
      <c r="I279" s="86">
        <v>44799</v>
      </c>
      <c r="J279" s="86">
        <v>44799</v>
      </c>
      <c r="K279" s="87">
        <v>44805</v>
      </c>
      <c r="L279" s="227"/>
      <c r="M279" s="88"/>
      <c r="N279" s="88"/>
      <c r="O279" s="88"/>
      <c r="P279" s="88"/>
      <c r="Q279" s="229"/>
      <c r="R279" s="7"/>
      <c r="S279" s="93"/>
      <c r="T279" s="93"/>
      <c r="U279" s="93"/>
      <c r="V279" s="93"/>
      <c r="W279" s="231"/>
      <c r="X279" s="39"/>
      <c r="Y279" s="38"/>
      <c r="Z279" s="88"/>
      <c r="AA279" s="38"/>
    </row>
    <row r="280" spans="1:27" ht="72">
      <c r="A280" s="39">
        <v>275</v>
      </c>
      <c r="B280" s="39"/>
      <c r="C280" s="38"/>
      <c r="D280" s="38"/>
      <c r="E280" s="75" t="s">
        <v>1639</v>
      </c>
      <c r="F280" s="38">
        <v>2022</v>
      </c>
      <c r="G280" s="227" t="s">
        <v>3070</v>
      </c>
      <c r="H280" s="227" t="s">
        <v>3071</v>
      </c>
      <c r="I280" s="86">
        <v>44799</v>
      </c>
      <c r="J280" s="86">
        <v>44798</v>
      </c>
      <c r="K280" s="87">
        <v>44805</v>
      </c>
      <c r="L280" s="227"/>
      <c r="M280" s="88"/>
      <c r="N280" s="88"/>
      <c r="O280" s="88"/>
      <c r="P280" s="88"/>
      <c r="Q280" s="229"/>
      <c r="R280" s="7"/>
      <c r="S280" s="93"/>
      <c r="T280" s="93"/>
      <c r="U280" s="93"/>
      <c r="V280" s="93"/>
      <c r="W280" s="231"/>
      <c r="X280" s="39"/>
      <c r="Y280" s="38"/>
      <c r="Z280" s="88"/>
      <c r="AA280" s="38"/>
    </row>
    <row r="281" spans="1:27" ht="72">
      <c r="A281" s="39">
        <v>276</v>
      </c>
      <c r="B281" s="39"/>
      <c r="C281" s="38"/>
      <c r="D281" s="38"/>
      <c r="E281" s="75" t="s">
        <v>1639</v>
      </c>
      <c r="F281" s="38">
        <v>2022</v>
      </c>
      <c r="G281" s="227" t="s">
        <v>3072</v>
      </c>
      <c r="H281" s="227" t="s">
        <v>2996</v>
      </c>
      <c r="I281" s="86">
        <v>44799</v>
      </c>
      <c r="J281" s="86">
        <v>44802</v>
      </c>
      <c r="K281" s="87">
        <v>44805</v>
      </c>
      <c r="L281" s="227"/>
      <c r="M281" s="88"/>
      <c r="N281" s="88"/>
      <c r="O281" s="88"/>
      <c r="P281" s="88"/>
      <c r="Q281" s="229"/>
      <c r="R281" s="7"/>
      <c r="S281" s="93"/>
      <c r="T281" s="93"/>
      <c r="U281" s="93"/>
      <c r="V281" s="93"/>
      <c r="W281" s="231"/>
      <c r="X281" s="39"/>
      <c r="Y281" s="38"/>
      <c r="Z281" s="88"/>
      <c r="AA281" s="38"/>
    </row>
    <row r="282" spans="1:27" ht="54">
      <c r="A282" s="39">
        <v>277</v>
      </c>
      <c r="B282" s="39"/>
      <c r="C282" s="38"/>
      <c r="D282" s="38"/>
      <c r="E282" s="75" t="s">
        <v>575</v>
      </c>
      <c r="F282" s="38">
        <v>2022</v>
      </c>
      <c r="G282" s="227" t="s">
        <v>3073</v>
      </c>
      <c r="H282" s="227" t="s">
        <v>3053</v>
      </c>
      <c r="I282" s="86">
        <v>44802</v>
      </c>
      <c r="J282" s="86">
        <v>44803</v>
      </c>
      <c r="K282" s="87">
        <v>44805</v>
      </c>
      <c r="L282" s="227"/>
      <c r="M282" s="88"/>
      <c r="N282" s="88"/>
      <c r="O282" s="88"/>
      <c r="P282" s="88"/>
      <c r="Q282" s="229"/>
      <c r="R282" s="7"/>
      <c r="S282" s="93"/>
      <c r="T282" s="93"/>
      <c r="U282" s="93"/>
      <c r="V282" s="93"/>
      <c r="W282" s="231"/>
      <c r="X282" s="39"/>
      <c r="Y282" s="38"/>
      <c r="Z282" s="88"/>
      <c r="AA282" s="38"/>
    </row>
    <row r="283" spans="1:27" ht="54">
      <c r="A283" s="39">
        <v>278</v>
      </c>
      <c r="B283" s="39"/>
      <c r="C283" s="38"/>
      <c r="D283" s="38"/>
      <c r="E283" s="75" t="s">
        <v>1631</v>
      </c>
      <c r="F283" s="38">
        <v>2022</v>
      </c>
      <c r="G283" s="227" t="s">
        <v>3074</v>
      </c>
      <c r="H283" s="227" t="s">
        <v>2928</v>
      </c>
      <c r="I283" s="86">
        <v>44805</v>
      </c>
      <c r="J283" s="86">
        <v>44805</v>
      </c>
      <c r="K283" s="87">
        <v>44805</v>
      </c>
      <c r="L283" s="227"/>
      <c r="M283" s="88"/>
      <c r="N283" s="88"/>
      <c r="O283" s="88"/>
      <c r="P283" s="88"/>
      <c r="Q283" s="229"/>
      <c r="R283" s="7"/>
      <c r="S283" s="93"/>
      <c r="T283" s="93"/>
      <c r="U283" s="93"/>
      <c r="V283" s="93"/>
      <c r="W283" s="231"/>
      <c r="X283" s="39"/>
      <c r="Y283" s="38"/>
      <c r="Z283" s="88"/>
      <c r="AA283" s="38"/>
    </row>
    <row r="284" spans="1:27" ht="54">
      <c r="A284" s="39">
        <v>279</v>
      </c>
      <c r="B284" s="39"/>
      <c r="C284" s="38"/>
      <c r="D284" s="38"/>
      <c r="E284" s="75" t="s">
        <v>575</v>
      </c>
      <c r="F284" s="38">
        <v>2022</v>
      </c>
      <c r="G284" s="227" t="s">
        <v>3075</v>
      </c>
      <c r="H284" s="227" t="s">
        <v>3053</v>
      </c>
      <c r="I284" s="86">
        <v>44809</v>
      </c>
      <c r="J284" s="86">
        <v>44810</v>
      </c>
      <c r="K284" s="87">
        <v>44805</v>
      </c>
      <c r="L284" s="227"/>
      <c r="M284" s="88"/>
      <c r="N284" s="88"/>
      <c r="O284" s="88"/>
      <c r="P284" s="88"/>
      <c r="Q284" s="229"/>
      <c r="R284" s="7"/>
      <c r="S284" s="93"/>
      <c r="T284" s="93"/>
      <c r="U284" s="93"/>
      <c r="V284" s="93"/>
      <c r="W284" s="231"/>
      <c r="X284" s="39"/>
      <c r="Y284" s="38"/>
      <c r="Z284" s="88"/>
      <c r="AA284" s="38"/>
    </row>
    <row r="285" spans="1:27" ht="54">
      <c r="A285" s="39">
        <v>280</v>
      </c>
      <c r="B285" s="39"/>
      <c r="C285" s="38"/>
      <c r="D285" s="38"/>
      <c r="E285" s="75" t="s">
        <v>411</v>
      </c>
      <c r="F285" s="38">
        <v>2022</v>
      </c>
      <c r="G285" s="227" t="s">
        <v>3076</v>
      </c>
      <c r="H285" s="227" t="s">
        <v>3077</v>
      </c>
      <c r="I285" s="86">
        <v>44818</v>
      </c>
      <c r="J285" s="86">
        <v>44819</v>
      </c>
      <c r="K285" s="87">
        <v>44805</v>
      </c>
      <c r="L285" s="227"/>
      <c r="M285" s="88"/>
      <c r="N285" s="88"/>
      <c r="O285" s="88"/>
      <c r="P285" s="88"/>
      <c r="Q285" s="229"/>
      <c r="R285" s="7"/>
      <c r="S285" s="93"/>
      <c r="T285" s="93"/>
      <c r="U285" s="93"/>
      <c r="V285" s="93"/>
      <c r="W285" s="231"/>
      <c r="X285" s="39"/>
      <c r="Y285" s="38"/>
      <c r="Z285" s="88"/>
      <c r="AA285" s="38"/>
    </row>
    <row r="286" spans="1:27" ht="54">
      <c r="A286" s="39">
        <v>281</v>
      </c>
      <c r="B286" s="39"/>
      <c r="C286" s="38"/>
      <c r="D286" s="38"/>
      <c r="E286" s="75" t="s">
        <v>189</v>
      </c>
      <c r="F286" s="38">
        <v>2022</v>
      </c>
      <c r="G286" s="227" t="s">
        <v>3078</v>
      </c>
      <c r="H286" s="227" t="s">
        <v>3079</v>
      </c>
      <c r="I286" s="86">
        <v>44809</v>
      </c>
      <c r="J286" s="86">
        <v>44809</v>
      </c>
      <c r="K286" s="87">
        <v>44805</v>
      </c>
      <c r="L286" s="227"/>
      <c r="M286" s="88"/>
      <c r="N286" s="88"/>
      <c r="O286" s="88"/>
      <c r="P286" s="88"/>
      <c r="Q286" s="229"/>
      <c r="R286" s="7"/>
      <c r="S286" s="93"/>
      <c r="T286" s="93"/>
      <c r="U286" s="93"/>
      <c r="V286" s="93"/>
      <c r="W286" s="231"/>
      <c r="X286" s="39"/>
      <c r="Y286" s="38"/>
      <c r="Z286" s="88"/>
      <c r="AA286" s="38"/>
    </row>
    <row r="287" spans="1:27" ht="72">
      <c r="A287" s="39">
        <v>282</v>
      </c>
      <c r="B287" s="39"/>
      <c r="C287" s="38"/>
      <c r="D287" s="38"/>
      <c r="E287" s="75" t="s">
        <v>1639</v>
      </c>
      <c r="F287" s="38">
        <v>2022</v>
      </c>
      <c r="G287" s="227" t="s">
        <v>3080</v>
      </c>
      <c r="H287" s="227" t="s">
        <v>2926</v>
      </c>
      <c r="I287" s="86">
        <v>44805</v>
      </c>
      <c r="J287" s="86">
        <v>44805</v>
      </c>
      <c r="K287" s="87">
        <v>44805</v>
      </c>
      <c r="L287" s="227"/>
      <c r="M287" s="88"/>
      <c r="N287" s="88"/>
      <c r="O287" s="88"/>
      <c r="P287" s="88"/>
      <c r="Q287" s="229"/>
      <c r="R287" s="7"/>
      <c r="S287" s="93"/>
      <c r="T287" s="93"/>
      <c r="U287" s="93"/>
      <c r="V287" s="93"/>
      <c r="W287" s="231"/>
      <c r="X287" s="39"/>
      <c r="Y287" s="38"/>
      <c r="Z287" s="88"/>
      <c r="AA287" s="38"/>
    </row>
    <row r="288" spans="1:27" ht="90">
      <c r="A288" s="39">
        <v>283</v>
      </c>
      <c r="B288" s="39"/>
      <c r="C288" s="38"/>
      <c r="D288" s="38"/>
      <c r="E288" s="75" t="s">
        <v>411</v>
      </c>
      <c r="F288" s="38">
        <v>2022</v>
      </c>
      <c r="G288" s="227" t="s">
        <v>3081</v>
      </c>
      <c r="H288" s="227" t="s">
        <v>3082</v>
      </c>
      <c r="I288" s="86">
        <v>44827</v>
      </c>
      <c r="J288" s="86">
        <v>44827</v>
      </c>
      <c r="K288" s="87">
        <v>44835</v>
      </c>
      <c r="L288" s="227"/>
      <c r="M288" s="88"/>
      <c r="N288" s="88"/>
      <c r="O288" s="88"/>
      <c r="P288" s="88"/>
      <c r="Q288" s="229"/>
      <c r="R288" s="7"/>
      <c r="S288" s="93"/>
      <c r="T288" s="93"/>
      <c r="U288" s="93"/>
      <c r="V288" s="93"/>
      <c r="W288" s="231"/>
      <c r="X288" s="39"/>
      <c r="Y288" s="38"/>
      <c r="Z288" s="88"/>
      <c r="AA288" s="38"/>
    </row>
    <row r="289" spans="1:27" ht="72">
      <c r="A289" s="39">
        <v>284</v>
      </c>
      <c r="B289" s="39"/>
      <c r="C289" s="38" t="s">
        <v>25</v>
      </c>
      <c r="D289" s="38"/>
      <c r="E289" s="75" t="s">
        <v>575</v>
      </c>
      <c r="F289" s="38">
        <v>2022</v>
      </c>
      <c r="G289" s="227" t="s">
        <v>3083</v>
      </c>
      <c r="H289" s="227" t="s">
        <v>3053</v>
      </c>
      <c r="I289" s="86">
        <v>44837</v>
      </c>
      <c r="J289" s="86">
        <v>44838</v>
      </c>
      <c r="K289" s="87">
        <v>44835</v>
      </c>
      <c r="L289" s="75" t="s">
        <v>3086</v>
      </c>
      <c r="M289" s="121" t="s">
        <v>45</v>
      </c>
      <c r="N289" s="88" t="s">
        <v>94</v>
      </c>
      <c r="O289" s="88" t="s">
        <v>127</v>
      </c>
      <c r="P289" s="88"/>
      <c r="Q289" s="229"/>
      <c r="R289" s="7"/>
      <c r="S289" s="93"/>
      <c r="T289" s="93"/>
      <c r="U289" s="93"/>
      <c r="V289" s="93"/>
      <c r="W289" s="231"/>
      <c r="X289" s="39"/>
      <c r="Y289" s="38"/>
      <c r="Z289" s="88"/>
      <c r="AA289" s="38"/>
    </row>
    <row r="290" spans="1:27" ht="72">
      <c r="A290" s="39">
        <v>285</v>
      </c>
      <c r="B290" s="39"/>
      <c r="C290" s="38" t="s">
        <v>25</v>
      </c>
      <c r="D290" s="38"/>
      <c r="E290" s="75" t="s">
        <v>575</v>
      </c>
      <c r="F290" s="38">
        <v>2022</v>
      </c>
      <c r="G290" s="227" t="s">
        <v>3084</v>
      </c>
      <c r="H290" s="227" t="s">
        <v>3053</v>
      </c>
      <c r="I290" s="86">
        <v>44872</v>
      </c>
      <c r="J290" s="86">
        <v>44870</v>
      </c>
      <c r="K290" s="87">
        <v>44866</v>
      </c>
      <c r="L290" s="75" t="s">
        <v>3085</v>
      </c>
      <c r="M290" s="121" t="s">
        <v>45</v>
      </c>
      <c r="N290" s="88" t="s">
        <v>94</v>
      </c>
      <c r="O290" s="88" t="s">
        <v>127</v>
      </c>
      <c r="P290" s="88"/>
      <c r="Q290" s="229"/>
      <c r="R290" s="7"/>
      <c r="S290" s="93"/>
      <c r="T290" s="93"/>
      <c r="U290" s="93"/>
      <c r="V290" s="93"/>
      <c r="W290" s="231"/>
      <c r="X290" s="39"/>
      <c r="Y290" s="38"/>
      <c r="Z290" s="88"/>
      <c r="AA290" s="38"/>
    </row>
    <row r="291" spans="1:27" ht="72">
      <c r="A291" s="39">
        <v>286</v>
      </c>
      <c r="B291" s="39"/>
      <c r="C291" s="38" t="s">
        <v>25</v>
      </c>
      <c r="D291" s="38"/>
      <c r="E291" s="75" t="s">
        <v>575</v>
      </c>
      <c r="F291" s="38">
        <v>2022</v>
      </c>
      <c r="G291" s="227" t="s">
        <v>3087</v>
      </c>
      <c r="H291" s="227" t="s">
        <v>3053</v>
      </c>
      <c r="I291" s="86">
        <v>44900</v>
      </c>
      <c r="J291" s="86">
        <v>44901</v>
      </c>
      <c r="K291" s="87">
        <v>44896</v>
      </c>
      <c r="L291" s="75" t="s">
        <v>3092</v>
      </c>
      <c r="M291" s="121" t="s">
        <v>45</v>
      </c>
      <c r="N291" s="88" t="s">
        <v>94</v>
      </c>
      <c r="O291" s="88" t="s">
        <v>127</v>
      </c>
      <c r="P291" s="88"/>
      <c r="Q291" s="229"/>
      <c r="R291" s="7"/>
      <c r="S291" s="93"/>
      <c r="T291" s="93"/>
      <c r="U291" s="93"/>
      <c r="V291" s="93"/>
      <c r="W291" s="231"/>
      <c r="X291" s="39"/>
      <c r="Y291" s="38"/>
      <c r="Z291" s="88"/>
      <c r="AA291" s="38"/>
    </row>
    <row r="292" spans="1:27" ht="126">
      <c r="A292" s="39">
        <v>287</v>
      </c>
      <c r="B292" s="39"/>
      <c r="C292" s="38" t="s">
        <v>22</v>
      </c>
      <c r="D292" s="38"/>
      <c r="E292" s="75" t="s">
        <v>411</v>
      </c>
      <c r="F292" s="38">
        <v>2022</v>
      </c>
      <c r="G292" s="227" t="s">
        <v>3088</v>
      </c>
      <c r="H292" s="227" t="s">
        <v>3089</v>
      </c>
      <c r="I292" s="86">
        <v>44895</v>
      </c>
      <c r="J292" s="86">
        <v>44896</v>
      </c>
      <c r="K292" s="87">
        <v>44896</v>
      </c>
      <c r="L292" s="227"/>
      <c r="M292" s="88"/>
      <c r="N292" s="88" t="s">
        <v>94</v>
      </c>
      <c r="O292" s="88" t="s">
        <v>127</v>
      </c>
      <c r="P292" s="88"/>
      <c r="Q292" s="229"/>
      <c r="R292" s="7"/>
      <c r="S292" s="93"/>
      <c r="T292" s="93"/>
      <c r="U292" s="93"/>
      <c r="V292" s="93"/>
      <c r="W292" s="231"/>
      <c r="X292" s="39"/>
      <c r="Y292" s="38"/>
      <c r="Z292" s="88"/>
      <c r="AA292" s="38"/>
    </row>
    <row r="293" spans="1:27" ht="72">
      <c r="A293" s="39">
        <v>288</v>
      </c>
      <c r="B293" s="39"/>
      <c r="C293" s="38" t="s">
        <v>25</v>
      </c>
      <c r="D293" s="38"/>
      <c r="E293" s="75" t="s">
        <v>575</v>
      </c>
      <c r="F293" s="38">
        <v>2022</v>
      </c>
      <c r="G293" s="227" t="s">
        <v>3090</v>
      </c>
      <c r="H293" s="227" t="s">
        <v>3053</v>
      </c>
      <c r="I293" s="86">
        <v>44886</v>
      </c>
      <c r="J293" s="86">
        <v>44887</v>
      </c>
      <c r="K293" s="87">
        <v>44896</v>
      </c>
      <c r="L293" s="75" t="s">
        <v>3091</v>
      </c>
      <c r="M293" s="121" t="s">
        <v>45</v>
      </c>
      <c r="N293" s="88" t="s">
        <v>94</v>
      </c>
      <c r="O293" s="88" t="s">
        <v>127</v>
      </c>
      <c r="P293" s="88"/>
      <c r="Q293" s="229"/>
      <c r="R293" s="7"/>
      <c r="S293" s="93"/>
      <c r="T293" s="93"/>
      <c r="U293" s="93"/>
      <c r="V293" s="93"/>
      <c r="W293" s="231"/>
      <c r="X293" s="39"/>
      <c r="Y293" s="38"/>
      <c r="Z293" s="88"/>
      <c r="AA293" s="38"/>
    </row>
    <row r="294" spans="1:27" ht="54">
      <c r="A294" s="39">
        <v>289</v>
      </c>
      <c r="B294" s="39"/>
      <c r="C294" s="38" t="s">
        <v>25</v>
      </c>
      <c r="D294" s="38"/>
      <c r="E294" s="75" t="s">
        <v>575</v>
      </c>
      <c r="F294" s="38">
        <v>2022</v>
      </c>
      <c r="G294" s="227" t="s">
        <v>3093</v>
      </c>
      <c r="H294" s="227" t="s">
        <v>3094</v>
      </c>
      <c r="I294" s="86">
        <v>44925</v>
      </c>
      <c r="J294" s="86">
        <v>44925</v>
      </c>
      <c r="K294" s="87">
        <v>44927</v>
      </c>
      <c r="L294" s="227"/>
      <c r="M294" s="121" t="s">
        <v>44</v>
      </c>
      <c r="N294" s="88" t="s">
        <v>94</v>
      </c>
      <c r="O294" s="88" t="s">
        <v>127</v>
      </c>
      <c r="P294" s="88"/>
      <c r="Q294" s="229"/>
      <c r="R294" s="7"/>
      <c r="S294" s="93"/>
      <c r="T294" s="93"/>
      <c r="U294" s="93"/>
      <c r="V294" s="93"/>
      <c r="W294" s="231"/>
      <c r="X294" s="39"/>
      <c r="Y294" s="38"/>
      <c r="Z294" s="88"/>
      <c r="AA294" s="38"/>
    </row>
    <row r="295" spans="1:27" ht="132">
      <c r="A295" s="39">
        <v>290</v>
      </c>
      <c r="B295" s="39"/>
      <c r="C295" s="38" t="s">
        <v>25</v>
      </c>
      <c r="D295" s="38"/>
      <c r="E295" s="75" t="s">
        <v>2026</v>
      </c>
      <c r="F295" s="38">
        <v>2023</v>
      </c>
      <c r="G295" s="227" t="s">
        <v>3095</v>
      </c>
      <c r="H295" s="227" t="s">
        <v>3096</v>
      </c>
      <c r="I295" s="86">
        <v>44929</v>
      </c>
      <c r="J295" s="86">
        <v>44929</v>
      </c>
      <c r="K295" s="87">
        <v>44927</v>
      </c>
      <c r="L295" s="227"/>
      <c r="M295" s="121" t="s">
        <v>44</v>
      </c>
      <c r="N295" s="88" t="s">
        <v>222</v>
      </c>
      <c r="O295" s="88" t="s">
        <v>234</v>
      </c>
      <c r="P295" s="88"/>
      <c r="Q295" s="7" t="s">
        <v>3113</v>
      </c>
      <c r="R295" s="7"/>
      <c r="S295" s="93"/>
      <c r="T295" s="93"/>
      <c r="U295" s="93"/>
      <c r="V295" s="93"/>
      <c r="W295" s="231"/>
      <c r="X295" s="39"/>
      <c r="Y295" s="38"/>
      <c r="Z295" s="88"/>
      <c r="AA295" s="38"/>
    </row>
    <row r="296" spans="1:27" ht="126">
      <c r="A296" s="39">
        <v>291</v>
      </c>
      <c r="B296" s="39"/>
      <c r="C296" s="38" t="s">
        <v>22</v>
      </c>
      <c r="D296" s="38"/>
      <c r="E296" s="75" t="s">
        <v>411</v>
      </c>
      <c r="F296" s="38">
        <v>2023</v>
      </c>
      <c r="G296" s="227" t="s">
        <v>3097</v>
      </c>
      <c r="H296" s="227" t="s">
        <v>3098</v>
      </c>
      <c r="I296" s="86">
        <v>44944</v>
      </c>
      <c r="J296" s="86">
        <v>44944</v>
      </c>
      <c r="K296" s="87">
        <v>44958</v>
      </c>
      <c r="L296" s="75" t="s">
        <v>3107</v>
      </c>
      <c r="M296" s="121" t="s">
        <v>45</v>
      </c>
      <c r="N296" s="88" t="s">
        <v>94</v>
      </c>
      <c r="O296" s="88" t="s">
        <v>127</v>
      </c>
      <c r="P296" s="88"/>
      <c r="Q296" s="229"/>
      <c r="R296" s="7"/>
      <c r="S296" s="93"/>
      <c r="T296" s="93"/>
      <c r="U296" s="93"/>
      <c r="V296" s="93"/>
      <c r="W296" s="231"/>
      <c r="X296" s="39"/>
      <c r="Y296" s="38"/>
      <c r="Z296" s="88"/>
      <c r="AA296" s="38"/>
    </row>
    <row r="297" spans="1:27" ht="214.5">
      <c r="A297" s="39">
        <v>292</v>
      </c>
      <c r="B297" s="39"/>
      <c r="C297" s="38" t="s">
        <v>22</v>
      </c>
      <c r="D297" s="38"/>
      <c r="E297" s="75" t="s">
        <v>411</v>
      </c>
      <c r="F297" s="38">
        <v>2023</v>
      </c>
      <c r="G297" s="75" t="s">
        <v>3099</v>
      </c>
      <c r="H297" s="227" t="s">
        <v>3100</v>
      </c>
      <c r="I297" s="86">
        <v>44969</v>
      </c>
      <c r="J297" s="86">
        <v>44970</v>
      </c>
      <c r="K297" s="87">
        <v>44958</v>
      </c>
      <c r="L297" s="227"/>
      <c r="M297" s="121" t="s">
        <v>44</v>
      </c>
      <c r="N297" s="88" t="s">
        <v>94</v>
      </c>
      <c r="O297" s="88" t="s">
        <v>127</v>
      </c>
      <c r="P297" s="88" t="s">
        <v>46</v>
      </c>
      <c r="Q297" s="7" t="s">
        <v>3108</v>
      </c>
      <c r="R297" s="7"/>
      <c r="S297" s="93"/>
      <c r="T297" s="93"/>
      <c r="U297" s="93"/>
      <c r="V297" s="93"/>
      <c r="W297" s="231"/>
      <c r="X297" s="39"/>
      <c r="Y297" s="38"/>
      <c r="Z297" s="88"/>
      <c r="AA297" s="38"/>
    </row>
    <row r="298" spans="1:27" ht="165">
      <c r="A298" s="39">
        <v>293</v>
      </c>
      <c r="B298" s="39"/>
      <c r="C298" s="38" t="s">
        <v>25</v>
      </c>
      <c r="D298" s="38"/>
      <c r="E298" s="75" t="s">
        <v>2125</v>
      </c>
      <c r="F298" s="38">
        <v>2023</v>
      </c>
      <c r="G298" s="75" t="s">
        <v>3101</v>
      </c>
      <c r="H298" s="227" t="s">
        <v>3102</v>
      </c>
      <c r="I298" s="86">
        <v>44946</v>
      </c>
      <c r="J298" s="86">
        <v>44946</v>
      </c>
      <c r="K298" s="87">
        <v>44958</v>
      </c>
      <c r="L298" s="227"/>
      <c r="M298" s="121" t="s">
        <v>44</v>
      </c>
      <c r="N298" s="88" t="s">
        <v>94</v>
      </c>
      <c r="O298" s="88" t="s">
        <v>127</v>
      </c>
      <c r="P298" s="88" t="s">
        <v>46</v>
      </c>
      <c r="Q298" s="7" t="s">
        <v>3109</v>
      </c>
      <c r="R298" s="7"/>
      <c r="S298" s="93"/>
      <c r="T298" s="93"/>
      <c r="U298" s="93"/>
      <c r="V298" s="93"/>
      <c r="W298" s="231"/>
      <c r="X298" s="39"/>
      <c r="Y298" s="38"/>
      <c r="Z298" s="88"/>
      <c r="AA298" s="38"/>
    </row>
    <row r="299" spans="1:27" ht="214.5">
      <c r="A299" s="39">
        <v>294</v>
      </c>
      <c r="B299" s="39"/>
      <c r="C299" s="38" t="s">
        <v>25</v>
      </c>
      <c r="D299" s="38"/>
      <c r="E299" s="75" t="s">
        <v>240</v>
      </c>
      <c r="F299" s="38">
        <v>2023</v>
      </c>
      <c r="G299" s="227" t="s">
        <v>3103</v>
      </c>
      <c r="H299" s="227" t="s">
        <v>3104</v>
      </c>
      <c r="I299" s="86">
        <v>44964</v>
      </c>
      <c r="J299" s="86">
        <v>44964</v>
      </c>
      <c r="K299" s="87">
        <v>44958</v>
      </c>
      <c r="L299" s="227"/>
      <c r="M299" s="121" t="s">
        <v>44</v>
      </c>
      <c r="N299" s="88" t="s">
        <v>222</v>
      </c>
      <c r="O299" s="88" t="s">
        <v>234</v>
      </c>
      <c r="P299" s="88" t="s">
        <v>46</v>
      </c>
      <c r="Q299" s="7" t="s">
        <v>3111</v>
      </c>
      <c r="R299" s="7"/>
      <c r="S299" s="93"/>
      <c r="T299" s="93"/>
      <c r="U299" s="93"/>
      <c r="V299" s="93"/>
      <c r="W299" s="231"/>
      <c r="X299" s="39"/>
      <c r="Y299" s="38"/>
      <c r="Z299" s="88"/>
      <c r="AA299" s="38"/>
    </row>
    <row r="300" spans="1:27" ht="379.5">
      <c r="A300" s="39">
        <v>295</v>
      </c>
      <c r="B300" s="39"/>
      <c r="C300" s="38" t="s">
        <v>25</v>
      </c>
      <c r="D300" s="38"/>
      <c r="E300" s="75" t="s">
        <v>1958</v>
      </c>
      <c r="F300" s="38">
        <v>2023</v>
      </c>
      <c r="G300" s="227" t="s">
        <v>3105</v>
      </c>
      <c r="H300" s="227" t="s">
        <v>3106</v>
      </c>
      <c r="I300" s="86">
        <v>44928</v>
      </c>
      <c r="J300" s="86">
        <v>44928</v>
      </c>
      <c r="K300" s="87">
        <v>44958</v>
      </c>
      <c r="L300" s="227"/>
      <c r="M300" s="121" t="s">
        <v>44</v>
      </c>
      <c r="N300" s="88" t="s">
        <v>208</v>
      </c>
      <c r="O300" s="88" t="s">
        <v>1707</v>
      </c>
      <c r="P300" s="88" t="s">
        <v>46</v>
      </c>
      <c r="Q300" s="7" t="s">
        <v>3114</v>
      </c>
      <c r="R300" s="7"/>
      <c r="S300" s="93"/>
      <c r="T300" s="93"/>
      <c r="U300" s="93"/>
      <c r="V300" s="93"/>
      <c r="W300" s="231"/>
      <c r="X300" s="39"/>
      <c r="Y300" s="38"/>
      <c r="Z300" s="88"/>
      <c r="AA300" s="38"/>
    </row>
    <row r="301" spans="1:27" ht="18">
      <c r="A301" s="39"/>
      <c r="B301" s="39"/>
      <c r="C301" s="38"/>
      <c r="D301" s="38"/>
      <c r="E301" s="227"/>
      <c r="F301" s="38"/>
      <c r="G301" s="227"/>
      <c r="H301" s="227"/>
      <c r="I301" s="86"/>
      <c r="J301" s="86"/>
      <c r="K301" s="87"/>
      <c r="L301" s="227"/>
      <c r="M301" s="88"/>
      <c r="N301" s="88"/>
      <c r="O301" s="88"/>
      <c r="P301" s="88"/>
      <c r="Q301" s="229"/>
      <c r="R301" s="7"/>
      <c r="S301" s="93"/>
      <c r="T301" s="93"/>
      <c r="U301" s="93"/>
      <c r="V301" s="93"/>
      <c r="W301" s="231"/>
      <c r="X301" s="39"/>
      <c r="Y301" s="38"/>
      <c r="Z301" s="88"/>
      <c r="AA301" s="38"/>
    </row>
    <row r="302" spans="1:27" ht="18">
      <c r="A302" s="39"/>
      <c r="B302" s="39"/>
      <c r="C302" s="38"/>
      <c r="D302" s="38"/>
      <c r="E302" s="227"/>
      <c r="F302" s="38"/>
      <c r="G302" s="227"/>
      <c r="H302" s="227"/>
      <c r="I302" s="86"/>
      <c r="J302" s="86"/>
      <c r="K302" s="87"/>
      <c r="L302" s="227"/>
      <c r="M302" s="88"/>
      <c r="N302" s="88"/>
      <c r="O302" s="88"/>
      <c r="P302" s="88"/>
      <c r="Q302" s="229"/>
      <c r="R302" s="7"/>
      <c r="S302" s="93"/>
      <c r="T302" s="93"/>
      <c r="U302" s="93"/>
      <c r="V302" s="93"/>
      <c r="W302" s="231"/>
      <c r="X302" s="39"/>
      <c r="Y302" s="38"/>
      <c r="Z302" s="88"/>
      <c r="AA302" s="38"/>
    </row>
    <row r="303" spans="1:27" ht="18">
      <c r="A303" s="39"/>
      <c r="B303" s="39"/>
      <c r="C303" s="38"/>
      <c r="D303" s="38"/>
      <c r="E303" s="227"/>
      <c r="F303" s="38"/>
      <c r="G303" s="227"/>
      <c r="H303" s="227"/>
      <c r="I303" s="86"/>
      <c r="J303" s="86"/>
      <c r="K303" s="87"/>
      <c r="L303" s="227"/>
      <c r="M303" s="88"/>
      <c r="N303" s="88"/>
      <c r="O303" s="88"/>
      <c r="P303" s="88"/>
      <c r="Q303" s="229"/>
      <c r="R303" s="7"/>
      <c r="S303" s="93"/>
      <c r="T303" s="93"/>
      <c r="U303" s="93"/>
      <c r="V303" s="93"/>
      <c r="W303" s="231"/>
      <c r="X303" s="39"/>
      <c r="Y303" s="38"/>
      <c r="Z303" s="88"/>
      <c r="AA303" s="38"/>
    </row>
    <row r="304" spans="1:27" ht="18">
      <c r="A304" s="39"/>
      <c r="B304" s="39"/>
      <c r="C304" s="38"/>
      <c r="D304" s="38"/>
      <c r="E304" s="227"/>
      <c r="F304" s="38"/>
      <c r="G304" s="227"/>
      <c r="H304" s="227"/>
      <c r="I304" s="86"/>
      <c r="J304" s="86"/>
      <c r="K304" s="87"/>
      <c r="L304" s="227"/>
      <c r="M304" s="88"/>
      <c r="N304" s="88"/>
      <c r="O304" s="88"/>
      <c r="P304" s="88"/>
      <c r="Q304" s="229"/>
      <c r="R304" s="7"/>
      <c r="S304" s="93"/>
      <c r="T304" s="93"/>
      <c r="U304" s="93"/>
      <c r="V304" s="93"/>
      <c r="W304" s="231"/>
      <c r="X304" s="39"/>
      <c r="Y304" s="38"/>
      <c r="Z304" s="88"/>
      <c r="AA304" s="38"/>
    </row>
    <row r="305" spans="1:27" ht="18">
      <c r="A305" s="39"/>
      <c r="B305" s="39"/>
      <c r="C305" s="38"/>
      <c r="D305" s="38"/>
      <c r="E305" s="227"/>
      <c r="F305" s="38"/>
      <c r="G305" s="227"/>
      <c r="H305" s="227"/>
      <c r="I305" s="86"/>
      <c r="J305" s="86"/>
      <c r="K305" s="87"/>
      <c r="L305" s="227"/>
      <c r="M305" s="88"/>
      <c r="N305" s="88"/>
      <c r="O305" s="88"/>
      <c r="P305" s="88"/>
      <c r="Q305" s="229"/>
      <c r="R305" s="7"/>
      <c r="S305" s="93"/>
      <c r="T305" s="93"/>
      <c r="U305" s="93"/>
      <c r="V305" s="93"/>
      <c r="W305" s="231"/>
      <c r="X305" s="39"/>
      <c r="Y305" s="38"/>
      <c r="Z305" s="88"/>
      <c r="AA305" s="38"/>
    </row>
    <row r="306" spans="1:27" ht="18">
      <c r="A306" s="39"/>
      <c r="B306" s="39"/>
      <c r="C306" s="38"/>
      <c r="D306" s="38"/>
      <c r="E306" s="227"/>
      <c r="F306" s="38"/>
      <c r="G306" s="227"/>
      <c r="H306" s="227"/>
      <c r="I306" s="86"/>
      <c r="J306" s="86"/>
      <c r="K306" s="87"/>
      <c r="L306" s="227"/>
      <c r="M306" s="88"/>
      <c r="N306" s="88"/>
      <c r="O306" s="88"/>
      <c r="P306" s="88"/>
      <c r="Q306" s="229"/>
      <c r="R306" s="7"/>
      <c r="S306" s="93"/>
      <c r="T306" s="93"/>
      <c r="U306" s="93"/>
      <c r="V306" s="93"/>
      <c r="W306" s="231"/>
      <c r="X306" s="39"/>
      <c r="Y306" s="38"/>
      <c r="Z306" s="88"/>
      <c r="AA306" s="38"/>
    </row>
    <row r="307" spans="1:27" ht="18">
      <c r="A307" s="39"/>
      <c r="B307" s="39"/>
      <c r="C307" s="38"/>
      <c r="D307" s="38"/>
      <c r="E307" s="227"/>
      <c r="F307" s="38"/>
      <c r="G307" s="227"/>
      <c r="H307" s="227"/>
      <c r="I307" s="86"/>
      <c r="J307" s="86"/>
      <c r="K307" s="87"/>
      <c r="L307" s="227"/>
      <c r="M307" s="88"/>
      <c r="N307" s="88"/>
      <c r="O307" s="88"/>
      <c r="P307" s="88"/>
      <c r="Q307" s="229"/>
      <c r="R307" s="7"/>
      <c r="S307" s="93"/>
      <c r="T307" s="93"/>
      <c r="U307" s="93"/>
      <c r="V307" s="93"/>
      <c r="W307" s="231"/>
      <c r="X307" s="39"/>
      <c r="Y307" s="38"/>
      <c r="Z307" s="88"/>
      <c r="AA307" s="38"/>
    </row>
    <row r="308" spans="1:27" ht="18">
      <c r="A308" s="39"/>
      <c r="B308" s="39"/>
      <c r="C308" s="38"/>
      <c r="D308" s="38"/>
      <c r="E308" s="227"/>
      <c r="F308" s="38"/>
      <c r="G308" s="227"/>
      <c r="H308" s="227"/>
      <c r="I308" s="86"/>
      <c r="J308" s="86"/>
      <c r="K308" s="87"/>
      <c r="L308" s="227"/>
      <c r="M308" s="88"/>
      <c r="N308" s="88"/>
      <c r="O308" s="88"/>
      <c r="P308" s="88"/>
      <c r="Q308" s="229"/>
      <c r="R308" s="7"/>
      <c r="S308" s="93"/>
      <c r="T308" s="93"/>
      <c r="U308" s="93"/>
      <c r="V308" s="93"/>
      <c r="W308" s="231"/>
      <c r="X308" s="39"/>
      <c r="Y308" s="38"/>
      <c r="Z308" s="88"/>
      <c r="AA308" s="38"/>
    </row>
    <row r="309" spans="1:27" ht="18">
      <c r="A309" s="39"/>
      <c r="B309" s="39"/>
      <c r="C309" s="38"/>
      <c r="D309" s="38"/>
      <c r="E309" s="227"/>
      <c r="F309" s="38"/>
      <c r="G309" s="227"/>
      <c r="H309" s="227"/>
      <c r="I309" s="86"/>
      <c r="J309" s="86"/>
      <c r="K309" s="87"/>
      <c r="L309" s="227"/>
      <c r="M309" s="88"/>
      <c r="N309" s="88"/>
      <c r="O309" s="88"/>
      <c r="P309" s="88"/>
      <c r="Q309" s="229"/>
      <c r="R309" s="7"/>
      <c r="S309" s="93"/>
      <c r="T309" s="93"/>
      <c r="U309" s="93"/>
      <c r="V309" s="93"/>
      <c r="W309" s="231"/>
      <c r="X309" s="39"/>
      <c r="Y309" s="38"/>
      <c r="Z309" s="88"/>
      <c r="AA309" s="38"/>
    </row>
    <row r="310" spans="1:27" ht="18">
      <c r="A310" s="39"/>
      <c r="B310" s="39"/>
      <c r="C310" s="38"/>
      <c r="D310" s="38"/>
      <c r="E310" s="227"/>
      <c r="F310" s="38"/>
      <c r="G310" s="227"/>
      <c r="H310" s="227"/>
      <c r="I310" s="86"/>
      <c r="J310" s="86"/>
      <c r="K310" s="87"/>
      <c r="L310" s="227"/>
      <c r="M310" s="88"/>
      <c r="N310" s="88"/>
      <c r="O310" s="88"/>
      <c r="P310" s="88"/>
      <c r="Q310" s="229"/>
      <c r="R310" s="7"/>
      <c r="S310" s="93"/>
      <c r="T310" s="93"/>
      <c r="U310" s="93"/>
      <c r="V310" s="93"/>
      <c r="W310" s="231"/>
      <c r="X310" s="39"/>
      <c r="Y310" s="38"/>
      <c r="Z310" s="88"/>
      <c r="AA310" s="38"/>
    </row>
    <row r="311" spans="1:27" ht="18">
      <c r="A311" s="39"/>
      <c r="B311" s="39"/>
      <c r="C311" s="38"/>
      <c r="D311" s="38"/>
      <c r="E311" s="227"/>
      <c r="F311" s="38"/>
      <c r="G311" s="227"/>
      <c r="H311" s="227"/>
      <c r="I311" s="86"/>
      <c r="J311" s="86"/>
      <c r="K311" s="87"/>
      <c r="L311" s="227"/>
      <c r="M311" s="88"/>
      <c r="N311" s="88"/>
      <c r="O311" s="88"/>
      <c r="P311" s="88"/>
      <c r="Q311" s="229"/>
      <c r="R311" s="7"/>
      <c r="S311" s="93"/>
      <c r="T311" s="93"/>
      <c r="U311" s="93"/>
      <c r="V311" s="93"/>
      <c r="W311" s="231"/>
      <c r="X311" s="39"/>
      <c r="Y311" s="38"/>
      <c r="Z311" s="88"/>
      <c r="AA311" s="38"/>
    </row>
    <row r="312" spans="1:27" ht="18">
      <c r="A312" s="39"/>
      <c r="B312" s="39"/>
      <c r="C312" s="38"/>
      <c r="D312" s="38"/>
      <c r="E312" s="227"/>
      <c r="F312" s="38"/>
      <c r="G312" s="227"/>
      <c r="H312" s="227"/>
      <c r="I312" s="86"/>
      <c r="J312" s="86"/>
      <c r="K312" s="87"/>
      <c r="L312" s="227"/>
      <c r="M312" s="88"/>
      <c r="N312" s="88"/>
      <c r="O312" s="88"/>
      <c r="P312" s="88"/>
      <c r="Q312" s="229"/>
      <c r="R312" s="7"/>
      <c r="S312" s="93"/>
      <c r="T312" s="93"/>
      <c r="U312" s="93"/>
      <c r="V312" s="93"/>
      <c r="W312" s="231"/>
      <c r="X312" s="39"/>
      <c r="Y312" s="38"/>
      <c r="Z312" s="88"/>
      <c r="AA312" s="38"/>
    </row>
    <row r="313" spans="1:27" ht="18">
      <c r="A313" s="39"/>
      <c r="B313" s="39"/>
      <c r="C313" s="38"/>
      <c r="D313" s="38"/>
      <c r="E313" s="227"/>
      <c r="F313" s="38"/>
      <c r="G313" s="227"/>
      <c r="H313" s="227"/>
      <c r="I313" s="86"/>
      <c r="J313" s="86"/>
      <c r="K313" s="87"/>
      <c r="L313" s="227"/>
      <c r="M313" s="88"/>
      <c r="N313" s="88"/>
      <c r="O313" s="88"/>
      <c r="P313" s="88"/>
      <c r="Q313" s="229"/>
      <c r="R313" s="7"/>
      <c r="S313" s="93"/>
      <c r="T313" s="93"/>
      <c r="U313" s="93"/>
      <c r="V313" s="93"/>
      <c r="W313" s="231"/>
      <c r="X313" s="39"/>
      <c r="Y313" s="38"/>
      <c r="Z313" s="88"/>
      <c r="AA313" s="38"/>
    </row>
    <row r="314" spans="1:27" ht="18">
      <c r="A314" s="39"/>
      <c r="B314" s="39"/>
      <c r="C314" s="38"/>
      <c r="D314" s="38"/>
      <c r="E314" s="227"/>
      <c r="F314" s="38"/>
      <c r="G314" s="227"/>
      <c r="H314" s="227"/>
      <c r="I314" s="86"/>
      <c r="J314" s="86"/>
      <c r="K314" s="87"/>
      <c r="L314" s="227"/>
      <c r="M314" s="88"/>
      <c r="N314" s="88"/>
      <c r="O314" s="88"/>
      <c r="P314" s="88"/>
      <c r="Q314" s="229"/>
      <c r="R314" s="7"/>
      <c r="S314" s="93"/>
      <c r="T314" s="93"/>
      <c r="U314" s="93"/>
      <c r="V314" s="93"/>
      <c r="W314" s="231"/>
      <c r="X314" s="39"/>
      <c r="Y314" s="38"/>
      <c r="Z314" s="88"/>
      <c r="AA314" s="38"/>
    </row>
    <row r="315" spans="1:27" ht="18">
      <c r="A315" s="39"/>
      <c r="B315" s="39"/>
      <c r="C315" s="38"/>
      <c r="D315" s="38"/>
      <c r="E315" s="227"/>
      <c r="F315" s="38"/>
      <c r="G315" s="227"/>
      <c r="H315" s="227"/>
      <c r="I315" s="86"/>
      <c r="J315" s="86"/>
      <c r="K315" s="87"/>
      <c r="L315" s="227"/>
      <c r="M315" s="88"/>
      <c r="N315" s="88"/>
      <c r="O315" s="88"/>
      <c r="P315" s="88"/>
      <c r="Q315" s="229"/>
      <c r="R315" s="7"/>
      <c r="S315" s="93"/>
      <c r="T315" s="93"/>
      <c r="U315" s="93"/>
      <c r="V315" s="93"/>
      <c r="W315" s="231"/>
      <c r="X315" s="39"/>
      <c r="Y315" s="38"/>
      <c r="Z315" s="88"/>
      <c r="AA315" s="38"/>
    </row>
    <row r="316" spans="1:27" ht="18">
      <c r="A316" s="39"/>
      <c r="B316" s="39"/>
      <c r="C316" s="38"/>
      <c r="D316" s="38"/>
      <c r="E316" s="227"/>
      <c r="F316" s="38"/>
      <c r="G316" s="227"/>
      <c r="H316" s="227"/>
      <c r="I316" s="86"/>
      <c r="J316" s="86"/>
      <c r="K316" s="87"/>
      <c r="L316" s="227"/>
      <c r="M316" s="88"/>
      <c r="N316" s="88"/>
      <c r="O316" s="88"/>
      <c r="P316" s="88"/>
      <c r="Q316" s="229"/>
      <c r="R316" s="7"/>
      <c r="S316" s="93"/>
      <c r="T316" s="93"/>
      <c r="U316" s="93"/>
      <c r="V316" s="93"/>
      <c r="W316" s="231"/>
      <c r="X316" s="39"/>
      <c r="Y316" s="38"/>
      <c r="Z316" s="88"/>
      <c r="AA316" s="38"/>
    </row>
    <row r="317" spans="1:27" ht="18">
      <c r="A317" s="39"/>
      <c r="B317" s="39"/>
      <c r="C317" s="38"/>
      <c r="D317" s="38"/>
      <c r="E317" s="227"/>
      <c r="F317" s="38"/>
      <c r="G317" s="227"/>
      <c r="H317" s="227"/>
      <c r="I317" s="86"/>
      <c r="J317" s="86"/>
      <c r="K317" s="87"/>
      <c r="L317" s="227"/>
      <c r="M317" s="88"/>
      <c r="N317" s="88"/>
      <c r="O317" s="88"/>
      <c r="P317" s="88"/>
      <c r="Q317" s="229"/>
      <c r="R317" s="7"/>
      <c r="S317" s="93"/>
      <c r="T317" s="93"/>
      <c r="U317" s="93"/>
      <c r="V317" s="93"/>
      <c r="W317" s="231"/>
      <c r="X317" s="39"/>
      <c r="Y317" s="38"/>
      <c r="Z317" s="88"/>
      <c r="AA317" s="38"/>
    </row>
    <row r="318" spans="1:27" ht="18">
      <c r="A318" s="39"/>
      <c r="B318" s="39"/>
      <c r="C318" s="38"/>
      <c r="D318" s="38"/>
      <c r="E318" s="227"/>
      <c r="F318" s="38"/>
      <c r="G318" s="227"/>
      <c r="H318" s="227"/>
      <c r="I318" s="86"/>
      <c r="J318" s="86"/>
      <c r="K318" s="87"/>
      <c r="L318" s="227"/>
      <c r="M318" s="88"/>
      <c r="N318" s="88"/>
      <c r="O318" s="88"/>
      <c r="P318" s="88"/>
      <c r="Q318" s="229"/>
      <c r="R318" s="7"/>
      <c r="S318" s="93"/>
      <c r="T318" s="93"/>
      <c r="U318" s="93"/>
      <c r="V318" s="93"/>
      <c r="W318" s="231"/>
      <c r="X318" s="39"/>
      <c r="Y318" s="38"/>
      <c r="Z318" s="88"/>
      <c r="AA318" s="38"/>
    </row>
    <row r="319" spans="1:27" ht="18">
      <c r="A319" s="39"/>
      <c r="B319" s="39"/>
      <c r="C319" s="38"/>
      <c r="D319" s="38"/>
      <c r="E319" s="227"/>
      <c r="F319" s="38"/>
      <c r="G319" s="227"/>
      <c r="H319" s="227"/>
      <c r="I319" s="86"/>
      <c r="J319" s="86"/>
      <c r="K319" s="87"/>
      <c r="L319" s="227"/>
      <c r="M319" s="88"/>
      <c r="N319" s="88"/>
      <c r="O319" s="88"/>
      <c r="P319" s="88"/>
      <c r="Q319" s="229"/>
      <c r="R319" s="7"/>
      <c r="S319" s="93"/>
      <c r="T319" s="93"/>
      <c r="U319" s="93"/>
      <c r="V319" s="93"/>
      <c r="W319" s="231"/>
      <c r="X319" s="39"/>
      <c r="Y319" s="38"/>
      <c r="Z319" s="88"/>
      <c r="AA319" s="38"/>
    </row>
    <row r="320" spans="1:27" ht="18">
      <c r="A320" s="39"/>
      <c r="B320" s="39"/>
      <c r="C320" s="38"/>
      <c r="D320" s="38"/>
      <c r="E320" s="227"/>
      <c r="F320" s="38"/>
      <c r="G320" s="227"/>
      <c r="H320" s="227"/>
      <c r="I320" s="86"/>
      <c r="J320" s="86"/>
      <c r="K320" s="87"/>
      <c r="L320" s="227"/>
      <c r="M320" s="88"/>
      <c r="N320" s="88"/>
      <c r="O320" s="88"/>
      <c r="P320" s="88"/>
      <c r="Q320" s="229"/>
      <c r="R320" s="7"/>
      <c r="S320" s="93"/>
      <c r="T320" s="93"/>
      <c r="U320" s="93"/>
      <c r="V320" s="93"/>
      <c r="W320" s="231"/>
      <c r="X320" s="39"/>
      <c r="Y320" s="38"/>
      <c r="Z320" s="88"/>
      <c r="AA320" s="38"/>
    </row>
    <row r="321" spans="1:27" ht="18">
      <c r="A321" s="39"/>
      <c r="B321" s="39"/>
      <c r="C321" s="38"/>
      <c r="D321" s="38"/>
      <c r="E321" s="227"/>
      <c r="F321" s="38"/>
      <c r="G321" s="227"/>
      <c r="H321" s="227"/>
      <c r="I321" s="86"/>
      <c r="J321" s="86"/>
      <c r="K321" s="87"/>
      <c r="L321" s="227"/>
      <c r="M321" s="88"/>
      <c r="N321" s="88"/>
      <c r="O321" s="88"/>
      <c r="P321" s="88"/>
      <c r="Q321" s="229"/>
      <c r="R321" s="7"/>
      <c r="S321" s="93"/>
      <c r="T321" s="93"/>
      <c r="U321" s="93"/>
      <c r="V321" s="93"/>
      <c r="W321" s="231"/>
      <c r="X321" s="39"/>
      <c r="Y321" s="38"/>
      <c r="Z321" s="88"/>
      <c r="AA321" s="38"/>
    </row>
    <row r="322" spans="1:27" ht="18">
      <c r="A322" s="39"/>
      <c r="B322" s="39"/>
      <c r="C322" s="38"/>
      <c r="D322" s="38"/>
      <c r="E322" s="227"/>
      <c r="F322" s="38"/>
      <c r="G322" s="227"/>
      <c r="H322" s="227"/>
      <c r="I322" s="86"/>
      <c r="J322" s="86"/>
      <c r="K322" s="87"/>
      <c r="L322" s="227"/>
      <c r="M322" s="88"/>
      <c r="N322" s="88"/>
      <c r="O322" s="88"/>
      <c r="P322" s="88"/>
      <c r="Q322" s="229"/>
      <c r="R322" s="7"/>
      <c r="S322" s="93"/>
      <c r="T322" s="93"/>
      <c r="U322" s="93"/>
      <c r="V322" s="93"/>
      <c r="W322" s="231"/>
      <c r="X322" s="39"/>
      <c r="Y322" s="38"/>
      <c r="Z322" s="88"/>
      <c r="AA322" s="38"/>
    </row>
    <row r="323" spans="1:27" ht="18">
      <c r="A323" s="39"/>
      <c r="B323" s="39"/>
      <c r="C323" s="38"/>
      <c r="D323" s="38"/>
      <c r="E323" s="227"/>
      <c r="F323" s="38"/>
      <c r="G323" s="227"/>
      <c r="H323" s="227"/>
      <c r="I323" s="86"/>
      <c r="J323" s="86"/>
      <c r="K323" s="87"/>
      <c r="L323" s="227"/>
      <c r="M323" s="88"/>
      <c r="N323" s="88"/>
      <c r="O323" s="88"/>
      <c r="P323" s="88"/>
      <c r="Q323" s="229"/>
      <c r="R323" s="7"/>
      <c r="S323" s="93"/>
      <c r="T323" s="93"/>
      <c r="U323" s="93"/>
      <c r="V323" s="93"/>
      <c r="W323" s="231"/>
      <c r="X323" s="39"/>
      <c r="Y323" s="38"/>
      <c r="Z323" s="88"/>
      <c r="AA323" s="38"/>
    </row>
    <row r="324" spans="1:27" ht="18">
      <c r="A324" s="39"/>
      <c r="B324" s="39"/>
      <c r="C324" s="38"/>
      <c r="D324" s="38"/>
      <c r="E324" s="227"/>
      <c r="F324" s="38"/>
      <c r="G324" s="227"/>
      <c r="H324" s="227"/>
      <c r="I324" s="86"/>
      <c r="J324" s="86"/>
      <c r="K324" s="87"/>
      <c r="L324" s="227"/>
      <c r="M324" s="88"/>
      <c r="N324" s="88"/>
      <c r="O324" s="88"/>
      <c r="P324" s="88"/>
      <c r="Q324" s="229"/>
      <c r="R324" s="7"/>
      <c r="S324" s="93"/>
      <c r="T324" s="93"/>
      <c r="U324" s="93"/>
      <c r="V324" s="93"/>
      <c r="W324" s="231"/>
      <c r="X324" s="39"/>
      <c r="Y324" s="38"/>
      <c r="Z324" s="88"/>
      <c r="AA324" s="38"/>
    </row>
    <row r="325" spans="1:27" ht="18">
      <c r="A325" s="39"/>
      <c r="B325" s="39"/>
      <c r="C325" s="38"/>
      <c r="D325" s="38"/>
      <c r="E325" s="227"/>
      <c r="F325" s="38"/>
      <c r="G325" s="227"/>
      <c r="H325" s="227"/>
      <c r="I325" s="86"/>
      <c r="J325" s="86"/>
      <c r="K325" s="87"/>
      <c r="L325" s="227"/>
      <c r="M325" s="88"/>
      <c r="N325" s="88"/>
      <c r="O325" s="88"/>
      <c r="P325" s="88"/>
      <c r="Q325" s="229"/>
      <c r="R325" s="7"/>
      <c r="S325" s="93"/>
      <c r="T325" s="93"/>
      <c r="U325" s="93"/>
      <c r="V325" s="93"/>
      <c r="W325" s="231"/>
      <c r="X325" s="39"/>
      <c r="Y325" s="38"/>
      <c r="Z325" s="88"/>
      <c r="AA325" s="38"/>
    </row>
    <row r="326" spans="1:27" ht="18">
      <c r="A326" s="39"/>
      <c r="B326" s="39"/>
      <c r="C326" s="38"/>
      <c r="D326" s="38"/>
      <c r="E326" s="227"/>
      <c r="F326" s="38"/>
      <c r="G326" s="227"/>
      <c r="H326" s="227"/>
      <c r="I326" s="86"/>
      <c r="J326" s="86"/>
      <c r="K326" s="87"/>
      <c r="L326" s="227"/>
      <c r="M326" s="88"/>
      <c r="N326" s="88"/>
      <c r="O326" s="88"/>
      <c r="P326" s="88"/>
      <c r="Q326" s="229"/>
      <c r="R326" s="7"/>
      <c r="S326" s="93"/>
      <c r="T326" s="93"/>
      <c r="U326" s="93"/>
      <c r="V326" s="93"/>
      <c r="W326" s="231"/>
      <c r="X326" s="39"/>
      <c r="Y326" s="38"/>
      <c r="Z326" s="88"/>
      <c r="AA326" s="38"/>
    </row>
    <row r="327" spans="1:27" ht="18">
      <c r="A327" s="39"/>
      <c r="B327" s="39"/>
      <c r="C327" s="38"/>
      <c r="D327" s="38"/>
      <c r="E327" s="227"/>
      <c r="F327" s="38"/>
      <c r="G327" s="227"/>
      <c r="H327" s="227"/>
      <c r="I327" s="86"/>
      <c r="J327" s="86"/>
      <c r="K327" s="87"/>
      <c r="L327" s="227"/>
      <c r="M327" s="88"/>
      <c r="N327" s="88"/>
      <c r="O327" s="88"/>
      <c r="P327" s="88"/>
      <c r="Q327" s="229"/>
      <c r="R327" s="7"/>
      <c r="S327" s="93"/>
      <c r="T327" s="93"/>
      <c r="U327" s="93"/>
      <c r="V327" s="93"/>
      <c r="W327" s="231"/>
      <c r="X327" s="39"/>
      <c r="Y327" s="38"/>
      <c r="Z327" s="88"/>
      <c r="AA327" s="38"/>
    </row>
    <row r="328" spans="1:27" ht="18">
      <c r="A328" s="39"/>
      <c r="B328" s="39"/>
      <c r="C328" s="38"/>
      <c r="D328" s="38"/>
      <c r="E328" s="227"/>
      <c r="F328" s="38"/>
      <c r="G328" s="227"/>
      <c r="H328" s="227"/>
      <c r="I328" s="86"/>
      <c r="J328" s="86"/>
      <c r="K328" s="87"/>
      <c r="L328" s="227"/>
      <c r="M328" s="88"/>
      <c r="N328" s="88"/>
      <c r="O328" s="88"/>
      <c r="P328" s="88"/>
      <c r="Q328" s="229"/>
      <c r="R328" s="7"/>
      <c r="S328" s="93"/>
      <c r="T328" s="93"/>
      <c r="U328" s="93"/>
      <c r="V328" s="93"/>
      <c r="W328" s="231"/>
      <c r="X328" s="39"/>
      <c r="Y328" s="38"/>
      <c r="Z328" s="88"/>
      <c r="AA328" s="38"/>
    </row>
    <row r="329" spans="1:27" ht="18">
      <c r="A329" s="39"/>
      <c r="B329" s="39"/>
      <c r="C329" s="38"/>
      <c r="D329" s="38"/>
      <c r="E329" s="227"/>
      <c r="F329" s="38"/>
      <c r="G329" s="227"/>
      <c r="H329" s="227"/>
      <c r="I329" s="86"/>
      <c r="J329" s="86"/>
      <c r="K329" s="87"/>
      <c r="L329" s="227"/>
      <c r="M329" s="88"/>
      <c r="N329" s="88"/>
      <c r="O329" s="88"/>
      <c r="P329" s="88"/>
      <c r="Q329" s="229"/>
      <c r="R329" s="7"/>
      <c r="S329" s="93"/>
      <c r="T329" s="93"/>
      <c r="U329" s="93"/>
      <c r="V329" s="93"/>
      <c r="W329" s="231"/>
      <c r="X329" s="39"/>
      <c r="Y329" s="38"/>
      <c r="Z329" s="88"/>
      <c r="AA329" s="38"/>
    </row>
    <row r="330" spans="1:27" ht="18">
      <c r="A330" s="39"/>
      <c r="B330" s="39"/>
      <c r="C330" s="38"/>
      <c r="D330" s="38"/>
      <c r="E330" s="227"/>
      <c r="F330" s="38"/>
      <c r="G330" s="227"/>
      <c r="H330" s="227"/>
      <c r="I330" s="86"/>
      <c r="J330" s="86"/>
      <c r="K330" s="87"/>
      <c r="L330" s="227"/>
      <c r="M330" s="88"/>
      <c r="N330" s="88"/>
      <c r="O330" s="88"/>
      <c r="P330" s="88"/>
      <c r="Q330" s="229"/>
      <c r="R330" s="7"/>
      <c r="S330" s="93"/>
      <c r="T330" s="93"/>
      <c r="U330" s="93"/>
      <c r="V330" s="93"/>
      <c r="W330" s="231"/>
      <c r="X330" s="39"/>
      <c r="Y330" s="38"/>
      <c r="Z330" s="88"/>
      <c r="AA330" s="38"/>
    </row>
    <row r="331" spans="1:27" ht="18">
      <c r="A331" s="39"/>
      <c r="B331" s="39"/>
      <c r="C331" s="38"/>
      <c r="D331" s="38"/>
      <c r="E331" s="227"/>
      <c r="F331" s="38"/>
      <c r="G331" s="227"/>
      <c r="H331" s="227"/>
      <c r="I331" s="86"/>
      <c r="J331" s="86"/>
      <c r="K331" s="87"/>
      <c r="L331" s="227"/>
      <c r="M331" s="88"/>
      <c r="N331" s="88"/>
      <c r="O331" s="88"/>
      <c r="P331" s="88"/>
      <c r="Q331" s="229"/>
      <c r="R331" s="7"/>
      <c r="S331" s="93"/>
      <c r="T331" s="93"/>
      <c r="U331" s="93"/>
      <c r="V331" s="93"/>
      <c r="W331" s="231"/>
      <c r="X331" s="39"/>
      <c r="Y331" s="38"/>
      <c r="Z331" s="88"/>
      <c r="AA331" s="38"/>
    </row>
    <row r="332" spans="1:27" ht="18">
      <c r="A332" s="39"/>
      <c r="B332" s="39"/>
      <c r="C332" s="38"/>
      <c r="D332" s="38"/>
      <c r="E332" s="227"/>
      <c r="F332" s="38"/>
      <c r="G332" s="227"/>
      <c r="H332" s="227"/>
      <c r="I332" s="86"/>
      <c r="J332" s="86"/>
      <c r="K332" s="87"/>
      <c r="L332" s="227"/>
      <c r="M332" s="88"/>
      <c r="N332" s="88"/>
      <c r="O332" s="88"/>
      <c r="P332" s="88"/>
      <c r="Q332" s="229"/>
      <c r="R332" s="7"/>
      <c r="S332" s="93"/>
      <c r="T332" s="93"/>
      <c r="U332" s="93"/>
      <c r="V332" s="93"/>
      <c r="W332" s="231"/>
      <c r="X332" s="39"/>
      <c r="Y332" s="38"/>
      <c r="Z332" s="88"/>
      <c r="AA332" s="38"/>
    </row>
    <row r="333" spans="1:27" ht="18">
      <c r="A333" s="39"/>
      <c r="B333" s="39"/>
      <c r="C333" s="38"/>
      <c r="D333" s="38"/>
      <c r="E333" s="227"/>
      <c r="F333" s="38"/>
      <c r="G333" s="227"/>
      <c r="H333" s="227"/>
      <c r="I333" s="86"/>
      <c r="J333" s="86"/>
      <c r="K333" s="87"/>
      <c r="L333" s="227"/>
      <c r="M333" s="88"/>
      <c r="N333" s="88"/>
      <c r="O333" s="88"/>
      <c r="P333" s="88"/>
      <c r="Q333" s="229"/>
      <c r="R333" s="7"/>
      <c r="S333" s="93"/>
      <c r="T333" s="93"/>
      <c r="U333" s="93"/>
      <c r="V333" s="93"/>
      <c r="W333" s="231"/>
      <c r="X333" s="39"/>
      <c r="Y333" s="38"/>
      <c r="Z333" s="88"/>
      <c r="AA333" s="38"/>
    </row>
    <row r="334" spans="1:27" ht="18">
      <c r="A334" s="39"/>
      <c r="B334" s="39"/>
      <c r="C334" s="38"/>
      <c r="D334" s="38"/>
      <c r="E334" s="227"/>
      <c r="F334" s="38"/>
      <c r="G334" s="227"/>
      <c r="H334" s="227"/>
      <c r="I334" s="86"/>
      <c r="J334" s="86"/>
      <c r="K334" s="87"/>
      <c r="L334" s="227"/>
      <c r="M334" s="88"/>
      <c r="N334" s="88"/>
      <c r="O334" s="88"/>
      <c r="P334" s="88"/>
      <c r="Q334" s="229"/>
      <c r="R334" s="7"/>
      <c r="S334" s="93"/>
      <c r="T334" s="93"/>
      <c r="U334" s="93"/>
      <c r="V334" s="93"/>
      <c r="W334" s="231"/>
      <c r="X334" s="39"/>
      <c r="Y334" s="38"/>
      <c r="Z334" s="88"/>
      <c r="AA334" s="38"/>
    </row>
    <row r="335" spans="1:27" ht="18">
      <c r="A335" s="39"/>
      <c r="B335" s="39"/>
      <c r="C335" s="38"/>
      <c r="D335" s="38"/>
      <c r="E335" s="227"/>
      <c r="F335" s="38"/>
      <c r="G335" s="227"/>
      <c r="H335" s="227"/>
      <c r="I335" s="86"/>
      <c r="J335" s="86"/>
      <c r="K335" s="87"/>
      <c r="L335" s="227"/>
      <c r="M335" s="88"/>
      <c r="N335" s="88"/>
      <c r="O335" s="88"/>
      <c r="P335" s="88"/>
      <c r="Q335" s="229"/>
      <c r="R335" s="7"/>
      <c r="S335" s="93"/>
      <c r="T335" s="93"/>
      <c r="U335" s="93"/>
      <c r="V335" s="93"/>
      <c r="W335" s="231"/>
      <c r="X335" s="39"/>
      <c r="Y335" s="38"/>
      <c r="Z335" s="88"/>
      <c r="AA335" s="38"/>
    </row>
    <row r="336" spans="1:27" ht="18">
      <c r="A336" s="39"/>
      <c r="B336" s="39"/>
      <c r="C336" s="38"/>
      <c r="D336" s="38"/>
      <c r="E336" s="227"/>
      <c r="F336" s="38"/>
      <c r="G336" s="227"/>
      <c r="H336" s="227"/>
      <c r="I336" s="86"/>
      <c r="J336" s="86"/>
      <c r="K336" s="87"/>
      <c r="L336" s="227"/>
      <c r="M336" s="88"/>
      <c r="N336" s="88"/>
      <c r="O336" s="88"/>
      <c r="P336" s="88"/>
      <c r="Q336" s="229"/>
      <c r="R336" s="7"/>
      <c r="S336" s="93"/>
      <c r="T336" s="93"/>
      <c r="U336" s="93"/>
      <c r="V336" s="93"/>
      <c r="W336" s="231"/>
      <c r="X336" s="39"/>
      <c r="Y336" s="38"/>
      <c r="Z336" s="88"/>
      <c r="AA336" s="38"/>
    </row>
    <row r="337" spans="1:27" ht="18">
      <c r="A337" s="39"/>
      <c r="B337" s="39"/>
      <c r="C337" s="38"/>
      <c r="D337" s="38"/>
      <c r="E337" s="227"/>
      <c r="F337" s="38"/>
      <c r="G337" s="227"/>
      <c r="H337" s="227"/>
      <c r="I337" s="86"/>
      <c r="J337" s="86"/>
      <c r="K337" s="87"/>
      <c r="L337" s="227"/>
      <c r="M337" s="88"/>
      <c r="N337" s="88"/>
      <c r="O337" s="88"/>
      <c r="P337" s="88"/>
      <c r="Q337" s="229"/>
      <c r="R337" s="7"/>
      <c r="S337" s="93"/>
      <c r="T337" s="93"/>
      <c r="U337" s="93"/>
      <c r="V337" s="93"/>
      <c r="W337" s="231"/>
      <c r="X337" s="39"/>
      <c r="Y337" s="38"/>
      <c r="Z337" s="88"/>
      <c r="AA337" s="38"/>
    </row>
    <row r="338" spans="1:27" ht="18">
      <c r="A338" s="39"/>
      <c r="B338" s="39"/>
      <c r="C338" s="38"/>
      <c r="D338" s="38"/>
      <c r="E338" s="227"/>
      <c r="F338" s="38"/>
      <c r="G338" s="227"/>
      <c r="H338" s="227"/>
      <c r="I338" s="86"/>
      <c r="J338" s="86"/>
      <c r="K338" s="87"/>
      <c r="L338" s="227"/>
      <c r="M338" s="88"/>
      <c r="N338" s="88"/>
      <c r="O338" s="88"/>
      <c r="P338" s="88"/>
      <c r="Q338" s="229"/>
      <c r="R338" s="7"/>
      <c r="S338" s="93"/>
      <c r="T338" s="93"/>
      <c r="U338" s="93"/>
      <c r="V338" s="93"/>
      <c r="W338" s="231"/>
      <c r="X338" s="39"/>
      <c r="Y338" s="38"/>
      <c r="Z338" s="88"/>
      <c r="AA338" s="38"/>
    </row>
    <row r="339" spans="1:27" ht="18">
      <c r="A339" s="39"/>
      <c r="B339" s="39"/>
      <c r="C339" s="38"/>
      <c r="D339" s="38"/>
      <c r="E339" s="227"/>
      <c r="F339" s="38"/>
      <c r="G339" s="227"/>
      <c r="H339" s="227"/>
      <c r="I339" s="86"/>
      <c r="J339" s="86"/>
      <c r="K339" s="87"/>
      <c r="L339" s="227"/>
      <c r="M339" s="88"/>
      <c r="N339" s="88"/>
      <c r="O339" s="88"/>
      <c r="P339" s="88"/>
      <c r="Q339" s="229"/>
      <c r="R339" s="7"/>
      <c r="S339" s="93"/>
      <c r="T339" s="93"/>
      <c r="U339" s="93"/>
      <c r="V339" s="93"/>
      <c r="W339" s="231"/>
      <c r="X339" s="39"/>
      <c r="Y339" s="38"/>
      <c r="Z339" s="88"/>
      <c r="AA339" s="38"/>
    </row>
    <row r="340" spans="1:27" ht="18">
      <c r="A340" s="39"/>
      <c r="B340" s="39"/>
      <c r="C340" s="38"/>
      <c r="D340" s="38"/>
      <c r="E340" s="227"/>
      <c r="F340" s="38"/>
      <c r="G340" s="227"/>
      <c r="H340" s="227"/>
      <c r="I340" s="86"/>
      <c r="J340" s="86"/>
      <c r="K340" s="87"/>
      <c r="L340" s="227"/>
      <c r="M340" s="88"/>
      <c r="N340" s="88"/>
      <c r="O340" s="88"/>
      <c r="P340" s="88"/>
      <c r="Q340" s="229"/>
      <c r="R340" s="7"/>
      <c r="S340" s="93"/>
      <c r="T340" s="93"/>
      <c r="U340" s="93"/>
      <c r="V340" s="93"/>
      <c r="W340" s="231"/>
      <c r="X340" s="39"/>
      <c r="Y340" s="38"/>
      <c r="Z340" s="88"/>
      <c r="AA340" s="38"/>
    </row>
    <row r="341" spans="1:27" ht="18">
      <c r="A341" s="39"/>
      <c r="B341" s="39"/>
      <c r="C341" s="38"/>
      <c r="D341" s="38"/>
      <c r="E341" s="227"/>
      <c r="F341" s="38"/>
      <c r="G341" s="227"/>
      <c r="H341" s="227"/>
      <c r="I341" s="86"/>
      <c r="J341" s="86"/>
      <c r="K341" s="87"/>
      <c r="L341" s="227"/>
      <c r="M341" s="88"/>
      <c r="N341" s="88"/>
      <c r="O341" s="88"/>
      <c r="P341" s="88"/>
      <c r="Q341" s="229"/>
      <c r="R341" s="7"/>
      <c r="S341" s="93"/>
      <c r="T341" s="93"/>
      <c r="U341" s="93"/>
      <c r="V341" s="93"/>
      <c r="W341" s="231"/>
      <c r="X341" s="39"/>
      <c r="Y341" s="38"/>
      <c r="Z341" s="88"/>
      <c r="AA341" s="38"/>
    </row>
    <row r="342" spans="1:27" ht="18">
      <c r="A342" s="39"/>
      <c r="B342" s="39"/>
      <c r="C342" s="38"/>
      <c r="D342" s="38"/>
      <c r="E342" s="227"/>
      <c r="F342" s="38"/>
      <c r="G342" s="227"/>
      <c r="H342" s="227"/>
      <c r="I342" s="86"/>
      <c r="J342" s="86"/>
      <c r="K342" s="87"/>
      <c r="L342" s="227"/>
      <c r="M342" s="88"/>
      <c r="N342" s="88"/>
      <c r="O342" s="88"/>
      <c r="P342" s="88"/>
      <c r="Q342" s="229"/>
      <c r="R342" s="7"/>
      <c r="S342" s="93"/>
      <c r="T342" s="93"/>
      <c r="U342" s="93"/>
      <c r="V342" s="93"/>
      <c r="W342" s="231"/>
      <c r="X342" s="39"/>
      <c r="Y342" s="38"/>
      <c r="Z342" s="88"/>
      <c r="AA342" s="38"/>
    </row>
    <row r="343" spans="1:27" ht="18">
      <c r="A343" s="39"/>
      <c r="B343" s="39"/>
      <c r="C343" s="38"/>
      <c r="D343" s="38"/>
      <c r="E343" s="227"/>
      <c r="F343" s="38"/>
      <c r="G343" s="227"/>
      <c r="H343" s="227"/>
      <c r="I343" s="86"/>
      <c r="J343" s="86"/>
      <c r="K343" s="87"/>
      <c r="L343" s="227"/>
      <c r="M343" s="88"/>
      <c r="N343" s="88"/>
      <c r="O343" s="88"/>
      <c r="P343" s="88"/>
      <c r="Q343" s="229"/>
      <c r="R343" s="7"/>
      <c r="S343" s="93"/>
      <c r="T343" s="93"/>
      <c r="U343" s="93"/>
      <c r="V343" s="93"/>
      <c r="W343" s="231"/>
      <c r="X343" s="39"/>
      <c r="Y343" s="38"/>
      <c r="Z343" s="88"/>
      <c r="AA343" s="38"/>
    </row>
    <row r="344" spans="1:27" ht="18">
      <c r="A344" s="39"/>
      <c r="B344" s="39"/>
      <c r="C344" s="38"/>
      <c r="D344" s="38"/>
      <c r="E344" s="227"/>
      <c r="F344" s="38"/>
      <c r="G344" s="227"/>
      <c r="H344" s="227"/>
      <c r="I344" s="86"/>
      <c r="J344" s="86"/>
      <c r="K344" s="87"/>
      <c r="L344" s="227"/>
      <c r="M344" s="88"/>
      <c r="N344" s="88"/>
      <c r="O344" s="88"/>
      <c r="P344" s="88"/>
      <c r="Q344" s="229"/>
      <c r="R344" s="7"/>
      <c r="S344" s="93"/>
      <c r="T344" s="93"/>
      <c r="U344" s="93"/>
      <c r="V344" s="93"/>
      <c r="W344" s="231"/>
      <c r="X344" s="39"/>
      <c r="Y344" s="38"/>
      <c r="Z344" s="88"/>
      <c r="AA344" s="38"/>
    </row>
    <row r="345" spans="1:27" ht="18">
      <c r="A345" s="39"/>
      <c r="B345" s="39"/>
      <c r="C345" s="38"/>
      <c r="D345" s="38"/>
      <c r="E345" s="227"/>
      <c r="F345" s="38"/>
      <c r="G345" s="227"/>
      <c r="H345" s="227"/>
      <c r="I345" s="86"/>
      <c r="J345" s="86"/>
      <c r="K345" s="87"/>
      <c r="L345" s="227"/>
      <c r="M345" s="88"/>
      <c r="N345" s="88"/>
      <c r="O345" s="88"/>
      <c r="P345" s="88"/>
      <c r="Q345" s="229"/>
      <c r="R345" s="7"/>
      <c r="S345" s="93"/>
      <c r="T345" s="93"/>
      <c r="U345" s="93"/>
      <c r="V345" s="93"/>
      <c r="W345" s="231"/>
      <c r="X345" s="39"/>
      <c r="Y345" s="38"/>
      <c r="Z345" s="88"/>
      <c r="AA345" s="38"/>
    </row>
    <row r="346" spans="1:27" ht="18">
      <c r="A346" s="39"/>
      <c r="B346" s="39"/>
      <c r="C346" s="38"/>
      <c r="D346" s="38"/>
      <c r="E346" s="227"/>
      <c r="F346" s="38"/>
      <c r="G346" s="227"/>
      <c r="H346" s="227"/>
      <c r="I346" s="86"/>
      <c r="J346" s="86"/>
      <c r="K346" s="87"/>
      <c r="L346" s="227"/>
      <c r="M346" s="88"/>
      <c r="N346" s="88"/>
      <c r="O346" s="88"/>
      <c r="P346" s="88"/>
      <c r="Q346" s="229"/>
      <c r="R346" s="7"/>
      <c r="S346" s="93"/>
      <c r="T346" s="93"/>
      <c r="U346" s="93"/>
      <c r="V346" s="93"/>
      <c r="W346" s="231"/>
      <c r="X346" s="39"/>
      <c r="Y346" s="38"/>
      <c r="Z346" s="88"/>
      <c r="AA346" s="38"/>
    </row>
    <row r="347" spans="1:27" ht="18">
      <c r="A347" s="39"/>
      <c r="B347" s="39"/>
      <c r="C347" s="38"/>
      <c r="D347" s="38"/>
      <c r="E347" s="227"/>
      <c r="F347" s="38"/>
      <c r="G347" s="227"/>
      <c r="H347" s="227"/>
      <c r="I347" s="86"/>
      <c r="J347" s="86"/>
      <c r="K347" s="87"/>
      <c r="L347" s="227"/>
      <c r="M347" s="88"/>
      <c r="N347" s="88"/>
      <c r="O347" s="88"/>
      <c r="P347" s="88"/>
      <c r="Q347" s="229"/>
      <c r="R347" s="7"/>
      <c r="S347" s="93"/>
      <c r="T347" s="93"/>
      <c r="U347" s="93"/>
      <c r="V347" s="93"/>
      <c r="W347" s="231"/>
      <c r="X347" s="39"/>
      <c r="Y347" s="38"/>
      <c r="Z347" s="88"/>
      <c r="AA347" s="38"/>
    </row>
    <row r="348" spans="1:27" ht="18">
      <c r="A348" s="39"/>
      <c r="B348" s="39"/>
      <c r="C348" s="38"/>
      <c r="D348" s="38"/>
      <c r="E348" s="227"/>
      <c r="F348" s="38"/>
      <c r="G348" s="227"/>
      <c r="H348" s="227"/>
      <c r="I348" s="86"/>
      <c r="J348" s="86"/>
      <c r="K348" s="87"/>
      <c r="L348" s="227"/>
      <c r="M348" s="88"/>
      <c r="N348" s="88"/>
      <c r="O348" s="88"/>
      <c r="P348" s="88"/>
      <c r="Q348" s="229"/>
      <c r="R348" s="7"/>
      <c r="S348" s="93"/>
      <c r="T348" s="93"/>
      <c r="U348" s="93"/>
      <c r="V348" s="93"/>
      <c r="W348" s="231"/>
      <c r="X348" s="39"/>
      <c r="Y348" s="38"/>
      <c r="Z348" s="88"/>
      <c r="AA348" s="38"/>
    </row>
    <row r="349" spans="1:27" ht="18">
      <c r="A349" s="39"/>
      <c r="B349" s="39"/>
      <c r="C349" s="38"/>
      <c r="D349" s="38"/>
      <c r="E349" s="227"/>
      <c r="F349" s="38"/>
      <c r="G349" s="227"/>
      <c r="H349" s="227"/>
      <c r="I349" s="86"/>
      <c r="J349" s="86"/>
      <c r="K349" s="87"/>
      <c r="L349" s="227"/>
      <c r="M349" s="88"/>
      <c r="N349" s="88"/>
      <c r="O349" s="88"/>
      <c r="P349" s="88"/>
      <c r="Q349" s="229"/>
      <c r="R349" s="7"/>
      <c r="S349" s="93"/>
      <c r="T349" s="93"/>
      <c r="U349" s="93"/>
      <c r="V349" s="93"/>
      <c r="W349" s="231"/>
      <c r="X349" s="39"/>
      <c r="Y349" s="38"/>
      <c r="Z349" s="88"/>
      <c r="AA349" s="38"/>
    </row>
    <row r="350" spans="1:27" ht="18">
      <c r="A350" s="39"/>
      <c r="B350" s="39"/>
      <c r="C350" s="38"/>
      <c r="D350" s="38"/>
      <c r="E350" s="227"/>
      <c r="F350" s="38"/>
      <c r="G350" s="227"/>
      <c r="H350" s="227"/>
      <c r="I350" s="86"/>
      <c r="J350" s="86"/>
      <c r="K350" s="87"/>
      <c r="L350" s="227"/>
      <c r="M350" s="88"/>
      <c r="N350" s="88"/>
      <c r="O350" s="88"/>
      <c r="P350" s="88"/>
      <c r="Q350" s="229"/>
      <c r="R350" s="7"/>
      <c r="S350" s="93"/>
      <c r="T350" s="93"/>
      <c r="U350" s="93"/>
      <c r="V350" s="93"/>
      <c r="W350" s="231"/>
      <c r="X350" s="39"/>
      <c r="Y350" s="38"/>
      <c r="Z350" s="88"/>
      <c r="AA350" s="38"/>
    </row>
    <row r="351" spans="1:27" ht="18">
      <c r="A351" s="39"/>
      <c r="B351" s="39"/>
      <c r="C351" s="38"/>
      <c r="D351" s="38"/>
      <c r="E351" s="227"/>
      <c r="F351" s="38"/>
      <c r="G351" s="227"/>
      <c r="H351" s="227"/>
      <c r="I351" s="86"/>
      <c r="J351" s="86"/>
      <c r="K351" s="87"/>
      <c r="L351" s="227"/>
      <c r="M351" s="88"/>
      <c r="N351" s="88"/>
      <c r="O351" s="88"/>
      <c r="P351" s="88"/>
      <c r="Q351" s="229"/>
      <c r="R351" s="7"/>
      <c r="S351" s="93"/>
      <c r="T351" s="93"/>
      <c r="U351" s="93"/>
      <c r="V351" s="93"/>
      <c r="W351" s="231"/>
      <c r="X351" s="39"/>
      <c r="Y351" s="38"/>
      <c r="Z351" s="88"/>
      <c r="AA351" s="38"/>
    </row>
    <row r="352" spans="1:27" ht="18">
      <c r="A352" s="39"/>
      <c r="B352" s="39"/>
      <c r="C352" s="38"/>
      <c r="D352" s="38"/>
      <c r="E352" s="227"/>
      <c r="F352" s="38"/>
      <c r="G352" s="227"/>
      <c r="H352" s="227"/>
      <c r="I352" s="86"/>
      <c r="J352" s="86"/>
      <c r="K352" s="87"/>
      <c r="L352" s="227"/>
      <c r="M352" s="88"/>
      <c r="N352" s="88"/>
      <c r="O352" s="88"/>
      <c r="P352" s="88"/>
      <c r="Q352" s="229"/>
      <c r="R352" s="7"/>
      <c r="S352" s="93"/>
      <c r="T352" s="93"/>
      <c r="U352" s="93"/>
      <c r="V352" s="93"/>
      <c r="W352" s="231"/>
      <c r="X352" s="39"/>
      <c r="Y352" s="38"/>
      <c r="Z352" s="88"/>
      <c r="AA352" s="38"/>
    </row>
    <row r="353" spans="1:27" ht="18">
      <c r="A353" s="39"/>
      <c r="B353" s="39"/>
      <c r="C353" s="38"/>
      <c r="D353" s="38"/>
      <c r="E353" s="227"/>
      <c r="F353" s="38"/>
      <c r="G353" s="227"/>
      <c r="H353" s="227"/>
      <c r="I353" s="86"/>
      <c r="J353" s="86"/>
      <c r="K353" s="87"/>
      <c r="L353" s="227"/>
      <c r="M353" s="88"/>
      <c r="N353" s="88"/>
      <c r="O353" s="88"/>
      <c r="P353" s="88"/>
      <c r="Q353" s="229"/>
      <c r="R353" s="7"/>
      <c r="S353" s="93"/>
      <c r="T353" s="93"/>
      <c r="U353" s="93"/>
      <c r="V353" s="93"/>
      <c r="W353" s="231"/>
      <c r="X353" s="39"/>
      <c r="Y353" s="38"/>
      <c r="Z353" s="88"/>
      <c r="AA353" s="38"/>
    </row>
    <row r="354" spans="1:27" ht="18">
      <c r="A354" s="39"/>
      <c r="B354" s="39"/>
      <c r="C354" s="38"/>
      <c r="D354" s="38"/>
      <c r="E354" s="227"/>
      <c r="F354" s="38"/>
      <c r="G354" s="227"/>
      <c r="H354" s="227"/>
      <c r="I354" s="86"/>
      <c r="J354" s="86"/>
      <c r="K354" s="87"/>
      <c r="L354" s="227"/>
      <c r="M354" s="88"/>
      <c r="N354" s="88"/>
      <c r="O354" s="88"/>
      <c r="P354" s="88"/>
      <c r="Q354" s="229"/>
      <c r="R354" s="7"/>
      <c r="S354" s="93"/>
      <c r="T354" s="93"/>
      <c r="U354" s="93"/>
      <c r="V354" s="93"/>
      <c r="W354" s="231"/>
      <c r="X354" s="39"/>
      <c r="Y354" s="38"/>
      <c r="Z354" s="88"/>
      <c r="AA354" s="38"/>
    </row>
    <row r="355" spans="1:27" ht="18">
      <c r="A355" s="39"/>
      <c r="B355" s="39"/>
      <c r="C355" s="38"/>
      <c r="D355" s="38"/>
      <c r="E355" s="227"/>
      <c r="F355" s="38"/>
      <c r="G355" s="227"/>
      <c r="H355" s="227"/>
      <c r="I355" s="86"/>
      <c r="J355" s="86"/>
      <c r="K355" s="87"/>
      <c r="L355" s="227"/>
      <c r="M355" s="88"/>
      <c r="N355" s="88"/>
      <c r="O355" s="88"/>
      <c r="P355" s="88"/>
      <c r="Q355" s="229"/>
      <c r="R355" s="7"/>
      <c r="S355" s="93"/>
      <c r="T355" s="93"/>
      <c r="U355" s="93"/>
      <c r="V355" s="93"/>
      <c r="W355" s="231"/>
      <c r="X355" s="39"/>
      <c r="Y355" s="38"/>
      <c r="Z355" s="88"/>
      <c r="AA355" s="38"/>
    </row>
    <row r="356" spans="1:27" ht="18">
      <c r="A356" s="39"/>
      <c r="B356" s="39"/>
      <c r="C356" s="38"/>
      <c r="D356" s="38"/>
      <c r="E356" s="227"/>
      <c r="F356" s="38"/>
      <c r="G356" s="227"/>
      <c r="H356" s="227"/>
      <c r="I356" s="86"/>
      <c r="J356" s="86"/>
      <c r="K356" s="87"/>
      <c r="L356" s="227"/>
      <c r="M356" s="88"/>
      <c r="N356" s="88"/>
      <c r="O356" s="88"/>
      <c r="P356" s="88"/>
      <c r="Q356" s="229"/>
      <c r="R356" s="7"/>
      <c r="S356" s="93"/>
      <c r="T356" s="93"/>
      <c r="U356" s="93"/>
      <c r="V356" s="93"/>
      <c r="W356" s="231"/>
      <c r="X356" s="39"/>
      <c r="Y356" s="38"/>
      <c r="Z356" s="88"/>
      <c r="AA356" s="38"/>
    </row>
    <row r="357" spans="1:27" ht="18">
      <c r="A357" s="39"/>
      <c r="B357" s="39"/>
      <c r="C357" s="38"/>
      <c r="D357" s="38"/>
      <c r="E357" s="227"/>
      <c r="F357" s="38"/>
      <c r="G357" s="227"/>
      <c r="H357" s="227"/>
      <c r="I357" s="86"/>
      <c r="J357" s="86"/>
      <c r="K357" s="87"/>
      <c r="L357" s="227"/>
      <c r="M357" s="88"/>
      <c r="N357" s="88"/>
      <c r="O357" s="88"/>
      <c r="P357" s="88"/>
      <c r="Q357" s="229"/>
      <c r="R357" s="7"/>
      <c r="S357" s="93"/>
      <c r="T357" s="93"/>
      <c r="U357" s="93"/>
      <c r="V357" s="93"/>
      <c r="W357" s="231"/>
      <c r="X357" s="39"/>
      <c r="Y357" s="38"/>
      <c r="Z357" s="88"/>
      <c r="AA357" s="38"/>
    </row>
    <row r="358" spans="1:27" ht="18">
      <c r="A358" s="39"/>
      <c r="B358" s="39"/>
      <c r="C358" s="38"/>
      <c r="D358" s="38"/>
      <c r="E358" s="227"/>
      <c r="F358" s="38"/>
      <c r="G358" s="227"/>
      <c r="H358" s="227"/>
      <c r="I358" s="86"/>
      <c r="J358" s="86"/>
      <c r="K358" s="87"/>
      <c r="L358" s="227"/>
      <c r="M358" s="88"/>
      <c r="N358" s="88"/>
      <c r="O358" s="88"/>
      <c r="P358" s="88"/>
      <c r="Q358" s="229"/>
      <c r="R358" s="7"/>
      <c r="S358" s="93"/>
      <c r="T358" s="93"/>
      <c r="U358" s="93"/>
      <c r="V358" s="93"/>
      <c r="W358" s="231"/>
      <c r="X358" s="39"/>
      <c r="Y358" s="38"/>
      <c r="Z358" s="88"/>
      <c r="AA358" s="38"/>
    </row>
    <row r="359" spans="1:27" ht="18">
      <c r="A359" s="39"/>
      <c r="B359" s="39"/>
      <c r="C359" s="38"/>
      <c r="D359" s="38"/>
      <c r="E359" s="227"/>
      <c r="F359" s="38"/>
      <c r="G359" s="227"/>
      <c r="H359" s="227"/>
      <c r="I359" s="86"/>
      <c r="J359" s="86"/>
      <c r="K359" s="87"/>
      <c r="L359" s="227"/>
      <c r="M359" s="88"/>
      <c r="N359" s="88"/>
      <c r="O359" s="88"/>
      <c r="P359" s="88"/>
      <c r="Q359" s="229"/>
      <c r="R359" s="7"/>
      <c r="S359" s="93"/>
      <c r="T359" s="93"/>
      <c r="U359" s="93"/>
      <c r="V359" s="93"/>
      <c r="W359" s="231"/>
      <c r="X359" s="39"/>
      <c r="Y359" s="38"/>
      <c r="Z359" s="88"/>
      <c r="AA359" s="38"/>
    </row>
    <row r="360" spans="1:27" ht="18">
      <c r="A360" s="39"/>
      <c r="B360" s="39"/>
      <c r="C360" s="38"/>
      <c r="D360" s="38"/>
      <c r="E360" s="227"/>
      <c r="F360" s="38"/>
      <c r="G360" s="227"/>
      <c r="H360" s="227"/>
      <c r="I360" s="86"/>
      <c r="J360" s="86"/>
      <c r="K360" s="87"/>
      <c r="L360" s="227"/>
      <c r="M360" s="88"/>
      <c r="N360" s="88"/>
      <c r="O360" s="88"/>
      <c r="P360" s="88"/>
      <c r="Q360" s="229"/>
      <c r="R360" s="7"/>
      <c r="S360" s="93"/>
      <c r="T360" s="93"/>
      <c r="U360" s="93"/>
      <c r="V360" s="93"/>
      <c r="W360" s="231"/>
      <c r="X360" s="39"/>
      <c r="Y360" s="38"/>
      <c r="Z360" s="88"/>
      <c r="AA360" s="38"/>
    </row>
    <row r="361" spans="1:27" ht="18">
      <c r="A361" s="39"/>
      <c r="B361" s="39"/>
      <c r="C361" s="38"/>
      <c r="D361" s="38"/>
      <c r="E361" s="227"/>
      <c r="F361" s="38"/>
      <c r="G361" s="227"/>
      <c r="H361" s="227"/>
      <c r="I361" s="86"/>
      <c r="J361" s="86"/>
      <c r="K361" s="87"/>
      <c r="L361" s="227"/>
      <c r="M361" s="88"/>
      <c r="N361" s="88"/>
      <c r="O361" s="88"/>
      <c r="P361" s="88"/>
      <c r="Q361" s="229"/>
      <c r="R361" s="7"/>
      <c r="S361" s="93"/>
      <c r="T361" s="93"/>
      <c r="U361" s="93"/>
      <c r="V361" s="93"/>
      <c r="W361" s="231"/>
      <c r="X361" s="39"/>
      <c r="Y361" s="38"/>
      <c r="Z361" s="88"/>
      <c r="AA361" s="38"/>
    </row>
    <row r="362" spans="1:27" ht="18">
      <c r="A362" s="39"/>
      <c r="B362" s="39"/>
      <c r="C362" s="38"/>
      <c r="D362" s="38"/>
      <c r="E362" s="227"/>
      <c r="F362" s="38"/>
      <c r="G362" s="227"/>
      <c r="H362" s="227"/>
      <c r="I362" s="86"/>
      <c r="J362" s="86"/>
      <c r="K362" s="87"/>
      <c r="L362" s="227"/>
      <c r="M362" s="88"/>
      <c r="N362" s="88"/>
      <c r="O362" s="88"/>
      <c r="P362" s="88"/>
      <c r="Q362" s="229"/>
      <c r="R362" s="7"/>
      <c r="S362" s="93"/>
      <c r="T362" s="93"/>
      <c r="U362" s="93"/>
      <c r="V362" s="93"/>
      <c r="W362" s="231"/>
      <c r="X362" s="39"/>
      <c r="Y362" s="38"/>
      <c r="Z362" s="88"/>
      <c r="AA362" s="38"/>
    </row>
    <row r="363" spans="1:27" ht="18">
      <c r="A363" s="39"/>
      <c r="B363" s="39"/>
      <c r="C363" s="38"/>
      <c r="D363" s="38"/>
      <c r="E363" s="227"/>
      <c r="F363" s="38"/>
      <c r="G363" s="227"/>
      <c r="H363" s="227"/>
      <c r="I363" s="86"/>
      <c r="J363" s="86"/>
      <c r="K363" s="87"/>
      <c r="L363" s="227"/>
      <c r="M363" s="88"/>
      <c r="N363" s="88"/>
      <c r="O363" s="88"/>
      <c r="P363" s="88"/>
      <c r="Q363" s="229"/>
      <c r="R363" s="7"/>
      <c r="S363" s="93"/>
      <c r="T363" s="93"/>
      <c r="U363" s="93"/>
      <c r="V363" s="93"/>
      <c r="W363" s="231"/>
      <c r="X363" s="39"/>
      <c r="Y363" s="38"/>
      <c r="Z363" s="88"/>
      <c r="AA363" s="38"/>
    </row>
    <row r="364" spans="1:27" ht="18">
      <c r="A364" s="39"/>
      <c r="B364" s="39"/>
      <c r="C364" s="38"/>
      <c r="D364" s="38"/>
      <c r="E364" s="227"/>
      <c r="F364" s="38"/>
      <c r="G364" s="227"/>
      <c r="H364" s="227"/>
      <c r="I364" s="86"/>
      <c r="J364" s="86"/>
      <c r="K364" s="87"/>
      <c r="L364" s="227"/>
      <c r="M364" s="88"/>
      <c r="N364" s="88"/>
      <c r="O364" s="88"/>
      <c r="P364" s="88"/>
      <c r="Q364" s="229"/>
      <c r="R364" s="7"/>
      <c r="S364" s="93"/>
      <c r="T364" s="93"/>
      <c r="U364" s="93"/>
      <c r="V364" s="93"/>
      <c r="W364" s="231"/>
      <c r="X364" s="39"/>
      <c r="Y364" s="38"/>
      <c r="Z364" s="88"/>
      <c r="AA364" s="38"/>
    </row>
    <row r="365" spans="1:27" ht="18">
      <c r="A365" s="39"/>
      <c r="B365" s="39"/>
      <c r="C365" s="38"/>
      <c r="D365" s="38"/>
      <c r="E365" s="227"/>
      <c r="F365" s="38"/>
      <c r="G365" s="227"/>
      <c r="H365" s="227"/>
      <c r="I365" s="86"/>
      <c r="J365" s="86"/>
      <c r="K365" s="87"/>
      <c r="L365" s="227"/>
      <c r="M365" s="88"/>
      <c r="N365" s="88"/>
      <c r="O365" s="88"/>
      <c r="P365" s="88"/>
      <c r="Q365" s="229"/>
      <c r="R365" s="7"/>
      <c r="S365" s="93"/>
      <c r="T365" s="93"/>
      <c r="U365" s="93"/>
      <c r="V365" s="93"/>
      <c r="W365" s="231"/>
      <c r="X365" s="39"/>
      <c r="Y365" s="38"/>
      <c r="Z365" s="88"/>
      <c r="AA365" s="38"/>
    </row>
    <row r="366" spans="1:27" ht="18">
      <c r="A366" s="39"/>
      <c r="B366" s="39"/>
      <c r="C366" s="38"/>
      <c r="D366" s="38"/>
      <c r="E366" s="227"/>
      <c r="F366" s="38"/>
      <c r="G366" s="227"/>
      <c r="H366" s="227"/>
      <c r="I366" s="86"/>
      <c r="J366" s="86"/>
      <c r="K366" s="87"/>
      <c r="L366" s="227"/>
      <c r="M366" s="88"/>
      <c r="N366" s="88"/>
      <c r="O366" s="88"/>
      <c r="P366" s="88"/>
      <c r="Q366" s="229"/>
      <c r="R366" s="7"/>
      <c r="S366" s="93"/>
      <c r="T366" s="93"/>
      <c r="U366" s="93"/>
      <c r="V366" s="93"/>
      <c r="W366" s="231"/>
      <c r="X366" s="39"/>
      <c r="Y366" s="38"/>
      <c r="Z366" s="88"/>
      <c r="AA366" s="38"/>
    </row>
    <row r="367" spans="1:27" ht="18">
      <c r="A367" s="39"/>
      <c r="B367" s="39"/>
      <c r="C367" s="38"/>
      <c r="D367" s="38"/>
      <c r="E367" s="227"/>
      <c r="F367" s="38"/>
      <c r="G367" s="227"/>
      <c r="H367" s="227"/>
      <c r="I367" s="86"/>
      <c r="J367" s="86"/>
      <c r="K367" s="87"/>
      <c r="L367" s="227"/>
      <c r="M367" s="88"/>
      <c r="N367" s="88"/>
      <c r="O367" s="88"/>
      <c r="P367" s="88"/>
      <c r="Q367" s="229"/>
      <c r="R367" s="7"/>
      <c r="S367" s="93"/>
      <c r="T367" s="93"/>
      <c r="U367" s="93"/>
      <c r="V367" s="93"/>
      <c r="W367" s="231"/>
      <c r="X367" s="39"/>
      <c r="Y367" s="38"/>
      <c r="Z367" s="88"/>
      <c r="AA367" s="38"/>
    </row>
    <row r="368" spans="1:27" ht="18">
      <c r="A368" s="39"/>
      <c r="B368" s="39"/>
      <c r="C368" s="38"/>
      <c r="D368" s="38"/>
      <c r="E368" s="227"/>
      <c r="F368" s="38"/>
      <c r="G368" s="227"/>
      <c r="H368" s="227"/>
      <c r="I368" s="86"/>
      <c r="J368" s="86"/>
      <c r="K368" s="87"/>
      <c r="L368" s="227"/>
      <c r="M368" s="88"/>
      <c r="N368" s="88"/>
      <c r="O368" s="88"/>
      <c r="P368" s="88"/>
      <c r="Q368" s="229"/>
      <c r="R368" s="7"/>
      <c r="S368" s="93"/>
      <c r="T368" s="93"/>
      <c r="U368" s="93"/>
      <c r="V368" s="93"/>
      <c r="W368" s="231"/>
      <c r="X368" s="39"/>
      <c r="Y368" s="38"/>
      <c r="Z368" s="88"/>
      <c r="AA368" s="38"/>
    </row>
    <row r="369" spans="1:27" ht="18">
      <c r="A369" s="39"/>
      <c r="B369" s="39"/>
      <c r="C369" s="38"/>
      <c r="D369" s="38"/>
      <c r="E369" s="227"/>
      <c r="F369" s="38"/>
      <c r="G369" s="227"/>
      <c r="H369" s="227"/>
      <c r="I369" s="86"/>
      <c r="J369" s="86"/>
      <c r="K369" s="87"/>
      <c r="L369" s="227"/>
      <c r="M369" s="88"/>
      <c r="N369" s="88"/>
      <c r="O369" s="88"/>
      <c r="P369" s="88"/>
      <c r="Q369" s="229"/>
      <c r="R369" s="7"/>
      <c r="S369" s="93"/>
      <c r="T369" s="93"/>
      <c r="U369" s="93"/>
      <c r="V369" s="93"/>
      <c r="W369" s="231"/>
      <c r="X369" s="39"/>
      <c r="Y369" s="38"/>
      <c r="Z369" s="88"/>
      <c r="AA369" s="38"/>
    </row>
    <row r="370" spans="1:27" ht="18">
      <c r="A370" s="39"/>
      <c r="B370" s="39"/>
      <c r="C370" s="38"/>
      <c r="D370" s="38"/>
      <c r="E370" s="227"/>
      <c r="F370" s="38"/>
      <c r="G370" s="227"/>
      <c r="H370" s="227"/>
      <c r="I370" s="86"/>
      <c r="J370" s="86"/>
      <c r="K370" s="87"/>
      <c r="L370" s="227"/>
      <c r="M370" s="88"/>
      <c r="N370" s="88"/>
      <c r="O370" s="88"/>
      <c r="P370" s="88"/>
      <c r="Q370" s="229"/>
      <c r="R370" s="7"/>
      <c r="S370" s="93"/>
      <c r="T370" s="93"/>
      <c r="U370" s="93"/>
      <c r="V370" s="93"/>
      <c r="W370" s="231"/>
      <c r="X370" s="39"/>
      <c r="Y370" s="38"/>
      <c r="Z370" s="88"/>
      <c r="AA370" s="38"/>
    </row>
    <row r="371" spans="1:27" ht="18">
      <c r="A371" s="39"/>
      <c r="B371" s="39"/>
      <c r="C371" s="38"/>
      <c r="D371" s="38"/>
      <c r="E371" s="227"/>
      <c r="F371" s="38"/>
      <c r="G371" s="227"/>
      <c r="H371" s="227"/>
      <c r="I371" s="86"/>
      <c r="J371" s="86"/>
      <c r="K371" s="87"/>
      <c r="L371" s="227"/>
      <c r="M371" s="88"/>
      <c r="N371" s="88"/>
      <c r="O371" s="88"/>
      <c r="P371" s="88"/>
      <c r="Q371" s="229"/>
      <c r="R371" s="7"/>
      <c r="S371" s="93"/>
      <c r="T371" s="93"/>
      <c r="U371" s="93"/>
      <c r="V371" s="93"/>
      <c r="W371" s="231"/>
      <c r="X371" s="39"/>
      <c r="Y371" s="38"/>
      <c r="Z371" s="88"/>
      <c r="AA371" s="38"/>
    </row>
    <row r="372" spans="1:27" ht="18">
      <c r="A372" s="39"/>
      <c r="B372" s="39"/>
      <c r="C372" s="38"/>
      <c r="D372" s="38"/>
      <c r="E372" s="227"/>
      <c r="F372" s="38"/>
      <c r="G372" s="227"/>
      <c r="H372" s="227"/>
      <c r="I372" s="86"/>
      <c r="J372" s="86"/>
      <c r="K372" s="87"/>
      <c r="L372" s="227"/>
      <c r="M372" s="88"/>
      <c r="N372" s="88"/>
      <c r="O372" s="88"/>
      <c r="P372" s="88"/>
      <c r="Q372" s="229"/>
      <c r="R372" s="7"/>
      <c r="S372" s="93"/>
      <c r="T372" s="93"/>
      <c r="U372" s="93"/>
      <c r="V372" s="93"/>
      <c r="W372" s="231"/>
      <c r="X372" s="39"/>
      <c r="Y372" s="38"/>
      <c r="Z372" s="88"/>
      <c r="AA372" s="38"/>
    </row>
    <row r="373" spans="1:27" ht="18">
      <c r="A373" s="39"/>
      <c r="B373" s="39"/>
      <c r="C373" s="38"/>
      <c r="D373" s="38"/>
      <c r="E373" s="227"/>
      <c r="F373" s="38"/>
      <c r="G373" s="227"/>
      <c r="H373" s="227"/>
      <c r="I373" s="86"/>
      <c r="J373" s="86"/>
      <c r="K373" s="87"/>
      <c r="L373" s="227"/>
      <c r="M373" s="88"/>
      <c r="N373" s="88"/>
      <c r="O373" s="88"/>
      <c r="P373" s="88"/>
      <c r="Q373" s="229"/>
      <c r="R373" s="7"/>
      <c r="S373" s="93"/>
      <c r="T373" s="93"/>
      <c r="U373" s="93"/>
      <c r="V373" s="93"/>
      <c r="W373" s="231"/>
      <c r="X373" s="39"/>
      <c r="Y373" s="38"/>
      <c r="Z373" s="88"/>
      <c r="AA373" s="38"/>
    </row>
    <row r="374" spans="1:27" ht="18">
      <c r="A374" s="39"/>
      <c r="B374" s="39"/>
      <c r="C374" s="38"/>
      <c r="D374" s="38"/>
      <c r="E374" s="227"/>
      <c r="F374" s="38"/>
      <c r="G374" s="227"/>
      <c r="H374" s="227"/>
      <c r="I374" s="86"/>
      <c r="J374" s="86"/>
      <c r="K374" s="87"/>
      <c r="L374" s="227"/>
      <c r="M374" s="88"/>
      <c r="N374" s="88"/>
      <c r="O374" s="88"/>
      <c r="P374" s="88"/>
      <c r="Q374" s="229"/>
      <c r="R374" s="7"/>
      <c r="S374" s="93"/>
      <c r="T374" s="93"/>
      <c r="U374" s="93"/>
      <c r="V374" s="93"/>
      <c r="W374" s="231"/>
      <c r="X374" s="39"/>
      <c r="Y374" s="38"/>
      <c r="Z374" s="88"/>
      <c r="AA374" s="38"/>
    </row>
    <row r="375" spans="1:27" ht="18">
      <c r="A375" s="39"/>
      <c r="B375" s="39"/>
      <c r="C375" s="38"/>
      <c r="D375" s="38"/>
      <c r="E375" s="227"/>
      <c r="F375" s="38"/>
      <c r="G375" s="227"/>
      <c r="H375" s="227"/>
      <c r="I375" s="86"/>
      <c r="J375" s="86"/>
      <c r="K375" s="87"/>
      <c r="L375" s="227"/>
      <c r="M375" s="88"/>
      <c r="N375" s="88"/>
      <c r="O375" s="88"/>
      <c r="P375" s="88"/>
      <c r="Q375" s="229"/>
      <c r="R375" s="7"/>
      <c r="S375" s="93"/>
      <c r="T375" s="93"/>
      <c r="U375" s="93"/>
      <c r="V375" s="93"/>
      <c r="W375" s="231"/>
      <c r="X375" s="39"/>
      <c r="Y375" s="38"/>
      <c r="Z375" s="88"/>
      <c r="AA375" s="38"/>
    </row>
    <row r="376" spans="1:27" ht="18">
      <c r="A376" s="39"/>
      <c r="B376" s="39"/>
      <c r="C376" s="38"/>
      <c r="D376" s="38"/>
      <c r="E376" s="227"/>
      <c r="F376" s="38"/>
      <c r="G376" s="227"/>
      <c r="H376" s="227"/>
      <c r="I376" s="86"/>
      <c r="J376" s="86"/>
      <c r="K376" s="87"/>
      <c r="L376" s="227"/>
      <c r="M376" s="88"/>
      <c r="N376" s="88"/>
      <c r="O376" s="88"/>
      <c r="P376" s="88"/>
      <c r="Q376" s="229"/>
      <c r="R376" s="7"/>
      <c r="S376" s="93"/>
      <c r="T376" s="93"/>
      <c r="U376" s="93"/>
      <c r="V376" s="93"/>
      <c r="W376" s="231"/>
      <c r="X376" s="39"/>
      <c r="Y376" s="38"/>
      <c r="Z376" s="88"/>
      <c r="AA376" s="38"/>
    </row>
    <row r="377" spans="1:27" ht="18">
      <c r="A377" s="39"/>
      <c r="B377" s="39"/>
      <c r="C377" s="38"/>
      <c r="D377" s="38"/>
      <c r="E377" s="227"/>
      <c r="F377" s="38"/>
      <c r="G377" s="227"/>
      <c r="H377" s="227"/>
      <c r="I377" s="86"/>
      <c r="J377" s="86"/>
      <c r="K377" s="87"/>
      <c r="L377" s="227"/>
      <c r="M377" s="88"/>
      <c r="N377" s="88"/>
      <c r="O377" s="88"/>
      <c r="P377" s="88"/>
      <c r="Q377" s="229"/>
      <c r="R377" s="7"/>
      <c r="S377" s="93"/>
      <c r="T377" s="93"/>
      <c r="U377" s="93"/>
      <c r="V377" s="93"/>
      <c r="W377" s="231"/>
      <c r="X377" s="39"/>
      <c r="Y377" s="38"/>
      <c r="Z377" s="88"/>
      <c r="AA377" s="38"/>
    </row>
    <row r="378" spans="1:27" ht="18">
      <c r="A378" s="39"/>
      <c r="B378" s="39"/>
      <c r="C378" s="38"/>
      <c r="D378" s="38"/>
      <c r="E378" s="227"/>
      <c r="F378" s="38"/>
      <c r="G378" s="227"/>
      <c r="H378" s="227"/>
      <c r="I378" s="86"/>
      <c r="J378" s="86"/>
      <c r="K378" s="87"/>
      <c r="L378" s="227"/>
      <c r="M378" s="88"/>
      <c r="N378" s="88"/>
      <c r="O378" s="88"/>
      <c r="P378" s="88"/>
      <c r="Q378" s="229"/>
      <c r="R378" s="7"/>
      <c r="S378" s="93"/>
      <c r="T378" s="93"/>
      <c r="U378" s="93"/>
      <c r="V378" s="93"/>
      <c r="W378" s="231"/>
      <c r="X378" s="39"/>
      <c r="Y378" s="38"/>
      <c r="Z378" s="88"/>
      <c r="AA378" s="38"/>
    </row>
    <row r="379" spans="1:27" ht="18">
      <c r="A379" s="39"/>
      <c r="B379" s="39"/>
      <c r="C379" s="38"/>
      <c r="D379" s="38"/>
      <c r="E379" s="227"/>
      <c r="F379" s="38"/>
      <c r="G379" s="227"/>
      <c r="H379" s="227"/>
      <c r="I379" s="86"/>
      <c r="J379" s="86"/>
      <c r="K379" s="87"/>
      <c r="L379" s="227"/>
      <c r="M379" s="88"/>
      <c r="N379" s="88"/>
      <c r="O379" s="88"/>
      <c r="P379" s="88"/>
      <c r="Q379" s="229"/>
      <c r="R379" s="7"/>
      <c r="S379" s="93"/>
      <c r="T379" s="93"/>
      <c r="U379" s="93"/>
      <c r="V379" s="93"/>
      <c r="W379" s="231"/>
      <c r="X379" s="39"/>
      <c r="Y379" s="38"/>
      <c r="Z379" s="88"/>
      <c r="AA379" s="38"/>
    </row>
    <row r="380" spans="1:27" ht="18">
      <c r="A380" s="39"/>
      <c r="B380" s="39"/>
      <c r="C380" s="38"/>
      <c r="D380" s="38"/>
      <c r="E380" s="227"/>
      <c r="F380" s="38"/>
      <c r="G380" s="227"/>
      <c r="H380" s="227"/>
      <c r="I380" s="86"/>
      <c r="J380" s="86"/>
      <c r="K380" s="87"/>
      <c r="L380" s="227"/>
      <c r="M380" s="88"/>
      <c r="N380" s="88"/>
      <c r="O380" s="88"/>
      <c r="P380" s="88"/>
      <c r="Q380" s="229"/>
      <c r="R380" s="7"/>
      <c r="S380" s="93"/>
      <c r="T380" s="93"/>
      <c r="U380" s="93"/>
      <c r="V380" s="93"/>
      <c r="W380" s="231"/>
      <c r="X380" s="39"/>
      <c r="Y380" s="38"/>
      <c r="Z380" s="88"/>
      <c r="AA380" s="38"/>
    </row>
    <row r="381" spans="1:27" ht="18">
      <c r="A381" s="39"/>
      <c r="B381" s="39"/>
      <c r="C381" s="38"/>
      <c r="D381" s="38"/>
      <c r="E381" s="227"/>
      <c r="F381" s="38"/>
      <c r="G381" s="227"/>
      <c r="H381" s="227"/>
      <c r="I381" s="86"/>
      <c r="J381" s="86"/>
      <c r="K381" s="87"/>
      <c r="L381" s="227"/>
      <c r="M381" s="88"/>
      <c r="N381" s="88"/>
      <c r="O381" s="88"/>
      <c r="P381" s="88"/>
      <c r="Q381" s="229"/>
      <c r="R381" s="7"/>
      <c r="S381" s="93"/>
      <c r="T381" s="93"/>
      <c r="U381" s="93"/>
      <c r="V381" s="93"/>
      <c r="W381" s="231"/>
      <c r="X381" s="39"/>
      <c r="Y381" s="38"/>
      <c r="Z381" s="88"/>
      <c r="AA381" s="38"/>
    </row>
    <row r="382" spans="1:27" ht="18">
      <c r="A382" s="39"/>
      <c r="B382" s="39"/>
      <c r="C382" s="38"/>
      <c r="D382" s="38"/>
      <c r="E382" s="227"/>
      <c r="F382" s="38"/>
      <c r="G382" s="227"/>
      <c r="H382" s="227"/>
      <c r="I382" s="86"/>
      <c r="J382" s="86"/>
      <c r="K382" s="87"/>
      <c r="L382" s="227"/>
      <c r="M382" s="88"/>
      <c r="N382" s="88"/>
      <c r="O382" s="88"/>
      <c r="P382" s="88"/>
      <c r="Q382" s="229"/>
      <c r="R382" s="7"/>
      <c r="S382" s="93"/>
      <c r="T382" s="93"/>
      <c r="U382" s="93"/>
      <c r="V382" s="93"/>
      <c r="W382" s="231"/>
      <c r="X382" s="39"/>
      <c r="Y382" s="38"/>
      <c r="Z382" s="88"/>
      <c r="AA382" s="38"/>
    </row>
    <row r="383" spans="1:27" ht="18">
      <c r="A383" s="39"/>
      <c r="B383" s="39"/>
      <c r="C383" s="38"/>
      <c r="D383" s="38"/>
      <c r="E383" s="227"/>
      <c r="F383" s="38"/>
      <c r="G383" s="227"/>
      <c r="H383" s="227"/>
      <c r="I383" s="86"/>
      <c r="J383" s="86"/>
      <c r="K383" s="87"/>
      <c r="L383" s="227"/>
      <c r="M383" s="88"/>
      <c r="N383" s="88"/>
      <c r="O383" s="88"/>
      <c r="P383" s="88"/>
      <c r="Q383" s="229"/>
      <c r="R383" s="7"/>
      <c r="S383" s="93"/>
      <c r="T383" s="93"/>
      <c r="U383" s="93"/>
      <c r="V383" s="93"/>
      <c r="W383" s="231"/>
      <c r="X383" s="39"/>
      <c r="Y383" s="38"/>
      <c r="Z383" s="88"/>
      <c r="AA383" s="38"/>
    </row>
    <row r="384" spans="1:27" ht="18">
      <c r="A384" s="39"/>
      <c r="B384" s="39"/>
      <c r="C384" s="38"/>
      <c r="D384" s="38"/>
      <c r="E384" s="227"/>
      <c r="F384" s="38"/>
      <c r="G384" s="227"/>
      <c r="H384" s="227"/>
      <c r="I384" s="86"/>
      <c r="J384" s="86"/>
      <c r="K384" s="87"/>
      <c r="L384" s="227"/>
      <c r="M384" s="88"/>
      <c r="N384" s="88"/>
      <c r="O384" s="88"/>
      <c r="P384" s="88"/>
      <c r="Q384" s="229"/>
      <c r="R384" s="7"/>
      <c r="S384" s="93"/>
      <c r="T384" s="93"/>
      <c r="U384" s="93"/>
      <c r="V384" s="93"/>
      <c r="W384" s="231"/>
      <c r="X384" s="39"/>
      <c r="Y384" s="38"/>
      <c r="Z384" s="88"/>
      <c r="AA384" s="38"/>
    </row>
    <row r="385" spans="1:27" ht="18">
      <c r="A385" s="39"/>
      <c r="B385" s="39"/>
      <c r="C385" s="38"/>
      <c r="D385" s="38"/>
      <c r="E385" s="227"/>
      <c r="F385" s="38"/>
      <c r="G385" s="227"/>
      <c r="H385" s="227"/>
      <c r="I385" s="86"/>
      <c r="J385" s="86"/>
      <c r="K385" s="87"/>
      <c r="L385" s="227"/>
      <c r="M385" s="88"/>
      <c r="N385" s="88"/>
      <c r="O385" s="88"/>
      <c r="P385" s="88"/>
      <c r="Q385" s="229"/>
      <c r="R385" s="7"/>
      <c r="S385" s="93"/>
      <c r="T385" s="93"/>
      <c r="U385" s="93"/>
      <c r="V385" s="93"/>
      <c r="W385" s="231"/>
      <c r="X385" s="39"/>
      <c r="Y385" s="38"/>
      <c r="Z385" s="88"/>
      <c r="AA385" s="38"/>
    </row>
    <row r="386" spans="1:27" ht="18">
      <c r="A386" s="39"/>
      <c r="B386" s="39"/>
      <c r="C386" s="38"/>
      <c r="D386" s="38"/>
      <c r="E386" s="227"/>
      <c r="F386" s="38"/>
      <c r="G386" s="227"/>
      <c r="H386" s="227"/>
      <c r="I386" s="86"/>
      <c r="J386" s="86"/>
      <c r="K386" s="87"/>
      <c r="L386" s="227"/>
      <c r="M386" s="88"/>
      <c r="N386" s="88"/>
      <c r="O386" s="88"/>
      <c r="P386" s="88"/>
      <c r="Q386" s="229"/>
      <c r="R386" s="7"/>
      <c r="S386" s="93"/>
      <c r="T386" s="93"/>
      <c r="U386" s="93"/>
      <c r="V386" s="93"/>
      <c r="W386" s="231"/>
      <c r="X386" s="39"/>
      <c r="Y386" s="38"/>
      <c r="Z386" s="88"/>
      <c r="AA386" s="38"/>
    </row>
    <row r="387" spans="1:27" ht="18">
      <c r="A387" s="39"/>
      <c r="B387" s="39"/>
      <c r="C387" s="38"/>
      <c r="D387" s="38"/>
      <c r="E387" s="227"/>
      <c r="F387" s="38"/>
      <c r="G387" s="227"/>
      <c r="H387" s="227"/>
      <c r="I387" s="86"/>
      <c r="J387" s="86"/>
      <c r="K387" s="87"/>
      <c r="L387" s="227"/>
      <c r="M387" s="88"/>
      <c r="N387" s="88"/>
      <c r="O387" s="88"/>
      <c r="P387" s="88"/>
      <c r="Q387" s="229"/>
      <c r="R387" s="7"/>
      <c r="S387" s="93"/>
      <c r="T387" s="93"/>
      <c r="U387" s="93"/>
      <c r="V387" s="93"/>
      <c r="W387" s="231"/>
      <c r="X387" s="39"/>
      <c r="Y387" s="38"/>
      <c r="Z387" s="88"/>
      <c r="AA387" s="38"/>
    </row>
    <row r="388" spans="1:27" ht="18">
      <c r="A388" s="39"/>
      <c r="B388" s="39"/>
      <c r="C388" s="38"/>
      <c r="D388" s="38"/>
      <c r="E388" s="227"/>
      <c r="F388" s="38"/>
      <c r="G388" s="227"/>
      <c r="H388" s="227"/>
      <c r="I388" s="86"/>
      <c r="J388" s="86"/>
      <c r="K388" s="87"/>
      <c r="L388" s="227"/>
      <c r="M388" s="88"/>
      <c r="N388" s="88"/>
      <c r="O388" s="88"/>
      <c r="P388" s="88"/>
      <c r="Q388" s="229"/>
      <c r="R388" s="7"/>
      <c r="S388" s="93"/>
      <c r="T388" s="93"/>
      <c r="U388" s="93"/>
      <c r="V388" s="93"/>
      <c r="W388" s="231"/>
      <c r="X388" s="39"/>
      <c r="Y388" s="38"/>
      <c r="Z388" s="88"/>
      <c r="AA388" s="38"/>
    </row>
    <row r="389" spans="1:27" ht="18">
      <c r="A389" s="39"/>
      <c r="B389" s="39"/>
      <c r="C389" s="38"/>
      <c r="D389" s="38"/>
      <c r="E389" s="227"/>
      <c r="F389" s="38"/>
      <c r="G389" s="227"/>
      <c r="H389" s="227"/>
      <c r="I389" s="86"/>
      <c r="J389" s="86"/>
      <c r="K389" s="87"/>
      <c r="L389" s="227"/>
      <c r="M389" s="88"/>
      <c r="N389" s="88"/>
      <c r="O389" s="88"/>
      <c r="P389" s="88"/>
      <c r="Q389" s="229"/>
      <c r="R389" s="7"/>
      <c r="S389" s="93"/>
      <c r="T389" s="93"/>
      <c r="U389" s="93"/>
      <c r="V389" s="93"/>
      <c r="W389" s="231"/>
      <c r="X389" s="39"/>
      <c r="Y389" s="38"/>
      <c r="Z389" s="88"/>
      <c r="AA389" s="38"/>
    </row>
    <row r="390" spans="1:27" ht="18">
      <c r="A390" s="39"/>
      <c r="B390" s="39"/>
      <c r="C390" s="38"/>
      <c r="D390" s="38"/>
      <c r="E390" s="227"/>
      <c r="F390" s="38"/>
      <c r="G390" s="227"/>
      <c r="H390" s="227"/>
      <c r="I390" s="86"/>
      <c r="J390" s="86"/>
      <c r="K390" s="87"/>
      <c r="L390" s="227"/>
      <c r="M390" s="88"/>
      <c r="N390" s="88"/>
      <c r="O390" s="88"/>
      <c r="P390" s="88"/>
      <c r="Q390" s="229"/>
      <c r="R390" s="7"/>
      <c r="S390" s="93"/>
      <c r="T390" s="93"/>
      <c r="U390" s="93"/>
      <c r="V390" s="93"/>
      <c r="W390" s="231"/>
      <c r="X390" s="39"/>
      <c r="Y390" s="38"/>
      <c r="Z390" s="88"/>
      <c r="AA390" s="38"/>
    </row>
    <row r="391" spans="1:27" ht="18">
      <c r="A391" s="39"/>
      <c r="B391" s="39"/>
      <c r="C391" s="38"/>
      <c r="D391" s="38"/>
      <c r="E391" s="227"/>
      <c r="F391" s="38"/>
      <c r="G391" s="227"/>
      <c r="H391" s="227"/>
      <c r="I391" s="86"/>
      <c r="J391" s="86"/>
      <c r="K391" s="87"/>
      <c r="L391" s="227"/>
      <c r="M391" s="88"/>
      <c r="N391" s="88"/>
      <c r="O391" s="88"/>
      <c r="P391" s="88"/>
      <c r="Q391" s="229"/>
      <c r="R391" s="7"/>
      <c r="S391" s="93"/>
      <c r="T391" s="93"/>
      <c r="U391" s="93"/>
      <c r="V391" s="93"/>
      <c r="W391" s="231"/>
      <c r="X391" s="39"/>
      <c r="Y391" s="38"/>
      <c r="Z391" s="88"/>
      <c r="AA391" s="38"/>
    </row>
    <row r="392" spans="1:27" ht="18">
      <c r="A392" s="39"/>
      <c r="B392" s="39"/>
      <c r="C392" s="38"/>
      <c r="D392" s="38"/>
      <c r="E392" s="227"/>
      <c r="F392" s="38"/>
      <c r="G392" s="227"/>
      <c r="H392" s="227"/>
      <c r="I392" s="86"/>
      <c r="J392" s="86"/>
      <c r="K392" s="87"/>
      <c r="L392" s="227"/>
      <c r="M392" s="88"/>
      <c r="N392" s="88"/>
      <c r="O392" s="88"/>
      <c r="P392" s="88"/>
      <c r="Q392" s="229"/>
      <c r="R392" s="7"/>
      <c r="S392" s="93"/>
      <c r="T392" s="93"/>
      <c r="U392" s="93"/>
      <c r="V392" s="93"/>
      <c r="W392" s="231"/>
      <c r="X392" s="39"/>
      <c r="Y392" s="38"/>
      <c r="Z392" s="88"/>
      <c r="AA392" s="38"/>
    </row>
    <row r="393" spans="1:27" ht="18">
      <c r="A393" s="39"/>
      <c r="B393" s="39"/>
      <c r="C393" s="38"/>
      <c r="D393" s="38"/>
      <c r="E393" s="227"/>
      <c r="F393" s="38"/>
      <c r="G393" s="227"/>
      <c r="H393" s="227"/>
      <c r="I393" s="86"/>
      <c r="J393" s="86"/>
      <c r="K393" s="87"/>
      <c r="L393" s="227"/>
      <c r="M393" s="88"/>
      <c r="N393" s="88"/>
      <c r="O393" s="88"/>
      <c r="P393" s="88"/>
      <c r="Q393" s="229"/>
      <c r="R393" s="7"/>
      <c r="S393" s="93"/>
      <c r="T393" s="93"/>
      <c r="U393" s="93"/>
      <c r="V393" s="93"/>
      <c r="W393" s="231"/>
      <c r="X393" s="39"/>
      <c r="Y393" s="38"/>
      <c r="Z393" s="88"/>
      <c r="AA393" s="38"/>
    </row>
    <row r="394" spans="1:27" ht="18">
      <c r="A394" s="39"/>
      <c r="B394" s="39"/>
      <c r="C394" s="38"/>
      <c r="D394" s="38"/>
      <c r="E394" s="227"/>
      <c r="F394" s="38"/>
      <c r="G394" s="227"/>
      <c r="H394" s="227"/>
      <c r="I394" s="86"/>
      <c r="J394" s="86"/>
      <c r="K394" s="87"/>
      <c r="L394" s="227"/>
      <c r="M394" s="88"/>
      <c r="N394" s="88"/>
      <c r="O394" s="88"/>
      <c r="P394" s="88"/>
      <c r="Q394" s="229"/>
      <c r="R394" s="7"/>
      <c r="S394" s="93"/>
      <c r="T394" s="93"/>
      <c r="U394" s="93"/>
      <c r="V394" s="93"/>
      <c r="W394" s="231"/>
      <c r="X394" s="39"/>
      <c r="Y394" s="38"/>
      <c r="Z394" s="88"/>
      <c r="AA394" s="38"/>
    </row>
    <row r="395" spans="1:27" ht="18">
      <c r="A395" s="39"/>
      <c r="B395" s="39"/>
      <c r="C395" s="38"/>
      <c r="D395" s="38"/>
      <c r="E395" s="227"/>
      <c r="F395" s="38"/>
      <c r="G395" s="227"/>
      <c r="H395" s="227"/>
      <c r="I395" s="86"/>
      <c r="J395" s="86"/>
      <c r="K395" s="87"/>
      <c r="L395" s="227"/>
      <c r="M395" s="88"/>
      <c r="N395" s="88"/>
      <c r="O395" s="88"/>
      <c r="P395" s="88"/>
      <c r="Q395" s="229"/>
      <c r="R395" s="7"/>
      <c r="S395" s="93"/>
      <c r="T395" s="93"/>
      <c r="U395" s="93"/>
      <c r="V395" s="93"/>
      <c r="W395" s="231"/>
      <c r="X395" s="39"/>
      <c r="Y395" s="38"/>
      <c r="Z395" s="88"/>
      <c r="AA395" s="38"/>
    </row>
    <row r="396" spans="1:27" ht="18">
      <c r="A396" s="39"/>
      <c r="B396" s="39"/>
      <c r="C396" s="38"/>
      <c r="D396" s="38"/>
      <c r="E396" s="227"/>
      <c r="F396" s="38"/>
      <c r="G396" s="227"/>
      <c r="H396" s="227"/>
      <c r="I396" s="86"/>
      <c r="J396" s="86"/>
      <c r="K396" s="87"/>
      <c r="L396" s="227"/>
      <c r="M396" s="88"/>
      <c r="N396" s="88"/>
      <c r="O396" s="88"/>
      <c r="P396" s="88"/>
      <c r="Q396" s="229"/>
      <c r="R396" s="7"/>
      <c r="S396" s="93"/>
      <c r="T396" s="93"/>
      <c r="U396" s="93"/>
      <c r="V396" s="93"/>
      <c r="W396" s="231"/>
      <c r="X396" s="39"/>
      <c r="Y396" s="38"/>
      <c r="Z396" s="88"/>
      <c r="AA396" s="38"/>
    </row>
    <row r="397" spans="1:27" ht="18">
      <c r="A397" s="39"/>
      <c r="B397" s="39"/>
      <c r="C397" s="38"/>
      <c r="D397" s="38"/>
      <c r="E397" s="227"/>
      <c r="F397" s="38"/>
      <c r="G397" s="227"/>
      <c r="H397" s="227"/>
      <c r="I397" s="86"/>
      <c r="J397" s="86"/>
      <c r="K397" s="87"/>
      <c r="L397" s="227"/>
      <c r="M397" s="88"/>
      <c r="N397" s="88"/>
      <c r="O397" s="88"/>
      <c r="P397" s="88"/>
      <c r="Q397" s="229"/>
      <c r="R397" s="7"/>
      <c r="S397" s="93"/>
      <c r="T397" s="93"/>
      <c r="U397" s="93"/>
      <c r="V397" s="93"/>
      <c r="W397" s="231"/>
      <c r="X397" s="39"/>
      <c r="Y397" s="38"/>
      <c r="Z397" s="88"/>
      <c r="AA397" s="38"/>
    </row>
    <row r="398" spans="1:27" ht="18">
      <c r="A398" s="39"/>
      <c r="B398" s="39"/>
      <c r="C398" s="38"/>
      <c r="D398" s="38"/>
      <c r="E398" s="227"/>
      <c r="F398" s="38"/>
      <c r="G398" s="227"/>
      <c r="H398" s="227"/>
      <c r="I398" s="86"/>
      <c r="J398" s="86"/>
      <c r="K398" s="87"/>
      <c r="L398" s="227"/>
      <c r="M398" s="88"/>
      <c r="N398" s="88"/>
      <c r="O398" s="88"/>
      <c r="P398" s="88"/>
      <c r="Q398" s="229"/>
      <c r="R398" s="7"/>
      <c r="S398" s="93"/>
      <c r="T398" s="93"/>
      <c r="U398" s="93"/>
      <c r="V398" s="93"/>
      <c r="W398" s="231"/>
      <c r="X398" s="39"/>
      <c r="Y398" s="38"/>
      <c r="Z398" s="88"/>
      <c r="AA398" s="38"/>
    </row>
    <row r="399" spans="1:27" ht="18">
      <c r="A399" s="39"/>
      <c r="B399" s="39"/>
      <c r="C399" s="38"/>
      <c r="D399" s="38"/>
      <c r="E399" s="227"/>
      <c r="F399" s="38"/>
      <c r="G399" s="227"/>
      <c r="H399" s="227"/>
      <c r="I399" s="86"/>
      <c r="J399" s="86"/>
      <c r="K399" s="87"/>
      <c r="L399" s="227"/>
      <c r="M399" s="88"/>
      <c r="N399" s="88"/>
      <c r="O399" s="88"/>
      <c r="P399" s="88"/>
      <c r="Q399" s="229"/>
      <c r="R399" s="7"/>
      <c r="S399" s="93"/>
      <c r="T399" s="93"/>
      <c r="U399" s="93"/>
      <c r="V399" s="93"/>
      <c r="W399" s="231"/>
      <c r="X399" s="39"/>
      <c r="Y399" s="38"/>
      <c r="Z399" s="88"/>
      <c r="AA399" s="38"/>
    </row>
    <row r="400" spans="1:27" ht="18">
      <c r="A400" s="39"/>
      <c r="B400" s="39"/>
      <c r="C400" s="38"/>
      <c r="D400" s="38"/>
      <c r="E400" s="227"/>
      <c r="F400" s="38"/>
      <c r="G400" s="227"/>
      <c r="H400" s="227"/>
      <c r="I400" s="86"/>
      <c r="J400" s="86"/>
      <c r="K400" s="87"/>
      <c r="L400" s="227"/>
      <c r="M400" s="88"/>
      <c r="N400" s="88"/>
      <c r="O400" s="88"/>
      <c r="P400" s="88"/>
      <c r="Q400" s="229"/>
      <c r="R400" s="7"/>
      <c r="S400" s="93"/>
      <c r="T400" s="93"/>
      <c r="U400" s="93"/>
      <c r="V400" s="93"/>
      <c r="W400" s="231"/>
      <c r="X400" s="39"/>
      <c r="Y400" s="38"/>
      <c r="Z400" s="88"/>
      <c r="AA400" s="38"/>
    </row>
    <row r="401" spans="1:27" ht="18">
      <c r="A401" s="39"/>
      <c r="B401" s="39"/>
      <c r="C401" s="38"/>
      <c r="D401" s="38"/>
      <c r="E401" s="227"/>
      <c r="F401" s="38"/>
      <c r="G401" s="227"/>
      <c r="H401" s="227"/>
      <c r="I401" s="86"/>
      <c r="J401" s="86"/>
      <c r="K401" s="87"/>
      <c r="L401" s="227"/>
      <c r="M401" s="88"/>
      <c r="N401" s="88"/>
      <c r="O401" s="88"/>
      <c r="P401" s="88"/>
      <c r="Q401" s="229"/>
      <c r="R401" s="7"/>
      <c r="S401" s="93"/>
      <c r="T401" s="93"/>
      <c r="U401" s="93"/>
      <c r="V401" s="93"/>
      <c r="W401" s="231"/>
      <c r="X401" s="39"/>
      <c r="Y401" s="38"/>
      <c r="Z401" s="88"/>
      <c r="AA401" s="38"/>
    </row>
    <row r="402" spans="1:27" ht="18">
      <c r="A402" s="39"/>
      <c r="B402" s="39"/>
      <c r="C402" s="38"/>
      <c r="D402" s="38"/>
      <c r="E402" s="227"/>
      <c r="F402" s="38"/>
      <c r="G402" s="227"/>
      <c r="H402" s="227"/>
      <c r="I402" s="86"/>
      <c r="J402" s="86"/>
      <c r="K402" s="87"/>
      <c r="L402" s="227"/>
      <c r="M402" s="88"/>
      <c r="N402" s="88"/>
      <c r="O402" s="88"/>
      <c r="P402" s="88"/>
      <c r="Q402" s="229"/>
      <c r="R402" s="7"/>
      <c r="S402" s="93"/>
      <c r="T402" s="93"/>
      <c r="U402" s="93"/>
      <c r="V402" s="93"/>
      <c r="W402" s="231"/>
      <c r="X402" s="39"/>
      <c r="Y402" s="38"/>
      <c r="Z402" s="88"/>
      <c r="AA402" s="38"/>
    </row>
    <row r="403" spans="1:27" ht="18">
      <c r="A403" s="39"/>
      <c r="B403" s="39"/>
      <c r="C403" s="38"/>
      <c r="D403" s="38"/>
      <c r="E403" s="227"/>
      <c r="F403" s="38"/>
      <c r="G403" s="227"/>
      <c r="H403" s="227"/>
      <c r="I403" s="86"/>
      <c r="J403" s="86"/>
      <c r="K403" s="87"/>
      <c r="L403" s="227"/>
      <c r="M403" s="88"/>
      <c r="N403" s="88"/>
      <c r="O403" s="88"/>
      <c r="P403" s="88"/>
      <c r="Q403" s="229"/>
      <c r="R403" s="7"/>
      <c r="S403" s="93"/>
      <c r="T403" s="93"/>
      <c r="U403" s="93"/>
      <c r="V403" s="93"/>
      <c r="W403" s="231"/>
      <c r="X403" s="39"/>
      <c r="Y403" s="38"/>
      <c r="Z403" s="88"/>
      <c r="AA403" s="38"/>
    </row>
    <row r="404" spans="1:27" ht="18">
      <c r="A404" s="39"/>
      <c r="B404" s="39"/>
      <c r="C404" s="38"/>
      <c r="D404" s="38"/>
      <c r="E404" s="227"/>
      <c r="F404" s="38"/>
      <c r="G404" s="227"/>
      <c r="H404" s="227"/>
      <c r="I404" s="86"/>
      <c r="J404" s="86"/>
      <c r="K404" s="87"/>
      <c r="L404" s="227"/>
      <c r="M404" s="88"/>
      <c r="N404" s="88"/>
      <c r="O404" s="88"/>
      <c r="P404" s="88"/>
      <c r="Q404" s="229"/>
      <c r="R404" s="7"/>
      <c r="S404" s="93"/>
      <c r="T404" s="93"/>
      <c r="U404" s="93"/>
      <c r="V404" s="93"/>
      <c r="W404" s="231"/>
      <c r="X404" s="39"/>
      <c r="Y404" s="38"/>
      <c r="Z404" s="88"/>
      <c r="AA404" s="38"/>
    </row>
    <row r="405" spans="1:27" ht="18">
      <c r="A405" s="39"/>
      <c r="B405" s="39"/>
      <c r="C405" s="38"/>
      <c r="D405" s="38"/>
      <c r="E405" s="227"/>
      <c r="F405" s="38"/>
      <c r="G405" s="227"/>
      <c r="H405" s="227"/>
      <c r="I405" s="86"/>
      <c r="J405" s="86"/>
      <c r="K405" s="87"/>
      <c r="L405" s="227"/>
      <c r="M405" s="88"/>
      <c r="N405" s="88"/>
      <c r="O405" s="88"/>
      <c r="P405" s="88"/>
      <c r="Q405" s="229"/>
      <c r="R405" s="7"/>
      <c r="S405" s="93"/>
      <c r="T405" s="93"/>
      <c r="U405" s="93"/>
      <c r="V405" s="93"/>
      <c r="W405" s="231"/>
      <c r="X405" s="39"/>
      <c r="Y405" s="38"/>
      <c r="Z405" s="88"/>
      <c r="AA405" s="38"/>
    </row>
    <row r="406" spans="1:27" ht="18">
      <c r="A406" s="39"/>
      <c r="B406" s="39"/>
      <c r="C406" s="38"/>
      <c r="D406" s="38"/>
      <c r="E406" s="227"/>
      <c r="F406" s="38"/>
      <c r="G406" s="227"/>
      <c r="H406" s="227"/>
      <c r="I406" s="86"/>
      <c r="J406" s="86"/>
      <c r="K406" s="87"/>
      <c r="L406" s="227"/>
      <c r="M406" s="88"/>
      <c r="N406" s="88"/>
      <c r="O406" s="88"/>
      <c r="P406" s="88"/>
      <c r="Q406" s="229"/>
      <c r="R406" s="7"/>
      <c r="S406" s="93"/>
      <c r="T406" s="93"/>
      <c r="U406" s="93"/>
      <c r="V406" s="93"/>
      <c r="W406" s="231"/>
      <c r="X406" s="39"/>
      <c r="Y406" s="38"/>
      <c r="Z406" s="88"/>
      <c r="AA406" s="38"/>
    </row>
    <row r="407" spans="1:27" ht="18">
      <c r="A407" s="39"/>
      <c r="B407" s="39"/>
      <c r="C407" s="38"/>
      <c r="D407" s="38"/>
      <c r="E407" s="227"/>
      <c r="F407" s="38"/>
      <c r="G407" s="227"/>
      <c r="H407" s="227"/>
      <c r="I407" s="86"/>
      <c r="J407" s="86"/>
      <c r="K407" s="87"/>
      <c r="L407" s="227"/>
      <c r="M407" s="88"/>
      <c r="N407" s="88"/>
      <c r="O407" s="88"/>
      <c r="P407" s="88"/>
      <c r="Q407" s="229"/>
      <c r="R407" s="7"/>
      <c r="S407" s="93"/>
      <c r="T407" s="93"/>
      <c r="U407" s="93"/>
      <c r="V407" s="93"/>
      <c r="W407" s="231"/>
      <c r="X407" s="39"/>
      <c r="Y407" s="38"/>
      <c r="Z407" s="88"/>
      <c r="AA407" s="38"/>
    </row>
    <row r="408" spans="1:27" ht="18">
      <c r="A408" s="39"/>
      <c r="B408" s="39"/>
      <c r="C408" s="38"/>
      <c r="D408" s="38"/>
      <c r="E408" s="227"/>
      <c r="F408" s="38"/>
      <c r="G408" s="227"/>
      <c r="H408" s="227"/>
      <c r="I408" s="86"/>
      <c r="J408" s="86"/>
      <c r="K408" s="87"/>
      <c r="L408" s="227"/>
      <c r="M408" s="88"/>
      <c r="N408" s="88"/>
      <c r="O408" s="88"/>
      <c r="P408" s="88"/>
      <c r="Q408" s="229"/>
      <c r="R408" s="7"/>
      <c r="S408" s="93"/>
      <c r="T408" s="93"/>
      <c r="U408" s="93"/>
      <c r="V408" s="93"/>
      <c r="W408" s="231"/>
      <c r="X408" s="39"/>
      <c r="Y408" s="38"/>
      <c r="Z408" s="88"/>
      <c r="AA408" s="38"/>
    </row>
    <row r="409" spans="1:27" ht="18">
      <c r="A409" s="39"/>
      <c r="B409" s="39"/>
      <c r="C409" s="38"/>
      <c r="D409" s="38"/>
      <c r="E409" s="227"/>
      <c r="F409" s="38"/>
      <c r="G409" s="227"/>
      <c r="H409" s="227"/>
      <c r="I409" s="86"/>
      <c r="J409" s="86"/>
      <c r="K409" s="87"/>
      <c r="L409" s="227"/>
      <c r="M409" s="88"/>
      <c r="N409" s="88"/>
      <c r="O409" s="88"/>
      <c r="P409" s="88"/>
      <c r="Q409" s="229"/>
      <c r="R409" s="7"/>
      <c r="S409" s="93"/>
      <c r="T409" s="93"/>
      <c r="U409" s="93"/>
      <c r="V409" s="93"/>
      <c r="W409" s="231"/>
      <c r="X409" s="39"/>
      <c r="Y409" s="38"/>
      <c r="Z409" s="88"/>
      <c r="AA409" s="38"/>
    </row>
    <row r="410" spans="1:27" ht="18">
      <c r="A410" s="39"/>
      <c r="B410" s="39"/>
      <c r="C410" s="38"/>
      <c r="D410" s="38"/>
      <c r="E410" s="227"/>
      <c r="F410" s="38"/>
      <c r="G410" s="227"/>
      <c r="H410" s="227"/>
      <c r="I410" s="86"/>
      <c r="J410" s="86"/>
      <c r="K410" s="87"/>
      <c r="L410" s="227"/>
      <c r="M410" s="88"/>
      <c r="N410" s="88"/>
      <c r="O410" s="88"/>
      <c r="P410" s="88"/>
      <c r="Q410" s="229"/>
      <c r="R410" s="7"/>
      <c r="S410" s="93"/>
      <c r="T410" s="93"/>
      <c r="U410" s="93"/>
      <c r="V410" s="93"/>
      <c r="W410" s="231"/>
      <c r="X410" s="39"/>
      <c r="Y410" s="38"/>
      <c r="Z410" s="88"/>
      <c r="AA410" s="38"/>
    </row>
    <row r="411" spans="1:27" ht="18">
      <c r="A411" s="39"/>
      <c r="B411" s="39"/>
      <c r="C411" s="38"/>
      <c r="D411" s="38"/>
      <c r="E411" s="227"/>
      <c r="F411" s="38"/>
      <c r="G411" s="227"/>
      <c r="H411" s="227"/>
      <c r="I411" s="86"/>
      <c r="J411" s="86"/>
      <c r="K411" s="87"/>
      <c r="L411" s="227"/>
      <c r="M411" s="88"/>
      <c r="N411" s="88"/>
      <c r="O411" s="88"/>
      <c r="P411" s="88"/>
      <c r="Q411" s="229"/>
      <c r="R411" s="7"/>
      <c r="S411" s="93"/>
      <c r="T411" s="93"/>
      <c r="U411" s="93"/>
      <c r="V411" s="93"/>
      <c r="W411" s="231"/>
      <c r="X411" s="39"/>
      <c r="Y411" s="38"/>
      <c r="Z411" s="88"/>
      <c r="AA411" s="38"/>
    </row>
    <row r="412" spans="1:27" ht="18">
      <c r="A412" s="39"/>
      <c r="B412" s="39"/>
      <c r="C412" s="38"/>
      <c r="D412" s="38"/>
      <c r="E412" s="227"/>
      <c r="F412" s="38"/>
      <c r="G412" s="227"/>
      <c r="H412" s="227"/>
      <c r="I412" s="86"/>
      <c r="J412" s="86"/>
      <c r="K412" s="87"/>
      <c r="L412" s="227"/>
      <c r="M412" s="88"/>
      <c r="N412" s="88"/>
      <c r="O412" s="88"/>
      <c r="P412" s="88"/>
      <c r="Q412" s="229"/>
      <c r="R412" s="7"/>
      <c r="S412" s="93"/>
      <c r="T412" s="93"/>
      <c r="U412" s="93"/>
      <c r="V412" s="93"/>
      <c r="W412" s="231"/>
      <c r="X412" s="39"/>
      <c r="Y412" s="38"/>
      <c r="Z412" s="88"/>
      <c r="AA412" s="38"/>
    </row>
    <row r="413" spans="1:27" ht="18">
      <c r="A413" s="39"/>
      <c r="B413" s="39"/>
      <c r="C413" s="38"/>
      <c r="D413" s="38"/>
      <c r="E413" s="227"/>
      <c r="F413" s="38"/>
      <c r="G413" s="227"/>
      <c r="H413" s="227"/>
      <c r="I413" s="86"/>
      <c r="J413" s="86"/>
      <c r="K413" s="87"/>
      <c r="L413" s="227"/>
      <c r="M413" s="88"/>
      <c r="N413" s="88"/>
      <c r="O413" s="88"/>
      <c r="P413" s="88"/>
      <c r="Q413" s="229"/>
      <c r="R413" s="7"/>
      <c r="S413" s="93"/>
      <c r="T413" s="93"/>
      <c r="U413" s="93"/>
      <c r="V413" s="93"/>
      <c r="W413" s="231"/>
      <c r="X413" s="39"/>
      <c r="Y413" s="38"/>
      <c r="Z413" s="88"/>
      <c r="AA413" s="38"/>
    </row>
    <row r="414" spans="1:27" ht="18">
      <c r="A414" s="39"/>
      <c r="B414" s="39"/>
      <c r="C414" s="38"/>
      <c r="D414" s="38"/>
      <c r="E414" s="227"/>
      <c r="F414" s="38"/>
      <c r="G414" s="227"/>
      <c r="H414" s="227"/>
      <c r="I414" s="86"/>
      <c r="J414" s="86"/>
      <c r="K414" s="87"/>
      <c r="L414" s="227"/>
      <c r="M414" s="88"/>
      <c r="N414" s="88"/>
      <c r="O414" s="88"/>
      <c r="P414" s="88"/>
      <c r="Q414" s="229"/>
      <c r="R414" s="7"/>
      <c r="S414" s="93"/>
      <c r="T414" s="93"/>
      <c r="U414" s="93"/>
      <c r="V414" s="93"/>
      <c r="W414" s="231"/>
      <c r="X414" s="39"/>
      <c r="Y414" s="38"/>
      <c r="Z414" s="88"/>
      <c r="AA414" s="38"/>
    </row>
    <row r="415" spans="1:27" ht="18">
      <c r="A415" s="39"/>
      <c r="B415" s="39"/>
      <c r="C415" s="38"/>
      <c r="D415" s="38"/>
      <c r="E415" s="227"/>
      <c r="F415" s="38"/>
      <c r="G415" s="227"/>
      <c r="H415" s="227"/>
      <c r="I415" s="86"/>
      <c r="J415" s="86"/>
      <c r="K415" s="87"/>
      <c r="L415" s="227"/>
      <c r="M415" s="88"/>
      <c r="N415" s="88"/>
      <c r="O415" s="88"/>
      <c r="P415" s="88"/>
      <c r="Q415" s="229"/>
      <c r="R415" s="7"/>
      <c r="S415" s="93"/>
      <c r="T415" s="93"/>
      <c r="U415" s="93"/>
      <c r="V415" s="93"/>
      <c r="W415" s="231"/>
      <c r="X415" s="39"/>
      <c r="Y415" s="38"/>
      <c r="Z415" s="88"/>
      <c r="AA415" s="38"/>
    </row>
    <row r="416" spans="1:27" ht="18">
      <c r="A416" s="39"/>
      <c r="B416" s="39"/>
      <c r="C416" s="38"/>
      <c r="D416" s="38"/>
      <c r="E416" s="227"/>
      <c r="F416" s="38"/>
      <c r="G416" s="227"/>
      <c r="H416" s="227"/>
      <c r="I416" s="86"/>
      <c r="J416" s="86"/>
      <c r="K416" s="87"/>
      <c r="L416" s="227"/>
      <c r="M416" s="88"/>
      <c r="N416" s="88"/>
      <c r="O416" s="88"/>
      <c r="P416" s="88"/>
      <c r="Q416" s="229"/>
      <c r="R416" s="7"/>
      <c r="S416" s="93"/>
      <c r="T416" s="93"/>
      <c r="U416" s="93"/>
      <c r="V416" s="93"/>
      <c r="W416" s="231"/>
      <c r="X416" s="39"/>
      <c r="Y416" s="38"/>
      <c r="Z416" s="88"/>
      <c r="AA416" s="38"/>
    </row>
    <row r="417" spans="1:27" ht="18">
      <c r="A417" s="39"/>
      <c r="B417" s="39"/>
      <c r="C417" s="38"/>
      <c r="D417" s="38"/>
      <c r="E417" s="227"/>
      <c r="F417" s="38"/>
      <c r="G417" s="227"/>
      <c r="H417" s="227"/>
      <c r="I417" s="86"/>
      <c r="J417" s="86"/>
      <c r="K417" s="87"/>
      <c r="L417" s="227"/>
      <c r="M417" s="88"/>
      <c r="N417" s="88"/>
      <c r="O417" s="88"/>
      <c r="P417" s="88"/>
      <c r="Q417" s="229"/>
      <c r="R417" s="7"/>
      <c r="S417" s="93"/>
      <c r="T417" s="93"/>
      <c r="U417" s="93"/>
      <c r="V417" s="93"/>
      <c r="W417" s="231"/>
      <c r="X417" s="39"/>
      <c r="Y417" s="38"/>
      <c r="Z417" s="88"/>
      <c r="AA417" s="38"/>
    </row>
    <row r="418" spans="1:27" ht="18">
      <c r="A418" s="39"/>
      <c r="B418" s="39"/>
      <c r="C418" s="38"/>
      <c r="D418" s="38"/>
      <c r="E418" s="227"/>
      <c r="F418" s="38"/>
      <c r="G418" s="227"/>
      <c r="H418" s="227"/>
      <c r="I418" s="86"/>
      <c r="J418" s="86"/>
      <c r="K418" s="87"/>
      <c r="L418" s="227"/>
      <c r="M418" s="88"/>
      <c r="N418" s="88"/>
      <c r="O418" s="88"/>
      <c r="P418" s="88"/>
      <c r="Q418" s="229"/>
      <c r="R418" s="7"/>
      <c r="S418" s="93"/>
      <c r="T418" s="93"/>
      <c r="U418" s="93"/>
      <c r="V418" s="93"/>
      <c r="W418" s="231"/>
      <c r="X418" s="39"/>
      <c r="Y418" s="38"/>
      <c r="Z418" s="88"/>
      <c r="AA418" s="38"/>
    </row>
    <row r="419" spans="1:27" ht="18">
      <c r="A419" s="39"/>
      <c r="B419" s="39"/>
      <c r="C419" s="38"/>
      <c r="D419" s="38"/>
      <c r="E419" s="227"/>
      <c r="F419" s="38"/>
      <c r="G419" s="227"/>
      <c r="H419" s="227"/>
      <c r="I419" s="86"/>
      <c r="J419" s="86"/>
      <c r="K419" s="87"/>
      <c r="L419" s="227"/>
      <c r="M419" s="88"/>
      <c r="N419" s="88"/>
      <c r="O419" s="88"/>
      <c r="P419" s="88"/>
      <c r="Q419" s="229"/>
      <c r="R419" s="7"/>
      <c r="S419" s="93"/>
      <c r="T419" s="93"/>
      <c r="U419" s="93"/>
      <c r="V419" s="93"/>
      <c r="W419" s="231"/>
      <c r="X419" s="39"/>
      <c r="Y419" s="38"/>
      <c r="Z419" s="88"/>
      <c r="AA419" s="38"/>
    </row>
    <row r="420" spans="1:27" ht="18">
      <c r="A420" s="39"/>
      <c r="B420" s="39"/>
      <c r="C420" s="38"/>
      <c r="D420" s="38"/>
      <c r="E420" s="227"/>
      <c r="F420" s="38"/>
      <c r="G420" s="227"/>
      <c r="H420" s="227"/>
      <c r="I420" s="86"/>
      <c r="J420" s="86"/>
      <c r="K420" s="87"/>
      <c r="L420" s="227"/>
      <c r="M420" s="88"/>
      <c r="N420" s="88"/>
      <c r="O420" s="88"/>
      <c r="P420" s="88"/>
      <c r="Q420" s="229"/>
      <c r="R420" s="7"/>
      <c r="S420" s="93"/>
      <c r="T420" s="93"/>
      <c r="U420" s="93"/>
      <c r="V420" s="93"/>
      <c r="W420" s="231"/>
      <c r="X420" s="39"/>
      <c r="Y420" s="38"/>
      <c r="Z420" s="88"/>
      <c r="AA420" s="38"/>
    </row>
    <row r="421" spans="1:27" ht="18">
      <c r="A421" s="39"/>
      <c r="B421" s="39"/>
      <c r="C421" s="38"/>
      <c r="D421" s="38"/>
      <c r="E421" s="227"/>
      <c r="F421" s="38"/>
      <c r="G421" s="227"/>
      <c r="H421" s="227"/>
      <c r="I421" s="86"/>
      <c r="J421" s="86"/>
      <c r="K421" s="87"/>
      <c r="L421" s="227"/>
      <c r="M421" s="88"/>
      <c r="N421" s="88"/>
      <c r="O421" s="88"/>
      <c r="P421" s="88"/>
      <c r="Q421" s="229"/>
      <c r="R421" s="7"/>
      <c r="S421" s="93"/>
      <c r="T421" s="93"/>
      <c r="U421" s="93"/>
      <c r="V421" s="93"/>
      <c r="W421" s="231"/>
      <c r="X421" s="39"/>
      <c r="Y421" s="38"/>
      <c r="Z421" s="88"/>
      <c r="AA421" s="38"/>
    </row>
    <row r="422" spans="1:27" ht="18">
      <c r="A422" s="39"/>
      <c r="B422" s="39"/>
      <c r="C422" s="38"/>
      <c r="D422" s="38"/>
      <c r="E422" s="227"/>
      <c r="F422" s="38"/>
      <c r="G422" s="227"/>
      <c r="H422" s="227"/>
      <c r="I422" s="86"/>
      <c r="J422" s="86"/>
      <c r="K422" s="87"/>
      <c r="L422" s="227"/>
      <c r="M422" s="88"/>
      <c r="N422" s="88"/>
      <c r="O422" s="88"/>
      <c r="P422" s="88"/>
      <c r="Q422" s="229"/>
      <c r="R422" s="7"/>
      <c r="S422" s="93"/>
      <c r="T422" s="93"/>
      <c r="U422" s="93"/>
      <c r="V422" s="93"/>
      <c r="W422" s="231"/>
      <c r="X422" s="39"/>
      <c r="Y422" s="38"/>
      <c r="Z422" s="88"/>
      <c r="AA422" s="38"/>
    </row>
    <row r="423" spans="1:27" ht="18">
      <c r="A423" s="39"/>
      <c r="B423" s="39"/>
      <c r="C423" s="38"/>
      <c r="D423" s="38"/>
      <c r="E423" s="227"/>
      <c r="F423" s="38"/>
      <c r="G423" s="227"/>
      <c r="H423" s="227"/>
      <c r="I423" s="86"/>
      <c r="J423" s="86"/>
      <c r="K423" s="87"/>
      <c r="L423" s="227"/>
      <c r="M423" s="88"/>
      <c r="N423" s="88"/>
      <c r="O423" s="88"/>
      <c r="P423" s="88"/>
      <c r="Q423" s="229"/>
      <c r="R423" s="7"/>
      <c r="S423" s="93"/>
      <c r="T423" s="93"/>
      <c r="U423" s="93"/>
      <c r="V423" s="93"/>
      <c r="W423" s="231"/>
      <c r="X423" s="39"/>
      <c r="Y423" s="38"/>
      <c r="Z423" s="88"/>
      <c r="AA423" s="38"/>
    </row>
    <row r="424" spans="1:27" ht="18">
      <c r="A424" s="39"/>
      <c r="B424" s="39"/>
      <c r="C424" s="38"/>
      <c r="D424" s="38"/>
      <c r="E424" s="227"/>
      <c r="F424" s="38"/>
      <c r="G424" s="227"/>
      <c r="H424" s="227"/>
      <c r="I424" s="86"/>
      <c r="J424" s="86"/>
      <c r="K424" s="87"/>
      <c r="L424" s="227"/>
      <c r="M424" s="88"/>
      <c r="N424" s="88"/>
      <c r="O424" s="88"/>
      <c r="P424" s="88"/>
      <c r="Q424" s="229"/>
      <c r="R424" s="7"/>
      <c r="S424" s="93"/>
      <c r="T424" s="93"/>
      <c r="U424" s="93"/>
      <c r="V424" s="93"/>
      <c r="W424" s="231"/>
      <c r="X424" s="39"/>
      <c r="Y424" s="38"/>
      <c r="Z424" s="88"/>
      <c r="AA424" s="38"/>
    </row>
    <row r="425" spans="1:27" ht="18">
      <c r="A425" s="39"/>
      <c r="B425" s="39"/>
      <c r="C425" s="38"/>
      <c r="D425" s="38"/>
      <c r="E425" s="227"/>
      <c r="F425" s="38"/>
      <c r="G425" s="227"/>
      <c r="H425" s="227"/>
      <c r="I425" s="86"/>
      <c r="J425" s="86"/>
      <c r="K425" s="87"/>
      <c r="L425" s="227"/>
      <c r="M425" s="88"/>
      <c r="N425" s="88"/>
      <c r="O425" s="88"/>
      <c r="P425" s="88"/>
      <c r="Q425" s="229"/>
      <c r="R425" s="7"/>
      <c r="S425" s="93"/>
      <c r="T425" s="93"/>
      <c r="U425" s="93"/>
      <c r="V425" s="93"/>
      <c r="W425" s="231"/>
      <c r="X425" s="39"/>
      <c r="Y425" s="38"/>
      <c r="Z425" s="88"/>
      <c r="AA425" s="38"/>
    </row>
    <row r="426" spans="1:27" ht="18">
      <c r="A426" s="39"/>
      <c r="B426" s="39"/>
      <c r="C426" s="38"/>
      <c r="D426" s="38"/>
      <c r="E426" s="227"/>
      <c r="F426" s="38"/>
      <c r="G426" s="227"/>
      <c r="H426" s="227"/>
      <c r="I426" s="86"/>
      <c r="J426" s="86"/>
      <c r="K426" s="87"/>
      <c r="L426" s="227"/>
      <c r="M426" s="88"/>
      <c r="N426" s="88"/>
      <c r="O426" s="88"/>
      <c r="P426" s="88"/>
      <c r="Q426" s="229"/>
      <c r="R426" s="7"/>
      <c r="S426" s="93"/>
      <c r="T426" s="93"/>
      <c r="U426" s="93"/>
      <c r="V426" s="93"/>
      <c r="W426" s="231"/>
      <c r="X426" s="39"/>
      <c r="Y426" s="38"/>
      <c r="Z426" s="88"/>
      <c r="AA426" s="38"/>
    </row>
    <row r="427" spans="1:27" ht="18">
      <c r="A427" s="39"/>
      <c r="B427" s="39"/>
      <c r="C427" s="38"/>
      <c r="D427" s="38"/>
      <c r="E427" s="227"/>
      <c r="F427" s="38"/>
      <c r="G427" s="227"/>
      <c r="H427" s="227"/>
      <c r="I427" s="86"/>
      <c r="J427" s="86"/>
      <c r="K427" s="87"/>
      <c r="L427" s="227"/>
      <c r="M427" s="88"/>
      <c r="N427" s="88"/>
      <c r="O427" s="88"/>
      <c r="P427" s="88"/>
      <c r="Q427" s="229"/>
      <c r="R427" s="7"/>
      <c r="S427" s="93"/>
      <c r="T427" s="93"/>
      <c r="U427" s="93"/>
      <c r="V427" s="93"/>
      <c r="W427" s="231"/>
      <c r="X427" s="39"/>
      <c r="Y427" s="38"/>
      <c r="Z427" s="88"/>
      <c r="AA427" s="38"/>
    </row>
    <row r="428" spans="1:27" ht="18">
      <c r="A428" s="39"/>
      <c r="B428" s="39"/>
      <c r="C428" s="38"/>
      <c r="D428" s="38"/>
      <c r="E428" s="227"/>
      <c r="F428" s="38"/>
      <c r="G428" s="227"/>
      <c r="H428" s="227"/>
      <c r="I428" s="86"/>
      <c r="J428" s="86"/>
      <c r="K428" s="87"/>
      <c r="L428" s="227"/>
      <c r="M428" s="88"/>
      <c r="N428" s="88"/>
      <c r="O428" s="88"/>
      <c r="P428" s="88"/>
      <c r="Q428" s="229"/>
      <c r="R428" s="7"/>
      <c r="S428" s="93"/>
      <c r="T428" s="93"/>
      <c r="U428" s="93"/>
      <c r="V428" s="93"/>
      <c r="W428" s="231"/>
      <c r="X428" s="39"/>
      <c r="Y428" s="38"/>
      <c r="Z428" s="88"/>
      <c r="AA428" s="38"/>
    </row>
    <row r="429" spans="1:27" ht="18">
      <c r="A429" s="39"/>
      <c r="B429" s="39"/>
      <c r="C429" s="38"/>
      <c r="D429" s="38"/>
      <c r="E429" s="227"/>
      <c r="F429" s="38"/>
      <c r="G429" s="227"/>
      <c r="H429" s="227"/>
      <c r="I429" s="86"/>
      <c r="J429" s="86"/>
      <c r="K429" s="87"/>
      <c r="L429" s="227"/>
      <c r="M429" s="88"/>
      <c r="N429" s="88"/>
      <c r="O429" s="88"/>
      <c r="P429" s="88"/>
      <c r="Q429" s="229"/>
      <c r="R429" s="7"/>
      <c r="S429" s="93"/>
      <c r="T429" s="93"/>
      <c r="U429" s="93"/>
      <c r="V429" s="93"/>
      <c r="W429" s="231"/>
      <c r="X429" s="39"/>
      <c r="Y429" s="38"/>
      <c r="Z429" s="88"/>
      <c r="AA429" s="38"/>
    </row>
    <row r="430" spans="1:27" ht="18">
      <c r="A430" s="39"/>
      <c r="B430" s="39"/>
      <c r="C430" s="38"/>
      <c r="D430" s="38"/>
      <c r="E430" s="227"/>
      <c r="F430" s="38"/>
      <c r="G430" s="227"/>
      <c r="H430" s="227"/>
      <c r="I430" s="86"/>
      <c r="J430" s="86"/>
      <c r="K430" s="87"/>
      <c r="L430" s="227"/>
      <c r="M430" s="88"/>
      <c r="N430" s="88"/>
      <c r="O430" s="88"/>
      <c r="P430" s="88"/>
      <c r="Q430" s="229"/>
      <c r="R430" s="7"/>
      <c r="S430" s="93"/>
      <c r="T430" s="93"/>
      <c r="U430" s="93"/>
      <c r="V430" s="93"/>
      <c r="W430" s="231"/>
      <c r="X430" s="39"/>
      <c r="Y430" s="38"/>
      <c r="Z430" s="88"/>
      <c r="AA430" s="38"/>
    </row>
    <row r="431" spans="1:27" ht="18">
      <c r="A431" s="39"/>
      <c r="B431" s="39"/>
      <c r="C431" s="38"/>
      <c r="D431" s="38"/>
      <c r="E431" s="227"/>
      <c r="F431" s="38"/>
      <c r="G431" s="227"/>
      <c r="H431" s="227"/>
      <c r="I431" s="86"/>
      <c r="J431" s="86"/>
      <c r="K431" s="87"/>
      <c r="L431" s="227"/>
      <c r="M431" s="88"/>
      <c r="N431" s="88"/>
      <c r="O431" s="88"/>
      <c r="P431" s="88"/>
      <c r="Q431" s="229"/>
      <c r="R431" s="7"/>
      <c r="S431" s="93"/>
      <c r="T431" s="93"/>
      <c r="U431" s="93"/>
      <c r="V431" s="93"/>
      <c r="W431" s="231"/>
      <c r="X431" s="39"/>
      <c r="Y431" s="38"/>
      <c r="Z431" s="88"/>
      <c r="AA431" s="38"/>
    </row>
    <row r="432" spans="1:27" ht="18">
      <c r="A432" s="39"/>
      <c r="B432" s="39"/>
      <c r="C432" s="38"/>
      <c r="D432" s="38"/>
      <c r="E432" s="227"/>
      <c r="F432" s="38"/>
      <c r="G432" s="227"/>
      <c r="H432" s="227"/>
      <c r="I432" s="86"/>
      <c r="J432" s="86"/>
      <c r="K432" s="87"/>
      <c r="L432" s="227"/>
      <c r="M432" s="88"/>
      <c r="N432" s="88"/>
      <c r="O432" s="88"/>
      <c r="P432" s="88"/>
      <c r="Q432" s="229"/>
      <c r="R432" s="7"/>
      <c r="S432" s="93"/>
      <c r="T432" s="93"/>
      <c r="U432" s="93"/>
      <c r="V432" s="93"/>
      <c r="W432" s="231"/>
      <c r="X432" s="39"/>
      <c r="Y432" s="38"/>
      <c r="Z432" s="88"/>
      <c r="AA432" s="38"/>
    </row>
    <row r="433" spans="1:27" ht="18">
      <c r="A433" s="39"/>
      <c r="B433" s="39"/>
      <c r="C433" s="38"/>
      <c r="D433" s="38"/>
      <c r="E433" s="227"/>
      <c r="F433" s="38"/>
      <c r="G433" s="227"/>
      <c r="H433" s="227"/>
      <c r="I433" s="86"/>
      <c r="J433" s="86"/>
      <c r="K433" s="87"/>
      <c r="L433" s="227"/>
      <c r="M433" s="88"/>
      <c r="N433" s="88"/>
      <c r="O433" s="88"/>
      <c r="P433" s="88"/>
      <c r="Q433" s="229"/>
      <c r="R433" s="7"/>
      <c r="S433" s="93"/>
      <c r="T433" s="93"/>
      <c r="U433" s="93"/>
      <c r="V433" s="93"/>
      <c r="W433" s="231"/>
      <c r="X433" s="39"/>
      <c r="Y433" s="38"/>
      <c r="Z433" s="88"/>
      <c r="AA433" s="38"/>
    </row>
    <row r="434" spans="1:27" ht="18">
      <c r="A434" s="39"/>
      <c r="B434" s="39"/>
      <c r="C434" s="38"/>
      <c r="D434" s="38"/>
      <c r="E434" s="227"/>
      <c r="F434" s="38"/>
      <c r="G434" s="227"/>
      <c r="H434" s="227"/>
      <c r="I434" s="86"/>
      <c r="J434" s="86"/>
      <c r="K434" s="87"/>
      <c r="L434" s="227"/>
      <c r="M434" s="88"/>
      <c r="N434" s="88"/>
      <c r="O434" s="88"/>
      <c r="P434" s="88"/>
      <c r="Q434" s="229"/>
      <c r="R434" s="7"/>
      <c r="S434" s="93"/>
      <c r="T434" s="93"/>
      <c r="U434" s="93"/>
      <c r="V434" s="93"/>
      <c r="W434" s="231"/>
      <c r="X434" s="39"/>
      <c r="Y434" s="38"/>
      <c r="Z434" s="88"/>
      <c r="AA434" s="38"/>
    </row>
    <row r="435" spans="1:27" ht="18">
      <c r="A435" s="39"/>
      <c r="B435" s="39"/>
      <c r="C435" s="38"/>
      <c r="D435" s="38"/>
      <c r="E435" s="227"/>
      <c r="F435" s="38"/>
      <c r="G435" s="227"/>
      <c r="H435" s="227"/>
      <c r="I435" s="86"/>
      <c r="J435" s="86"/>
      <c r="K435" s="87"/>
      <c r="L435" s="227"/>
      <c r="M435" s="88"/>
      <c r="N435" s="88"/>
      <c r="O435" s="88"/>
      <c r="P435" s="88"/>
      <c r="Q435" s="229"/>
      <c r="R435" s="7"/>
      <c r="S435" s="93"/>
      <c r="T435" s="93"/>
      <c r="U435" s="93"/>
      <c r="V435" s="93"/>
      <c r="W435" s="231"/>
      <c r="X435" s="39"/>
      <c r="Y435" s="38"/>
      <c r="Z435" s="88"/>
      <c r="AA435" s="38"/>
    </row>
    <row r="436" spans="1:27" ht="18">
      <c r="A436" s="39"/>
      <c r="B436" s="39"/>
      <c r="C436" s="38"/>
      <c r="D436" s="38"/>
      <c r="E436" s="227"/>
      <c r="F436" s="38"/>
      <c r="G436" s="227"/>
      <c r="H436" s="227"/>
      <c r="I436" s="86"/>
      <c r="J436" s="86"/>
      <c r="K436" s="87"/>
      <c r="L436" s="227"/>
      <c r="M436" s="88"/>
      <c r="N436" s="88"/>
      <c r="O436" s="88"/>
      <c r="P436" s="88"/>
      <c r="Q436" s="229"/>
      <c r="R436" s="7"/>
      <c r="S436" s="93"/>
      <c r="T436" s="93"/>
      <c r="U436" s="93"/>
      <c r="V436" s="93"/>
      <c r="W436" s="231"/>
      <c r="X436" s="39"/>
      <c r="Y436" s="38"/>
      <c r="Z436" s="88"/>
      <c r="AA436" s="38"/>
    </row>
    <row r="437" spans="1:27" ht="18">
      <c r="A437" s="39"/>
      <c r="B437" s="39"/>
      <c r="C437" s="38"/>
      <c r="D437" s="38"/>
      <c r="E437" s="227"/>
      <c r="F437" s="38"/>
      <c r="G437" s="227"/>
      <c r="H437" s="227"/>
      <c r="I437" s="86"/>
      <c r="J437" s="86"/>
      <c r="K437" s="87"/>
      <c r="L437" s="227"/>
      <c r="M437" s="88"/>
      <c r="N437" s="88"/>
      <c r="O437" s="88"/>
      <c r="P437" s="88"/>
      <c r="Q437" s="229"/>
      <c r="R437" s="7"/>
      <c r="S437" s="93"/>
      <c r="T437" s="93"/>
      <c r="U437" s="93"/>
      <c r="V437" s="93"/>
      <c r="W437" s="231"/>
      <c r="X437" s="39"/>
      <c r="Y437" s="38"/>
      <c r="Z437" s="88"/>
      <c r="AA437" s="38"/>
    </row>
    <row r="438" spans="1:27" ht="18">
      <c r="A438" s="39"/>
      <c r="B438" s="39"/>
      <c r="C438" s="38"/>
      <c r="D438" s="38"/>
      <c r="E438" s="227"/>
      <c r="F438" s="38"/>
      <c r="G438" s="227"/>
      <c r="H438" s="227"/>
      <c r="I438" s="86"/>
      <c r="J438" s="86"/>
      <c r="K438" s="87"/>
      <c r="L438" s="227"/>
      <c r="M438" s="88"/>
      <c r="N438" s="88"/>
      <c r="O438" s="88"/>
      <c r="P438" s="88"/>
      <c r="Q438" s="229"/>
      <c r="R438" s="7"/>
      <c r="S438" s="93"/>
      <c r="T438" s="93"/>
      <c r="U438" s="93"/>
      <c r="V438" s="93"/>
      <c r="W438" s="231"/>
      <c r="X438" s="39"/>
      <c r="Y438" s="38"/>
      <c r="Z438" s="88"/>
      <c r="AA438" s="38"/>
    </row>
    <row r="439" spans="1:27" ht="18">
      <c r="A439" s="39"/>
      <c r="B439" s="39"/>
      <c r="C439" s="38"/>
      <c r="D439" s="38"/>
      <c r="E439" s="227"/>
      <c r="F439" s="38"/>
      <c r="G439" s="227"/>
      <c r="H439" s="227"/>
      <c r="I439" s="86"/>
      <c r="J439" s="86"/>
      <c r="K439" s="87"/>
      <c r="L439" s="227"/>
      <c r="M439" s="88"/>
      <c r="N439" s="88"/>
      <c r="O439" s="88"/>
      <c r="P439" s="88"/>
      <c r="Q439" s="229"/>
      <c r="R439" s="7"/>
      <c r="S439" s="93"/>
      <c r="T439" s="93"/>
      <c r="U439" s="93"/>
      <c r="V439" s="93"/>
      <c r="W439" s="231"/>
      <c r="X439" s="39"/>
      <c r="Y439" s="38"/>
      <c r="Z439" s="88"/>
      <c r="AA439" s="38"/>
    </row>
    <row r="440" spans="1:27" ht="18">
      <c r="A440" s="39"/>
      <c r="B440" s="39"/>
      <c r="C440" s="38"/>
      <c r="D440" s="38"/>
      <c r="E440" s="227"/>
      <c r="F440" s="38"/>
      <c r="G440" s="227"/>
      <c r="H440" s="227"/>
      <c r="I440" s="86"/>
      <c r="J440" s="86"/>
      <c r="K440" s="87"/>
      <c r="L440" s="227"/>
      <c r="M440" s="88"/>
      <c r="N440" s="88"/>
      <c r="O440" s="88"/>
      <c r="P440" s="88"/>
      <c r="Q440" s="229"/>
      <c r="R440" s="7"/>
      <c r="S440" s="93"/>
      <c r="T440" s="93"/>
      <c r="U440" s="93"/>
      <c r="V440" s="93"/>
      <c r="W440" s="231"/>
      <c r="X440" s="39"/>
      <c r="Y440" s="38"/>
      <c r="Z440" s="88"/>
      <c r="AA440" s="38"/>
    </row>
    <row r="441" spans="1:27" ht="18">
      <c r="A441" s="39"/>
      <c r="B441" s="39"/>
      <c r="C441" s="38"/>
      <c r="D441" s="38"/>
      <c r="E441" s="227"/>
      <c r="F441" s="38"/>
      <c r="G441" s="227"/>
      <c r="H441" s="227"/>
      <c r="I441" s="86"/>
      <c r="J441" s="86"/>
      <c r="K441" s="87"/>
      <c r="L441" s="227"/>
      <c r="M441" s="88"/>
      <c r="N441" s="88"/>
      <c r="O441" s="88"/>
      <c r="P441" s="88"/>
      <c r="Q441" s="229"/>
      <c r="R441" s="7"/>
      <c r="S441" s="93"/>
      <c r="T441" s="93"/>
      <c r="U441" s="93"/>
      <c r="V441" s="93"/>
      <c r="W441" s="231"/>
      <c r="X441" s="39"/>
      <c r="Y441" s="38"/>
      <c r="Z441" s="88"/>
      <c r="AA441" s="38"/>
    </row>
    <row r="442" spans="1:27" ht="18">
      <c r="A442" s="39"/>
      <c r="B442" s="39"/>
      <c r="C442" s="38"/>
      <c r="D442" s="38"/>
      <c r="E442" s="227"/>
      <c r="F442" s="38"/>
      <c r="G442" s="227"/>
      <c r="H442" s="227"/>
      <c r="I442" s="86"/>
      <c r="J442" s="86"/>
      <c r="K442" s="87"/>
      <c r="L442" s="227"/>
      <c r="M442" s="88"/>
      <c r="N442" s="88"/>
      <c r="O442" s="88"/>
      <c r="P442" s="88"/>
      <c r="Q442" s="229"/>
      <c r="R442" s="7"/>
      <c r="S442" s="93"/>
      <c r="T442" s="93"/>
      <c r="U442" s="93"/>
      <c r="V442" s="93"/>
      <c r="W442" s="231"/>
      <c r="X442" s="39"/>
      <c r="Y442" s="38"/>
      <c r="Z442" s="88"/>
      <c r="AA442" s="38"/>
    </row>
    <row r="443" spans="1:27" ht="18">
      <c r="A443" s="39"/>
      <c r="B443" s="39"/>
      <c r="C443" s="38"/>
      <c r="D443" s="38"/>
      <c r="E443" s="227"/>
      <c r="F443" s="38"/>
      <c r="G443" s="227"/>
      <c r="H443" s="227"/>
      <c r="I443" s="86"/>
      <c r="J443" s="86"/>
      <c r="K443" s="87"/>
      <c r="L443" s="227"/>
      <c r="M443" s="88"/>
      <c r="N443" s="88"/>
      <c r="O443" s="88"/>
      <c r="P443" s="88"/>
      <c r="Q443" s="229"/>
      <c r="R443" s="7"/>
      <c r="S443" s="93"/>
      <c r="T443" s="93"/>
      <c r="U443" s="93"/>
      <c r="V443" s="93"/>
      <c r="W443" s="231"/>
      <c r="X443" s="39"/>
      <c r="Y443" s="38"/>
      <c r="Z443" s="88"/>
      <c r="AA443" s="38"/>
    </row>
    <row r="444" spans="1:27" ht="18">
      <c r="A444" s="39"/>
      <c r="B444" s="39"/>
      <c r="C444" s="38"/>
      <c r="D444" s="38"/>
      <c r="E444" s="227"/>
      <c r="F444" s="38"/>
      <c r="G444" s="227"/>
      <c r="H444" s="227"/>
      <c r="I444" s="86"/>
      <c r="J444" s="86"/>
      <c r="K444" s="87"/>
      <c r="L444" s="227"/>
      <c r="M444" s="88"/>
      <c r="N444" s="88"/>
      <c r="O444" s="88"/>
      <c r="P444" s="88"/>
      <c r="Q444" s="229"/>
      <c r="R444" s="7"/>
      <c r="S444" s="93"/>
      <c r="T444" s="93"/>
      <c r="U444" s="93"/>
      <c r="V444" s="93"/>
      <c r="W444" s="231"/>
      <c r="X444" s="39"/>
      <c r="Y444" s="38"/>
      <c r="Z444" s="88"/>
      <c r="AA444" s="38"/>
    </row>
    <row r="445" spans="1:27" ht="18">
      <c r="A445" s="39"/>
      <c r="B445" s="39"/>
      <c r="C445" s="38"/>
      <c r="D445" s="38"/>
      <c r="E445" s="227"/>
      <c r="F445" s="38"/>
      <c r="G445" s="227"/>
      <c r="H445" s="227"/>
      <c r="I445" s="86"/>
      <c r="J445" s="86"/>
      <c r="K445" s="87"/>
      <c r="L445" s="227"/>
      <c r="M445" s="88"/>
      <c r="N445" s="88"/>
      <c r="O445" s="88"/>
      <c r="P445" s="88"/>
      <c r="Q445" s="229"/>
      <c r="R445" s="7"/>
      <c r="S445" s="93"/>
      <c r="T445" s="93"/>
      <c r="U445" s="93"/>
      <c r="V445" s="93"/>
      <c r="W445" s="231"/>
      <c r="X445" s="39"/>
      <c r="Y445" s="38"/>
      <c r="Z445" s="88"/>
      <c r="AA445" s="38"/>
    </row>
    <row r="446" spans="1:27" ht="18">
      <c r="A446" s="39"/>
      <c r="B446" s="39"/>
      <c r="C446" s="38"/>
      <c r="D446" s="38"/>
      <c r="E446" s="227"/>
      <c r="F446" s="38"/>
      <c r="G446" s="227"/>
      <c r="H446" s="227"/>
      <c r="I446" s="86"/>
      <c r="J446" s="86"/>
      <c r="K446" s="87"/>
      <c r="L446" s="227"/>
      <c r="M446" s="88"/>
      <c r="N446" s="88"/>
      <c r="O446" s="88"/>
      <c r="P446" s="88"/>
      <c r="Q446" s="229"/>
      <c r="R446" s="7"/>
      <c r="S446" s="93"/>
      <c r="T446" s="93"/>
      <c r="U446" s="93"/>
      <c r="V446" s="93"/>
      <c r="W446" s="231"/>
      <c r="X446" s="39"/>
      <c r="Y446" s="38"/>
      <c r="Z446" s="88"/>
      <c r="AA446" s="38"/>
    </row>
    <row r="447" spans="1:27" ht="18">
      <c r="A447" s="39"/>
      <c r="B447" s="39"/>
      <c r="C447" s="38"/>
      <c r="D447" s="38"/>
      <c r="E447" s="227"/>
      <c r="F447" s="38"/>
      <c r="G447" s="227"/>
      <c r="H447" s="227"/>
      <c r="I447" s="86"/>
      <c r="J447" s="86"/>
      <c r="K447" s="87"/>
      <c r="L447" s="227"/>
      <c r="M447" s="88"/>
      <c r="N447" s="88"/>
      <c r="O447" s="88"/>
      <c r="P447" s="88"/>
      <c r="Q447" s="229"/>
      <c r="R447" s="7"/>
      <c r="S447" s="93"/>
      <c r="T447" s="93"/>
      <c r="U447" s="93"/>
      <c r="V447" s="93"/>
      <c r="W447" s="231"/>
      <c r="X447" s="39"/>
      <c r="Y447" s="38"/>
      <c r="Z447" s="88"/>
      <c r="AA447" s="38"/>
    </row>
    <row r="448" spans="1:27" ht="18">
      <c r="A448" s="39"/>
      <c r="B448" s="39"/>
      <c r="C448" s="38"/>
      <c r="D448" s="38"/>
      <c r="E448" s="227"/>
      <c r="F448" s="38"/>
      <c r="G448" s="227"/>
      <c r="H448" s="227"/>
      <c r="I448" s="86"/>
      <c r="J448" s="86"/>
      <c r="K448" s="87"/>
      <c r="L448" s="227"/>
      <c r="M448" s="88"/>
      <c r="N448" s="88"/>
      <c r="O448" s="88"/>
      <c r="P448" s="88"/>
      <c r="Q448" s="229"/>
      <c r="R448" s="7"/>
      <c r="S448" s="93"/>
      <c r="T448" s="93"/>
      <c r="U448" s="93"/>
      <c r="V448" s="93"/>
      <c r="W448" s="231"/>
      <c r="X448" s="39"/>
      <c r="Y448" s="38"/>
      <c r="Z448" s="88"/>
      <c r="AA448" s="38"/>
    </row>
    <row r="449" spans="1:27" ht="18">
      <c r="A449" s="39"/>
      <c r="B449" s="39"/>
      <c r="C449" s="38"/>
      <c r="D449" s="38"/>
      <c r="E449" s="227"/>
      <c r="F449" s="38"/>
      <c r="G449" s="227"/>
      <c r="H449" s="227"/>
      <c r="I449" s="86"/>
      <c r="J449" s="86"/>
      <c r="K449" s="87"/>
      <c r="L449" s="227"/>
      <c r="M449" s="88"/>
      <c r="N449" s="88"/>
      <c r="O449" s="88"/>
      <c r="P449" s="88"/>
      <c r="Q449" s="229"/>
      <c r="R449" s="7"/>
      <c r="S449" s="93"/>
      <c r="T449" s="93"/>
      <c r="U449" s="93"/>
      <c r="V449" s="93"/>
      <c r="W449" s="231"/>
      <c r="X449" s="39"/>
      <c r="Y449" s="38"/>
      <c r="Z449" s="88"/>
      <c r="AA449" s="38"/>
    </row>
    <row r="450" spans="1:27" ht="18">
      <c r="A450" s="39"/>
      <c r="B450" s="39"/>
      <c r="C450" s="38"/>
      <c r="D450" s="38"/>
      <c r="E450" s="227"/>
      <c r="F450" s="38"/>
      <c r="G450" s="227"/>
      <c r="H450" s="227"/>
      <c r="I450" s="86"/>
      <c r="J450" s="86"/>
      <c r="K450" s="87"/>
      <c r="L450" s="227"/>
      <c r="M450" s="88"/>
      <c r="N450" s="88"/>
      <c r="O450" s="88"/>
      <c r="P450" s="88"/>
      <c r="Q450" s="229"/>
      <c r="R450" s="7"/>
      <c r="S450" s="93"/>
      <c r="T450" s="93"/>
      <c r="U450" s="93"/>
      <c r="V450" s="93"/>
      <c r="W450" s="231"/>
      <c r="X450" s="39"/>
      <c r="Y450" s="38"/>
      <c r="Z450" s="88"/>
      <c r="AA450" s="38"/>
    </row>
    <row r="451" spans="1:27" ht="18">
      <c r="A451" s="39"/>
      <c r="B451" s="39"/>
      <c r="C451" s="38"/>
      <c r="D451" s="38"/>
      <c r="E451" s="227"/>
      <c r="F451" s="38"/>
      <c r="G451" s="227"/>
      <c r="H451" s="227"/>
      <c r="I451" s="86"/>
      <c r="J451" s="86"/>
      <c r="K451" s="87"/>
      <c r="L451" s="227"/>
      <c r="M451" s="88"/>
      <c r="N451" s="88"/>
      <c r="O451" s="88"/>
      <c r="P451" s="88"/>
      <c r="Q451" s="229"/>
      <c r="R451" s="7"/>
      <c r="S451" s="93"/>
      <c r="T451" s="93"/>
      <c r="U451" s="93"/>
      <c r="V451" s="93"/>
      <c r="W451" s="231"/>
      <c r="X451" s="39"/>
      <c r="Y451" s="38"/>
      <c r="Z451" s="88"/>
      <c r="AA451" s="38"/>
    </row>
    <row r="452" spans="1:27" ht="18">
      <c r="A452" s="39"/>
      <c r="B452" s="39"/>
      <c r="C452" s="38"/>
      <c r="D452" s="38"/>
      <c r="E452" s="227"/>
      <c r="F452" s="38"/>
      <c r="G452" s="227"/>
      <c r="H452" s="227"/>
      <c r="I452" s="86"/>
      <c r="J452" s="86"/>
      <c r="K452" s="87"/>
      <c r="L452" s="227"/>
      <c r="M452" s="88"/>
      <c r="N452" s="88"/>
      <c r="O452" s="88"/>
      <c r="P452" s="88"/>
      <c r="Q452" s="229"/>
      <c r="R452" s="7"/>
      <c r="S452" s="93"/>
      <c r="T452" s="93"/>
      <c r="U452" s="93"/>
      <c r="V452" s="93"/>
      <c r="W452" s="231"/>
      <c r="X452" s="39"/>
      <c r="Y452" s="38"/>
      <c r="Z452" s="88"/>
      <c r="AA452" s="38"/>
    </row>
    <row r="453" spans="1:27" ht="18">
      <c r="A453" s="39"/>
      <c r="B453" s="39"/>
      <c r="C453" s="38"/>
      <c r="D453" s="38"/>
      <c r="E453" s="227"/>
      <c r="F453" s="38"/>
      <c r="G453" s="227"/>
      <c r="H453" s="227"/>
      <c r="I453" s="86"/>
      <c r="J453" s="86"/>
      <c r="K453" s="87"/>
      <c r="L453" s="227"/>
      <c r="M453" s="88"/>
      <c r="N453" s="88"/>
      <c r="O453" s="88"/>
      <c r="P453" s="88"/>
      <c r="Q453" s="229"/>
      <c r="R453" s="7"/>
      <c r="S453" s="93"/>
      <c r="T453" s="93"/>
      <c r="U453" s="93"/>
      <c r="V453" s="93"/>
      <c r="W453" s="231"/>
      <c r="X453" s="39"/>
      <c r="Y453" s="38"/>
      <c r="Z453" s="88"/>
      <c r="AA453" s="38"/>
    </row>
    <row r="454" spans="1:27" ht="18">
      <c r="A454" s="39"/>
      <c r="B454" s="39"/>
      <c r="C454" s="38"/>
      <c r="D454" s="38"/>
      <c r="E454" s="227"/>
      <c r="F454" s="38"/>
      <c r="G454" s="227"/>
      <c r="H454" s="227"/>
      <c r="I454" s="86"/>
      <c r="J454" s="86"/>
      <c r="K454" s="87"/>
      <c r="L454" s="227"/>
      <c r="M454" s="88"/>
      <c r="N454" s="88"/>
      <c r="O454" s="88"/>
      <c r="P454" s="88"/>
      <c r="Q454" s="229"/>
      <c r="R454" s="7"/>
      <c r="S454" s="93"/>
      <c r="T454" s="93"/>
      <c r="U454" s="93"/>
      <c r="V454" s="93"/>
      <c r="W454" s="231"/>
      <c r="X454" s="39"/>
      <c r="Y454" s="38"/>
      <c r="Z454" s="88"/>
      <c r="AA454" s="38"/>
    </row>
    <row r="455" spans="1:27" ht="18">
      <c r="A455" s="39"/>
      <c r="B455" s="39"/>
      <c r="C455" s="38"/>
      <c r="D455" s="38"/>
      <c r="E455" s="227"/>
      <c r="F455" s="38"/>
      <c r="G455" s="227"/>
      <c r="H455" s="227"/>
      <c r="I455" s="86"/>
      <c r="J455" s="86"/>
      <c r="K455" s="87"/>
      <c r="L455" s="227"/>
      <c r="M455" s="88"/>
      <c r="N455" s="88"/>
      <c r="O455" s="88"/>
      <c r="P455" s="88"/>
      <c r="Q455" s="229"/>
      <c r="R455" s="7"/>
      <c r="S455" s="93"/>
      <c r="T455" s="93"/>
      <c r="U455" s="93"/>
      <c r="V455" s="93"/>
      <c r="W455" s="231"/>
      <c r="X455" s="39"/>
      <c r="Y455" s="38"/>
      <c r="Z455" s="88"/>
      <c r="AA455" s="38"/>
    </row>
    <row r="456" spans="1:27" ht="18">
      <c r="A456" s="39"/>
      <c r="B456" s="39"/>
      <c r="C456" s="38"/>
      <c r="D456" s="38"/>
      <c r="E456" s="227"/>
      <c r="F456" s="38"/>
      <c r="G456" s="227"/>
      <c r="H456" s="227"/>
      <c r="I456" s="86"/>
      <c r="J456" s="86"/>
      <c r="K456" s="87"/>
      <c r="L456" s="227"/>
      <c r="M456" s="88"/>
      <c r="N456" s="88"/>
      <c r="O456" s="88"/>
      <c r="P456" s="88"/>
      <c r="Q456" s="229"/>
      <c r="R456" s="7"/>
      <c r="S456" s="93"/>
      <c r="T456" s="93"/>
      <c r="U456" s="93"/>
      <c r="V456" s="93"/>
      <c r="W456" s="231"/>
      <c r="X456" s="39"/>
      <c r="Y456" s="38"/>
      <c r="Z456" s="88"/>
      <c r="AA456" s="38"/>
    </row>
    <row r="457" spans="1:27" ht="18">
      <c r="A457" s="39"/>
      <c r="B457" s="39"/>
      <c r="C457" s="38"/>
      <c r="D457" s="38"/>
      <c r="E457" s="227"/>
      <c r="F457" s="38"/>
      <c r="G457" s="227"/>
      <c r="H457" s="227"/>
      <c r="I457" s="86"/>
      <c r="J457" s="86"/>
      <c r="K457" s="87"/>
      <c r="L457" s="227"/>
      <c r="M457" s="88"/>
      <c r="N457" s="88"/>
      <c r="O457" s="88"/>
      <c r="P457" s="88"/>
      <c r="Q457" s="229"/>
      <c r="R457" s="7"/>
      <c r="S457" s="93"/>
      <c r="T457" s="93"/>
      <c r="U457" s="93"/>
      <c r="V457" s="93"/>
      <c r="W457" s="231"/>
      <c r="X457" s="39"/>
      <c r="Y457" s="38"/>
      <c r="Z457" s="88"/>
      <c r="AA457" s="38"/>
    </row>
    <row r="458" spans="1:27" ht="18">
      <c r="A458" s="39"/>
      <c r="B458" s="39"/>
      <c r="C458" s="38"/>
      <c r="D458" s="38"/>
      <c r="E458" s="227"/>
      <c r="F458" s="38"/>
      <c r="G458" s="227"/>
      <c r="H458" s="227"/>
      <c r="I458" s="86"/>
      <c r="J458" s="86"/>
      <c r="K458" s="87"/>
      <c r="L458" s="227"/>
      <c r="M458" s="88"/>
      <c r="N458" s="88"/>
      <c r="O458" s="88"/>
      <c r="P458" s="88"/>
      <c r="Q458" s="229"/>
      <c r="R458" s="7"/>
      <c r="S458" s="93"/>
      <c r="T458" s="93"/>
      <c r="U458" s="93"/>
      <c r="V458" s="93"/>
      <c r="W458" s="231"/>
      <c r="X458" s="39"/>
      <c r="Y458" s="38"/>
      <c r="Z458" s="88"/>
      <c r="AA458" s="38"/>
    </row>
    <row r="459" spans="1:27" ht="18">
      <c r="A459" s="39"/>
      <c r="B459" s="39"/>
      <c r="C459" s="38"/>
      <c r="D459" s="38"/>
      <c r="E459" s="227"/>
      <c r="F459" s="38"/>
      <c r="G459" s="227"/>
      <c r="H459" s="227"/>
      <c r="I459" s="86"/>
      <c r="J459" s="86"/>
      <c r="K459" s="87"/>
      <c r="L459" s="227"/>
      <c r="M459" s="88"/>
      <c r="N459" s="88"/>
      <c r="O459" s="88"/>
      <c r="P459" s="88"/>
      <c r="Q459" s="229"/>
      <c r="R459" s="7"/>
      <c r="S459" s="93"/>
      <c r="T459" s="93"/>
      <c r="U459" s="93"/>
      <c r="V459" s="93"/>
      <c r="W459" s="231"/>
      <c r="X459" s="39"/>
      <c r="Y459" s="38"/>
      <c r="Z459" s="88"/>
      <c r="AA459" s="38"/>
    </row>
    <row r="460" spans="1:27" ht="18">
      <c r="A460" s="39"/>
      <c r="B460" s="39"/>
      <c r="C460" s="38"/>
      <c r="D460" s="38"/>
      <c r="E460" s="227"/>
      <c r="F460" s="38"/>
      <c r="G460" s="227"/>
      <c r="H460" s="227"/>
      <c r="I460" s="86"/>
      <c r="J460" s="86"/>
      <c r="K460" s="87"/>
      <c r="L460" s="227"/>
      <c r="M460" s="88"/>
      <c r="N460" s="88"/>
      <c r="O460" s="88"/>
      <c r="P460" s="88"/>
      <c r="Q460" s="229"/>
      <c r="R460" s="7"/>
      <c r="S460" s="93"/>
      <c r="T460" s="93"/>
      <c r="U460" s="93"/>
      <c r="V460" s="93"/>
      <c r="W460" s="231"/>
      <c r="X460" s="39"/>
      <c r="Y460" s="38"/>
      <c r="Z460" s="88"/>
      <c r="AA460" s="38"/>
    </row>
    <row r="461" spans="1:27" ht="18">
      <c r="A461" s="39"/>
      <c r="B461" s="39"/>
      <c r="C461" s="38"/>
      <c r="D461" s="38"/>
      <c r="E461" s="227"/>
      <c r="F461" s="38"/>
      <c r="G461" s="227"/>
      <c r="H461" s="227"/>
      <c r="I461" s="86"/>
      <c r="J461" s="86"/>
      <c r="K461" s="87"/>
      <c r="L461" s="227"/>
      <c r="M461" s="88"/>
      <c r="N461" s="88"/>
      <c r="O461" s="88"/>
      <c r="P461" s="88"/>
      <c r="Q461" s="229"/>
      <c r="R461" s="7"/>
      <c r="S461" s="93"/>
      <c r="T461" s="93"/>
      <c r="U461" s="93"/>
      <c r="V461" s="93"/>
      <c r="W461" s="231"/>
      <c r="X461" s="39"/>
      <c r="Y461" s="38"/>
      <c r="Z461" s="88"/>
      <c r="AA461" s="38"/>
    </row>
    <row r="462" spans="1:27" ht="18">
      <c r="A462" s="39"/>
      <c r="B462" s="39"/>
      <c r="C462" s="38"/>
      <c r="D462" s="38"/>
      <c r="E462" s="227"/>
      <c r="F462" s="38"/>
      <c r="G462" s="227"/>
      <c r="H462" s="227"/>
      <c r="I462" s="86"/>
      <c r="J462" s="86"/>
      <c r="K462" s="87"/>
      <c r="L462" s="227"/>
      <c r="M462" s="88"/>
      <c r="N462" s="88"/>
      <c r="O462" s="88"/>
      <c r="P462" s="88"/>
      <c r="Q462" s="229"/>
      <c r="R462" s="7"/>
      <c r="S462" s="93"/>
      <c r="T462" s="93"/>
      <c r="U462" s="93"/>
      <c r="V462" s="93"/>
      <c r="W462" s="231"/>
      <c r="X462" s="39"/>
      <c r="Y462" s="38"/>
      <c r="Z462" s="88"/>
      <c r="AA462" s="38"/>
    </row>
    <row r="463" spans="1:27" ht="18">
      <c r="A463" s="39"/>
      <c r="B463" s="39"/>
      <c r="C463" s="38"/>
      <c r="D463" s="38"/>
      <c r="E463" s="227"/>
      <c r="F463" s="38"/>
      <c r="G463" s="227"/>
      <c r="H463" s="227"/>
      <c r="I463" s="86"/>
      <c r="J463" s="86"/>
      <c r="K463" s="87"/>
      <c r="L463" s="227"/>
      <c r="M463" s="88"/>
      <c r="N463" s="88"/>
      <c r="O463" s="88"/>
      <c r="P463" s="88"/>
      <c r="Q463" s="229"/>
      <c r="R463" s="7"/>
      <c r="S463" s="93"/>
      <c r="T463" s="93"/>
      <c r="U463" s="93"/>
      <c r="V463" s="93"/>
      <c r="W463" s="231"/>
      <c r="X463" s="39"/>
      <c r="Y463" s="38"/>
      <c r="Z463" s="88"/>
      <c r="AA463" s="38"/>
    </row>
    <row r="464" spans="1:27" ht="18">
      <c r="A464" s="39"/>
      <c r="B464" s="39"/>
      <c r="C464" s="38"/>
      <c r="D464" s="38"/>
      <c r="E464" s="227"/>
      <c r="F464" s="38"/>
      <c r="G464" s="227"/>
      <c r="H464" s="227"/>
      <c r="I464" s="86"/>
      <c r="J464" s="86"/>
      <c r="K464" s="87"/>
      <c r="L464" s="227"/>
      <c r="M464" s="88"/>
      <c r="N464" s="88"/>
      <c r="O464" s="88"/>
      <c r="P464" s="88"/>
      <c r="Q464" s="229"/>
      <c r="R464" s="7"/>
      <c r="S464" s="93"/>
      <c r="T464" s="93"/>
      <c r="U464" s="93"/>
      <c r="V464" s="93"/>
      <c r="W464" s="231"/>
      <c r="X464" s="39"/>
      <c r="Y464" s="38"/>
      <c r="Z464" s="88"/>
      <c r="AA464" s="38"/>
    </row>
    <row r="465" spans="1:27" ht="18">
      <c r="A465" s="39"/>
      <c r="B465" s="39"/>
      <c r="C465" s="38"/>
      <c r="D465" s="38"/>
      <c r="E465" s="227"/>
      <c r="F465" s="38"/>
      <c r="G465" s="227"/>
      <c r="H465" s="227"/>
      <c r="I465" s="86"/>
      <c r="J465" s="86"/>
      <c r="K465" s="87"/>
      <c r="L465" s="227"/>
      <c r="M465" s="88"/>
      <c r="N465" s="88"/>
      <c r="O465" s="88"/>
      <c r="P465" s="88"/>
      <c r="Q465" s="229"/>
      <c r="R465" s="7"/>
      <c r="S465" s="93"/>
      <c r="T465" s="93"/>
      <c r="U465" s="93"/>
      <c r="V465" s="93"/>
      <c r="W465" s="231"/>
      <c r="X465" s="39"/>
      <c r="Y465" s="38"/>
      <c r="Z465" s="88"/>
      <c r="AA465" s="38"/>
    </row>
    <row r="466" spans="1:27" ht="18">
      <c r="A466" s="39"/>
      <c r="B466" s="39"/>
      <c r="C466" s="38"/>
      <c r="D466" s="38"/>
      <c r="E466" s="227"/>
      <c r="F466" s="38"/>
      <c r="G466" s="227"/>
      <c r="H466" s="227"/>
      <c r="I466" s="86"/>
      <c r="J466" s="86"/>
      <c r="K466" s="87"/>
      <c r="L466" s="227"/>
      <c r="M466" s="88"/>
      <c r="N466" s="88"/>
      <c r="O466" s="88"/>
      <c r="P466" s="88"/>
      <c r="Q466" s="229"/>
      <c r="R466" s="7"/>
      <c r="S466" s="93"/>
      <c r="T466" s="93"/>
      <c r="U466" s="93"/>
      <c r="V466" s="93"/>
      <c r="W466" s="231"/>
      <c r="X466" s="39"/>
      <c r="Y466" s="38"/>
      <c r="Z466" s="88"/>
      <c r="AA466" s="38"/>
    </row>
    <row r="467" spans="1:27" ht="18">
      <c r="A467" s="39"/>
      <c r="B467" s="39"/>
      <c r="C467" s="38"/>
      <c r="D467" s="38"/>
      <c r="E467" s="227"/>
      <c r="F467" s="38"/>
      <c r="G467" s="227"/>
      <c r="H467" s="227"/>
      <c r="I467" s="86"/>
      <c r="J467" s="86"/>
      <c r="K467" s="87"/>
      <c r="L467" s="227"/>
      <c r="M467" s="88"/>
      <c r="N467" s="88"/>
      <c r="O467" s="88"/>
      <c r="P467" s="88"/>
      <c r="Q467" s="229"/>
      <c r="R467" s="7"/>
      <c r="S467" s="93"/>
      <c r="T467" s="93"/>
      <c r="U467" s="93"/>
      <c r="V467" s="93"/>
      <c r="W467" s="231"/>
      <c r="X467" s="39"/>
      <c r="Y467" s="38"/>
      <c r="Z467" s="88"/>
      <c r="AA467" s="38"/>
    </row>
    <row r="468" spans="1:27" ht="18">
      <c r="A468" s="39"/>
      <c r="B468" s="39"/>
      <c r="C468" s="38"/>
      <c r="D468" s="38"/>
      <c r="E468" s="227"/>
      <c r="F468" s="38"/>
      <c r="G468" s="227"/>
      <c r="H468" s="227"/>
      <c r="I468" s="86"/>
      <c r="J468" s="86"/>
      <c r="K468" s="87"/>
      <c r="L468" s="227"/>
      <c r="M468" s="88"/>
      <c r="N468" s="88"/>
      <c r="O468" s="88"/>
      <c r="P468" s="88"/>
      <c r="Q468" s="229"/>
      <c r="R468" s="7"/>
      <c r="S468" s="93"/>
      <c r="T468" s="93"/>
      <c r="U468" s="93"/>
      <c r="V468" s="93"/>
      <c r="W468" s="231"/>
      <c r="X468" s="39"/>
      <c r="Y468" s="38"/>
      <c r="Z468" s="88"/>
      <c r="AA468" s="38"/>
    </row>
    <row r="469" spans="1:27" ht="18">
      <c r="A469" s="39"/>
      <c r="B469" s="39"/>
      <c r="C469" s="38"/>
      <c r="D469" s="38"/>
      <c r="E469" s="227"/>
      <c r="F469" s="38"/>
      <c r="G469" s="227"/>
      <c r="H469" s="227"/>
      <c r="I469" s="86"/>
      <c r="J469" s="86"/>
      <c r="K469" s="87"/>
      <c r="L469" s="227"/>
      <c r="M469" s="88"/>
      <c r="N469" s="88"/>
      <c r="O469" s="88"/>
      <c r="P469" s="88"/>
      <c r="Q469" s="229"/>
      <c r="R469" s="7"/>
      <c r="S469" s="93"/>
      <c r="T469" s="93"/>
      <c r="U469" s="93"/>
      <c r="V469" s="93"/>
      <c r="W469" s="231"/>
      <c r="X469" s="39"/>
      <c r="Y469" s="38"/>
      <c r="Z469" s="88"/>
      <c r="AA469" s="38"/>
    </row>
    <row r="470" spans="1:27" ht="18">
      <c r="A470" s="39"/>
      <c r="B470" s="39"/>
      <c r="C470" s="38"/>
      <c r="D470" s="38"/>
      <c r="E470" s="227"/>
      <c r="F470" s="38"/>
      <c r="G470" s="227"/>
      <c r="H470" s="227"/>
      <c r="I470" s="86"/>
      <c r="J470" s="86"/>
      <c r="K470" s="87"/>
      <c r="L470" s="227"/>
      <c r="M470" s="88"/>
      <c r="N470" s="88"/>
      <c r="O470" s="88"/>
      <c r="P470" s="88"/>
      <c r="Q470" s="229"/>
      <c r="R470" s="7"/>
      <c r="S470" s="93"/>
      <c r="T470" s="93"/>
      <c r="U470" s="93"/>
      <c r="V470" s="93"/>
      <c r="W470" s="231"/>
      <c r="X470" s="39"/>
      <c r="Y470" s="38"/>
      <c r="Z470" s="88"/>
      <c r="AA470" s="38"/>
    </row>
    <row r="471" spans="1:27" ht="18">
      <c r="A471" s="39"/>
      <c r="B471" s="39"/>
      <c r="C471" s="38"/>
      <c r="D471" s="38"/>
      <c r="E471" s="227"/>
      <c r="F471" s="38"/>
      <c r="G471" s="227"/>
      <c r="H471" s="227"/>
      <c r="I471" s="86"/>
      <c r="J471" s="86"/>
      <c r="K471" s="87"/>
      <c r="L471" s="227"/>
      <c r="M471" s="88"/>
      <c r="N471" s="88"/>
      <c r="O471" s="88"/>
      <c r="P471" s="88"/>
      <c r="Q471" s="229"/>
      <c r="R471" s="7"/>
      <c r="S471" s="93"/>
      <c r="T471" s="93"/>
      <c r="U471" s="93"/>
      <c r="V471" s="93"/>
      <c r="W471" s="231"/>
      <c r="X471" s="39"/>
      <c r="Y471" s="38"/>
      <c r="Z471" s="88"/>
      <c r="AA471" s="38"/>
    </row>
    <row r="472" spans="1:27" ht="18">
      <c r="A472" s="39"/>
      <c r="B472" s="39"/>
      <c r="C472" s="38"/>
      <c r="D472" s="38"/>
      <c r="E472" s="227"/>
      <c r="F472" s="38"/>
      <c r="G472" s="227"/>
      <c r="H472" s="227"/>
      <c r="I472" s="86"/>
      <c r="J472" s="86"/>
      <c r="K472" s="87"/>
      <c r="L472" s="227"/>
      <c r="M472" s="88"/>
      <c r="N472" s="88"/>
      <c r="O472" s="88"/>
      <c r="P472" s="88"/>
      <c r="Q472" s="229"/>
      <c r="R472" s="7"/>
      <c r="S472" s="93"/>
      <c r="T472" s="93"/>
      <c r="U472" s="93"/>
      <c r="V472" s="93"/>
      <c r="W472" s="231"/>
      <c r="X472" s="39"/>
      <c r="Y472" s="38"/>
      <c r="Z472" s="88"/>
      <c r="AA472" s="38"/>
    </row>
    <row r="473" spans="1:27" ht="18">
      <c r="A473" s="39"/>
      <c r="B473" s="39"/>
      <c r="C473" s="38"/>
      <c r="D473" s="38"/>
      <c r="E473" s="227"/>
      <c r="F473" s="38"/>
      <c r="G473" s="227"/>
      <c r="H473" s="227"/>
      <c r="I473" s="86"/>
      <c r="J473" s="86"/>
      <c r="K473" s="87"/>
      <c r="L473" s="227"/>
      <c r="M473" s="88"/>
      <c r="N473" s="88"/>
      <c r="O473" s="88"/>
      <c r="P473" s="88"/>
      <c r="Q473" s="229"/>
      <c r="R473" s="7"/>
      <c r="S473" s="93"/>
      <c r="T473" s="93"/>
      <c r="U473" s="93"/>
      <c r="V473" s="93"/>
      <c r="W473" s="231"/>
      <c r="X473" s="39"/>
      <c r="Y473" s="38"/>
      <c r="Z473" s="88"/>
      <c r="AA473" s="38"/>
    </row>
    <row r="474" spans="1:27" ht="18">
      <c r="A474" s="39"/>
      <c r="B474" s="39"/>
      <c r="C474" s="38"/>
      <c r="D474" s="38"/>
      <c r="E474" s="227"/>
      <c r="F474" s="38"/>
      <c r="G474" s="227"/>
      <c r="H474" s="227"/>
      <c r="I474" s="86"/>
      <c r="J474" s="86"/>
      <c r="K474" s="87"/>
      <c r="L474" s="227"/>
      <c r="M474" s="88"/>
      <c r="N474" s="88"/>
      <c r="O474" s="88"/>
      <c r="P474" s="88"/>
      <c r="Q474" s="229"/>
      <c r="R474" s="7"/>
      <c r="S474" s="93"/>
      <c r="T474" s="93"/>
      <c r="U474" s="93"/>
      <c r="V474" s="93"/>
      <c r="W474" s="231"/>
      <c r="X474" s="39"/>
      <c r="Y474" s="38"/>
      <c r="Z474" s="88"/>
      <c r="AA474" s="38"/>
    </row>
    <row r="475" spans="1:27" ht="18">
      <c r="A475" s="39"/>
      <c r="B475" s="39"/>
      <c r="C475" s="38"/>
      <c r="D475" s="38"/>
      <c r="E475" s="227"/>
      <c r="F475" s="38"/>
      <c r="G475" s="227"/>
      <c r="H475" s="227"/>
      <c r="I475" s="86"/>
      <c r="J475" s="86"/>
      <c r="K475" s="87"/>
      <c r="L475" s="227"/>
      <c r="M475" s="88"/>
      <c r="N475" s="88"/>
      <c r="O475" s="88"/>
      <c r="P475" s="88"/>
      <c r="Q475" s="229"/>
      <c r="R475" s="7"/>
      <c r="S475" s="93"/>
      <c r="T475" s="93"/>
      <c r="U475" s="93"/>
      <c r="V475" s="93"/>
      <c r="W475" s="231"/>
      <c r="X475" s="39"/>
      <c r="Y475" s="38"/>
      <c r="Z475" s="88"/>
      <c r="AA475" s="38"/>
    </row>
    <row r="476" spans="1:27" ht="18">
      <c r="A476" s="39"/>
      <c r="B476" s="39"/>
      <c r="C476" s="38"/>
      <c r="D476" s="38"/>
      <c r="E476" s="227"/>
      <c r="F476" s="38"/>
      <c r="G476" s="227"/>
      <c r="H476" s="227"/>
      <c r="I476" s="86"/>
      <c r="J476" s="86"/>
      <c r="K476" s="87"/>
      <c r="L476" s="227"/>
      <c r="M476" s="88"/>
      <c r="N476" s="88"/>
      <c r="O476" s="88"/>
      <c r="P476" s="88"/>
      <c r="Q476" s="229"/>
      <c r="R476" s="7"/>
      <c r="S476" s="93"/>
      <c r="T476" s="93"/>
      <c r="U476" s="93"/>
      <c r="V476" s="93"/>
      <c r="W476" s="231"/>
      <c r="X476" s="39"/>
      <c r="Y476" s="38"/>
      <c r="Z476" s="88"/>
      <c r="AA476" s="38"/>
    </row>
    <row r="477" spans="1:27" ht="18">
      <c r="A477" s="39"/>
      <c r="B477" s="39"/>
      <c r="C477" s="38"/>
      <c r="D477" s="38"/>
      <c r="E477" s="227"/>
      <c r="F477" s="38"/>
      <c r="G477" s="227"/>
      <c r="H477" s="227"/>
      <c r="I477" s="86"/>
      <c r="J477" s="86"/>
      <c r="K477" s="87"/>
      <c r="L477" s="227"/>
      <c r="M477" s="88"/>
      <c r="N477" s="88"/>
      <c r="O477" s="88"/>
      <c r="P477" s="88"/>
      <c r="Q477" s="229"/>
      <c r="R477" s="7"/>
      <c r="S477" s="93"/>
      <c r="T477" s="93"/>
      <c r="U477" s="93"/>
      <c r="V477" s="93"/>
      <c r="W477" s="231"/>
      <c r="X477" s="39"/>
      <c r="Y477" s="38"/>
      <c r="Z477" s="88"/>
      <c r="AA477" s="38"/>
    </row>
    <row r="478" spans="1:27" ht="18">
      <c r="A478" s="39"/>
      <c r="B478" s="39"/>
      <c r="C478" s="38"/>
      <c r="D478" s="38"/>
      <c r="E478" s="227"/>
      <c r="F478" s="38"/>
      <c r="G478" s="227"/>
      <c r="H478" s="227"/>
      <c r="I478" s="86"/>
      <c r="J478" s="86"/>
      <c r="K478" s="87"/>
      <c r="L478" s="227"/>
      <c r="M478" s="88"/>
      <c r="N478" s="88"/>
      <c r="O478" s="88"/>
      <c r="P478" s="88"/>
      <c r="Q478" s="229"/>
      <c r="R478" s="7"/>
      <c r="S478" s="93"/>
      <c r="T478" s="93"/>
      <c r="U478" s="93"/>
      <c r="V478" s="93"/>
      <c r="W478" s="231"/>
      <c r="X478" s="39"/>
      <c r="Y478" s="38"/>
      <c r="Z478" s="88"/>
      <c r="AA478" s="38"/>
    </row>
    <row r="479" spans="1:27" ht="18">
      <c r="A479" s="39"/>
      <c r="B479" s="39"/>
      <c r="C479" s="38"/>
      <c r="D479" s="38"/>
      <c r="E479" s="227"/>
      <c r="F479" s="38"/>
      <c r="G479" s="227"/>
      <c r="H479" s="227"/>
      <c r="I479" s="86"/>
      <c r="J479" s="86"/>
      <c r="K479" s="87"/>
      <c r="L479" s="227"/>
      <c r="M479" s="88"/>
      <c r="N479" s="88"/>
      <c r="O479" s="88"/>
      <c r="P479" s="88"/>
      <c r="Q479" s="229"/>
      <c r="R479" s="7"/>
      <c r="S479" s="93"/>
      <c r="T479" s="93"/>
      <c r="U479" s="93"/>
      <c r="V479" s="93"/>
      <c r="W479" s="231"/>
      <c r="X479" s="39"/>
      <c r="Y479" s="38"/>
      <c r="Z479" s="88"/>
      <c r="AA479" s="38"/>
    </row>
    <row r="480" spans="1:27" ht="18">
      <c r="A480" s="39"/>
      <c r="B480" s="39"/>
      <c r="C480" s="38"/>
      <c r="D480" s="38"/>
      <c r="E480" s="227"/>
      <c r="F480" s="38"/>
      <c r="G480" s="227"/>
      <c r="H480" s="227"/>
      <c r="I480" s="86"/>
      <c r="J480" s="86"/>
      <c r="K480" s="87"/>
      <c r="L480" s="227"/>
      <c r="M480" s="88"/>
      <c r="N480" s="88"/>
      <c r="O480" s="88"/>
      <c r="P480" s="88"/>
      <c r="Q480" s="229"/>
      <c r="R480" s="7"/>
      <c r="S480" s="93"/>
      <c r="T480" s="93"/>
      <c r="U480" s="93"/>
      <c r="V480" s="93"/>
      <c r="W480" s="231"/>
      <c r="X480" s="39"/>
      <c r="Y480" s="38"/>
      <c r="Z480" s="88"/>
      <c r="AA480" s="38"/>
    </row>
    <row r="481" spans="1:27" ht="18">
      <c r="A481" s="39"/>
      <c r="B481" s="39"/>
      <c r="C481" s="38"/>
      <c r="D481" s="38"/>
      <c r="E481" s="227"/>
      <c r="F481" s="38"/>
      <c r="G481" s="227"/>
      <c r="H481" s="227"/>
      <c r="I481" s="86"/>
      <c r="J481" s="86"/>
      <c r="K481" s="87"/>
      <c r="L481" s="227"/>
      <c r="M481" s="88"/>
      <c r="N481" s="88"/>
      <c r="O481" s="88"/>
      <c r="P481" s="88"/>
      <c r="Q481" s="229"/>
      <c r="R481" s="7"/>
      <c r="S481" s="93"/>
      <c r="T481" s="93"/>
      <c r="U481" s="93"/>
      <c r="V481" s="93"/>
      <c r="W481" s="231"/>
      <c r="X481" s="39"/>
      <c r="Y481" s="38"/>
      <c r="Z481" s="88"/>
      <c r="AA481" s="38"/>
    </row>
    <row r="482" spans="1:27" ht="18">
      <c r="A482" s="39"/>
      <c r="B482" s="39"/>
      <c r="C482" s="38"/>
      <c r="D482" s="38"/>
      <c r="E482" s="227"/>
      <c r="F482" s="38"/>
      <c r="G482" s="227"/>
      <c r="H482" s="227"/>
      <c r="I482" s="86"/>
      <c r="J482" s="86"/>
      <c r="K482" s="87"/>
      <c r="L482" s="227"/>
      <c r="M482" s="88"/>
      <c r="N482" s="88"/>
      <c r="O482" s="88"/>
      <c r="P482" s="88"/>
      <c r="Q482" s="229"/>
      <c r="R482" s="7"/>
      <c r="S482" s="93"/>
      <c r="T482" s="93"/>
      <c r="U482" s="93"/>
      <c r="V482" s="93"/>
      <c r="W482" s="231"/>
      <c r="X482" s="39"/>
      <c r="Y482" s="38"/>
      <c r="Z482" s="88"/>
      <c r="AA482" s="38"/>
    </row>
    <row r="483" spans="1:27" ht="18">
      <c r="A483" s="39"/>
      <c r="B483" s="39"/>
      <c r="C483" s="38"/>
      <c r="D483" s="38"/>
      <c r="E483" s="227"/>
      <c r="F483" s="38"/>
      <c r="G483" s="227"/>
      <c r="H483" s="227"/>
      <c r="I483" s="86"/>
      <c r="J483" s="86"/>
      <c r="K483" s="87"/>
      <c r="L483" s="227"/>
      <c r="M483" s="88"/>
      <c r="N483" s="88"/>
      <c r="O483" s="88"/>
      <c r="P483" s="88"/>
      <c r="Q483" s="229"/>
      <c r="R483" s="7"/>
      <c r="S483" s="93"/>
      <c r="T483" s="93"/>
      <c r="U483" s="93"/>
      <c r="V483" s="93"/>
      <c r="W483" s="231"/>
      <c r="X483" s="39"/>
      <c r="Y483" s="38"/>
      <c r="Z483" s="88"/>
      <c r="AA483" s="38"/>
    </row>
    <row r="484" spans="1:27" ht="18">
      <c r="A484" s="39"/>
      <c r="B484" s="39"/>
      <c r="C484" s="38"/>
      <c r="D484" s="38"/>
      <c r="E484" s="227"/>
      <c r="F484" s="38"/>
      <c r="G484" s="227"/>
      <c r="H484" s="227"/>
      <c r="I484" s="86"/>
      <c r="J484" s="86"/>
      <c r="K484" s="87"/>
      <c r="L484" s="227"/>
      <c r="M484" s="88"/>
      <c r="N484" s="88"/>
      <c r="O484" s="88"/>
      <c r="P484" s="88"/>
      <c r="Q484" s="229"/>
      <c r="R484" s="7"/>
      <c r="S484" s="93"/>
      <c r="T484" s="93"/>
      <c r="U484" s="93"/>
      <c r="V484" s="93"/>
      <c r="W484" s="231"/>
      <c r="X484" s="39"/>
      <c r="Y484" s="38"/>
      <c r="Z484" s="88"/>
      <c r="AA484" s="38"/>
    </row>
    <row r="485" spans="1:27" ht="18">
      <c r="A485" s="39"/>
      <c r="B485" s="39"/>
      <c r="C485" s="38"/>
      <c r="D485" s="38"/>
      <c r="E485" s="227"/>
      <c r="F485" s="38"/>
      <c r="G485" s="227"/>
      <c r="H485" s="227"/>
      <c r="I485" s="86"/>
      <c r="J485" s="86"/>
      <c r="K485" s="87"/>
      <c r="L485" s="227"/>
      <c r="M485" s="88"/>
      <c r="N485" s="88"/>
      <c r="O485" s="88"/>
      <c r="P485" s="88"/>
      <c r="Q485" s="229"/>
      <c r="R485" s="7"/>
      <c r="S485" s="93"/>
      <c r="T485" s="93"/>
      <c r="U485" s="93"/>
      <c r="V485" s="93"/>
      <c r="W485" s="231"/>
      <c r="X485" s="39"/>
      <c r="Y485" s="38"/>
      <c r="Z485" s="88"/>
      <c r="AA485" s="38"/>
    </row>
    <row r="486" spans="1:27" ht="18">
      <c r="A486" s="39"/>
      <c r="B486" s="39"/>
      <c r="C486" s="38"/>
      <c r="D486" s="38"/>
      <c r="E486" s="227"/>
      <c r="F486" s="38"/>
      <c r="G486" s="227"/>
      <c r="H486" s="227"/>
      <c r="I486" s="86"/>
      <c r="J486" s="86"/>
      <c r="K486" s="87"/>
      <c r="L486" s="227"/>
      <c r="M486" s="88"/>
      <c r="N486" s="88"/>
      <c r="O486" s="88"/>
      <c r="P486" s="88"/>
      <c r="Q486" s="229"/>
      <c r="R486" s="7"/>
      <c r="S486" s="93"/>
      <c r="T486" s="93"/>
      <c r="U486" s="93"/>
      <c r="V486" s="93"/>
      <c r="W486" s="231"/>
      <c r="X486" s="39"/>
      <c r="Y486" s="38"/>
      <c r="Z486" s="88"/>
      <c r="AA486" s="38"/>
    </row>
    <row r="487" spans="1:27" ht="18">
      <c r="A487" s="39"/>
      <c r="B487" s="39"/>
      <c r="C487" s="38"/>
      <c r="D487" s="38"/>
      <c r="E487" s="227"/>
      <c r="F487" s="38"/>
      <c r="G487" s="227"/>
      <c r="H487" s="227"/>
      <c r="I487" s="86"/>
      <c r="J487" s="86"/>
      <c r="K487" s="87"/>
      <c r="L487" s="227"/>
      <c r="M487" s="88"/>
      <c r="N487" s="88"/>
      <c r="O487" s="88"/>
      <c r="P487" s="88"/>
      <c r="Q487" s="229"/>
      <c r="R487" s="7"/>
      <c r="S487" s="93"/>
      <c r="T487" s="93"/>
      <c r="U487" s="93"/>
      <c r="V487" s="93"/>
      <c r="W487" s="231"/>
      <c r="X487" s="39"/>
      <c r="Y487" s="38"/>
      <c r="Z487" s="88"/>
      <c r="AA487" s="38"/>
    </row>
    <row r="488" spans="1:27" ht="18">
      <c r="A488" s="39"/>
      <c r="B488" s="39"/>
      <c r="C488" s="38"/>
      <c r="D488" s="38"/>
      <c r="E488" s="227"/>
      <c r="F488" s="38"/>
      <c r="G488" s="227"/>
      <c r="H488" s="227"/>
      <c r="I488" s="86"/>
      <c r="J488" s="86"/>
      <c r="K488" s="87"/>
      <c r="L488" s="227"/>
      <c r="M488" s="88"/>
      <c r="N488" s="88"/>
      <c r="O488" s="88"/>
      <c r="P488" s="88"/>
      <c r="Q488" s="229"/>
      <c r="R488" s="7"/>
      <c r="S488" s="93"/>
      <c r="T488" s="93"/>
      <c r="U488" s="93"/>
      <c r="V488" s="93"/>
      <c r="W488" s="231"/>
      <c r="X488" s="39"/>
      <c r="Y488" s="38"/>
      <c r="Z488" s="88"/>
      <c r="AA488" s="38"/>
    </row>
    <row r="489" spans="1:27" ht="18">
      <c r="A489" s="39"/>
      <c r="B489" s="39"/>
      <c r="C489" s="38"/>
      <c r="D489" s="38"/>
      <c r="E489" s="227"/>
      <c r="F489" s="38"/>
      <c r="G489" s="227"/>
      <c r="H489" s="227"/>
      <c r="I489" s="86"/>
      <c r="J489" s="86"/>
      <c r="K489" s="87"/>
      <c r="L489" s="227"/>
      <c r="M489" s="88"/>
      <c r="N489" s="88"/>
      <c r="O489" s="88"/>
      <c r="P489" s="88"/>
      <c r="Q489" s="229"/>
      <c r="R489" s="7"/>
      <c r="S489" s="93"/>
      <c r="T489" s="93"/>
      <c r="U489" s="93"/>
      <c r="V489" s="93"/>
      <c r="W489" s="231"/>
      <c r="X489" s="39"/>
      <c r="Y489" s="38"/>
      <c r="Z489" s="88"/>
      <c r="AA489" s="38"/>
    </row>
    <row r="490" spans="1:27" ht="18">
      <c r="A490" s="39"/>
      <c r="B490" s="39"/>
      <c r="C490" s="38"/>
      <c r="D490" s="38"/>
      <c r="E490" s="227"/>
      <c r="F490" s="38"/>
      <c r="G490" s="227"/>
      <c r="H490" s="227"/>
      <c r="I490" s="86"/>
      <c r="J490" s="86"/>
      <c r="K490" s="87"/>
      <c r="L490" s="227"/>
      <c r="M490" s="88"/>
      <c r="N490" s="88"/>
      <c r="O490" s="88"/>
      <c r="P490" s="88"/>
      <c r="Q490" s="229"/>
      <c r="R490" s="7"/>
      <c r="S490" s="93"/>
      <c r="T490" s="93"/>
      <c r="U490" s="93"/>
      <c r="V490" s="93"/>
      <c r="W490" s="231"/>
      <c r="X490" s="39"/>
      <c r="Y490" s="38"/>
      <c r="Z490" s="88"/>
      <c r="AA490" s="38"/>
    </row>
    <row r="491" spans="1:27" ht="18">
      <c r="A491" s="39"/>
      <c r="B491" s="39"/>
      <c r="C491" s="38"/>
      <c r="D491" s="38"/>
      <c r="E491" s="227"/>
      <c r="F491" s="38"/>
      <c r="G491" s="227"/>
      <c r="H491" s="227"/>
      <c r="I491" s="86"/>
      <c r="J491" s="86"/>
      <c r="K491" s="87"/>
      <c r="L491" s="227"/>
      <c r="M491" s="88"/>
      <c r="N491" s="88"/>
      <c r="O491" s="88"/>
      <c r="P491" s="88"/>
      <c r="Q491" s="229"/>
      <c r="R491" s="7"/>
      <c r="S491" s="93"/>
      <c r="T491" s="93"/>
      <c r="U491" s="93"/>
      <c r="V491" s="93"/>
      <c r="W491" s="231"/>
      <c r="X491" s="39"/>
      <c r="Y491" s="38"/>
      <c r="Z491" s="88"/>
      <c r="AA491" s="38"/>
    </row>
    <row r="492" spans="1:27" ht="18">
      <c r="A492" s="39"/>
      <c r="B492" s="39"/>
      <c r="C492" s="38"/>
      <c r="D492" s="38"/>
      <c r="E492" s="227"/>
      <c r="F492" s="38"/>
      <c r="G492" s="227"/>
      <c r="H492" s="227"/>
      <c r="I492" s="86"/>
      <c r="J492" s="86"/>
      <c r="K492" s="87"/>
      <c r="L492" s="227"/>
      <c r="M492" s="88"/>
      <c r="N492" s="88"/>
      <c r="O492" s="88"/>
      <c r="P492" s="88"/>
      <c r="Q492" s="229"/>
      <c r="R492" s="7"/>
      <c r="S492" s="93"/>
      <c r="T492" s="93"/>
      <c r="U492" s="93"/>
      <c r="V492" s="93"/>
      <c r="W492" s="231"/>
      <c r="X492" s="39"/>
      <c r="Y492" s="38"/>
      <c r="Z492" s="88"/>
      <c r="AA492" s="38"/>
    </row>
    <row r="493" spans="1:27" ht="18">
      <c r="A493" s="39"/>
      <c r="B493" s="39"/>
      <c r="C493" s="38"/>
      <c r="D493" s="38"/>
      <c r="E493" s="227"/>
      <c r="F493" s="38"/>
      <c r="G493" s="227"/>
      <c r="H493" s="227"/>
      <c r="I493" s="86"/>
      <c r="J493" s="86"/>
      <c r="K493" s="87"/>
      <c r="L493" s="227"/>
      <c r="M493" s="88"/>
      <c r="N493" s="88"/>
      <c r="O493" s="88"/>
      <c r="P493" s="88"/>
      <c r="Q493" s="229"/>
      <c r="R493" s="7"/>
      <c r="S493" s="93"/>
      <c r="T493" s="93"/>
      <c r="U493" s="93"/>
      <c r="V493" s="93"/>
      <c r="W493" s="231"/>
      <c r="X493" s="39"/>
      <c r="Y493" s="38"/>
      <c r="Z493" s="88"/>
      <c r="AA493" s="38"/>
    </row>
    <row r="494" spans="1:27" ht="18">
      <c r="A494" s="39"/>
      <c r="B494" s="39"/>
      <c r="C494" s="38"/>
      <c r="D494" s="38"/>
      <c r="E494" s="227"/>
      <c r="F494" s="38"/>
      <c r="G494" s="227"/>
      <c r="H494" s="227"/>
      <c r="I494" s="86"/>
      <c r="J494" s="86"/>
      <c r="K494" s="87"/>
      <c r="L494" s="227"/>
      <c r="M494" s="88"/>
      <c r="N494" s="88"/>
      <c r="O494" s="88"/>
      <c r="P494" s="88"/>
      <c r="Q494" s="229"/>
      <c r="R494" s="7"/>
      <c r="S494" s="93"/>
      <c r="T494" s="93"/>
      <c r="U494" s="93"/>
      <c r="V494" s="93"/>
      <c r="W494" s="231"/>
      <c r="X494" s="39"/>
      <c r="Y494" s="38"/>
      <c r="Z494" s="88"/>
      <c r="AA494" s="38"/>
    </row>
    <row r="495" spans="1:27" ht="18">
      <c r="A495" s="39"/>
      <c r="B495" s="39"/>
      <c r="C495" s="38"/>
      <c r="D495" s="38"/>
      <c r="E495" s="227"/>
      <c r="F495" s="38"/>
      <c r="G495" s="227"/>
      <c r="H495" s="227"/>
      <c r="I495" s="86"/>
      <c r="J495" s="86"/>
      <c r="K495" s="87"/>
      <c r="L495" s="227"/>
      <c r="M495" s="88"/>
      <c r="N495" s="88"/>
      <c r="O495" s="88"/>
      <c r="P495" s="88"/>
      <c r="Q495" s="229"/>
      <c r="R495" s="7"/>
      <c r="S495" s="93"/>
      <c r="T495" s="93"/>
      <c r="U495" s="93"/>
      <c r="V495" s="93"/>
      <c r="W495" s="231"/>
      <c r="X495" s="39"/>
      <c r="Y495" s="38"/>
      <c r="Z495" s="88"/>
      <c r="AA495" s="38"/>
    </row>
    <row r="496" spans="1:27" ht="18">
      <c r="A496" s="39"/>
      <c r="B496" s="39"/>
      <c r="C496" s="38"/>
      <c r="D496" s="38"/>
      <c r="E496" s="227"/>
      <c r="F496" s="38"/>
      <c r="G496" s="227"/>
      <c r="H496" s="227"/>
      <c r="I496" s="86"/>
      <c r="J496" s="86"/>
      <c r="K496" s="87"/>
      <c r="L496" s="227"/>
      <c r="M496" s="88"/>
      <c r="N496" s="88"/>
      <c r="O496" s="88"/>
      <c r="P496" s="88"/>
      <c r="Q496" s="229"/>
      <c r="R496" s="7"/>
      <c r="S496" s="93"/>
      <c r="T496" s="93"/>
      <c r="U496" s="93"/>
      <c r="V496" s="93"/>
      <c r="W496" s="231"/>
      <c r="X496" s="39"/>
      <c r="Y496" s="38"/>
      <c r="Z496" s="88"/>
      <c r="AA496" s="38"/>
    </row>
    <row r="497" spans="1:27" ht="18">
      <c r="A497" s="39"/>
      <c r="B497" s="39"/>
      <c r="C497" s="38"/>
      <c r="D497" s="38"/>
      <c r="E497" s="227"/>
      <c r="F497" s="38"/>
      <c r="G497" s="227"/>
      <c r="H497" s="227"/>
      <c r="I497" s="86"/>
      <c r="J497" s="86"/>
      <c r="K497" s="87"/>
      <c r="L497" s="227"/>
      <c r="M497" s="88"/>
      <c r="N497" s="88"/>
      <c r="O497" s="88"/>
      <c r="P497" s="88"/>
      <c r="Q497" s="229"/>
      <c r="R497" s="7"/>
      <c r="S497" s="93"/>
      <c r="T497" s="93"/>
      <c r="U497" s="93"/>
      <c r="V497" s="93"/>
      <c r="W497" s="231"/>
      <c r="X497" s="39"/>
      <c r="Y497" s="38"/>
      <c r="Z497" s="88"/>
      <c r="AA497" s="38"/>
    </row>
    <row r="498" spans="1:27" ht="18">
      <c r="A498" s="39"/>
      <c r="B498" s="39"/>
      <c r="C498" s="38"/>
      <c r="D498" s="38"/>
      <c r="E498" s="227"/>
      <c r="F498" s="38"/>
      <c r="G498" s="227"/>
      <c r="H498" s="227"/>
      <c r="I498" s="86"/>
      <c r="J498" s="86"/>
      <c r="K498" s="87"/>
      <c r="L498" s="227"/>
      <c r="M498" s="88"/>
      <c r="N498" s="88"/>
      <c r="O498" s="88"/>
      <c r="P498" s="88"/>
      <c r="Q498" s="229"/>
      <c r="R498" s="7"/>
      <c r="S498" s="93"/>
      <c r="T498" s="93"/>
      <c r="U498" s="93"/>
      <c r="V498" s="93"/>
      <c r="W498" s="231"/>
      <c r="X498" s="39"/>
      <c r="Y498" s="38"/>
      <c r="Z498" s="88"/>
      <c r="AA498" s="38"/>
    </row>
    <row r="499" spans="1:27" ht="18">
      <c r="A499" s="39"/>
      <c r="B499" s="39"/>
      <c r="C499" s="38"/>
      <c r="D499" s="38"/>
      <c r="E499" s="227"/>
      <c r="F499" s="38"/>
      <c r="G499" s="227"/>
      <c r="H499" s="227"/>
      <c r="I499" s="86"/>
      <c r="J499" s="86"/>
      <c r="K499" s="87"/>
      <c r="L499" s="227"/>
      <c r="M499" s="88"/>
      <c r="N499" s="88"/>
      <c r="O499" s="88"/>
      <c r="P499" s="88"/>
      <c r="Q499" s="229"/>
      <c r="R499" s="7"/>
      <c r="S499" s="93"/>
      <c r="T499" s="93"/>
      <c r="U499" s="93"/>
      <c r="V499" s="93"/>
      <c r="W499" s="231"/>
      <c r="X499" s="39"/>
      <c r="Y499" s="38"/>
      <c r="Z499" s="88"/>
      <c r="AA499" s="38"/>
    </row>
    <row r="500" spans="1:27" ht="18">
      <c r="A500" s="39"/>
      <c r="B500" s="39"/>
      <c r="C500" s="38"/>
      <c r="D500" s="38"/>
      <c r="E500" s="227"/>
      <c r="F500" s="38"/>
      <c r="G500" s="227"/>
      <c r="H500" s="227"/>
      <c r="I500" s="86"/>
      <c r="J500" s="86"/>
      <c r="K500" s="87"/>
      <c r="L500" s="227"/>
      <c r="M500" s="88"/>
      <c r="N500" s="88"/>
      <c r="O500" s="88"/>
      <c r="P500" s="88"/>
      <c r="Q500" s="229"/>
      <c r="R500" s="7"/>
      <c r="S500" s="93"/>
      <c r="T500" s="93"/>
      <c r="U500" s="93"/>
      <c r="V500" s="93"/>
      <c r="W500" s="231"/>
      <c r="X500" s="39"/>
      <c r="Y500" s="38"/>
      <c r="Z500" s="88"/>
      <c r="AA500" s="38"/>
    </row>
    <row r="501" spans="1:27" ht="18">
      <c r="A501" s="39"/>
      <c r="B501" s="39"/>
      <c r="C501" s="38"/>
      <c r="D501" s="38"/>
      <c r="E501" s="227"/>
      <c r="F501" s="38"/>
      <c r="G501" s="227"/>
      <c r="H501" s="227"/>
      <c r="I501" s="86"/>
      <c r="J501" s="86"/>
      <c r="K501" s="87"/>
      <c r="L501" s="227"/>
      <c r="M501" s="88"/>
      <c r="N501" s="88"/>
      <c r="O501" s="88"/>
      <c r="P501" s="88"/>
      <c r="Q501" s="229"/>
      <c r="R501" s="7"/>
      <c r="S501" s="93"/>
      <c r="T501" s="93"/>
      <c r="U501" s="93"/>
      <c r="V501" s="93"/>
      <c r="W501" s="231"/>
      <c r="X501" s="39"/>
      <c r="Y501" s="38"/>
      <c r="Z501" s="88"/>
      <c r="AA501" s="38"/>
    </row>
    <row r="502" spans="1:27" ht="18">
      <c r="A502" s="39"/>
      <c r="B502" s="39"/>
      <c r="C502" s="38"/>
      <c r="D502" s="38"/>
      <c r="E502" s="227"/>
      <c r="F502" s="38"/>
      <c r="G502" s="227"/>
      <c r="H502" s="227"/>
      <c r="I502" s="86"/>
      <c r="J502" s="86"/>
      <c r="K502" s="87"/>
      <c r="L502" s="227"/>
      <c r="M502" s="88"/>
      <c r="N502" s="88"/>
      <c r="O502" s="88"/>
      <c r="P502" s="88"/>
      <c r="Q502" s="229"/>
      <c r="R502" s="7"/>
      <c r="S502" s="93"/>
      <c r="T502" s="93"/>
      <c r="U502" s="93"/>
      <c r="V502" s="93"/>
      <c r="W502" s="231"/>
      <c r="X502" s="39"/>
      <c r="Y502" s="38"/>
      <c r="Z502" s="88"/>
      <c r="AA502" s="38"/>
    </row>
    <row r="503" spans="1:27" ht="18">
      <c r="A503" s="39"/>
      <c r="B503" s="39"/>
      <c r="C503" s="38"/>
      <c r="D503" s="38"/>
      <c r="E503" s="227"/>
      <c r="F503" s="38"/>
      <c r="G503" s="227"/>
      <c r="H503" s="227"/>
      <c r="I503" s="86"/>
      <c r="J503" s="86"/>
      <c r="K503" s="87"/>
      <c r="L503" s="227"/>
      <c r="M503" s="88"/>
      <c r="N503" s="88"/>
      <c r="O503" s="88"/>
      <c r="P503" s="88"/>
      <c r="Q503" s="229"/>
      <c r="R503" s="7"/>
      <c r="S503" s="93"/>
      <c r="T503" s="93"/>
      <c r="U503" s="93"/>
      <c r="V503" s="93"/>
      <c r="W503" s="231"/>
      <c r="X503" s="39"/>
      <c r="Y503" s="38"/>
      <c r="Z503" s="88"/>
      <c r="AA503" s="38"/>
    </row>
    <row r="504" spans="1:27" ht="18">
      <c r="A504" s="39"/>
      <c r="B504" s="39"/>
      <c r="C504" s="38"/>
      <c r="D504" s="38"/>
      <c r="E504" s="227"/>
      <c r="F504" s="38"/>
      <c r="G504" s="227"/>
      <c r="H504" s="227"/>
      <c r="I504" s="86"/>
      <c r="J504" s="86"/>
      <c r="K504" s="87"/>
      <c r="L504" s="227"/>
      <c r="M504" s="88"/>
      <c r="N504" s="88"/>
      <c r="O504" s="88"/>
      <c r="P504" s="88"/>
      <c r="Q504" s="229"/>
      <c r="R504" s="7"/>
      <c r="S504" s="93"/>
      <c r="T504" s="93"/>
      <c r="U504" s="93"/>
      <c r="V504" s="93"/>
      <c r="W504" s="231"/>
      <c r="X504" s="39"/>
      <c r="Y504" s="38"/>
      <c r="Z504" s="88"/>
      <c r="AA504" s="38"/>
    </row>
    <row r="505" spans="1:27" ht="18">
      <c r="A505" s="39"/>
      <c r="B505" s="39"/>
      <c r="C505" s="38"/>
      <c r="D505" s="38"/>
      <c r="E505" s="227"/>
      <c r="F505" s="38"/>
      <c r="G505" s="227"/>
      <c r="H505" s="227"/>
      <c r="I505" s="86"/>
      <c r="J505" s="86"/>
      <c r="K505" s="87"/>
      <c r="L505" s="227"/>
      <c r="M505" s="88"/>
      <c r="N505" s="88"/>
      <c r="O505" s="88"/>
      <c r="P505" s="88"/>
      <c r="Q505" s="229"/>
      <c r="R505" s="7"/>
      <c r="S505" s="93"/>
      <c r="T505" s="93"/>
      <c r="U505" s="93"/>
      <c r="V505" s="93"/>
      <c r="W505" s="231"/>
      <c r="X505" s="39"/>
      <c r="Y505" s="38"/>
      <c r="Z505" s="88"/>
      <c r="AA505" s="38"/>
    </row>
    <row r="506" spans="1:27" ht="18">
      <c r="A506" s="39"/>
      <c r="B506" s="39"/>
      <c r="C506" s="38"/>
      <c r="D506" s="38"/>
      <c r="E506" s="227"/>
      <c r="F506" s="38"/>
      <c r="G506" s="227"/>
      <c r="H506" s="227"/>
      <c r="I506" s="86"/>
      <c r="J506" s="86"/>
      <c r="K506" s="87"/>
      <c r="L506" s="227"/>
      <c r="M506" s="88"/>
      <c r="N506" s="88"/>
      <c r="O506" s="88"/>
      <c r="P506" s="88"/>
      <c r="Q506" s="229"/>
      <c r="R506" s="7"/>
      <c r="S506" s="93"/>
      <c r="T506" s="93"/>
      <c r="U506" s="93"/>
      <c r="V506" s="93"/>
      <c r="W506" s="231"/>
      <c r="X506" s="39"/>
      <c r="Y506" s="38"/>
      <c r="Z506" s="88"/>
      <c r="AA506" s="38"/>
    </row>
    <row r="507" spans="1:27" ht="18">
      <c r="A507" s="39"/>
      <c r="B507" s="39"/>
      <c r="C507" s="38"/>
      <c r="D507" s="38"/>
      <c r="E507" s="227"/>
      <c r="F507" s="38"/>
      <c r="G507" s="227"/>
      <c r="H507" s="227"/>
      <c r="I507" s="86"/>
      <c r="J507" s="86"/>
      <c r="K507" s="87"/>
      <c r="L507" s="227"/>
      <c r="M507" s="88"/>
      <c r="N507" s="88"/>
      <c r="O507" s="88"/>
      <c r="P507" s="88"/>
      <c r="Q507" s="229"/>
      <c r="R507" s="7"/>
      <c r="S507" s="93"/>
      <c r="T507" s="93"/>
      <c r="U507" s="93"/>
      <c r="V507" s="93"/>
      <c r="W507" s="231"/>
      <c r="X507" s="39"/>
      <c r="Y507" s="38"/>
      <c r="Z507" s="88"/>
      <c r="AA507" s="38"/>
    </row>
    <row r="508" spans="1:27" ht="18">
      <c r="A508" s="39"/>
      <c r="B508" s="39"/>
      <c r="C508" s="38"/>
      <c r="D508" s="38"/>
      <c r="E508" s="227"/>
      <c r="F508" s="38"/>
      <c r="G508" s="227"/>
      <c r="H508" s="227"/>
      <c r="I508" s="86"/>
      <c r="J508" s="86"/>
      <c r="K508" s="87"/>
      <c r="L508" s="227"/>
      <c r="M508" s="88"/>
      <c r="N508" s="88"/>
      <c r="O508" s="88"/>
      <c r="P508" s="88"/>
      <c r="Q508" s="229"/>
      <c r="R508" s="7"/>
      <c r="S508" s="93"/>
      <c r="T508" s="93"/>
      <c r="U508" s="93"/>
      <c r="V508" s="93"/>
      <c r="W508" s="231"/>
      <c r="X508" s="39"/>
      <c r="Y508" s="38"/>
      <c r="Z508" s="88"/>
      <c r="AA508" s="38"/>
    </row>
    <row r="509" spans="1:27" ht="18">
      <c r="A509" s="39"/>
      <c r="B509" s="39"/>
      <c r="C509" s="38"/>
      <c r="D509" s="38"/>
      <c r="E509" s="227"/>
      <c r="F509" s="38"/>
      <c r="G509" s="227"/>
      <c r="H509" s="227"/>
      <c r="I509" s="86"/>
      <c r="J509" s="86"/>
      <c r="K509" s="87"/>
      <c r="L509" s="227"/>
      <c r="M509" s="88"/>
      <c r="N509" s="88"/>
      <c r="O509" s="88"/>
      <c r="P509" s="88"/>
      <c r="Q509" s="229"/>
      <c r="R509" s="7"/>
      <c r="S509" s="93"/>
      <c r="T509" s="93"/>
      <c r="U509" s="93"/>
      <c r="V509" s="93"/>
      <c r="W509" s="231"/>
      <c r="X509" s="39"/>
      <c r="Y509" s="38"/>
      <c r="Z509" s="88"/>
      <c r="AA509" s="38"/>
    </row>
    <row r="510" spans="1:27" ht="18">
      <c r="A510" s="39"/>
      <c r="B510" s="39"/>
      <c r="C510" s="38"/>
      <c r="D510" s="38"/>
      <c r="E510" s="227"/>
      <c r="F510" s="38"/>
      <c r="G510" s="227"/>
      <c r="H510" s="227"/>
      <c r="I510" s="86"/>
      <c r="J510" s="86"/>
      <c r="K510" s="87"/>
      <c r="L510" s="227"/>
      <c r="M510" s="88"/>
      <c r="N510" s="88"/>
      <c r="O510" s="88"/>
      <c r="P510" s="88"/>
      <c r="Q510" s="229"/>
      <c r="R510" s="7"/>
      <c r="S510" s="93"/>
      <c r="T510" s="93"/>
      <c r="U510" s="93"/>
      <c r="V510" s="93"/>
      <c r="W510" s="231"/>
      <c r="X510" s="39"/>
      <c r="Y510" s="38"/>
      <c r="Z510" s="88"/>
      <c r="AA510" s="38"/>
    </row>
    <row r="511" spans="1:27" ht="18">
      <c r="A511" s="39"/>
      <c r="B511" s="39"/>
      <c r="C511" s="38"/>
      <c r="D511" s="38"/>
      <c r="E511" s="227"/>
      <c r="F511" s="38"/>
      <c r="G511" s="227"/>
      <c r="H511" s="227"/>
      <c r="I511" s="86"/>
      <c r="J511" s="86"/>
      <c r="K511" s="87"/>
      <c r="L511" s="227"/>
      <c r="M511" s="88"/>
      <c r="N511" s="88"/>
      <c r="O511" s="88"/>
      <c r="P511" s="88"/>
      <c r="Q511" s="229"/>
      <c r="R511" s="7"/>
      <c r="S511" s="93"/>
      <c r="T511" s="93"/>
      <c r="U511" s="93"/>
      <c r="V511" s="93"/>
      <c r="W511" s="231"/>
      <c r="X511" s="39"/>
      <c r="Y511" s="38"/>
      <c r="Z511" s="88"/>
      <c r="AA511" s="38"/>
    </row>
    <row r="512" spans="1:27" ht="18">
      <c r="A512" s="39"/>
      <c r="B512" s="39"/>
      <c r="C512" s="38"/>
      <c r="D512" s="38"/>
      <c r="E512" s="227"/>
      <c r="F512" s="38"/>
      <c r="G512" s="227"/>
      <c r="H512" s="227"/>
      <c r="I512" s="86"/>
      <c r="J512" s="86"/>
      <c r="K512" s="87"/>
      <c r="L512" s="227"/>
      <c r="M512" s="88"/>
      <c r="N512" s="88"/>
      <c r="O512" s="88"/>
      <c r="P512" s="88"/>
      <c r="Q512" s="229"/>
      <c r="R512" s="7"/>
      <c r="S512" s="93"/>
      <c r="T512" s="93"/>
      <c r="U512" s="93"/>
      <c r="V512" s="93"/>
      <c r="W512" s="231"/>
      <c r="X512" s="39"/>
      <c r="Y512" s="38"/>
      <c r="Z512" s="88"/>
      <c r="AA512" s="38"/>
    </row>
    <row r="513" spans="1:27" ht="18">
      <c r="A513" s="39"/>
      <c r="B513" s="39"/>
      <c r="C513" s="38"/>
      <c r="D513" s="38"/>
      <c r="E513" s="227"/>
      <c r="F513" s="38"/>
      <c r="G513" s="227"/>
      <c r="H513" s="227"/>
      <c r="I513" s="86"/>
      <c r="J513" s="86"/>
      <c r="K513" s="87"/>
      <c r="L513" s="227"/>
      <c r="M513" s="88"/>
      <c r="N513" s="88"/>
      <c r="O513" s="88"/>
      <c r="P513" s="88"/>
      <c r="Q513" s="229"/>
      <c r="R513" s="7"/>
      <c r="S513" s="93"/>
      <c r="T513" s="93"/>
      <c r="U513" s="93"/>
      <c r="V513" s="93"/>
      <c r="W513" s="231"/>
      <c r="X513" s="39"/>
      <c r="Y513" s="38"/>
      <c r="Z513" s="88"/>
      <c r="AA513" s="38"/>
    </row>
    <row r="514" spans="1:27" ht="18">
      <c r="A514" s="39"/>
      <c r="B514" s="39"/>
      <c r="C514" s="38"/>
      <c r="D514" s="38"/>
      <c r="E514" s="227"/>
      <c r="F514" s="38"/>
      <c r="G514" s="227"/>
      <c r="H514" s="227"/>
      <c r="I514" s="86"/>
      <c r="J514" s="86"/>
      <c r="K514" s="87"/>
      <c r="L514" s="227"/>
      <c r="M514" s="88"/>
      <c r="N514" s="88"/>
      <c r="O514" s="88"/>
      <c r="P514" s="88"/>
      <c r="Q514" s="229"/>
      <c r="R514" s="7"/>
      <c r="S514" s="93"/>
      <c r="T514" s="93"/>
      <c r="U514" s="93"/>
      <c r="V514" s="93"/>
      <c r="W514" s="231"/>
      <c r="X514" s="39"/>
      <c r="Y514" s="38"/>
      <c r="Z514" s="88"/>
      <c r="AA514" s="38"/>
    </row>
    <row r="515" spans="1:27" ht="18">
      <c r="A515" s="39"/>
      <c r="B515" s="39"/>
      <c r="C515" s="38"/>
      <c r="D515" s="38"/>
      <c r="E515" s="227"/>
      <c r="F515" s="38"/>
      <c r="G515" s="227"/>
      <c r="H515" s="227"/>
      <c r="I515" s="86"/>
      <c r="J515" s="86"/>
      <c r="K515" s="87"/>
      <c r="L515" s="227"/>
      <c r="M515" s="88"/>
      <c r="N515" s="88"/>
      <c r="O515" s="88"/>
      <c r="P515" s="88"/>
      <c r="Q515" s="229"/>
      <c r="R515" s="7"/>
      <c r="S515" s="93"/>
      <c r="T515" s="93"/>
      <c r="U515" s="93"/>
      <c r="V515" s="93"/>
      <c r="W515" s="231"/>
      <c r="X515" s="39"/>
      <c r="Y515" s="38"/>
      <c r="Z515" s="88"/>
      <c r="AA515" s="38"/>
    </row>
    <row r="516" spans="1:27" ht="18">
      <c r="A516" s="39"/>
      <c r="B516" s="39"/>
      <c r="C516" s="38"/>
      <c r="D516" s="38"/>
      <c r="E516" s="227"/>
      <c r="F516" s="38"/>
      <c r="G516" s="227"/>
      <c r="H516" s="227"/>
      <c r="I516" s="86"/>
      <c r="J516" s="86"/>
      <c r="K516" s="87"/>
      <c r="L516" s="227"/>
      <c r="M516" s="88"/>
      <c r="N516" s="88"/>
      <c r="O516" s="88"/>
      <c r="P516" s="88"/>
      <c r="Q516" s="229"/>
      <c r="R516" s="7"/>
      <c r="S516" s="93"/>
      <c r="T516" s="93"/>
      <c r="U516" s="93"/>
      <c r="V516" s="93"/>
      <c r="W516" s="231"/>
      <c r="X516" s="39"/>
      <c r="Y516" s="38"/>
      <c r="Z516" s="88"/>
      <c r="AA516" s="38"/>
    </row>
    <row r="517" spans="1:27" ht="18">
      <c r="A517" s="39"/>
      <c r="B517" s="39"/>
      <c r="C517" s="38"/>
      <c r="D517" s="38"/>
      <c r="E517" s="227"/>
      <c r="F517" s="38"/>
      <c r="G517" s="227"/>
      <c r="H517" s="227"/>
      <c r="I517" s="86"/>
      <c r="J517" s="86"/>
      <c r="K517" s="87"/>
      <c r="L517" s="227"/>
      <c r="M517" s="88"/>
      <c r="N517" s="88"/>
      <c r="O517" s="88"/>
      <c r="P517" s="88"/>
      <c r="Q517" s="229"/>
      <c r="R517" s="7"/>
      <c r="S517" s="93"/>
      <c r="T517" s="93"/>
      <c r="U517" s="93"/>
      <c r="V517" s="93"/>
      <c r="W517" s="231"/>
      <c r="X517" s="39"/>
      <c r="Y517" s="38"/>
      <c r="Z517" s="88"/>
      <c r="AA517" s="38"/>
    </row>
    <row r="518" spans="1:27" ht="18">
      <c r="A518" s="39"/>
      <c r="B518" s="39"/>
      <c r="C518" s="38"/>
      <c r="D518" s="38"/>
      <c r="E518" s="227"/>
      <c r="F518" s="38"/>
      <c r="G518" s="227"/>
      <c r="H518" s="227"/>
      <c r="I518" s="86"/>
      <c r="J518" s="86"/>
      <c r="K518" s="87"/>
      <c r="L518" s="227"/>
      <c r="M518" s="88"/>
      <c r="N518" s="88"/>
      <c r="O518" s="88"/>
      <c r="P518" s="88"/>
      <c r="Q518" s="229"/>
      <c r="R518" s="7"/>
      <c r="S518" s="93"/>
      <c r="T518" s="93"/>
      <c r="U518" s="93"/>
      <c r="V518" s="93"/>
      <c r="W518" s="231"/>
      <c r="X518" s="39"/>
      <c r="Y518" s="38"/>
      <c r="Z518" s="88"/>
      <c r="AA518" s="38"/>
    </row>
  </sheetData>
  <autoFilter ref="A4:AA300" xr:uid="{1E9E4ACB-54F1-4D17-9E78-043BAE3625EE}">
    <filterColumn colId="18" showButton="0"/>
    <filterColumn colId="19" showButton="0"/>
    <filterColumn colId="20" showButton="0"/>
  </autoFilter>
  <mergeCells count="24">
    <mergeCell ref="L4:L5"/>
    <mergeCell ref="A4:A5"/>
    <mergeCell ref="B4:B5"/>
    <mergeCell ref="C4:C5"/>
    <mergeCell ref="D4:D5"/>
    <mergeCell ref="E4:E5"/>
    <mergeCell ref="F4:F5"/>
    <mergeCell ref="G4:G5"/>
    <mergeCell ref="H4:H5"/>
    <mergeCell ref="I4:I5"/>
    <mergeCell ref="J4:J5"/>
    <mergeCell ref="K4:K5"/>
    <mergeCell ref="AA4:AA5"/>
    <mergeCell ref="M4:M5"/>
    <mergeCell ref="N4:N5"/>
    <mergeCell ref="O4:O5"/>
    <mergeCell ref="P4:P5"/>
    <mergeCell ref="Q4:Q5"/>
    <mergeCell ref="R4:R5"/>
    <mergeCell ref="S4:V4"/>
    <mergeCell ref="W4:W5"/>
    <mergeCell ref="X4:X5"/>
    <mergeCell ref="Y4:Y5"/>
    <mergeCell ref="Z4:Z5"/>
  </mergeCells>
  <conditionalFormatting sqref="A300">
    <cfRule type="expression" dxfId="181" priority="20393">
      <formula>$M300:$M442="No Active 無効"</formula>
    </cfRule>
  </conditionalFormatting>
  <conditionalFormatting sqref="A162:B163 A165:B165 A168:B168 Q168:AA194 B169:B182 A170 A172 A174 A176 A178 A180 A182 A183:B199 Q195:W195 Y195:AA195 Q196:AA196 Q197:W197 Y197:AA197 Q198:AA198 Q199:W212 Y199:AA212 B200:B212 A200:A299">
    <cfRule type="expression" dxfId="180" priority="86">
      <formula>$M162:$M303="No Active 無効"</formula>
    </cfRule>
  </conditionalFormatting>
  <conditionalFormatting sqref="A301:B518">
    <cfRule type="expression" dxfId="179" priority="21">
      <formula>$M301:$M338="No Active 無効"</formula>
    </cfRule>
  </conditionalFormatting>
  <conditionalFormatting sqref="A6:AA6 A7:N7 P7:AA8 B8:N8 A8:A62 B9:AA19 H20 Q20:AA20 X21:X24 S21:V28 G24:H24 X26 G28:G29 H30:R30 W30:AA30 W31:X34 Y31:AA35 B31:R37 W36:AA38 B38 I38:K38 M38:R38 L38:L39 N39:P39 B40:R40 W40:AA40 S41:V41 G46 O54:O56 H58:H62">
    <cfRule type="expression" dxfId="178" priority="1215">
      <formula>$M6:$M243="No Active 無効"</formula>
    </cfRule>
  </conditionalFormatting>
  <conditionalFormatting sqref="B49">
    <cfRule type="expression" dxfId="177" priority="9323">
      <formula>$M49:$M283="No Active 無効"</formula>
    </cfRule>
  </conditionalFormatting>
  <conditionalFormatting sqref="B71:B72 Q71:AA72 L146:L147 L149:L158">
    <cfRule type="expression" dxfId="176" priority="20154">
      <formula>$M71:$M282="No Active 無効"</formula>
    </cfRule>
  </conditionalFormatting>
  <conditionalFormatting sqref="B73 Q73:AA73 C99:C109">
    <cfRule type="expression" dxfId="175" priority="3491">
      <formula>$M73:$M283="No Active 無効"</formula>
    </cfRule>
  </conditionalFormatting>
  <conditionalFormatting sqref="B91:B98 Q91:AA98">
    <cfRule type="expression" dxfId="174" priority="19509">
      <formula>$M91:$M290="No Active 無効"</formula>
    </cfRule>
  </conditionalFormatting>
  <conditionalFormatting sqref="B107:B109">
    <cfRule type="expression" dxfId="173" priority="20157">
      <formula>$M107:$M299="No Active 無効"</formula>
    </cfRule>
  </conditionalFormatting>
  <conditionalFormatting sqref="B110:B116">
    <cfRule type="expression" dxfId="172" priority="20416">
      <formula>$M110:$M301="No Active 無効"</formula>
    </cfRule>
  </conditionalFormatting>
  <conditionalFormatting sqref="B117:B120 Q117:AA120 B126:B135 Q126:AA135">
    <cfRule type="expression" dxfId="171" priority="175">
      <formula>$M117:$M287="No Active 無効"</formula>
    </cfRule>
  </conditionalFormatting>
  <conditionalFormatting sqref="B121:B125 Q121:AA125">
    <cfRule type="expression" dxfId="170" priority="20162">
      <formula>$M121:$M292="No Active 無効"</formula>
    </cfRule>
  </conditionalFormatting>
  <conditionalFormatting sqref="B136:B137 Q136:AA137">
    <cfRule type="expression" dxfId="169" priority="20348">
      <formula>$M136:$M302="No Active 無効"</formula>
    </cfRule>
  </conditionalFormatting>
  <conditionalFormatting sqref="B138:B139 Q138:AA139 Q141 Q148">
    <cfRule type="expression" dxfId="168" priority="152">
      <formula>$M138:$M307="No Active 無効"</formula>
    </cfRule>
  </conditionalFormatting>
  <conditionalFormatting sqref="B145 Q145:AA145">
    <cfRule type="expression" dxfId="167" priority="20268">
      <formula>$M145:$M300="No Active 無効"</formula>
    </cfRule>
  </conditionalFormatting>
  <conditionalFormatting sqref="B149:B158 Q149:AA158 G238:G242">
    <cfRule type="expression" dxfId="166" priority="148">
      <formula>$M149:$M299="No Active 無効"</formula>
    </cfRule>
  </conditionalFormatting>
  <conditionalFormatting sqref="B213:B225 Q213:W225 Y213:AA225">
    <cfRule type="expression" dxfId="165" priority="20409">
      <formula>$M213:$M341="No Active 無効"</formula>
    </cfRule>
  </conditionalFormatting>
  <conditionalFormatting sqref="B226:B237 Q226:AA237">
    <cfRule type="expression" dxfId="164" priority="20346">
      <formula>$M226:$M341="No Active 無効"</formula>
    </cfRule>
  </conditionalFormatting>
  <conditionalFormatting sqref="B238:B242 Q238:AA242">
    <cfRule type="expression" dxfId="163" priority="20315">
      <formula>$M238:$M310="No Active 無効"</formula>
    </cfRule>
  </conditionalFormatting>
  <conditionalFormatting sqref="B243:B262 Q243:AA262 D246:E262 G246:L262 B300 D300:L518 Q300:AA518">
    <cfRule type="expression" dxfId="162" priority="472">
      <formula>$M243:$M280="No Active 無効"</formula>
    </cfRule>
  </conditionalFormatting>
  <conditionalFormatting sqref="B167:E167">
    <cfRule type="expression" dxfId="161" priority="110">
      <formula>$M167:$M940="No Active 無効"</formula>
    </cfRule>
  </conditionalFormatting>
  <conditionalFormatting sqref="B30:F30">
    <cfRule type="expression" dxfId="160" priority="471">
      <formula>$M30:$M267="No Active 無効"</formula>
    </cfRule>
  </conditionalFormatting>
  <conditionalFormatting sqref="B69:F69 I69:AA69 B70:D70 I70:K70 M70:AA70">
    <cfRule type="expression" dxfId="159" priority="3070">
      <formula>$M69:$M298="No Active 無効"</formula>
    </cfRule>
  </conditionalFormatting>
  <conditionalFormatting sqref="B20:G20 I20:P20 B21:R23 W21:W24 Y21:AA24 B24:F24 I24:R24 W25:AA25 B25:R27 W26 Y26:AA26 W27:AA28 H28:R28 B28:F29 H29:AA29 C38:H38 B39:K39 M39 Q39:R39 W39:AA39 L41 N41:Q41 W41 B42:R42 W42:AA45 B43:D43 F43 H43:R43 B44:R45 C49:D49 F49 H49 H57 H63:H68 A63:A161 A164 A166:A167 A169 A171 A173 A175 A177 A179 A181">
    <cfRule type="expression" dxfId="158" priority="3177">
      <formula>$M20:$M256="No Active 無効"</formula>
    </cfRule>
  </conditionalFormatting>
  <conditionalFormatting sqref="B48:G48 M48:R48 Y48:AA48 I48:K53 M49:P52 R49:R52 W49:AA53 B50:F50 B51:G53 M53:R53 O86">
    <cfRule type="expression" dxfId="157" priority="8928">
      <formula>$M48:$M282="No Active 無効"</formula>
    </cfRule>
  </conditionalFormatting>
  <conditionalFormatting sqref="B57:G57 I57:AA57 B68:G68 I68:AA68 G69 E75:E82 G75:G82 L75:L82 E88 L88 G88:G98 E100:E106 G100:G106 L100:L109 L121:L125 L130:L135">
    <cfRule type="expression" dxfId="156" priority="1624">
      <formula>$M57:$M288="No Active 無効"</formula>
    </cfRule>
  </conditionalFormatting>
  <conditionalFormatting sqref="B58:G67 I58:AA67">
    <cfRule type="expression" dxfId="155" priority="438">
      <formula>$M58:$M290="No Active 無効"</formula>
    </cfRule>
  </conditionalFormatting>
  <conditionalFormatting sqref="B41:K41 M41 R41 X41:AA41 E43 E49 G49:G50 B54:G56 I54:N56 P54:AA56">
    <cfRule type="expression" dxfId="154" priority="160">
      <formula>$M41:$M276="No Active 無効"</formula>
    </cfRule>
  </conditionalFormatting>
  <conditionalFormatting sqref="B160:N161">
    <cfRule type="expression" dxfId="153" priority="126">
      <formula>$M160:$M950="No Active 無効"</formula>
    </cfRule>
  </conditionalFormatting>
  <conditionalFormatting sqref="B159:R159">
    <cfRule type="expression" dxfId="152" priority="132">
      <formula>$M159:$M947="No Active 無効"</formula>
    </cfRule>
  </conditionalFormatting>
  <conditionalFormatting sqref="B164:R164 W164:AA164">
    <cfRule type="expression" dxfId="151" priority="123">
      <formula>$M338:$M401="No Active 無効"</formula>
    </cfRule>
  </conditionalFormatting>
  <conditionalFormatting sqref="B166:R166 W166:AA166 F167 I213:J215 N213:N225 P213:P225 I216:K216 I217:J225 K217:K233">
    <cfRule type="expression" dxfId="150" priority="109">
      <formula>$M166:$M919="No Active 無効"</formula>
    </cfRule>
  </conditionalFormatting>
  <conditionalFormatting sqref="C71:C72">
    <cfRule type="expression" dxfId="149" priority="373">
      <formula>$M71:$M299="No Active 無効"</formula>
    </cfRule>
  </conditionalFormatting>
  <conditionalFormatting sqref="C73 L136:L137">
    <cfRule type="expression" dxfId="148" priority="19803">
      <formula>$M73:$M300="No Active 無効"</formula>
    </cfRule>
  </conditionalFormatting>
  <conditionalFormatting sqref="C74:C90">
    <cfRule type="expression" dxfId="147" priority="20396">
      <formula>$M74:$M300="No Active 無効"</formula>
    </cfRule>
  </conditionalFormatting>
  <conditionalFormatting sqref="C91:C98 L145">
    <cfRule type="expression" dxfId="146" priority="3226">
      <formula>$M91:$M307="No Active 無効"</formula>
    </cfRule>
  </conditionalFormatting>
  <conditionalFormatting sqref="C117:C118 C126:C137">
    <cfRule type="expression" dxfId="145" priority="20413">
      <formula>$M117:$M304="No Active 無効"</formula>
    </cfRule>
  </conditionalFormatting>
  <conditionalFormatting sqref="C121:C125">
    <cfRule type="expression" dxfId="144" priority="20152">
      <formula>$M121:$M309="No Active 無効"</formula>
    </cfRule>
  </conditionalFormatting>
  <conditionalFormatting sqref="C138:C139">
    <cfRule type="expression" dxfId="143" priority="129">
      <formula>$M138:$M324="No Active 無効"</formula>
    </cfRule>
  </conditionalFormatting>
  <conditionalFormatting sqref="C140:C144">
    <cfRule type="expression" dxfId="142" priority="178">
      <formula>$M140:$M321="No Active 無効"</formula>
    </cfRule>
  </conditionalFormatting>
  <conditionalFormatting sqref="C145:C147 C149:C158">
    <cfRule type="expression" dxfId="141" priority="20417">
      <formula>$M145:$M318="No Active 無効"</formula>
    </cfRule>
  </conditionalFormatting>
  <conditionalFormatting sqref="C148">
    <cfRule type="expression" dxfId="140" priority="155">
      <formula>$M148:$M329="No Active 無効"</formula>
    </cfRule>
  </conditionalFormatting>
  <conditionalFormatting sqref="C162:C163">
    <cfRule type="expression" dxfId="139" priority="76">
      <formula>$M162:$M326="No Active 無効"</formula>
    </cfRule>
  </conditionalFormatting>
  <conditionalFormatting sqref="C165">
    <cfRule type="expression" dxfId="138" priority="68">
      <formula>$M165:$M329="No Active 無効"</formula>
    </cfRule>
  </conditionalFormatting>
  <conditionalFormatting sqref="C168:C212">
    <cfRule type="expression" dxfId="137" priority="85">
      <formula>$M168:$M332="No Active 無効"</formula>
    </cfRule>
  </conditionalFormatting>
  <conditionalFormatting sqref="C226:C237">
    <cfRule type="expression" dxfId="136" priority="20344">
      <formula>$M226:$M364="No Active 無効"</formula>
    </cfRule>
  </conditionalFormatting>
  <conditionalFormatting sqref="C238:C242">
    <cfRule type="expression" dxfId="135" priority="20302">
      <formula>$M238:$M333="No Active 無効"</formula>
    </cfRule>
  </conditionalFormatting>
  <conditionalFormatting sqref="C243:C250 C252:C288 C293:C299">
    <cfRule type="expression" dxfId="134" priority="372">
      <formula>$M243:$M306="No Active 無効"</formula>
    </cfRule>
  </conditionalFormatting>
  <conditionalFormatting sqref="C251">
    <cfRule type="expression" dxfId="133" priority="1">
      <formula>$M251:$M415="No Active 無効"</formula>
    </cfRule>
  </conditionalFormatting>
  <conditionalFormatting sqref="C289:C290">
    <cfRule type="expression" dxfId="132" priority="11">
      <formula>$M289:$M453="No Active 無効"</formula>
    </cfRule>
  </conditionalFormatting>
  <conditionalFormatting sqref="C291">
    <cfRule type="expression" dxfId="131" priority="20">
      <formula>$M291:$M354="No Active 無効"</formula>
    </cfRule>
  </conditionalFormatting>
  <conditionalFormatting sqref="C292">
    <cfRule type="expression" dxfId="130" priority="10">
      <formula>$M292:$M480="No Active 無効"</formula>
    </cfRule>
  </conditionalFormatting>
  <conditionalFormatting sqref="C300:C518">
    <cfRule type="expression" dxfId="129" priority="40">
      <formula>$M300:$M364="No Active 無効"</formula>
    </cfRule>
  </conditionalFormatting>
  <conditionalFormatting sqref="D91 H91:L91 D92:F98 H92:P98">
    <cfRule type="expression" dxfId="128" priority="8990">
      <formula>$M91:$M914="No Active 無効"</formula>
    </cfRule>
  </conditionalFormatting>
  <conditionalFormatting sqref="D100:D109">
    <cfRule type="expression" dxfId="127" priority="166">
      <formula>$M100:$M917="No Active 無効"</formula>
    </cfRule>
  </conditionalFormatting>
  <conditionalFormatting sqref="D110:D116 D119:D120">
    <cfRule type="expression" dxfId="126" priority="20429">
      <formula>$M110:$M926="No Active 無効"</formula>
    </cfRule>
  </conditionalFormatting>
  <conditionalFormatting sqref="D140:D144">
    <cfRule type="expression" dxfId="125" priority="180">
      <formula>$M140:$M928="No Active 無効"</formula>
    </cfRule>
  </conditionalFormatting>
  <conditionalFormatting sqref="D148">
    <cfRule type="expression" dxfId="124" priority="157">
      <formula>$M148:$M936="No Active 無効"</formula>
    </cfRule>
  </conditionalFormatting>
  <conditionalFormatting sqref="D238:E242 H238:H242">
    <cfRule type="expression" dxfId="123" priority="20300">
      <formula>$M238:$M940="No Active 無効"</formula>
    </cfRule>
  </conditionalFormatting>
  <conditionalFormatting sqref="D243:E244 G243:J244 L243:L244 D245:L245">
    <cfRule type="expression" dxfId="122" priority="41">
      <formula>$M243:$M280="No Active 無効"</formula>
    </cfRule>
  </conditionalFormatting>
  <conditionalFormatting sqref="D263:E287 G263:L287 B263:B299 Q263:AA299 D288:L288 D289:K291 D292:L292 D293:K293 D294:L299">
    <cfRule type="expression" dxfId="121" priority="20434">
      <formula>$M263:$M299="No Active 無効"</formula>
    </cfRule>
  </conditionalFormatting>
  <conditionalFormatting sqref="D145:F147">
    <cfRule type="expression" dxfId="120" priority="169">
      <formula>$M145:$M925="No Active 無効"</formula>
    </cfRule>
  </conditionalFormatting>
  <conditionalFormatting sqref="D151:F158">
    <cfRule type="expression" dxfId="119" priority="135">
      <formula>$M151:$M931="No Active 無効"</formula>
    </cfRule>
  </conditionalFormatting>
  <conditionalFormatting sqref="D162:F163">
    <cfRule type="expression" dxfId="118" priority="75">
      <formula>$M162:$M933="No Active 無効"</formula>
    </cfRule>
  </conditionalFormatting>
  <conditionalFormatting sqref="D165:F165">
    <cfRule type="expression" dxfId="117" priority="67">
      <formula>$M165:$M936="No Active 無効"</formula>
    </cfRule>
  </conditionalFormatting>
  <conditionalFormatting sqref="D168:F212 H183:H212">
    <cfRule type="expression" dxfId="116" priority="84">
      <formula>$M168:$M939="No Active 無効"</formula>
    </cfRule>
  </conditionalFormatting>
  <conditionalFormatting sqref="D213:F225 H213:H225">
    <cfRule type="expression" dxfId="115" priority="20406">
      <formula>$M213:$M971="No Active 無効"</formula>
    </cfRule>
  </conditionalFormatting>
  <conditionalFormatting sqref="D226:F237 H226:H237">
    <cfRule type="expression" dxfId="114" priority="39">
      <formula>$M226:$M971="No Active 無効"</formula>
    </cfRule>
  </conditionalFormatting>
  <conditionalFormatting sqref="D121:K125 M121:P125 H130:K135 M130:P135 D130:D137">
    <cfRule type="expression" dxfId="113" priority="105">
      <formula>$M121:$M916="No Active 無効"</formula>
    </cfRule>
  </conditionalFormatting>
  <conditionalFormatting sqref="D74:L74 M74:P82 D75:D82 F75:F82 H75:K82 M83:N84 P83:P84 D83:L87 M85:P85 M86:N86 P86 M87:P91 D88 F88 H88:K88 D89:F89 H89:L90 D90 E90:F91 F100:F106">
    <cfRule type="expression" dxfId="112" priority="375">
      <formula>$M74:$M907="No Active 無効"</formula>
    </cfRule>
  </conditionalFormatting>
  <conditionalFormatting sqref="D117:L117">
    <cfRule type="expression" dxfId="111" priority="206">
      <formula>$M117:$M911="No Active 無効"</formula>
    </cfRule>
  </conditionalFormatting>
  <conditionalFormatting sqref="D73:P73">
    <cfRule type="expression" dxfId="110" priority="9161">
      <formula>$M73:$M907="No Active 無効"</formula>
    </cfRule>
  </conditionalFormatting>
  <conditionalFormatting sqref="D99:P99 H100:K104 M100:P104">
    <cfRule type="expression" dxfId="109" priority="8994">
      <formula>$M99:$M916="No Active 無効"</formula>
    </cfRule>
  </conditionalFormatting>
  <conditionalFormatting sqref="E110:E111 G110:G116 L110:L116 L118:L120 E119:E120 G119:G120 L126:L129 G127:G128">
    <cfRule type="expression" dxfId="108" priority="181">
      <formula>$M110:$M340="No Active 無効"</formula>
    </cfRule>
  </conditionalFormatting>
  <conditionalFormatting sqref="E113:F116">
    <cfRule type="expression" dxfId="107" priority="20428">
      <formula>$M113:$M935="No Active 無効"</formula>
    </cfRule>
  </conditionalFormatting>
  <conditionalFormatting sqref="E130:F136">
    <cfRule type="expression" dxfId="106" priority="187">
      <formula>$M130:$M963="No Active 無効"</formula>
    </cfRule>
  </conditionalFormatting>
  <conditionalFormatting sqref="E140:F144">
    <cfRule type="expression" dxfId="105" priority="179">
      <formula>$M140:$M966="No Active 無効"</formula>
    </cfRule>
  </conditionalFormatting>
  <conditionalFormatting sqref="E148:F148">
    <cfRule type="expression" dxfId="104" priority="156">
      <formula>$M148:$M974="No Active 無効"</formula>
    </cfRule>
  </conditionalFormatting>
  <conditionalFormatting sqref="E107:G109">
    <cfRule type="expression" dxfId="103" priority="165">
      <formula>$M107:$M940="No Active 無効"</formula>
    </cfRule>
  </conditionalFormatting>
  <conditionalFormatting sqref="E137:G137">
    <cfRule type="expression" dxfId="102" priority="183">
      <formula>$M137:$M931="No Active 無効"</formula>
    </cfRule>
  </conditionalFormatting>
  <conditionalFormatting sqref="E70:H70 D71:P72">
    <cfRule type="expression" dxfId="101" priority="8986">
      <formula>$M70:$M905="No Active 無効"</formula>
    </cfRule>
  </conditionalFormatting>
  <conditionalFormatting sqref="E150:H150">
    <cfRule type="expression" dxfId="100" priority="151">
      <formula>$M150:$M984="No Active 無効"</formula>
    </cfRule>
  </conditionalFormatting>
  <conditionalFormatting sqref="F110:F111 E112:F112 F119:F120 E127:F129 E138:F139">
    <cfRule type="expression" dxfId="99" priority="8005">
      <formula>$M110:$M942="No Active 無効"</formula>
    </cfRule>
  </conditionalFormatting>
  <conditionalFormatting sqref="F238:F244">
    <cfRule type="expression" dxfId="98" priority="33">
      <formula>$M238:$M983="No Active 無効"</formula>
    </cfRule>
  </conditionalFormatting>
  <conditionalFormatting sqref="F246:F287">
    <cfRule type="expression" dxfId="97" priority="26">
      <formula>$M246:$M991="No Active 無効"</formula>
    </cfRule>
  </conditionalFormatting>
  <conditionalFormatting sqref="G30 S30:V34 S35:X35 S36:V39 S42:V45 H46 L46 Q46 W46:X46 Q49:Q52 L49:L53">
    <cfRule type="expression" dxfId="96" priority="9404">
      <formula>$M30:$M268="No Active 無効"</formula>
    </cfRule>
  </conditionalFormatting>
  <conditionalFormatting sqref="G43">
    <cfRule type="expression" dxfId="95" priority="9109">
      <formula>$M43:$M278="No Active 無効"</formula>
    </cfRule>
  </conditionalFormatting>
  <conditionalFormatting sqref="G130:G136">
    <cfRule type="expression" dxfId="94" priority="184">
      <formula>$M130:$M359="No Active 無効"</formula>
    </cfRule>
  </conditionalFormatting>
  <conditionalFormatting sqref="G138:G141">
    <cfRule type="expression" dxfId="93" priority="177">
      <formula>$M138:$M366="No Active 無効"</formula>
    </cfRule>
  </conditionalFormatting>
  <conditionalFormatting sqref="G145:G149">
    <cfRule type="expression" dxfId="92" priority="154">
      <formula>$M145:$M373="No Active 無効"</formula>
    </cfRule>
  </conditionalFormatting>
  <conditionalFormatting sqref="G151:G158">
    <cfRule type="expression" dxfId="91" priority="134">
      <formula>$M151:$M380="No Active 無効"</formula>
    </cfRule>
  </conditionalFormatting>
  <conditionalFormatting sqref="G183:G212">
    <cfRule type="expression" dxfId="90" priority="20412">
      <formula>$M183:$M402="No Active 無効"</formula>
    </cfRule>
  </conditionalFormatting>
  <conditionalFormatting sqref="G213:G225">
    <cfRule type="expression" dxfId="89" priority="20395">
      <formula>$M213:$M419="No Active 無効"</formula>
    </cfRule>
  </conditionalFormatting>
  <conditionalFormatting sqref="G162:H163">
    <cfRule type="expression" dxfId="88" priority="72">
      <formula>$M162:$M935="No Active 無効"</formula>
    </cfRule>
  </conditionalFormatting>
  <conditionalFormatting sqref="G165:H165">
    <cfRule type="expression" dxfId="87" priority="64">
      <formula>$M165:$M938="No Active 無効"</formula>
    </cfRule>
  </conditionalFormatting>
  <conditionalFormatting sqref="G167:R167 Y167:AA167 G168:H182 O168:O182 O184:O212 M189 M191 M195 M197 M199:M212">
    <cfRule type="expression" dxfId="86" priority="16400">
      <formula>$M167:$M940="No Active 無効"</formula>
    </cfRule>
  </conditionalFormatting>
  <conditionalFormatting sqref="H48">
    <cfRule type="expression" dxfId="85" priority="9289">
      <formula>$M48:$M287="No Active 無効"</formula>
    </cfRule>
  </conditionalFormatting>
  <conditionalFormatting sqref="H105:K109 M105:P109">
    <cfRule type="expression" dxfId="84" priority="164">
      <formula>$M105:$M910="No Active 無効"</formula>
    </cfRule>
  </conditionalFormatting>
  <conditionalFormatting sqref="H110:K116 M110:P116">
    <cfRule type="expression" dxfId="83" priority="20426">
      <formula>$M110:$M914="No Active 無効"</formula>
    </cfRule>
  </conditionalFormatting>
  <conditionalFormatting sqref="H136:K137 M136:P137 M294:M295 M297:M299">
    <cfRule type="expression" dxfId="82" priority="20399">
      <formula>$M136:$M927="No Active 無効"</formula>
    </cfRule>
  </conditionalFormatting>
  <conditionalFormatting sqref="H140:K141 M140:P144 G142:K144 W159:AA159">
    <cfRule type="expression" dxfId="81" priority="7191">
      <formula>$M140:$M928="No Active 無効"</formula>
    </cfRule>
  </conditionalFormatting>
  <conditionalFormatting sqref="H145:K145 M145:P145 H146:H149 D149:F149 D150 H151:H158">
    <cfRule type="expression" dxfId="80" priority="371">
      <formula>$M145:$M925="No Active 無効"</formula>
    </cfRule>
  </conditionalFormatting>
  <conditionalFormatting sqref="I226:J233 M226:P237 I234:K234 I235:J237 K235:K244">
    <cfRule type="expression" dxfId="79" priority="114">
      <formula>$M226:$M966="No Active 無効"</formula>
    </cfRule>
  </conditionalFormatting>
  <conditionalFormatting sqref="I238:J242 M238:P242">
    <cfRule type="expression" dxfId="78" priority="20266">
      <formula>$M238:$M935="No Active 無効"</formula>
    </cfRule>
  </conditionalFormatting>
  <conditionalFormatting sqref="I46:K46 M46:P46 R46 B46:F47 Y46:AA47 I47:N47 P47:R47 H69">
    <cfRule type="expression" dxfId="77" priority="9443">
      <formula>$M46:$M279="No Active 無効"</formula>
    </cfRule>
  </conditionalFormatting>
  <conditionalFormatting sqref="I146:K158 M146:P158">
    <cfRule type="expression" dxfId="76" priority="20403">
      <formula>$M146:$M921="No Active 無効"</formula>
    </cfRule>
  </conditionalFormatting>
  <conditionalFormatting sqref="I162:K163">
    <cfRule type="expression" dxfId="75" priority="74">
      <formula>$M162:$M928="No Active 無効"</formula>
    </cfRule>
  </conditionalFormatting>
  <conditionalFormatting sqref="I165:K165">
    <cfRule type="expression" dxfId="74" priority="66">
      <formula>$M165:$M931="No Active 無効"</formula>
    </cfRule>
  </conditionalFormatting>
  <conditionalFormatting sqref="L48">
    <cfRule type="expression" dxfId="73" priority="91">
      <formula>$M48:$M284="No Active 無効"</formula>
    </cfRule>
  </conditionalFormatting>
  <conditionalFormatting sqref="L70">
    <cfRule type="expression" dxfId="72" priority="90">
      <formula>$M70:$M305="No Active 無効"</formula>
    </cfRule>
  </conditionalFormatting>
  <conditionalFormatting sqref="L138:L141">
    <cfRule type="expression" dxfId="71" priority="176">
      <formula>$M138:$M368="No Active 無効"</formula>
    </cfRule>
  </conditionalFormatting>
  <conditionalFormatting sqref="L142:L144">
    <cfRule type="expression" dxfId="70" priority="20422">
      <formula>$M142:$M366="No Active 無効"</formula>
    </cfRule>
  </conditionalFormatting>
  <conditionalFormatting sqref="L148">
    <cfRule type="expression" dxfId="69" priority="153">
      <formula>$M148:$M378="No Active 無効"</formula>
    </cfRule>
  </conditionalFormatting>
  <conditionalFormatting sqref="L162:L163">
    <cfRule type="expression" dxfId="68" priority="73">
      <formula>$M162:$M364="No Active 無効"</formula>
    </cfRule>
  </conditionalFormatting>
  <conditionalFormatting sqref="L165">
    <cfRule type="expression" dxfId="67" priority="65">
      <formula>$M165:$M367="No Active 無効"</formula>
    </cfRule>
  </conditionalFormatting>
  <conditionalFormatting sqref="L168:L212">
    <cfRule type="expression" dxfId="66" priority="82">
      <formula>$M168:$M370="No Active 無効"</formula>
    </cfRule>
  </conditionalFormatting>
  <conditionalFormatting sqref="L213:L225">
    <cfRule type="expression" dxfId="65" priority="20166">
      <formula>$M213:$M402="No Active 無効"</formula>
    </cfRule>
  </conditionalFormatting>
  <conditionalFormatting sqref="L226:L237">
    <cfRule type="expression" dxfId="64" priority="20340">
      <formula>$M226:$M402="No Active 無効"</formula>
    </cfRule>
  </conditionalFormatting>
  <conditionalFormatting sqref="L238:L242">
    <cfRule type="expression" dxfId="63" priority="20259">
      <formula>$M238:$M371="No Active 無効"</formula>
    </cfRule>
  </conditionalFormatting>
  <conditionalFormatting sqref="L289:L291">
    <cfRule type="expression" dxfId="62" priority="6">
      <formula>$M289:$M491="No Active 無効"</formula>
    </cfRule>
  </conditionalFormatting>
  <conditionalFormatting sqref="L293">
    <cfRule type="expression" dxfId="61" priority="9">
      <formula>$M293:$M495="No Active 無効"</formula>
    </cfRule>
  </conditionalFormatting>
  <conditionalFormatting sqref="M162:M163">
    <cfRule type="expression" dxfId="60" priority="70">
      <formula>$M162:$M957="No Active 無効"</formula>
    </cfRule>
  </conditionalFormatting>
  <conditionalFormatting sqref="M165">
    <cfRule type="expression" dxfId="59" priority="61">
      <formula>$M165:$M960="No Active 無効"</formula>
    </cfRule>
  </conditionalFormatting>
  <conditionalFormatting sqref="M168:M181">
    <cfRule type="expression" dxfId="58" priority="92">
      <formula>$M168:$M963="No Active 無効"</formula>
    </cfRule>
  </conditionalFormatting>
  <conditionalFormatting sqref="M182:M183">
    <cfRule type="expression" dxfId="57" priority="60">
      <formula>$M182:$M955="No Active 無効"</formula>
    </cfRule>
  </conditionalFormatting>
  <conditionalFormatting sqref="M184:M188">
    <cfRule type="expression" dxfId="56" priority="54">
      <formula>$M184:$M979="No Active 無効"</formula>
    </cfRule>
  </conditionalFormatting>
  <conditionalFormatting sqref="M190">
    <cfRule type="expression" dxfId="55" priority="53">
      <formula>$M190:$M985="No Active 無効"</formula>
    </cfRule>
  </conditionalFormatting>
  <conditionalFormatting sqref="M192:M194">
    <cfRule type="expression" dxfId="54" priority="50">
      <formula>$M192:$M987="No Active 無効"</formula>
    </cfRule>
  </conditionalFormatting>
  <conditionalFormatting sqref="M196">
    <cfRule type="expression" dxfId="53" priority="48">
      <formula>$M196:$M991="No Active 無効"</formula>
    </cfRule>
  </conditionalFormatting>
  <conditionalFormatting sqref="M198">
    <cfRule type="expression" dxfId="52" priority="47">
      <formula>$M198:$M993="No Active 無効"</formula>
    </cfRule>
  </conditionalFormatting>
  <conditionalFormatting sqref="M213:M225 O213:O225">
    <cfRule type="expression" dxfId="51" priority="20401">
      <formula>$M213:$M973="No Active 無効"</formula>
    </cfRule>
  </conditionalFormatting>
  <conditionalFormatting sqref="M251">
    <cfRule type="expression" dxfId="50" priority="2">
      <formula>$M251:$M1046="No Active 無効"</formula>
    </cfRule>
  </conditionalFormatting>
  <conditionalFormatting sqref="M289:M291">
    <cfRule type="expression" dxfId="49" priority="7">
      <formula>$M289:$M1084="No Active 無効"</formula>
    </cfRule>
  </conditionalFormatting>
  <conditionalFormatting sqref="M293">
    <cfRule type="expression" dxfId="48" priority="8">
      <formula>$M293:$M1088="No Active 無効"</formula>
    </cfRule>
  </conditionalFormatting>
  <conditionalFormatting sqref="M296">
    <cfRule type="expression" dxfId="47" priority="3">
      <formula>$M296:$M1091="No Active 無効"</formula>
    </cfRule>
  </conditionalFormatting>
  <conditionalFormatting sqref="M300">
    <cfRule type="expression" dxfId="46" priority="19831">
      <formula>$M300:$M1092="No Active 無効"</formula>
    </cfRule>
  </conditionalFormatting>
  <conditionalFormatting sqref="M117:P120 D118:K118 H119:K120 D126:K126 M126:P129 H127:K128 D127:D129 G129:K129 D138:D139 H138:K139 M138:P139">
    <cfRule type="expression" dxfId="45" priority="6442">
      <formula>$M117:$M911="No Active 無効"</formula>
    </cfRule>
  </conditionalFormatting>
  <conditionalFormatting sqref="M243:P250 M252:P288 M292:P292 N293:P299">
    <cfRule type="expression" dxfId="44" priority="5298">
      <formula>$M243:$M913="No Active 無効"</formula>
    </cfRule>
  </conditionalFormatting>
  <conditionalFormatting sqref="N162:N163 P162:P163 N165 P165 N168:N182 P168:P182 I168:K200 N183:P183 N184:N212 P184:P212 I201:J212 K201:K215">
    <cfRule type="expression" dxfId="43" priority="83">
      <formula>$M162:$M928="No Active 無効"</formula>
    </cfRule>
  </conditionalFormatting>
  <conditionalFormatting sqref="N251:P251">
    <cfRule type="expression" dxfId="42" priority="42">
      <formula>$M251:$M921="No Active 無効"</formula>
    </cfRule>
  </conditionalFormatting>
  <conditionalFormatting sqref="N289:P291">
    <cfRule type="expression" dxfId="41" priority="13">
      <formula>$M289:$M959="No Active 無効"</formula>
    </cfRule>
  </conditionalFormatting>
  <conditionalFormatting sqref="N300:P300 M301:P518">
    <cfRule type="expression" dxfId="40" priority="22">
      <formula>$M300:$M971="No Active 無効"</formula>
    </cfRule>
  </conditionalFormatting>
  <conditionalFormatting sqref="O7:O8">
    <cfRule type="expression" dxfId="39" priority="158">
      <formula>$M7:$M243="No Active 無効"</formula>
    </cfRule>
  </conditionalFormatting>
  <conditionalFormatting sqref="O47">
    <cfRule type="expression" dxfId="38" priority="162">
      <formula>$M47:$M284="No Active 無効"</formula>
    </cfRule>
  </conditionalFormatting>
  <conditionalFormatting sqref="O83:O84">
    <cfRule type="expression" dxfId="37" priority="163">
      <formula>$M83:$M888="No Active 無効"</formula>
    </cfRule>
  </conditionalFormatting>
  <conditionalFormatting sqref="O162:O163">
    <cfRule type="expression" dxfId="36" priority="71">
      <formula>$M162:$M935="No Active 無効"</formula>
    </cfRule>
  </conditionalFormatting>
  <conditionalFormatting sqref="O165">
    <cfRule type="expression" dxfId="35" priority="63">
      <formula>$M165:$M938="No Active 無効"</formula>
    </cfRule>
  </conditionalFormatting>
  <conditionalFormatting sqref="O160:P161">
    <cfRule type="expression" dxfId="34" priority="127">
      <formula>$M160:$M345="No Active 無効"</formula>
    </cfRule>
  </conditionalFormatting>
  <conditionalFormatting sqref="Q143">
    <cfRule type="expression" dxfId="33" priority="174">
      <formula>$M143:$M321="No Active 無効"</formula>
    </cfRule>
  </conditionalFormatting>
  <conditionalFormatting sqref="Q160:R161 W160:AA161 X199:X212">
    <cfRule type="expression" dxfId="32" priority="130">
      <formula>$M160:$M950="No Active 無効"</formula>
    </cfRule>
  </conditionalFormatting>
  <conditionalFormatting sqref="Q74:AA84 B74:B90 Q85:W85 Y85:AA85 Q86:AA90 C110:C116 C119:C120">
    <cfRule type="expression" dxfId="31" priority="19502">
      <formula>$M74:$M283="No Active 無効"</formula>
    </cfRule>
  </conditionalFormatting>
  <conditionalFormatting sqref="Q99:AA104 B99:B106 G226:G237">
    <cfRule type="expression" dxfId="30" priority="20168">
      <formula>$M99:$M292="No Active 無効"</formula>
    </cfRule>
  </conditionalFormatting>
  <conditionalFormatting sqref="Q105:AA109">
    <cfRule type="expression" dxfId="29" priority="20175">
      <formula>$M105:$M286="No Active 無効"</formula>
    </cfRule>
  </conditionalFormatting>
  <conditionalFormatting sqref="Q110:AA116">
    <cfRule type="expression" dxfId="28" priority="19829">
      <formula>$M110:$M290="No Active 無効"</formula>
    </cfRule>
  </conditionalFormatting>
  <conditionalFormatting sqref="Q140:AA140 B140:B144 R141:AA141 Q142:AA142 R143:AA143 Q144:AA144">
    <cfRule type="expression" dxfId="27" priority="5765">
      <formula>$M140:$M303="No Active 無効"</formula>
    </cfRule>
  </conditionalFormatting>
  <conditionalFormatting sqref="Q146:AA147 B146:B148 R148:AA148 C213:C225">
    <cfRule type="expression" dxfId="26" priority="5235">
      <formula>$M146:$M297="No Active 無効"</formula>
    </cfRule>
  </conditionalFormatting>
  <conditionalFormatting sqref="Q162:AA163">
    <cfRule type="expression" dxfId="25" priority="77">
      <formula>$M162:$M303="No Active 無効"</formula>
    </cfRule>
  </conditionalFormatting>
  <conditionalFormatting sqref="Q165:AA165">
    <cfRule type="expression" dxfId="24" priority="69">
      <formula>$M165:$M306="No Active 無効"</formula>
    </cfRule>
  </conditionalFormatting>
  <conditionalFormatting sqref="S40:V40 G47:H47 W47:X48 H50:H53">
    <cfRule type="expression" dxfId="23" priority="3168">
      <formula>$M40:$M279="No Active 無効"</formula>
    </cfRule>
  </conditionalFormatting>
  <conditionalFormatting sqref="S46:V47 H54:H56">
    <cfRule type="expression" dxfId="22" priority="20158">
      <formula>$M46:$M286="No Active 無効"</formula>
    </cfRule>
  </conditionalFormatting>
  <conditionalFormatting sqref="S48:V53">
    <cfRule type="expression" dxfId="21" priority="20176">
      <formula>$M48:$M289="No Active 無効"</formula>
    </cfRule>
  </conditionalFormatting>
  <conditionalFormatting sqref="S159:V159">
    <cfRule type="expression" dxfId="20" priority="133">
      <formula>$M159:$M945="No Active 無効"</formula>
    </cfRule>
  </conditionalFormatting>
  <conditionalFormatting sqref="S160:V161">
    <cfRule type="expression" dxfId="19" priority="125">
      <formula>$M160:$M346="No Active 無効"</formula>
    </cfRule>
  </conditionalFormatting>
  <conditionalFormatting sqref="S164:V164">
    <cfRule type="expression" dxfId="18" priority="124">
      <formula>$M338:$M403="No Active 無効"</formula>
    </cfRule>
  </conditionalFormatting>
  <conditionalFormatting sqref="S166:V166">
    <cfRule type="expression" dxfId="17" priority="113">
      <formula>$M166:$M343="No Active 無効"</formula>
    </cfRule>
  </conditionalFormatting>
  <conditionalFormatting sqref="S167:V167">
    <cfRule type="expression" dxfId="16" priority="112">
      <formula>$M166:$M354="No Active 無効"</formula>
    </cfRule>
  </conditionalFormatting>
  <conditionalFormatting sqref="W167:X167">
    <cfRule type="expression" dxfId="15" priority="111">
      <formula>$M166:$M958="No Active 無効"</formula>
    </cfRule>
  </conditionalFormatting>
  <conditionalFormatting sqref="X85">
    <cfRule type="expression" dxfId="14" priority="89">
      <formula>$M85:$M316="No Active 無効"</formula>
    </cfRule>
  </conditionalFormatting>
  <conditionalFormatting sqref="X195">
    <cfRule type="expression" dxfId="13" priority="49">
      <formula>$M195:$M985="No Active 無効"</formula>
    </cfRule>
  </conditionalFormatting>
  <conditionalFormatting sqref="X197">
    <cfRule type="expression" dxfId="12" priority="45">
      <formula>$M197:$M987="No Active 無効"</formula>
    </cfRule>
  </conditionalFormatting>
  <conditionalFormatting sqref="X213:X225">
    <cfRule type="expression" dxfId="11" priority="20394">
      <formula>$M213:$M990="No Active 無効"</formula>
    </cfRule>
  </conditionalFormatting>
  <dataValidations count="31">
    <dataValidation type="list" allowBlank="1" showInputMessage="1" showErrorMessage="1" sqref="X74" xr:uid="{7414C77C-F5FD-4F03-BB53-A427ED0DF97E}">
      <formula1>$O$897:$O$898</formula1>
    </dataValidation>
    <dataValidation type="list" allowBlank="1" showInputMessage="1" showErrorMessage="1" sqref="C74 C159:C166" xr:uid="{72F90431-7770-47A2-83DE-1C64EC3A9B1C}">
      <formula1>$C$8:$C$15</formula1>
    </dataValidation>
    <dataValidation type="list" allowBlank="1" showInputMessage="1" showErrorMessage="1" sqref="X86:X158 X198 X196 X226:X243 X168:X194 X75:X84" xr:uid="{CC58413C-A8E8-4E8F-8E8E-B45C8A497704}">
      <formula1>$O$896:$O$897</formula1>
    </dataValidation>
    <dataValidation type="list" allowBlank="1" showInputMessage="1" showErrorMessage="1" sqref="X159" xr:uid="{F963E67D-1B50-4E3A-AB29-1DC5D9B9FADC}">
      <formula1>$O$825:$O$826</formula1>
    </dataValidation>
    <dataValidation type="list" allowBlank="1" showInputMessage="1" showErrorMessage="1" sqref="P159" xr:uid="{C05636D3-7339-4EB2-97D1-51970DEECA14}">
      <formula1>$M$825:$M$826</formula1>
    </dataValidation>
    <dataValidation type="list" allowBlank="1" showInputMessage="1" showErrorMessage="1" sqref="N159" xr:uid="{403D7599-CF90-4F56-B5D4-8AA16FC3F60D}">
      <formula1>$N$830:$N$833</formula1>
    </dataValidation>
    <dataValidation type="list" allowBlank="1" showInputMessage="1" showErrorMessage="1" sqref="M159" xr:uid="{F98ED0BF-AC90-4C5F-852F-10498460CBBB}">
      <formula1>$K$825:$K$826</formula1>
    </dataValidation>
    <dataValidation type="list" allowBlank="1" showInputMessage="1" showErrorMessage="1" sqref="X160 X197 X199:X225 X195" xr:uid="{71FDD6A2-C8AC-4E69-B093-C8D606F11F66}">
      <formula1>$O$823:$O$824</formula1>
    </dataValidation>
    <dataValidation type="list" allowBlank="1" showInputMessage="1" showErrorMessage="1" sqref="P160" xr:uid="{6FBAB63C-1664-41CB-AB97-FF8AC45E2740}">
      <formula1>$M$823:$M$824</formula1>
    </dataValidation>
    <dataValidation type="list" allowBlank="1" showInputMessage="1" showErrorMessage="1" sqref="N160" xr:uid="{019FBD10-DEC3-4651-86C6-C20EFF021A01}">
      <formula1>$N$828:$N$831</formula1>
    </dataValidation>
    <dataValidation type="list" allowBlank="1" showInputMessage="1" showErrorMessage="1" sqref="M160" xr:uid="{4356E2D7-046E-4BD5-976B-051EB31E18A0}">
      <formula1>$K$823:$K$824</formula1>
    </dataValidation>
    <dataValidation type="list" allowBlank="1" showInputMessage="1" showErrorMessage="1" sqref="X161" xr:uid="{176EC9E6-5CB7-4D3D-B609-4A4E8E7A67AD}">
      <formula1>$O$821:$O$822</formula1>
    </dataValidation>
    <dataValidation type="list" allowBlank="1" showInputMessage="1" showErrorMessage="1" sqref="P161" xr:uid="{B704AE50-95AB-45D5-B2ED-C2784B0EE3A5}">
      <formula1>$M$821:$M$822</formula1>
    </dataValidation>
    <dataValidation type="list" allowBlank="1" showInputMessage="1" showErrorMessage="1" sqref="N161" xr:uid="{CD985DDB-A270-4726-8989-B707E22DFC2E}">
      <formula1>$N$826:$N$829</formula1>
    </dataValidation>
    <dataValidation type="list" allowBlank="1" showInputMessage="1" showErrorMessage="1" sqref="M161" xr:uid="{B9F419A9-FFB3-4CBF-87E9-A1F8E363B801}">
      <formula1>$K$821:$K$822</formula1>
    </dataValidation>
    <dataValidation type="list" allowBlank="1" showInputMessage="1" showErrorMessage="1" sqref="X162:X164" xr:uid="{E301648C-170A-4B42-BA80-423C6A7552AE}">
      <formula1>$O$817:$O$818</formula1>
    </dataValidation>
    <dataValidation type="list" allowBlank="1" showInputMessage="1" showErrorMessage="1" sqref="P162:P164" xr:uid="{A7F9FD02-BBAA-4A6E-B51A-1BEF1240F7C1}">
      <formula1>$M$817:$M$818</formula1>
    </dataValidation>
    <dataValidation type="list" allowBlank="1" showInputMessage="1" showErrorMessage="1" sqref="N162:N164" xr:uid="{5301CDF9-B8FA-4682-A646-1CA66C519F50}">
      <formula1>$N$822:$N$825</formula1>
    </dataValidation>
    <dataValidation type="list" allowBlank="1" showInputMessage="1" showErrorMessage="1" sqref="M164" xr:uid="{A5ADA007-BD5C-4FB7-8D6B-5AF7A3EC3CF0}">
      <formula1>$K$817:$K$818</formula1>
    </dataValidation>
    <dataValidation type="list" allowBlank="1" showInputMessage="1" showErrorMessage="1" sqref="X165" xr:uid="{897494CF-A5A6-4F5C-93F4-A623F67A6880}">
      <formula1>$O$813:$O$814</formula1>
    </dataValidation>
    <dataValidation type="list" allowBlank="1" showInputMessage="1" showErrorMessage="1" sqref="P165" xr:uid="{7D235F05-30B6-40DC-967F-7950157B791A}">
      <formula1>$M$813:$M$814</formula1>
    </dataValidation>
    <dataValidation type="list" allowBlank="1" showInputMessage="1" showErrorMessage="1" sqref="N165" xr:uid="{4F439744-6478-42C8-B2A6-B1003C46FB70}">
      <formula1>$N$818:$N$821</formula1>
    </dataValidation>
    <dataValidation type="list" allowBlank="1" showInputMessage="1" showErrorMessage="1" sqref="X166" xr:uid="{BE973172-D681-4EAF-86B8-F8310E3F78D6}">
      <formula1>$O$811:$O$812</formula1>
    </dataValidation>
    <dataValidation type="list" allowBlank="1" showInputMessage="1" showErrorMessage="1" sqref="P166" xr:uid="{DDD5879E-74CA-4CDD-9DC1-14239DE49F9E}">
      <formula1>$M$811:$M$812</formula1>
    </dataValidation>
    <dataValidation type="list" allowBlank="1" showInputMessage="1" showErrorMessage="1" sqref="N166" xr:uid="{9B2DB146-C5C0-4C5F-8293-0B6D27936E75}">
      <formula1>$N$816:$N$819</formula1>
    </dataValidation>
    <dataValidation type="list" allowBlank="1" showInputMessage="1" showErrorMessage="1" sqref="M166" xr:uid="{39131AB6-63B5-4119-8A46-36D06F3B9BF5}">
      <formula1>$K$811:$K$812</formula1>
    </dataValidation>
    <dataValidation type="list" allowBlank="1" showInputMessage="1" showErrorMessage="1" sqref="X167" xr:uid="{00000000-0002-0000-0400-000004000000}">
      <formula1>$O$557:$O$558</formula1>
    </dataValidation>
    <dataValidation type="list" allowBlank="1" showInputMessage="1" showErrorMessage="1" sqref="P167" xr:uid="{00000000-0002-0000-0400-000003000000}">
      <formula1>$M$557:$M$558</formula1>
    </dataValidation>
    <dataValidation type="list" allowBlank="1" showInputMessage="1" showErrorMessage="1" sqref="N167" xr:uid="{00000000-0002-0000-0400-000002000000}">
      <formula1>$N$562:$N$565</formula1>
    </dataValidation>
    <dataValidation type="list" allowBlank="1" showInputMessage="1" showErrorMessage="1" sqref="M167 M199:M225 M197 M195 M191 M189 M182:M183" xr:uid="{00000000-0002-0000-0400-000001000000}">
      <formula1>$K$557:$K$558</formula1>
    </dataValidation>
    <dataValidation type="list" allowBlank="1" showInputMessage="1" showErrorMessage="1" sqref="C167" xr:uid="{00000000-0002-0000-0400-000000000000}">
      <formula1>$C$15:$C$22</formula1>
    </dataValidation>
  </dataValidations>
  <hyperlinks>
    <hyperlink ref="Q110" r:id="rId1" xr:uid="{A1AF6F8F-1924-46D0-B594-C0830E8DA73E}"/>
    <hyperlink ref="Q197" r:id="rId2" xr:uid="{8B71D73E-85F7-45E0-ADB8-82B44084360A}"/>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5">
        <x14:dataValidation type="list" allowBlank="1" showInputMessage="1" showErrorMessage="1" xr:uid="{E164211E-E291-41C1-AC80-76C10FF5AE22}">
          <x14:formula1>
            <xm:f>'Detail COMPLIANCE FIELD'!$O$641:$O$642</xm:f>
          </x14:formula1>
          <xm:sqref>X6:X73 X85</xm:sqref>
        </x14:dataValidation>
        <x14:dataValidation type="list" allowBlank="1" showInputMessage="1" showErrorMessage="1" xr:uid="{22ACE307-B9EC-4D5D-B303-488B21846237}">
          <x14:formula1>
            <xm:f>'Detail COMPLIANCE FIELD'!$C$15:$C$22</xm:f>
          </x14:formula1>
          <xm:sqref>C6:C73 C75:C158 C168:C243 C289:C290 C292 C251</xm:sqref>
        </x14:dataValidation>
        <x14:dataValidation type="list" allowBlank="1" showInputMessage="1" showErrorMessage="1" xr:uid="{939874EF-EBCB-4BF6-9BB7-D2EDABFD8F59}">
          <x14:formula1>
            <xm:f>'Detail COMPLIANCE FIELD'!$K$641:$K$642</xm:f>
          </x14:formula1>
          <xm:sqref>M6:M158 M165 M168:M181 M162:M163 M226:M243 M184:M188 M190 M192:M194 M196 M198 M289:M291 M251 M293:M300</xm:sqref>
        </x14:dataValidation>
        <x14:dataValidation type="list" allowBlank="1" showInputMessage="1" showErrorMessage="1" xr:uid="{18D8F882-A360-4519-B1C4-3769FFF35B1C}">
          <x14:formula1>
            <xm:f>'Detail COMPLIANCE FIELD'!$N$646:$N$649</xm:f>
          </x14:formula1>
          <xm:sqref>N6:N158 N168:N243</xm:sqref>
        </x14:dataValidation>
        <x14:dataValidation type="list" allowBlank="1" showInputMessage="1" showErrorMessage="1" xr:uid="{E75E1407-0EA5-4F68-B128-12351531DF47}">
          <x14:formula1>
            <xm:f>'Detail COMPLIANCE FIELD'!$M$641:$M$642</xm:f>
          </x14:formula1>
          <xm:sqref>P6:P158 P168:P243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5:AT135"/>
  <sheetViews>
    <sheetView topLeftCell="A130" zoomScale="70" zoomScaleNormal="70" workbookViewId="0">
      <selection activeCell="H132" sqref="H132"/>
    </sheetView>
  </sheetViews>
  <sheetFormatPr defaultRowHeight="15"/>
  <cols>
    <col min="7" max="7" width="18.5703125" bestFit="1" customWidth="1"/>
    <col min="8" max="8" width="44" bestFit="1" customWidth="1"/>
    <col min="9" max="10" width="15.28515625" customWidth="1"/>
    <col min="12" max="12" width="21.140625" customWidth="1"/>
    <col min="15" max="15" width="24.140625" bestFit="1" customWidth="1"/>
    <col min="17" max="17" width="74" bestFit="1" customWidth="1"/>
    <col min="18" max="18" width="63" bestFit="1" customWidth="1"/>
    <col min="28" max="28" width="11.5703125" bestFit="1" customWidth="1"/>
  </cols>
  <sheetData>
    <row r="5" spans="1:44">
      <c r="A5">
        <v>1</v>
      </c>
      <c r="B5">
        <v>2</v>
      </c>
      <c r="C5">
        <v>3</v>
      </c>
      <c r="D5">
        <v>4</v>
      </c>
      <c r="E5">
        <v>5</v>
      </c>
      <c r="F5">
        <v>6</v>
      </c>
      <c r="G5">
        <v>7</v>
      </c>
      <c r="H5">
        <v>8</v>
      </c>
      <c r="I5">
        <v>9</v>
      </c>
      <c r="J5">
        <v>10</v>
      </c>
      <c r="K5">
        <v>11</v>
      </c>
      <c r="L5">
        <v>12</v>
      </c>
      <c r="M5">
        <v>13</v>
      </c>
      <c r="N5">
        <v>14</v>
      </c>
      <c r="O5">
        <v>15</v>
      </c>
      <c r="P5">
        <v>16</v>
      </c>
      <c r="Q5">
        <v>17</v>
      </c>
      <c r="R5">
        <v>18</v>
      </c>
      <c r="S5">
        <v>19</v>
      </c>
      <c r="T5">
        <v>20</v>
      </c>
      <c r="U5">
        <v>21</v>
      </c>
      <c r="V5">
        <v>22</v>
      </c>
      <c r="W5">
        <v>23</v>
      </c>
      <c r="X5">
        <v>24</v>
      </c>
      <c r="Y5">
        <v>25</v>
      </c>
      <c r="Z5">
        <v>26</v>
      </c>
    </row>
    <row r="6" spans="1:44" ht="108">
      <c r="A6" s="35">
        <v>241</v>
      </c>
      <c r="B6" s="35"/>
      <c r="C6" s="36" t="s">
        <v>27</v>
      </c>
      <c r="D6" s="36"/>
      <c r="E6" s="36" t="s">
        <v>141</v>
      </c>
      <c r="F6" s="35">
        <v>2016</v>
      </c>
      <c r="G6" s="37" t="s">
        <v>1211</v>
      </c>
      <c r="H6" s="37" t="s">
        <v>1212</v>
      </c>
      <c r="I6" s="53">
        <v>43466</v>
      </c>
      <c r="J6" s="54"/>
      <c r="K6" s="54" t="s">
        <v>1213</v>
      </c>
      <c r="L6" s="54" t="s">
        <v>94</v>
      </c>
      <c r="M6" s="54" t="s">
        <v>95</v>
      </c>
      <c r="N6" s="54" t="s">
        <v>1214</v>
      </c>
      <c r="O6" s="55"/>
      <c r="P6" s="55"/>
      <c r="Q6" s="36"/>
      <c r="R6" s="36"/>
      <c r="S6" s="36"/>
      <c r="T6" s="36"/>
      <c r="U6" s="36"/>
      <c r="V6" s="35"/>
      <c r="W6" s="36"/>
      <c r="X6" s="54"/>
      <c r="Y6" s="36"/>
      <c r="AJ6" s="59"/>
      <c r="AK6" s="60"/>
      <c r="AL6" s="59"/>
      <c r="AM6" s="61"/>
      <c r="AN6" s="62"/>
      <c r="AO6" s="62"/>
      <c r="AP6" s="62"/>
      <c r="AQ6" s="62"/>
      <c r="AR6" s="62"/>
    </row>
    <row r="7" spans="1:44" ht="126">
      <c r="A7" s="35">
        <v>242</v>
      </c>
      <c r="B7" s="35"/>
      <c r="C7" s="36" t="s">
        <v>27</v>
      </c>
      <c r="D7" s="36"/>
      <c r="E7" s="36" t="s">
        <v>141</v>
      </c>
      <c r="F7" s="35">
        <v>2018</v>
      </c>
      <c r="G7" s="37" t="s">
        <v>1215</v>
      </c>
      <c r="H7" s="37" t="s">
        <v>1216</v>
      </c>
      <c r="I7" s="53">
        <v>43466</v>
      </c>
      <c r="J7" s="54"/>
      <c r="K7" s="54" t="s">
        <v>1213</v>
      </c>
      <c r="L7" s="54" t="s">
        <v>94</v>
      </c>
      <c r="M7" s="54" t="s">
        <v>95</v>
      </c>
      <c r="N7" s="54" t="s">
        <v>1214</v>
      </c>
      <c r="O7" s="55"/>
      <c r="P7" s="55"/>
      <c r="Q7" s="36"/>
      <c r="R7" s="36"/>
      <c r="S7" s="36"/>
      <c r="T7" s="36"/>
      <c r="U7" s="36"/>
      <c r="V7" s="35"/>
      <c r="W7" s="36"/>
      <c r="X7" s="54"/>
      <c r="Y7" s="36"/>
      <c r="AJ7" s="59"/>
      <c r="AK7" s="60"/>
      <c r="AL7" s="59"/>
      <c r="AM7" s="61"/>
      <c r="AN7" s="62"/>
      <c r="AO7" s="62"/>
      <c r="AP7" s="62"/>
      <c r="AQ7" s="62"/>
      <c r="AR7" s="62"/>
    </row>
    <row r="8" spans="1:44" ht="108">
      <c r="A8" s="35">
        <v>243</v>
      </c>
      <c r="B8" s="35"/>
      <c r="C8" s="36" t="s">
        <v>27</v>
      </c>
      <c r="D8" s="36"/>
      <c r="E8" s="36" t="s">
        <v>141</v>
      </c>
      <c r="F8" s="35">
        <v>2018</v>
      </c>
      <c r="G8" s="37" t="s">
        <v>1217</v>
      </c>
      <c r="H8" s="37" t="s">
        <v>1218</v>
      </c>
      <c r="I8" s="53">
        <v>43466</v>
      </c>
      <c r="J8" s="54"/>
      <c r="K8" s="54" t="s">
        <v>1213</v>
      </c>
      <c r="L8" s="54" t="s">
        <v>94</v>
      </c>
      <c r="M8" s="54" t="s">
        <v>95</v>
      </c>
      <c r="N8" s="54" t="s">
        <v>1214</v>
      </c>
      <c r="O8" s="55"/>
      <c r="P8" s="55"/>
      <c r="Q8" s="36"/>
      <c r="R8" s="36"/>
      <c r="S8" s="36"/>
      <c r="T8" s="36"/>
      <c r="U8" s="36"/>
      <c r="V8" s="35"/>
      <c r="W8" s="36"/>
      <c r="X8" s="54"/>
      <c r="Y8" s="36"/>
      <c r="AJ8" s="59"/>
      <c r="AK8" s="60"/>
      <c r="AL8" s="59"/>
      <c r="AM8" s="61"/>
      <c r="AN8" s="62"/>
      <c r="AO8" s="62"/>
      <c r="AP8" s="62"/>
      <c r="AQ8" s="62"/>
      <c r="AR8" s="62"/>
    </row>
    <row r="9" spans="1:44" ht="126">
      <c r="A9" s="35">
        <v>245</v>
      </c>
      <c r="B9" s="35"/>
      <c r="C9" s="36" t="s">
        <v>27</v>
      </c>
      <c r="D9" s="36"/>
      <c r="E9" s="36" t="s">
        <v>141</v>
      </c>
      <c r="F9" s="35">
        <v>2018</v>
      </c>
      <c r="G9" s="37" t="s">
        <v>1219</v>
      </c>
      <c r="H9" s="37" t="s">
        <v>1220</v>
      </c>
      <c r="I9" s="53">
        <v>43466</v>
      </c>
      <c r="J9" s="54"/>
      <c r="K9" s="54" t="s">
        <v>1213</v>
      </c>
      <c r="L9" s="54" t="s">
        <v>94</v>
      </c>
      <c r="M9" s="54" t="s">
        <v>95</v>
      </c>
      <c r="N9" s="54" t="s">
        <v>1214</v>
      </c>
      <c r="O9" s="55"/>
      <c r="P9" s="55"/>
      <c r="Q9" s="36"/>
      <c r="R9" s="36"/>
      <c r="S9" s="36"/>
      <c r="T9" s="36"/>
      <c r="U9" s="36"/>
      <c r="V9" s="35"/>
      <c r="W9" s="36"/>
      <c r="X9" s="54"/>
      <c r="Y9" s="36"/>
      <c r="AJ9" s="59"/>
      <c r="AK9" s="60"/>
      <c r="AL9" s="59"/>
      <c r="AM9" s="61"/>
      <c r="AN9" s="62"/>
      <c r="AO9" s="62"/>
      <c r="AP9" s="62"/>
      <c r="AQ9" s="62"/>
      <c r="AR9" s="62"/>
    </row>
    <row r="10" spans="1:44" ht="126">
      <c r="A10" s="35">
        <v>254</v>
      </c>
      <c r="B10" s="35"/>
      <c r="C10" s="36" t="s">
        <v>27</v>
      </c>
      <c r="D10" s="36"/>
      <c r="E10" s="36" t="s">
        <v>141</v>
      </c>
      <c r="F10" s="35">
        <v>2018</v>
      </c>
      <c r="G10" s="37" t="s">
        <v>1221</v>
      </c>
      <c r="H10" s="37" t="s">
        <v>1222</v>
      </c>
      <c r="I10" s="53">
        <v>43497</v>
      </c>
      <c r="J10" s="54"/>
      <c r="K10" s="54" t="s">
        <v>1213</v>
      </c>
      <c r="L10" s="54" t="s">
        <v>94</v>
      </c>
      <c r="M10" s="54" t="s">
        <v>127</v>
      </c>
      <c r="N10" s="54" t="s">
        <v>1214</v>
      </c>
      <c r="O10" s="55"/>
      <c r="P10" s="55"/>
      <c r="Q10" s="36"/>
      <c r="R10" s="36"/>
      <c r="S10" s="36"/>
      <c r="T10" s="36"/>
      <c r="U10" s="36"/>
      <c r="V10" s="35"/>
      <c r="W10" s="36"/>
      <c r="X10" s="54"/>
      <c r="Y10" s="36"/>
      <c r="AJ10" s="59"/>
      <c r="AK10" s="60"/>
      <c r="AL10" s="59"/>
      <c r="AM10" s="61"/>
      <c r="AN10" s="62"/>
      <c r="AO10" s="62"/>
      <c r="AP10" s="62"/>
      <c r="AQ10" s="62"/>
      <c r="AR10" s="62"/>
    </row>
    <row r="11" spans="1:44" ht="108">
      <c r="A11" s="35">
        <v>255</v>
      </c>
      <c r="B11" s="35"/>
      <c r="C11" s="36" t="s">
        <v>27</v>
      </c>
      <c r="D11" s="36"/>
      <c r="E11" s="36" t="s">
        <v>141</v>
      </c>
      <c r="F11" s="35">
        <v>2018</v>
      </c>
      <c r="G11" s="37" t="s">
        <v>1223</v>
      </c>
      <c r="H11" s="37" t="s">
        <v>1224</v>
      </c>
      <c r="I11" s="53">
        <v>43497</v>
      </c>
      <c r="J11" s="54"/>
      <c r="K11" s="54" t="s">
        <v>1213</v>
      </c>
      <c r="L11" s="54" t="s">
        <v>94</v>
      </c>
      <c r="M11" s="54" t="s">
        <v>127</v>
      </c>
      <c r="N11" s="54" t="s">
        <v>1214</v>
      </c>
      <c r="O11" s="55"/>
      <c r="P11" s="55"/>
      <c r="Q11" s="36"/>
      <c r="R11" s="36"/>
      <c r="S11" s="36"/>
      <c r="T11" s="36"/>
      <c r="U11" s="36"/>
      <c r="V11" s="35"/>
      <c r="W11" s="36"/>
      <c r="X11" s="54"/>
      <c r="Y11" s="36"/>
      <c r="AJ11" s="59"/>
      <c r="AK11" s="60"/>
      <c r="AL11" s="59"/>
      <c r="AM11" s="61"/>
      <c r="AN11" s="62"/>
      <c r="AO11" s="62"/>
      <c r="AP11" s="62"/>
      <c r="AQ11" s="62"/>
      <c r="AR11" s="62"/>
    </row>
    <row r="12" spans="1:44" ht="126">
      <c r="A12" s="35">
        <v>257</v>
      </c>
      <c r="B12" s="35"/>
      <c r="C12" s="36" t="s">
        <v>27</v>
      </c>
      <c r="D12" s="36"/>
      <c r="E12" s="36" t="s">
        <v>457</v>
      </c>
      <c r="F12" s="35">
        <v>2018</v>
      </c>
      <c r="G12" s="37" t="s">
        <v>1225</v>
      </c>
      <c r="H12" s="37" t="s">
        <v>1226</v>
      </c>
      <c r="I12" s="53">
        <v>43497</v>
      </c>
      <c r="J12" s="54"/>
      <c r="K12" s="54" t="s">
        <v>1213</v>
      </c>
      <c r="L12" s="54" t="s">
        <v>94</v>
      </c>
      <c r="M12" s="54" t="s">
        <v>127</v>
      </c>
      <c r="N12" s="54" t="s">
        <v>1214</v>
      </c>
      <c r="O12" s="55"/>
      <c r="P12" s="55"/>
      <c r="Q12" s="36"/>
      <c r="R12" s="36"/>
      <c r="S12" s="36"/>
      <c r="T12" s="36"/>
      <c r="U12" s="36"/>
      <c r="V12" s="35"/>
      <c r="W12" s="36"/>
      <c r="X12" s="54"/>
      <c r="Y12" s="36"/>
      <c r="AJ12" s="59"/>
      <c r="AK12" s="60"/>
      <c r="AL12" s="59"/>
      <c r="AM12" s="61"/>
      <c r="AN12" s="62"/>
      <c r="AO12" s="62"/>
      <c r="AP12" s="62"/>
      <c r="AQ12" s="62"/>
      <c r="AR12" s="62"/>
    </row>
    <row r="13" spans="1:44" ht="126">
      <c r="A13" s="35">
        <v>258</v>
      </c>
      <c r="B13" s="35"/>
      <c r="C13" s="36" t="s">
        <v>27</v>
      </c>
      <c r="D13" s="36"/>
      <c r="E13" s="36" t="s">
        <v>457</v>
      </c>
      <c r="F13" s="35">
        <v>2017</v>
      </c>
      <c r="G13" s="37" t="s">
        <v>1227</v>
      </c>
      <c r="H13" s="37" t="s">
        <v>1228</v>
      </c>
      <c r="I13" s="53">
        <v>43497</v>
      </c>
      <c r="J13" s="54"/>
      <c r="K13" s="54" t="s">
        <v>1213</v>
      </c>
      <c r="L13" s="54" t="s">
        <v>94</v>
      </c>
      <c r="M13" s="54" t="s">
        <v>127</v>
      </c>
      <c r="N13" s="54" t="s">
        <v>1214</v>
      </c>
      <c r="O13" s="55"/>
      <c r="P13" s="55"/>
      <c r="Q13" s="36"/>
      <c r="R13" s="36"/>
      <c r="S13" s="36"/>
      <c r="T13" s="36"/>
      <c r="U13" s="36"/>
      <c r="V13" s="35"/>
      <c r="W13" s="36"/>
      <c r="X13" s="54"/>
      <c r="Y13" s="36"/>
      <c r="AJ13" s="59"/>
      <c r="AK13" s="60"/>
      <c r="AL13" s="59"/>
      <c r="AM13" s="61"/>
      <c r="AN13" s="62"/>
      <c r="AO13" s="62"/>
      <c r="AP13" s="62"/>
      <c r="AQ13" s="62"/>
      <c r="AR13" s="62"/>
    </row>
    <row r="14" spans="1:44" ht="126">
      <c r="A14" s="35">
        <v>259</v>
      </c>
      <c r="B14" s="35"/>
      <c r="C14" s="36" t="s">
        <v>27</v>
      </c>
      <c r="D14" s="36"/>
      <c r="E14" s="36" t="s">
        <v>457</v>
      </c>
      <c r="F14" s="35">
        <v>2017</v>
      </c>
      <c r="G14" s="37" t="s">
        <v>1229</v>
      </c>
      <c r="H14" s="37" t="s">
        <v>1230</v>
      </c>
      <c r="I14" s="53">
        <v>43497</v>
      </c>
      <c r="J14" s="54"/>
      <c r="K14" s="54" t="s">
        <v>1213</v>
      </c>
      <c r="L14" s="54" t="s">
        <v>94</v>
      </c>
      <c r="M14" s="54" t="s">
        <v>127</v>
      </c>
      <c r="N14" s="54" t="s">
        <v>1214</v>
      </c>
      <c r="O14" s="55"/>
      <c r="P14" s="55"/>
      <c r="Q14" s="36"/>
      <c r="R14" s="36"/>
      <c r="S14" s="36"/>
      <c r="T14" s="36"/>
      <c r="U14" s="36"/>
      <c r="V14" s="35"/>
      <c r="W14" s="36"/>
      <c r="X14" s="54"/>
      <c r="Y14" s="36"/>
      <c r="AJ14" s="59"/>
      <c r="AK14" s="60"/>
      <c r="AL14" s="59"/>
      <c r="AM14" s="61"/>
      <c r="AN14" s="62"/>
      <c r="AO14" s="62"/>
      <c r="AP14" s="62"/>
      <c r="AQ14" s="62"/>
      <c r="AR14" s="62"/>
    </row>
    <row r="15" spans="1:44" ht="126">
      <c r="A15" s="35">
        <v>260</v>
      </c>
      <c r="B15" s="35"/>
      <c r="C15" s="36" t="s">
        <v>27</v>
      </c>
      <c r="D15" s="36"/>
      <c r="E15" s="36" t="s">
        <v>457</v>
      </c>
      <c r="F15" s="35">
        <v>2018</v>
      </c>
      <c r="G15" s="37" t="s">
        <v>1231</v>
      </c>
      <c r="H15" s="37" t="s">
        <v>1232</v>
      </c>
      <c r="I15" s="53">
        <v>43497</v>
      </c>
      <c r="J15" s="54"/>
      <c r="K15" s="54" t="s">
        <v>1213</v>
      </c>
      <c r="L15" s="54" t="s">
        <v>94</v>
      </c>
      <c r="M15" s="54" t="s">
        <v>127</v>
      </c>
      <c r="N15" s="54" t="s">
        <v>1214</v>
      </c>
      <c r="O15" s="55"/>
      <c r="P15" s="55"/>
      <c r="Q15" s="36"/>
      <c r="R15" s="36"/>
      <c r="S15" s="36"/>
      <c r="T15" s="36"/>
      <c r="U15" s="36"/>
      <c r="V15" s="35"/>
      <c r="W15" s="36"/>
      <c r="X15" s="54"/>
      <c r="Y15" s="36"/>
      <c r="AJ15" s="59"/>
      <c r="AK15" s="60"/>
      <c r="AL15" s="59"/>
      <c r="AM15" s="61"/>
      <c r="AN15" s="62"/>
      <c r="AO15" s="62"/>
      <c r="AP15" s="62"/>
      <c r="AQ15" s="62"/>
      <c r="AR15" s="62"/>
    </row>
    <row r="16" spans="1:44" ht="90">
      <c r="A16" s="35">
        <v>261</v>
      </c>
      <c r="B16" s="35"/>
      <c r="C16" s="36" t="s">
        <v>27</v>
      </c>
      <c r="D16" s="36"/>
      <c r="E16" s="36" t="s">
        <v>141</v>
      </c>
      <c r="F16" s="35">
        <v>2018</v>
      </c>
      <c r="G16" s="37" t="s">
        <v>1233</v>
      </c>
      <c r="H16" s="37" t="s">
        <v>455</v>
      </c>
      <c r="I16" s="53">
        <v>43497</v>
      </c>
      <c r="J16" s="54"/>
      <c r="K16" s="54" t="s">
        <v>1213</v>
      </c>
      <c r="L16" s="54" t="s">
        <v>94</v>
      </c>
      <c r="M16" s="54" t="s">
        <v>127</v>
      </c>
      <c r="N16" s="54" t="s">
        <v>1214</v>
      </c>
      <c r="O16" s="55"/>
      <c r="P16" s="55"/>
      <c r="Q16" s="36"/>
      <c r="R16" s="36"/>
      <c r="S16" s="36"/>
      <c r="T16" s="36"/>
      <c r="U16" s="36"/>
      <c r="V16" s="35"/>
      <c r="W16" s="36"/>
      <c r="X16" s="54"/>
      <c r="Y16" s="36"/>
      <c r="AJ16" s="59"/>
      <c r="AK16" s="60"/>
      <c r="AL16" s="59"/>
      <c r="AM16" s="61"/>
      <c r="AN16" s="62"/>
      <c r="AO16" s="62"/>
      <c r="AP16" s="62"/>
      <c r="AQ16" s="62"/>
      <c r="AR16" s="62"/>
    </row>
    <row r="17" spans="1:44" ht="108">
      <c r="A17" s="35">
        <v>269</v>
      </c>
      <c r="B17" s="35"/>
      <c r="C17" s="36" t="s">
        <v>26</v>
      </c>
      <c r="D17" s="36"/>
      <c r="E17" s="36" t="s">
        <v>193</v>
      </c>
      <c r="F17" s="35">
        <v>2019</v>
      </c>
      <c r="G17" s="37" t="s">
        <v>1234</v>
      </c>
      <c r="H17" s="37" t="s">
        <v>1235</v>
      </c>
      <c r="I17" s="53">
        <v>43678</v>
      </c>
      <c r="J17" s="54"/>
      <c r="K17" s="54" t="s">
        <v>1213</v>
      </c>
      <c r="L17" s="54" t="s">
        <v>94</v>
      </c>
      <c r="M17" s="54" t="s">
        <v>95</v>
      </c>
      <c r="N17" s="54" t="s">
        <v>1214</v>
      </c>
      <c r="O17" s="55"/>
      <c r="P17" s="55"/>
      <c r="Q17" s="36"/>
      <c r="R17" s="36"/>
      <c r="S17" s="36"/>
      <c r="T17" s="36"/>
      <c r="U17" s="36"/>
      <c r="V17" s="35"/>
      <c r="W17" s="36"/>
      <c r="X17" s="54"/>
      <c r="Y17" s="36"/>
      <c r="AJ17" s="59"/>
      <c r="AK17" s="60"/>
      <c r="AL17" s="59"/>
      <c r="AM17" s="63"/>
      <c r="AN17" s="64"/>
      <c r="AO17" s="64"/>
      <c r="AP17" s="64"/>
      <c r="AQ17" s="64"/>
      <c r="AR17" s="64"/>
    </row>
    <row r="18" spans="1:44" ht="54">
      <c r="A18" s="35">
        <v>121</v>
      </c>
      <c r="B18" s="35"/>
      <c r="C18" s="36" t="s">
        <v>27</v>
      </c>
      <c r="D18" s="36"/>
      <c r="E18" s="38" t="s">
        <v>130</v>
      </c>
      <c r="F18" s="39">
        <v>2009</v>
      </c>
      <c r="G18" s="40" t="s">
        <v>1236</v>
      </c>
      <c r="H18" s="40" t="s">
        <v>1237</v>
      </c>
      <c r="I18" s="53">
        <v>42917</v>
      </c>
      <c r="J18" s="54"/>
      <c r="K18" s="54" t="s">
        <v>1213</v>
      </c>
      <c r="L18" s="54" t="s">
        <v>94</v>
      </c>
      <c r="M18" s="54" t="s">
        <v>95</v>
      </c>
      <c r="N18" s="54" t="s">
        <v>1214</v>
      </c>
      <c r="O18" s="55"/>
      <c r="P18" s="55"/>
      <c r="Q18" s="36"/>
      <c r="R18" s="36"/>
      <c r="S18" s="36"/>
      <c r="T18" s="36"/>
      <c r="U18" s="36"/>
      <c r="V18" s="35"/>
      <c r="W18" s="36"/>
      <c r="X18" s="54"/>
      <c r="Y18" s="36"/>
      <c r="Z18" s="58">
        <v>43749</v>
      </c>
      <c r="AJ18" s="59"/>
      <c r="AK18" s="65"/>
      <c r="AL18" s="65"/>
      <c r="AM18" s="61"/>
      <c r="AN18" s="66"/>
      <c r="AO18" s="66"/>
      <c r="AP18" s="66"/>
      <c r="AQ18" s="66"/>
      <c r="AR18" s="66"/>
    </row>
    <row r="19" spans="1:44" ht="90">
      <c r="A19" s="35">
        <v>291</v>
      </c>
      <c r="B19" s="35"/>
      <c r="C19" s="36" t="s">
        <v>27</v>
      </c>
      <c r="D19" s="36"/>
      <c r="E19" s="36" t="s">
        <v>141</v>
      </c>
      <c r="F19" s="35">
        <v>2007</v>
      </c>
      <c r="G19" s="41" t="s">
        <v>1238</v>
      </c>
      <c r="H19" s="42" t="s">
        <v>1239</v>
      </c>
      <c r="I19" s="53">
        <v>43678</v>
      </c>
      <c r="J19" s="54"/>
      <c r="K19" s="54" t="s">
        <v>1213</v>
      </c>
      <c r="L19" s="54" t="s">
        <v>94</v>
      </c>
      <c r="M19" s="54" t="s">
        <v>95</v>
      </c>
      <c r="N19" s="54" t="s">
        <v>1214</v>
      </c>
      <c r="O19" s="55"/>
      <c r="P19" s="55"/>
      <c r="Q19" s="36"/>
      <c r="R19" s="36"/>
      <c r="S19" s="36"/>
      <c r="T19" s="36"/>
      <c r="U19" s="36"/>
      <c r="V19" s="35"/>
      <c r="W19" s="36"/>
      <c r="X19" s="54"/>
      <c r="Y19" s="36"/>
      <c r="Z19" s="58">
        <v>43749</v>
      </c>
      <c r="AJ19" s="59"/>
      <c r="AK19" s="60"/>
      <c r="AL19" s="59"/>
      <c r="AM19" s="63"/>
      <c r="AN19" s="64"/>
      <c r="AO19" s="64"/>
      <c r="AP19" s="64"/>
      <c r="AQ19" s="64"/>
      <c r="AR19" s="64"/>
    </row>
    <row r="20" spans="1:44" ht="90">
      <c r="A20" s="35">
        <v>292</v>
      </c>
      <c r="B20" s="35"/>
      <c r="C20" s="36" t="s">
        <v>27</v>
      </c>
      <c r="D20" s="36"/>
      <c r="E20" s="36" t="s">
        <v>141</v>
      </c>
      <c r="F20" s="35">
        <v>2011</v>
      </c>
      <c r="G20" s="41" t="s">
        <v>1240</v>
      </c>
      <c r="H20" s="40" t="s">
        <v>1241</v>
      </c>
      <c r="I20" s="53">
        <v>43678</v>
      </c>
      <c r="J20" s="54"/>
      <c r="K20" s="54" t="s">
        <v>1213</v>
      </c>
      <c r="L20" s="54" t="s">
        <v>94</v>
      </c>
      <c r="M20" s="54" t="s">
        <v>95</v>
      </c>
      <c r="N20" s="54" t="s">
        <v>1214</v>
      </c>
      <c r="O20" s="55"/>
      <c r="P20" s="55"/>
      <c r="Q20" s="36"/>
      <c r="R20" s="36"/>
      <c r="S20" s="36"/>
      <c r="T20" s="36"/>
      <c r="U20" s="36"/>
      <c r="V20" s="35"/>
      <c r="W20" s="36"/>
      <c r="X20" s="54"/>
      <c r="Y20" s="36"/>
      <c r="Z20" s="58">
        <v>43749</v>
      </c>
      <c r="AJ20" s="59"/>
      <c r="AK20" s="60"/>
      <c r="AL20" s="59"/>
      <c r="AM20" s="63"/>
      <c r="AN20" s="64"/>
      <c r="AO20" s="64"/>
      <c r="AP20" s="64"/>
      <c r="AQ20" s="64"/>
      <c r="AR20" s="64"/>
    </row>
    <row r="21" spans="1:44" ht="90">
      <c r="A21" s="35">
        <v>293</v>
      </c>
      <c r="B21" s="35"/>
      <c r="C21" s="36" t="s">
        <v>27</v>
      </c>
      <c r="D21" s="36"/>
      <c r="E21" s="36" t="s">
        <v>141</v>
      </c>
      <c r="F21" s="35">
        <v>2014</v>
      </c>
      <c r="G21" s="41" t="s">
        <v>1242</v>
      </c>
      <c r="H21" s="40" t="s">
        <v>1243</v>
      </c>
      <c r="I21" s="53">
        <v>43678</v>
      </c>
      <c r="J21" s="54"/>
      <c r="K21" s="54" t="s">
        <v>1213</v>
      </c>
      <c r="L21" s="54" t="s">
        <v>94</v>
      </c>
      <c r="M21" s="54" t="s">
        <v>95</v>
      </c>
      <c r="N21" s="54" t="s">
        <v>1214</v>
      </c>
      <c r="O21" s="55"/>
      <c r="P21" s="55"/>
      <c r="Q21" s="36"/>
      <c r="R21" s="36"/>
      <c r="S21" s="36"/>
      <c r="T21" s="36"/>
      <c r="U21" s="36"/>
      <c r="V21" s="35"/>
      <c r="W21" s="36"/>
      <c r="X21" s="54"/>
      <c r="Y21" s="36"/>
      <c r="Z21" s="58">
        <v>43749</v>
      </c>
      <c r="AJ21" s="59"/>
      <c r="AK21" s="60"/>
      <c r="AL21" s="59"/>
      <c r="AM21" s="63"/>
      <c r="AN21" s="64"/>
      <c r="AO21" s="64"/>
      <c r="AP21" s="64"/>
      <c r="AQ21" s="64"/>
      <c r="AR21" s="64"/>
    </row>
    <row r="22" spans="1:44" ht="108">
      <c r="A22" s="35">
        <v>295</v>
      </c>
      <c r="B22" s="35"/>
      <c r="C22" s="36" t="s">
        <v>27</v>
      </c>
      <c r="D22" s="36"/>
      <c r="E22" s="36" t="s">
        <v>141</v>
      </c>
      <c r="F22" s="35">
        <v>2015</v>
      </c>
      <c r="G22" s="41" t="s">
        <v>1244</v>
      </c>
      <c r="H22" s="42" t="s">
        <v>1245</v>
      </c>
      <c r="I22" s="53">
        <v>43678</v>
      </c>
      <c r="J22" s="54"/>
      <c r="K22" s="54" t="s">
        <v>1213</v>
      </c>
      <c r="L22" s="54" t="s">
        <v>94</v>
      </c>
      <c r="M22" s="54" t="s">
        <v>95</v>
      </c>
      <c r="N22" s="54" t="s">
        <v>1214</v>
      </c>
      <c r="O22" s="55"/>
      <c r="P22" s="55"/>
      <c r="Q22" s="36"/>
      <c r="R22" s="36"/>
      <c r="S22" s="36"/>
      <c r="T22" s="36"/>
      <c r="U22" s="36"/>
      <c r="V22" s="35"/>
      <c r="W22" s="36"/>
      <c r="X22" s="54"/>
      <c r="Y22" s="36"/>
      <c r="Z22" s="58">
        <v>43749</v>
      </c>
      <c r="AJ22" s="59"/>
      <c r="AK22" s="60"/>
      <c r="AL22" s="59"/>
      <c r="AM22" s="63"/>
      <c r="AN22" s="64"/>
      <c r="AO22" s="64"/>
      <c r="AP22" s="64"/>
      <c r="AQ22" s="64"/>
      <c r="AR22" s="64"/>
    </row>
    <row r="23" spans="1:44" ht="108">
      <c r="A23" s="35">
        <v>296</v>
      </c>
      <c r="B23" s="35"/>
      <c r="C23" s="36" t="s">
        <v>27</v>
      </c>
      <c r="D23" s="36"/>
      <c r="E23" s="36" t="s">
        <v>141</v>
      </c>
      <c r="F23" s="35">
        <v>2015</v>
      </c>
      <c r="G23" s="41" t="s">
        <v>1246</v>
      </c>
      <c r="H23" s="42" t="s">
        <v>1247</v>
      </c>
      <c r="I23" s="53">
        <v>43678</v>
      </c>
      <c r="J23" s="54"/>
      <c r="K23" s="54" t="s">
        <v>1213</v>
      </c>
      <c r="L23" s="54" t="s">
        <v>94</v>
      </c>
      <c r="M23" s="54" t="s">
        <v>95</v>
      </c>
      <c r="N23" s="54" t="s">
        <v>1214</v>
      </c>
      <c r="O23" s="55"/>
      <c r="P23" s="55"/>
      <c r="Q23" s="36"/>
      <c r="R23" s="36"/>
      <c r="S23" s="36"/>
      <c r="T23" s="36"/>
      <c r="U23" s="36"/>
      <c r="V23" s="35"/>
      <c r="W23" s="36"/>
      <c r="X23" s="54"/>
      <c r="Y23" s="36"/>
      <c r="Z23" s="58">
        <v>43749</v>
      </c>
      <c r="AJ23" s="59"/>
      <c r="AK23" s="60"/>
      <c r="AL23" s="59"/>
      <c r="AM23" s="63"/>
      <c r="AN23" s="64"/>
      <c r="AO23" s="64"/>
      <c r="AP23" s="64"/>
      <c r="AQ23" s="64"/>
      <c r="AR23" s="64"/>
    </row>
    <row r="24" spans="1:44" ht="90">
      <c r="A24" s="35">
        <v>297</v>
      </c>
      <c r="B24" s="35"/>
      <c r="C24" s="36" t="s">
        <v>27</v>
      </c>
      <c r="D24" s="36"/>
      <c r="E24" s="36" t="s">
        <v>141</v>
      </c>
      <c r="F24" s="35">
        <v>2015</v>
      </c>
      <c r="G24" s="40" t="s">
        <v>1248</v>
      </c>
      <c r="H24" s="40" t="s">
        <v>1249</v>
      </c>
      <c r="I24" s="53">
        <v>43678</v>
      </c>
      <c r="J24" s="54"/>
      <c r="K24" s="54" t="s">
        <v>1213</v>
      </c>
      <c r="L24" s="54" t="s">
        <v>94</v>
      </c>
      <c r="M24" s="54" t="s">
        <v>95</v>
      </c>
      <c r="N24" s="54" t="s">
        <v>1214</v>
      </c>
      <c r="O24" s="55"/>
      <c r="P24" s="55"/>
      <c r="Q24" s="36"/>
      <c r="R24" s="36"/>
      <c r="S24" s="36"/>
      <c r="T24" s="36"/>
      <c r="U24" s="36"/>
      <c r="V24" s="35"/>
      <c r="W24" s="36"/>
      <c r="X24" s="54"/>
      <c r="Y24" s="36"/>
      <c r="Z24" s="58">
        <v>43749</v>
      </c>
      <c r="AJ24" s="59"/>
      <c r="AK24" s="60"/>
      <c r="AL24" s="59"/>
      <c r="AM24" s="63"/>
      <c r="AN24" s="64"/>
      <c r="AO24" s="64"/>
      <c r="AP24" s="64"/>
      <c r="AQ24" s="64"/>
      <c r="AR24" s="64"/>
    </row>
    <row r="25" spans="1:44" ht="90">
      <c r="A25" s="35">
        <v>298</v>
      </c>
      <c r="B25" s="35"/>
      <c r="C25" s="36" t="s">
        <v>27</v>
      </c>
      <c r="D25" s="36"/>
      <c r="E25" s="36" t="s">
        <v>141</v>
      </c>
      <c r="F25" s="35">
        <v>2017</v>
      </c>
      <c r="G25" s="41" t="s">
        <v>1250</v>
      </c>
      <c r="H25" s="40" t="s">
        <v>1251</v>
      </c>
      <c r="I25" s="53">
        <v>43678</v>
      </c>
      <c r="J25" s="54"/>
      <c r="K25" s="54" t="s">
        <v>1213</v>
      </c>
      <c r="L25" s="54" t="s">
        <v>94</v>
      </c>
      <c r="M25" s="54" t="s">
        <v>95</v>
      </c>
      <c r="N25" s="54" t="s">
        <v>1214</v>
      </c>
      <c r="O25" s="55"/>
      <c r="P25" s="55"/>
      <c r="Q25" s="36"/>
      <c r="R25" s="36"/>
      <c r="S25" s="36"/>
      <c r="T25" s="36"/>
      <c r="U25" s="36"/>
      <c r="V25" s="35"/>
      <c r="W25" s="36"/>
      <c r="X25" s="54"/>
      <c r="Y25" s="36"/>
      <c r="Z25" s="58">
        <v>43749</v>
      </c>
      <c r="AJ25" s="59"/>
      <c r="AK25" s="60"/>
      <c r="AL25" s="59"/>
      <c r="AM25" s="63"/>
      <c r="AN25" s="64"/>
      <c r="AO25" s="64"/>
      <c r="AP25" s="64"/>
      <c r="AQ25" s="64"/>
      <c r="AR25" s="64"/>
    </row>
    <row r="26" spans="1:44" ht="90">
      <c r="A26" s="35">
        <v>299</v>
      </c>
      <c r="B26" s="35"/>
      <c r="C26" s="36" t="s">
        <v>27</v>
      </c>
      <c r="D26" s="36"/>
      <c r="E26" s="36" t="s">
        <v>141</v>
      </c>
      <c r="F26" s="35">
        <v>2017</v>
      </c>
      <c r="G26" s="41" t="s">
        <v>1252</v>
      </c>
      <c r="H26" s="40" t="s">
        <v>1253</v>
      </c>
      <c r="I26" s="53">
        <v>43678</v>
      </c>
      <c r="J26" s="54"/>
      <c r="K26" s="54" t="s">
        <v>1213</v>
      </c>
      <c r="L26" s="54" t="s">
        <v>94</v>
      </c>
      <c r="M26" s="54" t="s">
        <v>95</v>
      </c>
      <c r="N26" s="54" t="s">
        <v>1214</v>
      </c>
      <c r="O26" s="55"/>
      <c r="P26" s="55"/>
      <c r="Q26" s="36"/>
      <c r="R26" s="36"/>
      <c r="S26" s="36"/>
      <c r="T26" s="36"/>
      <c r="U26" s="36"/>
      <c r="V26" s="35"/>
      <c r="W26" s="36"/>
      <c r="X26" s="54"/>
      <c r="Y26" s="36"/>
      <c r="Z26" s="58">
        <v>43749</v>
      </c>
      <c r="AJ26" s="59"/>
      <c r="AK26" s="60"/>
      <c r="AL26" s="59"/>
      <c r="AM26" s="63"/>
      <c r="AN26" s="64"/>
      <c r="AO26" s="64"/>
      <c r="AP26" s="64"/>
      <c r="AQ26" s="64"/>
      <c r="AR26" s="64"/>
    </row>
    <row r="27" spans="1:44" ht="90">
      <c r="A27" s="35">
        <v>300</v>
      </c>
      <c r="B27" s="35"/>
      <c r="C27" s="36" t="s">
        <v>27</v>
      </c>
      <c r="D27" s="36"/>
      <c r="E27" s="36" t="s">
        <v>141</v>
      </c>
      <c r="F27" s="35">
        <v>2018</v>
      </c>
      <c r="G27" s="41" t="s">
        <v>1254</v>
      </c>
      <c r="H27" s="40" t="s">
        <v>1255</v>
      </c>
      <c r="I27" s="53">
        <v>43678</v>
      </c>
      <c r="J27" s="54"/>
      <c r="K27" s="54" t="s">
        <v>1213</v>
      </c>
      <c r="L27" s="54" t="s">
        <v>94</v>
      </c>
      <c r="M27" s="54" t="s">
        <v>95</v>
      </c>
      <c r="N27" s="54" t="s">
        <v>1214</v>
      </c>
      <c r="O27" s="55"/>
      <c r="P27" s="55"/>
      <c r="Q27" s="36"/>
      <c r="R27" s="36"/>
      <c r="S27" s="36"/>
      <c r="T27" s="36"/>
      <c r="U27" s="36"/>
      <c r="V27" s="35"/>
      <c r="W27" s="36"/>
      <c r="X27" s="54"/>
      <c r="Y27" s="36"/>
      <c r="Z27" s="58">
        <v>43749</v>
      </c>
      <c r="AJ27" s="59"/>
      <c r="AK27" s="60"/>
      <c r="AL27" s="59"/>
      <c r="AM27" s="63"/>
      <c r="AN27" s="64"/>
      <c r="AO27" s="64"/>
      <c r="AP27" s="64"/>
      <c r="AQ27" s="64"/>
      <c r="AR27" s="64"/>
    </row>
    <row r="28" spans="1:44" ht="90">
      <c r="A28" s="35">
        <v>301</v>
      </c>
      <c r="B28" s="35"/>
      <c r="C28" s="36" t="s">
        <v>27</v>
      </c>
      <c r="D28" s="36"/>
      <c r="E28" s="36" t="s">
        <v>141</v>
      </c>
      <c r="F28" s="35">
        <v>2018</v>
      </c>
      <c r="G28" s="41" t="s">
        <v>1256</v>
      </c>
      <c r="H28" s="40" t="s">
        <v>1257</v>
      </c>
      <c r="I28" s="53">
        <v>43678</v>
      </c>
      <c r="J28" s="54"/>
      <c r="K28" s="54" t="s">
        <v>1213</v>
      </c>
      <c r="L28" s="54" t="s">
        <v>94</v>
      </c>
      <c r="M28" s="54" t="s">
        <v>95</v>
      </c>
      <c r="N28" s="54" t="s">
        <v>1214</v>
      </c>
      <c r="O28" s="55"/>
      <c r="P28" s="55"/>
      <c r="Q28" s="36"/>
      <c r="R28" s="36"/>
      <c r="S28" s="36"/>
      <c r="T28" s="36"/>
      <c r="U28" s="36"/>
      <c r="V28" s="35"/>
      <c r="W28" s="36"/>
      <c r="X28" s="54"/>
      <c r="Y28" s="36"/>
      <c r="Z28" s="58">
        <v>43749</v>
      </c>
      <c r="AJ28" s="59"/>
      <c r="AK28" s="60"/>
      <c r="AL28" s="59"/>
      <c r="AM28" s="63"/>
      <c r="AN28" s="64"/>
      <c r="AO28" s="64"/>
      <c r="AP28" s="64"/>
      <c r="AQ28" s="64"/>
      <c r="AR28" s="64"/>
    </row>
    <row r="29" spans="1:44" ht="90">
      <c r="A29" s="35">
        <v>302</v>
      </c>
      <c r="B29" s="35"/>
      <c r="C29" s="36" t="s">
        <v>27</v>
      </c>
      <c r="D29" s="36"/>
      <c r="E29" s="36" t="s">
        <v>141</v>
      </c>
      <c r="F29" s="35">
        <v>2018</v>
      </c>
      <c r="G29" s="41" t="s">
        <v>1258</v>
      </c>
      <c r="H29" s="40" t="s">
        <v>1259</v>
      </c>
      <c r="I29" s="53">
        <v>43678</v>
      </c>
      <c r="J29" s="54"/>
      <c r="K29" s="54" t="s">
        <v>1213</v>
      </c>
      <c r="L29" s="54" t="s">
        <v>94</v>
      </c>
      <c r="M29" s="54" t="s">
        <v>95</v>
      </c>
      <c r="N29" s="54" t="s">
        <v>1214</v>
      </c>
      <c r="O29" s="55"/>
      <c r="P29" s="55"/>
      <c r="Q29" s="36"/>
      <c r="R29" s="36"/>
      <c r="S29" s="36"/>
      <c r="T29" s="36"/>
      <c r="U29" s="36"/>
      <c r="V29" s="35"/>
      <c r="W29" s="36"/>
      <c r="X29" s="54"/>
      <c r="Y29" s="36"/>
      <c r="Z29" s="58">
        <v>43749</v>
      </c>
      <c r="AJ29" s="59"/>
      <c r="AK29" s="60"/>
      <c r="AL29" s="59"/>
      <c r="AM29" s="63"/>
      <c r="AN29" s="64"/>
      <c r="AO29" s="64"/>
      <c r="AP29" s="64"/>
      <c r="AQ29" s="64"/>
      <c r="AR29" s="64"/>
    </row>
    <row r="30" spans="1:44" ht="90">
      <c r="A30" s="35">
        <v>303</v>
      </c>
      <c r="B30" s="35"/>
      <c r="C30" s="36" t="s">
        <v>27</v>
      </c>
      <c r="D30" s="36"/>
      <c r="E30" s="36" t="s">
        <v>141</v>
      </c>
      <c r="F30" s="35">
        <v>2019</v>
      </c>
      <c r="G30" s="41" t="s">
        <v>1260</v>
      </c>
      <c r="H30" s="40" t="s">
        <v>1261</v>
      </c>
      <c r="I30" s="53">
        <v>43678</v>
      </c>
      <c r="J30" s="54"/>
      <c r="K30" s="54" t="s">
        <v>1213</v>
      </c>
      <c r="L30" s="54" t="s">
        <v>94</v>
      </c>
      <c r="M30" s="54" t="s">
        <v>95</v>
      </c>
      <c r="N30" s="54" t="s">
        <v>1214</v>
      </c>
      <c r="O30" s="55"/>
      <c r="P30" s="55"/>
      <c r="Q30" s="36"/>
      <c r="R30" s="36"/>
      <c r="S30" s="36"/>
      <c r="T30" s="36"/>
      <c r="U30" s="36"/>
      <c r="V30" s="35"/>
      <c r="W30" s="36"/>
      <c r="X30" s="54"/>
      <c r="Y30" s="36"/>
      <c r="Z30" s="58">
        <v>43749</v>
      </c>
      <c r="AJ30" s="59"/>
      <c r="AK30" s="60"/>
      <c r="AL30" s="59"/>
      <c r="AM30" s="63"/>
      <c r="AN30" s="64"/>
      <c r="AO30" s="64"/>
      <c r="AP30" s="64"/>
      <c r="AQ30" s="64"/>
      <c r="AR30" s="64"/>
    </row>
    <row r="31" spans="1:44" ht="108">
      <c r="A31" s="35">
        <v>304</v>
      </c>
      <c r="B31" s="35"/>
      <c r="C31" s="36" t="s">
        <v>27</v>
      </c>
      <c r="D31" s="36"/>
      <c r="E31" s="36" t="s">
        <v>141</v>
      </c>
      <c r="F31" s="35">
        <v>2016</v>
      </c>
      <c r="G31" s="41" t="s">
        <v>1262</v>
      </c>
      <c r="H31" s="40" t="s">
        <v>1263</v>
      </c>
      <c r="I31" s="53">
        <v>43678</v>
      </c>
      <c r="J31" s="54"/>
      <c r="K31" s="54" t="s">
        <v>1213</v>
      </c>
      <c r="L31" s="54" t="s">
        <v>94</v>
      </c>
      <c r="M31" s="54" t="s">
        <v>95</v>
      </c>
      <c r="N31" s="54" t="s">
        <v>1214</v>
      </c>
      <c r="O31" s="55"/>
      <c r="P31" s="55"/>
      <c r="Q31" s="36"/>
      <c r="R31" s="36"/>
      <c r="S31" s="36"/>
      <c r="T31" s="36"/>
      <c r="U31" s="36"/>
      <c r="V31" s="35"/>
      <c r="W31" s="36"/>
      <c r="X31" s="54"/>
      <c r="Y31" s="36"/>
      <c r="Z31" s="58">
        <v>43749</v>
      </c>
      <c r="AJ31" s="59"/>
      <c r="AK31" s="60"/>
      <c r="AL31" s="59"/>
      <c r="AM31" s="63"/>
      <c r="AN31" s="64"/>
      <c r="AO31" s="64"/>
      <c r="AP31" s="64"/>
      <c r="AQ31" s="64"/>
      <c r="AR31" s="64"/>
    </row>
    <row r="32" spans="1:44" ht="90">
      <c r="A32" s="35">
        <v>308</v>
      </c>
      <c r="B32" s="35"/>
      <c r="C32" s="36" t="s">
        <v>27</v>
      </c>
      <c r="D32" s="36"/>
      <c r="E32" s="36" t="s">
        <v>141</v>
      </c>
      <c r="F32" s="35">
        <v>2017</v>
      </c>
      <c r="G32" s="41" t="s">
        <v>1264</v>
      </c>
      <c r="H32" s="40" t="s">
        <v>1265</v>
      </c>
      <c r="I32" s="53">
        <v>43678</v>
      </c>
      <c r="J32" s="54"/>
      <c r="K32" s="54" t="s">
        <v>1213</v>
      </c>
      <c r="L32" s="54" t="s">
        <v>94</v>
      </c>
      <c r="M32" s="54" t="s">
        <v>95</v>
      </c>
      <c r="N32" s="54" t="s">
        <v>1214</v>
      </c>
      <c r="O32" s="55"/>
      <c r="P32" s="55"/>
      <c r="Q32" s="36"/>
      <c r="R32" s="36"/>
      <c r="S32" s="36"/>
      <c r="T32" s="36"/>
      <c r="U32" s="36"/>
      <c r="V32" s="35"/>
      <c r="W32" s="36"/>
      <c r="X32" s="54"/>
      <c r="Y32" s="36"/>
      <c r="Z32" s="58">
        <v>43749</v>
      </c>
      <c r="AJ32" s="59"/>
      <c r="AK32" s="60"/>
      <c r="AL32" s="59"/>
      <c r="AM32" s="63"/>
      <c r="AN32" s="64"/>
      <c r="AO32" s="64"/>
      <c r="AP32" s="64"/>
      <c r="AQ32" s="64"/>
      <c r="AR32" s="64"/>
    </row>
    <row r="33" spans="1:44" ht="90">
      <c r="A33" s="35">
        <v>309</v>
      </c>
      <c r="B33" s="35"/>
      <c r="C33" s="36" t="s">
        <v>27</v>
      </c>
      <c r="D33" s="36"/>
      <c r="E33" s="36" t="s">
        <v>141</v>
      </c>
      <c r="F33" s="35">
        <v>2019</v>
      </c>
      <c r="G33" s="41" t="s">
        <v>1266</v>
      </c>
      <c r="H33" s="40" t="s">
        <v>1267</v>
      </c>
      <c r="I33" s="53">
        <v>43678</v>
      </c>
      <c r="J33" s="54"/>
      <c r="K33" s="54" t="s">
        <v>1213</v>
      </c>
      <c r="L33" s="54" t="s">
        <v>94</v>
      </c>
      <c r="M33" s="54" t="s">
        <v>95</v>
      </c>
      <c r="N33" s="54" t="s">
        <v>1214</v>
      </c>
      <c r="O33" s="55"/>
      <c r="P33" s="55"/>
      <c r="Q33" s="36"/>
      <c r="R33" s="36"/>
      <c r="S33" s="36"/>
      <c r="T33" s="36"/>
      <c r="U33" s="36"/>
      <c r="V33" s="35"/>
      <c r="W33" s="36"/>
      <c r="X33" s="54"/>
      <c r="Y33" s="36"/>
      <c r="Z33" s="58">
        <v>43749</v>
      </c>
      <c r="AJ33" s="59"/>
      <c r="AK33" s="60"/>
      <c r="AL33" s="59"/>
      <c r="AM33" s="63"/>
      <c r="AN33" s="64"/>
      <c r="AO33" s="64"/>
      <c r="AP33" s="64"/>
      <c r="AQ33" s="64"/>
      <c r="AR33" s="64"/>
    </row>
    <row r="34" spans="1:44" ht="90">
      <c r="A34" s="35">
        <v>311</v>
      </c>
      <c r="B34" s="35"/>
      <c r="C34" s="36" t="s">
        <v>27</v>
      </c>
      <c r="D34" s="36"/>
      <c r="E34" s="36" t="s">
        <v>141</v>
      </c>
      <c r="F34" s="35">
        <v>2018</v>
      </c>
      <c r="G34" s="41" t="s">
        <v>1268</v>
      </c>
      <c r="H34" s="40" t="s">
        <v>1269</v>
      </c>
      <c r="I34" s="53">
        <v>43678</v>
      </c>
      <c r="J34" s="54"/>
      <c r="K34" s="54" t="s">
        <v>1213</v>
      </c>
      <c r="L34" s="54" t="s">
        <v>94</v>
      </c>
      <c r="M34" s="54" t="s">
        <v>95</v>
      </c>
      <c r="N34" s="54" t="s">
        <v>1214</v>
      </c>
      <c r="O34" s="55"/>
      <c r="P34" s="55"/>
      <c r="Q34" s="36"/>
      <c r="R34" s="36"/>
      <c r="S34" s="36"/>
      <c r="T34" s="36"/>
      <c r="U34" s="36"/>
      <c r="V34" s="35"/>
      <c r="W34" s="36"/>
      <c r="X34" s="54"/>
      <c r="Y34" s="36"/>
      <c r="Z34" s="58">
        <v>43749</v>
      </c>
      <c r="AJ34" s="59"/>
      <c r="AK34" s="60"/>
      <c r="AL34" s="59"/>
      <c r="AM34" s="63"/>
      <c r="AN34" s="64"/>
      <c r="AO34" s="64"/>
      <c r="AP34" s="64"/>
      <c r="AQ34" s="64"/>
      <c r="AR34" s="64"/>
    </row>
    <row r="35" spans="1:44" ht="90">
      <c r="A35" s="35">
        <v>313</v>
      </c>
      <c r="B35" s="35"/>
      <c r="C35" s="36" t="s">
        <v>27</v>
      </c>
      <c r="D35" s="36"/>
      <c r="E35" s="36" t="s">
        <v>141</v>
      </c>
      <c r="F35" s="35">
        <v>2018</v>
      </c>
      <c r="G35" s="41" t="s">
        <v>1270</v>
      </c>
      <c r="H35" s="40" t="s">
        <v>1271</v>
      </c>
      <c r="I35" s="53">
        <v>43678</v>
      </c>
      <c r="J35" s="54"/>
      <c r="K35" s="54" t="s">
        <v>1213</v>
      </c>
      <c r="L35" s="54" t="s">
        <v>94</v>
      </c>
      <c r="M35" s="54" t="s">
        <v>95</v>
      </c>
      <c r="N35" s="54" t="s">
        <v>1214</v>
      </c>
      <c r="O35" s="55"/>
      <c r="P35" s="55"/>
      <c r="Q35" s="36"/>
      <c r="R35" s="36"/>
      <c r="S35" s="36"/>
      <c r="T35" s="36"/>
      <c r="U35" s="36"/>
      <c r="V35" s="35"/>
      <c r="W35" s="36"/>
      <c r="X35" s="54"/>
      <c r="Y35" s="36"/>
      <c r="Z35" s="58">
        <v>43749</v>
      </c>
      <c r="AJ35" s="59"/>
      <c r="AK35" s="60"/>
      <c r="AL35" s="59"/>
      <c r="AM35" s="63"/>
      <c r="AN35" s="64"/>
      <c r="AO35" s="64"/>
      <c r="AP35" s="64"/>
      <c r="AQ35" s="64"/>
      <c r="AR35" s="64"/>
    </row>
    <row r="36" spans="1:44" ht="90">
      <c r="A36" s="35">
        <v>314</v>
      </c>
      <c r="B36" s="35"/>
      <c r="C36" s="36" t="s">
        <v>27</v>
      </c>
      <c r="D36" s="36"/>
      <c r="E36" s="36" t="s">
        <v>141</v>
      </c>
      <c r="F36" s="35">
        <v>2019</v>
      </c>
      <c r="G36" s="41" t="s">
        <v>1272</v>
      </c>
      <c r="H36" s="40" t="s">
        <v>1273</v>
      </c>
      <c r="I36" s="53">
        <v>43678</v>
      </c>
      <c r="J36" s="54"/>
      <c r="K36" s="54" t="s">
        <v>1213</v>
      </c>
      <c r="L36" s="54" t="s">
        <v>94</v>
      </c>
      <c r="M36" s="54" t="s">
        <v>95</v>
      </c>
      <c r="N36" s="54" t="s">
        <v>1214</v>
      </c>
      <c r="O36" s="55"/>
      <c r="P36" s="55"/>
      <c r="Q36" s="36"/>
      <c r="R36" s="36"/>
      <c r="S36" s="36"/>
      <c r="T36" s="36"/>
      <c r="U36" s="36"/>
      <c r="V36" s="35"/>
      <c r="W36" s="36"/>
      <c r="X36" s="54"/>
      <c r="Y36" s="36"/>
      <c r="Z36" s="58">
        <v>43749</v>
      </c>
      <c r="AJ36" s="59"/>
      <c r="AK36" s="60"/>
      <c r="AL36" s="59"/>
      <c r="AM36" s="63"/>
      <c r="AN36" s="64"/>
      <c r="AO36" s="64"/>
      <c r="AP36" s="64"/>
      <c r="AQ36" s="64"/>
      <c r="AR36" s="64"/>
    </row>
    <row r="37" spans="1:44" ht="90">
      <c r="A37" s="35">
        <v>315</v>
      </c>
      <c r="B37" s="35"/>
      <c r="C37" s="36" t="s">
        <v>27</v>
      </c>
      <c r="D37" s="36"/>
      <c r="E37" s="36" t="s">
        <v>141</v>
      </c>
      <c r="F37" s="35">
        <v>2019</v>
      </c>
      <c r="G37" s="41" t="s">
        <v>1274</v>
      </c>
      <c r="H37" s="40" t="s">
        <v>1275</v>
      </c>
      <c r="I37" s="53">
        <v>43678</v>
      </c>
      <c r="J37" s="54"/>
      <c r="K37" s="54" t="s">
        <v>1213</v>
      </c>
      <c r="L37" s="54" t="s">
        <v>94</v>
      </c>
      <c r="M37" s="54" t="s">
        <v>95</v>
      </c>
      <c r="N37" s="54" t="s">
        <v>1214</v>
      </c>
      <c r="O37" s="55"/>
      <c r="P37" s="55"/>
      <c r="Q37" s="36"/>
      <c r="R37" s="36"/>
      <c r="S37" s="36"/>
      <c r="T37" s="36"/>
      <c r="U37" s="36"/>
      <c r="V37" s="35"/>
      <c r="W37" s="36"/>
      <c r="X37" s="54"/>
      <c r="Y37" s="36"/>
      <c r="Z37" s="58">
        <v>43749</v>
      </c>
      <c r="AJ37" s="59"/>
      <c r="AK37" s="60"/>
      <c r="AL37" s="59"/>
      <c r="AM37" s="63"/>
      <c r="AN37" s="64"/>
      <c r="AO37" s="64"/>
      <c r="AP37" s="64"/>
      <c r="AQ37" s="64"/>
      <c r="AR37" s="64"/>
    </row>
    <row r="38" spans="1:44" ht="90">
      <c r="A38" s="35">
        <v>316</v>
      </c>
      <c r="B38" s="35"/>
      <c r="C38" s="36" t="s">
        <v>27</v>
      </c>
      <c r="D38" s="36"/>
      <c r="E38" s="36" t="s">
        <v>141</v>
      </c>
      <c r="F38" s="35">
        <v>2018</v>
      </c>
      <c r="G38" s="41" t="s">
        <v>1276</v>
      </c>
      <c r="H38" s="40" t="s">
        <v>1277</v>
      </c>
      <c r="I38" s="53">
        <v>43678</v>
      </c>
      <c r="J38" s="54"/>
      <c r="K38" s="54" t="s">
        <v>1213</v>
      </c>
      <c r="L38" s="54" t="s">
        <v>94</v>
      </c>
      <c r="M38" s="54" t="s">
        <v>95</v>
      </c>
      <c r="N38" s="54" t="s">
        <v>1214</v>
      </c>
      <c r="O38" s="55"/>
      <c r="P38" s="55"/>
      <c r="Q38" s="36"/>
      <c r="R38" s="36"/>
      <c r="S38" s="36"/>
      <c r="T38" s="36"/>
      <c r="U38" s="36"/>
      <c r="V38" s="35"/>
      <c r="W38" s="36"/>
      <c r="X38" s="54"/>
      <c r="Y38" s="36"/>
      <c r="Z38" s="58">
        <v>43749</v>
      </c>
      <c r="AJ38" s="59"/>
      <c r="AK38" s="60"/>
      <c r="AL38" s="59"/>
      <c r="AM38" s="63"/>
      <c r="AN38" s="64"/>
      <c r="AO38" s="64"/>
      <c r="AP38" s="64"/>
      <c r="AQ38" s="64"/>
      <c r="AR38" s="64"/>
    </row>
    <row r="39" spans="1:44" ht="90">
      <c r="A39" s="35">
        <v>317</v>
      </c>
      <c r="B39" s="35"/>
      <c r="C39" s="36" t="s">
        <v>27</v>
      </c>
      <c r="D39" s="36"/>
      <c r="E39" s="36" t="s">
        <v>141</v>
      </c>
      <c r="F39" s="35">
        <v>2018</v>
      </c>
      <c r="G39" s="41" t="s">
        <v>1278</v>
      </c>
      <c r="H39" s="40" t="s">
        <v>1279</v>
      </c>
      <c r="I39" s="53">
        <v>43678</v>
      </c>
      <c r="J39" s="54"/>
      <c r="K39" s="54" t="s">
        <v>1213</v>
      </c>
      <c r="L39" s="54" t="s">
        <v>94</v>
      </c>
      <c r="M39" s="54" t="s">
        <v>95</v>
      </c>
      <c r="N39" s="54" t="s">
        <v>1214</v>
      </c>
      <c r="O39" s="55"/>
      <c r="P39" s="55"/>
      <c r="Q39" s="36"/>
      <c r="R39" s="36"/>
      <c r="S39" s="36"/>
      <c r="T39" s="36"/>
      <c r="U39" s="36"/>
      <c r="V39" s="35"/>
      <c r="W39" s="36"/>
      <c r="X39" s="54"/>
      <c r="Y39" s="36"/>
      <c r="Z39" s="58">
        <v>43749</v>
      </c>
      <c r="AJ39" s="59"/>
      <c r="AK39" s="60"/>
      <c r="AL39" s="59"/>
      <c r="AM39" s="63"/>
      <c r="AN39" s="64"/>
      <c r="AO39" s="64"/>
      <c r="AP39" s="64"/>
      <c r="AQ39" s="64"/>
      <c r="AR39" s="64"/>
    </row>
    <row r="40" spans="1:44" ht="126">
      <c r="A40" s="35">
        <v>321</v>
      </c>
      <c r="B40" s="35"/>
      <c r="C40" s="36" t="s">
        <v>27</v>
      </c>
      <c r="D40" s="36"/>
      <c r="E40" s="36" t="s">
        <v>457</v>
      </c>
      <c r="F40" s="35">
        <v>2018</v>
      </c>
      <c r="G40" s="41" t="s">
        <v>1280</v>
      </c>
      <c r="H40" s="40" t="s">
        <v>1281</v>
      </c>
      <c r="I40" s="53">
        <v>43678</v>
      </c>
      <c r="J40" s="54"/>
      <c r="K40" s="54" t="s">
        <v>1213</v>
      </c>
      <c r="L40" s="54" t="s">
        <v>94</v>
      </c>
      <c r="M40" s="54" t="s">
        <v>95</v>
      </c>
      <c r="N40" s="54" t="s">
        <v>1214</v>
      </c>
      <c r="O40" s="55"/>
      <c r="P40" s="55"/>
      <c r="Q40" s="36"/>
      <c r="R40" s="36"/>
      <c r="S40" s="36"/>
      <c r="T40" s="36"/>
      <c r="U40" s="36"/>
      <c r="V40" s="35"/>
      <c r="W40" s="36"/>
      <c r="X40" s="54"/>
      <c r="Y40" s="36"/>
      <c r="Z40" s="58">
        <v>43749</v>
      </c>
      <c r="AJ40" s="59"/>
      <c r="AK40" s="60"/>
      <c r="AL40" s="59"/>
      <c r="AM40" s="63"/>
      <c r="AN40" s="64"/>
      <c r="AO40" s="64"/>
      <c r="AP40" s="64"/>
      <c r="AQ40" s="64"/>
      <c r="AR40" s="64"/>
    </row>
    <row r="41" spans="1:44" ht="90">
      <c r="A41" s="35">
        <v>324</v>
      </c>
      <c r="B41" s="35"/>
      <c r="C41" s="36" t="s">
        <v>27</v>
      </c>
      <c r="D41" s="36"/>
      <c r="E41" s="36" t="s">
        <v>141</v>
      </c>
      <c r="F41" s="35">
        <v>2018</v>
      </c>
      <c r="G41" s="41" t="s">
        <v>1282</v>
      </c>
      <c r="H41" s="40" t="s">
        <v>1283</v>
      </c>
      <c r="I41" s="53">
        <v>43678</v>
      </c>
      <c r="J41" s="54"/>
      <c r="K41" s="54" t="s">
        <v>1213</v>
      </c>
      <c r="L41" s="54" t="s">
        <v>94</v>
      </c>
      <c r="M41" s="54" t="s">
        <v>95</v>
      </c>
      <c r="N41" s="54" t="s">
        <v>1214</v>
      </c>
      <c r="O41" s="55"/>
      <c r="P41" s="55"/>
      <c r="Q41" s="36"/>
      <c r="R41" s="36"/>
      <c r="S41" s="36"/>
      <c r="T41" s="36"/>
      <c r="U41" s="36"/>
      <c r="V41" s="35"/>
      <c r="W41" s="36"/>
      <c r="X41" s="54"/>
      <c r="Y41" s="36"/>
      <c r="Z41" s="58">
        <v>43749</v>
      </c>
      <c r="AJ41" s="59"/>
      <c r="AK41" s="60"/>
      <c r="AL41" s="59"/>
      <c r="AM41" s="63"/>
      <c r="AN41" s="64"/>
      <c r="AO41" s="64"/>
      <c r="AP41" s="64"/>
      <c r="AQ41" s="64"/>
      <c r="AR41" s="64"/>
    </row>
    <row r="42" spans="1:44" ht="90">
      <c r="A42" s="35">
        <v>325</v>
      </c>
      <c r="B42" s="35"/>
      <c r="C42" s="36" t="s">
        <v>27</v>
      </c>
      <c r="D42" s="36"/>
      <c r="E42" s="36" t="s">
        <v>141</v>
      </c>
      <c r="F42" s="35">
        <v>2018</v>
      </c>
      <c r="G42" s="41" t="s">
        <v>1284</v>
      </c>
      <c r="H42" s="40" t="s">
        <v>1285</v>
      </c>
      <c r="I42" s="53">
        <v>43678</v>
      </c>
      <c r="J42" s="54"/>
      <c r="K42" s="54" t="s">
        <v>1213</v>
      </c>
      <c r="L42" s="54" t="s">
        <v>94</v>
      </c>
      <c r="M42" s="54" t="s">
        <v>95</v>
      </c>
      <c r="N42" s="54" t="s">
        <v>1214</v>
      </c>
      <c r="O42" s="55"/>
      <c r="P42" s="55"/>
      <c r="Q42" s="36"/>
      <c r="R42" s="36"/>
      <c r="S42" s="36"/>
      <c r="T42" s="36"/>
      <c r="U42" s="36"/>
      <c r="V42" s="35"/>
      <c r="W42" s="36"/>
      <c r="X42" s="54"/>
      <c r="Y42" s="36"/>
      <c r="Z42" s="58">
        <v>43749</v>
      </c>
      <c r="AJ42" s="59"/>
      <c r="AK42" s="60"/>
      <c r="AL42" s="59"/>
      <c r="AM42" s="63"/>
      <c r="AN42" s="64"/>
      <c r="AO42" s="64"/>
      <c r="AP42" s="64"/>
      <c r="AQ42" s="64"/>
      <c r="AR42" s="64"/>
    </row>
    <row r="43" spans="1:44" ht="90">
      <c r="A43" s="35">
        <v>326</v>
      </c>
      <c r="B43" s="35"/>
      <c r="C43" s="36" t="s">
        <v>27</v>
      </c>
      <c r="D43" s="36"/>
      <c r="E43" s="36" t="s">
        <v>141</v>
      </c>
      <c r="F43" s="35">
        <v>2019</v>
      </c>
      <c r="G43" s="41" t="s">
        <v>1286</v>
      </c>
      <c r="H43" s="40" t="s">
        <v>1287</v>
      </c>
      <c r="I43" s="53">
        <v>43678</v>
      </c>
      <c r="J43" s="54"/>
      <c r="K43" s="54" t="s">
        <v>1213</v>
      </c>
      <c r="L43" s="54" t="s">
        <v>94</v>
      </c>
      <c r="M43" s="54" t="s">
        <v>95</v>
      </c>
      <c r="N43" s="54" t="s">
        <v>1214</v>
      </c>
      <c r="O43" s="55"/>
      <c r="P43" s="55"/>
      <c r="Q43" s="36"/>
      <c r="R43" s="36"/>
      <c r="S43" s="36"/>
      <c r="T43" s="36"/>
      <c r="U43" s="36"/>
      <c r="V43" s="35"/>
      <c r="W43" s="36"/>
      <c r="X43" s="54"/>
      <c r="Y43" s="36"/>
      <c r="Z43" s="58">
        <v>43749</v>
      </c>
      <c r="AJ43" s="59"/>
      <c r="AK43" s="60"/>
      <c r="AL43" s="59"/>
      <c r="AM43" s="63"/>
      <c r="AN43" s="64"/>
      <c r="AO43" s="64"/>
      <c r="AP43" s="64"/>
      <c r="AQ43" s="64"/>
      <c r="AR43" s="64"/>
    </row>
    <row r="44" spans="1:44" ht="90">
      <c r="A44" s="35">
        <v>272</v>
      </c>
      <c r="B44" s="35"/>
      <c r="C44" s="36" t="s">
        <v>25</v>
      </c>
      <c r="D44" s="36"/>
      <c r="E44" s="36" t="s">
        <v>141</v>
      </c>
      <c r="F44" s="35">
        <v>2017</v>
      </c>
      <c r="G44" s="43" t="s">
        <v>1288</v>
      </c>
      <c r="H44" s="44" t="s">
        <v>1289</v>
      </c>
      <c r="I44" s="53">
        <v>43678</v>
      </c>
      <c r="J44" s="54"/>
      <c r="K44" s="54" t="s">
        <v>1213</v>
      </c>
      <c r="L44" s="54" t="s">
        <v>94</v>
      </c>
      <c r="M44" s="54" t="s">
        <v>95</v>
      </c>
      <c r="N44" s="54" t="s">
        <v>1214</v>
      </c>
      <c r="O44" s="55"/>
      <c r="P44" s="55"/>
      <c r="Q44" s="36"/>
      <c r="R44" s="36"/>
      <c r="S44" s="36"/>
      <c r="T44" s="36"/>
      <c r="U44" s="36"/>
      <c r="V44" s="35"/>
      <c r="W44" s="36"/>
      <c r="X44" s="54"/>
      <c r="Y44" s="36"/>
      <c r="Z44" s="58">
        <v>43748</v>
      </c>
      <c r="AJ44" s="59"/>
      <c r="AK44" s="60"/>
      <c r="AL44" s="59"/>
      <c r="AM44" s="63"/>
      <c r="AN44" s="64"/>
      <c r="AO44" s="64"/>
      <c r="AP44" s="64"/>
      <c r="AQ44" s="64"/>
      <c r="AR44" s="64"/>
    </row>
    <row r="45" spans="1:44" ht="162">
      <c r="A45" s="35">
        <v>248</v>
      </c>
      <c r="B45" s="35"/>
      <c r="C45" s="36" t="s">
        <v>25</v>
      </c>
      <c r="D45" s="36"/>
      <c r="E45" s="36" t="s">
        <v>141</v>
      </c>
      <c r="F45" s="35">
        <v>2015</v>
      </c>
      <c r="G45" s="37" t="s">
        <v>1290</v>
      </c>
      <c r="H45" s="37" t="s">
        <v>1291</v>
      </c>
      <c r="I45" s="53">
        <v>43497</v>
      </c>
      <c r="J45" s="54"/>
      <c r="K45" s="54" t="s">
        <v>1213</v>
      </c>
      <c r="L45" s="54" t="s">
        <v>94</v>
      </c>
      <c r="M45" s="54" t="s">
        <v>95</v>
      </c>
      <c r="N45" s="54" t="s">
        <v>1214</v>
      </c>
      <c r="O45" s="55"/>
      <c r="P45" s="55"/>
      <c r="Q45" s="36"/>
      <c r="R45" s="36"/>
      <c r="S45" s="36"/>
      <c r="T45" s="36"/>
      <c r="U45" s="36"/>
      <c r="V45" s="35"/>
      <c r="W45" s="36"/>
      <c r="X45" s="54"/>
      <c r="Y45" s="36"/>
      <c r="Z45" s="58">
        <v>43748</v>
      </c>
      <c r="AJ45" s="59"/>
      <c r="AK45" s="60"/>
      <c r="AL45" s="59"/>
      <c r="AM45" s="61"/>
      <c r="AN45" s="62"/>
      <c r="AO45" s="62"/>
      <c r="AP45" s="62"/>
      <c r="AQ45" s="62"/>
      <c r="AR45" s="62"/>
    </row>
    <row r="46" spans="1:44" ht="180">
      <c r="A46" s="35">
        <v>249</v>
      </c>
      <c r="B46" s="35"/>
      <c r="C46" s="36" t="s">
        <v>25</v>
      </c>
      <c r="D46" s="36"/>
      <c r="E46" s="36" t="s">
        <v>141</v>
      </c>
      <c r="F46" s="35">
        <v>2018</v>
      </c>
      <c r="G46" s="37" t="s">
        <v>1292</v>
      </c>
      <c r="H46" s="37" t="s">
        <v>1293</v>
      </c>
      <c r="I46" s="53">
        <v>43497</v>
      </c>
      <c r="J46" s="54"/>
      <c r="K46" s="54" t="s">
        <v>1213</v>
      </c>
      <c r="L46" s="54" t="s">
        <v>94</v>
      </c>
      <c r="M46" s="54" t="s">
        <v>127</v>
      </c>
      <c r="N46" s="54" t="s">
        <v>1214</v>
      </c>
      <c r="O46" s="55"/>
      <c r="P46" s="55"/>
      <c r="Q46" s="36"/>
      <c r="R46" s="36"/>
      <c r="S46" s="36"/>
      <c r="T46" s="36"/>
      <c r="U46" s="36"/>
      <c r="V46" s="35"/>
      <c r="W46" s="36"/>
      <c r="X46" s="54"/>
      <c r="Y46" s="36"/>
      <c r="Z46" s="58">
        <v>43748</v>
      </c>
      <c r="AJ46" s="59"/>
      <c r="AK46" s="60"/>
      <c r="AL46" s="59"/>
      <c r="AM46" s="61"/>
      <c r="AN46" s="62"/>
      <c r="AO46" s="62"/>
      <c r="AP46" s="62"/>
      <c r="AQ46" s="62"/>
      <c r="AR46" s="62"/>
    </row>
    <row r="47" spans="1:44" ht="72">
      <c r="A47" s="35">
        <v>282</v>
      </c>
      <c r="B47" s="35"/>
      <c r="C47" s="36" t="s">
        <v>25</v>
      </c>
      <c r="D47" s="36"/>
      <c r="E47" s="36" t="s">
        <v>130</v>
      </c>
      <c r="F47" s="35">
        <v>2014</v>
      </c>
      <c r="G47" s="43" t="s">
        <v>1294</v>
      </c>
      <c r="H47" s="37" t="s">
        <v>1295</v>
      </c>
      <c r="I47" s="53">
        <v>43678</v>
      </c>
      <c r="J47" s="54"/>
      <c r="K47" s="54" t="s">
        <v>1213</v>
      </c>
      <c r="L47" s="54" t="s">
        <v>94</v>
      </c>
      <c r="M47" s="54" t="s">
        <v>95</v>
      </c>
      <c r="N47" s="54" t="s">
        <v>1214</v>
      </c>
      <c r="O47" s="55"/>
      <c r="P47" s="55"/>
      <c r="Q47" s="36"/>
      <c r="R47" s="36"/>
      <c r="S47" s="36"/>
      <c r="T47" s="36"/>
      <c r="U47" s="36"/>
      <c r="V47" s="35"/>
      <c r="W47" s="36"/>
      <c r="X47" s="54"/>
      <c r="Y47" s="36"/>
      <c r="Z47" s="58">
        <v>43748</v>
      </c>
      <c r="AJ47" s="59"/>
      <c r="AK47" s="60"/>
      <c r="AL47" s="59"/>
      <c r="AM47" s="63"/>
      <c r="AN47" s="64"/>
      <c r="AO47" s="64"/>
      <c r="AP47" s="64"/>
      <c r="AQ47" s="64"/>
      <c r="AR47" s="64"/>
    </row>
    <row r="48" spans="1:44" ht="72">
      <c r="A48" s="35">
        <v>284</v>
      </c>
      <c r="B48" s="35"/>
      <c r="C48" s="36" t="s">
        <v>25</v>
      </c>
      <c r="D48" s="36"/>
      <c r="E48" s="36" t="s">
        <v>130</v>
      </c>
      <c r="F48" s="35">
        <v>2012</v>
      </c>
      <c r="G48" s="43" t="s">
        <v>1296</v>
      </c>
      <c r="H48" s="37" t="s">
        <v>1297</v>
      </c>
      <c r="I48" s="53">
        <v>43678</v>
      </c>
      <c r="J48" s="54"/>
      <c r="K48" s="54" t="s">
        <v>1213</v>
      </c>
      <c r="L48" s="54" t="s">
        <v>94</v>
      </c>
      <c r="M48" s="54" t="s">
        <v>95</v>
      </c>
      <c r="N48" s="54" t="s">
        <v>1214</v>
      </c>
      <c r="O48" s="55"/>
      <c r="P48" s="55"/>
      <c r="Q48" s="36"/>
      <c r="R48" s="36"/>
      <c r="S48" s="36"/>
      <c r="T48" s="36"/>
      <c r="U48" s="36"/>
      <c r="V48" s="35"/>
      <c r="W48" s="36"/>
      <c r="X48" s="54"/>
      <c r="Y48" s="36"/>
      <c r="Z48" s="58">
        <v>43748</v>
      </c>
      <c r="AJ48" s="59"/>
      <c r="AK48" s="60"/>
      <c r="AL48" s="59"/>
      <c r="AM48" s="63"/>
      <c r="AN48" s="64"/>
      <c r="AO48" s="64"/>
      <c r="AP48" s="64"/>
      <c r="AQ48" s="64"/>
      <c r="AR48" s="64"/>
    </row>
    <row r="49" spans="1:44" ht="90">
      <c r="A49" s="35">
        <v>290</v>
      </c>
      <c r="B49" s="35"/>
      <c r="C49" s="45" t="s">
        <v>25</v>
      </c>
      <c r="D49" s="45"/>
      <c r="E49" s="45" t="s">
        <v>141</v>
      </c>
      <c r="F49" s="46">
        <v>2013</v>
      </c>
      <c r="G49" s="47" t="s">
        <v>1298</v>
      </c>
      <c r="H49" s="48" t="s">
        <v>1299</v>
      </c>
      <c r="I49" s="56">
        <v>43678</v>
      </c>
      <c r="J49" s="57"/>
      <c r="K49" s="57" t="s">
        <v>1213</v>
      </c>
      <c r="L49" s="57" t="s">
        <v>94</v>
      </c>
      <c r="M49" s="57" t="s">
        <v>95</v>
      </c>
      <c r="N49" s="57" t="s">
        <v>1214</v>
      </c>
      <c r="O49" s="55"/>
      <c r="P49" s="55"/>
      <c r="Q49" s="36"/>
      <c r="R49" s="36"/>
      <c r="S49" s="36"/>
      <c r="T49" s="36"/>
      <c r="U49" s="36"/>
      <c r="V49" s="35"/>
      <c r="W49" s="36"/>
      <c r="X49" s="54"/>
      <c r="Y49" s="36"/>
      <c r="Z49" s="58">
        <v>43748</v>
      </c>
      <c r="AJ49" s="59"/>
      <c r="AK49" s="60"/>
      <c r="AL49" s="59"/>
      <c r="AM49" s="63"/>
      <c r="AN49" s="64"/>
      <c r="AO49" s="64"/>
      <c r="AP49" s="64"/>
      <c r="AQ49" s="64"/>
      <c r="AR49" s="64"/>
    </row>
    <row r="50" spans="1:44" ht="72">
      <c r="A50" s="35">
        <v>291</v>
      </c>
      <c r="B50" s="35"/>
      <c r="C50" s="45" t="s">
        <v>25</v>
      </c>
      <c r="D50" s="45"/>
      <c r="E50" s="45" t="s">
        <v>130</v>
      </c>
      <c r="F50" s="46">
        <v>2014</v>
      </c>
      <c r="G50" s="47" t="s">
        <v>1300</v>
      </c>
      <c r="H50" s="48" t="s">
        <v>661</v>
      </c>
      <c r="I50" s="56">
        <v>43678</v>
      </c>
      <c r="J50" s="57"/>
      <c r="K50" s="57" t="s">
        <v>1213</v>
      </c>
      <c r="L50" s="57" t="s">
        <v>94</v>
      </c>
      <c r="M50" s="57" t="s">
        <v>95</v>
      </c>
      <c r="N50" s="57" t="s">
        <v>1214</v>
      </c>
      <c r="O50" s="55"/>
      <c r="P50" s="55"/>
      <c r="Q50" s="36"/>
      <c r="R50" s="36"/>
      <c r="S50" s="36"/>
      <c r="T50" s="36"/>
      <c r="U50" s="36"/>
      <c r="V50" s="35"/>
      <c r="W50" s="36"/>
      <c r="X50" s="54"/>
      <c r="Y50" s="36"/>
      <c r="Z50" s="58">
        <v>43748</v>
      </c>
      <c r="AJ50" s="59"/>
      <c r="AK50" s="60"/>
      <c r="AL50" s="59"/>
      <c r="AM50" s="63"/>
      <c r="AN50" s="64"/>
      <c r="AO50" s="64"/>
      <c r="AP50" s="64"/>
      <c r="AQ50" s="64"/>
      <c r="AR50" s="64"/>
    </row>
    <row r="51" spans="1:44" ht="180">
      <c r="A51" s="35">
        <v>292</v>
      </c>
      <c r="B51" s="35"/>
      <c r="C51" s="45" t="s">
        <v>25</v>
      </c>
      <c r="D51" s="45"/>
      <c r="E51" s="45" t="s">
        <v>141</v>
      </c>
      <c r="F51" s="46">
        <v>2017</v>
      </c>
      <c r="G51" s="47" t="s">
        <v>1301</v>
      </c>
      <c r="H51" s="48" t="s">
        <v>1302</v>
      </c>
      <c r="I51" s="56">
        <v>43678</v>
      </c>
      <c r="J51" s="57"/>
      <c r="K51" s="57" t="s">
        <v>1213</v>
      </c>
      <c r="L51" s="57" t="s">
        <v>94</v>
      </c>
      <c r="M51" s="57" t="s">
        <v>95</v>
      </c>
      <c r="N51" s="57" t="s">
        <v>1214</v>
      </c>
      <c r="O51" s="55"/>
      <c r="P51" s="55"/>
      <c r="Q51" s="36"/>
      <c r="R51" s="36"/>
      <c r="S51" s="36"/>
      <c r="T51" s="36"/>
      <c r="U51" s="36"/>
      <c r="V51" s="35"/>
      <c r="W51" s="36"/>
      <c r="X51" s="54"/>
      <c r="Y51" s="36"/>
      <c r="Z51" s="58">
        <v>43748</v>
      </c>
      <c r="AJ51" s="59"/>
      <c r="AK51" s="60"/>
      <c r="AL51" s="59"/>
      <c r="AM51" s="63"/>
      <c r="AN51" s="64"/>
      <c r="AO51" s="64"/>
      <c r="AP51" s="64"/>
      <c r="AQ51" s="64"/>
      <c r="AR51" s="64"/>
    </row>
    <row r="52" spans="1:44" ht="90">
      <c r="A52" s="35">
        <v>294</v>
      </c>
      <c r="B52" s="35"/>
      <c r="C52" s="36" t="s">
        <v>25</v>
      </c>
      <c r="D52" s="36"/>
      <c r="E52" s="36" t="s">
        <v>141</v>
      </c>
      <c r="F52" s="35">
        <v>2013</v>
      </c>
      <c r="G52" s="43" t="s">
        <v>1303</v>
      </c>
      <c r="H52" s="37" t="s">
        <v>1304</v>
      </c>
      <c r="I52" s="53">
        <v>43678</v>
      </c>
      <c r="J52" s="54"/>
      <c r="K52" s="54" t="s">
        <v>1213</v>
      </c>
      <c r="L52" s="54" t="s">
        <v>94</v>
      </c>
      <c r="M52" s="54" t="s">
        <v>95</v>
      </c>
      <c r="N52" s="54" t="s">
        <v>1214</v>
      </c>
      <c r="O52" s="55"/>
      <c r="P52" s="55"/>
      <c r="Q52" s="36"/>
      <c r="R52" s="36"/>
      <c r="S52" s="36"/>
      <c r="T52" s="36"/>
      <c r="U52" s="36"/>
      <c r="V52" s="35"/>
      <c r="W52" s="36"/>
      <c r="X52" s="54"/>
      <c r="Y52" s="36"/>
      <c r="Z52" s="58">
        <v>43748</v>
      </c>
      <c r="AJ52" s="59"/>
      <c r="AK52" s="60"/>
      <c r="AL52" s="59"/>
      <c r="AM52" s="63"/>
      <c r="AN52" s="64"/>
      <c r="AO52" s="64"/>
      <c r="AP52" s="64"/>
      <c r="AQ52" s="64"/>
      <c r="AR52" s="64"/>
    </row>
    <row r="53" spans="1:44" ht="180">
      <c r="A53" s="35">
        <v>296</v>
      </c>
      <c r="B53" s="35"/>
      <c r="C53" s="36" t="s">
        <v>25</v>
      </c>
      <c r="D53" s="36"/>
      <c r="E53" s="36" t="s">
        <v>141</v>
      </c>
      <c r="F53" s="35">
        <v>2019</v>
      </c>
      <c r="G53" s="43" t="s">
        <v>1305</v>
      </c>
      <c r="H53" s="37" t="s">
        <v>1306</v>
      </c>
      <c r="I53" s="53">
        <v>43678</v>
      </c>
      <c r="J53" s="54"/>
      <c r="K53" s="54" t="s">
        <v>1213</v>
      </c>
      <c r="L53" s="54" t="s">
        <v>94</v>
      </c>
      <c r="M53" s="54" t="s">
        <v>95</v>
      </c>
      <c r="N53" s="54" t="s">
        <v>1214</v>
      </c>
      <c r="O53" s="55"/>
      <c r="P53" s="55"/>
      <c r="Q53" s="36"/>
      <c r="R53" s="36"/>
      <c r="S53" s="36"/>
      <c r="T53" s="36"/>
      <c r="U53" s="36"/>
      <c r="V53" s="35"/>
      <c r="W53" s="36"/>
      <c r="X53" s="54"/>
      <c r="Y53" s="36"/>
      <c r="Z53" s="58">
        <v>43748</v>
      </c>
      <c r="AJ53" s="59"/>
      <c r="AK53" s="60"/>
      <c r="AL53" s="59"/>
      <c r="AM53" s="63"/>
      <c r="AN53" s="64"/>
      <c r="AO53" s="64"/>
      <c r="AP53" s="64"/>
      <c r="AQ53" s="64"/>
      <c r="AR53" s="64"/>
    </row>
    <row r="54" spans="1:44" ht="180">
      <c r="A54" s="35">
        <v>298</v>
      </c>
      <c r="B54" s="35"/>
      <c r="C54" s="36" t="s">
        <v>25</v>
      </c>
      <c r="D54" s="36"/>
      <c r="E54" s="36" t="s">
        <v>141</v>
      </c>
      <c r="F54" s="35">
        <v>2018</v>
      </c>
      <c r="G54" s="43" t="s">
        <v>1307</v>
      </c>
      <c r="H54" s="37" t="s">
        <v>1308</v>
      </c>
      <c r="I54" s="53">
        <v>43678</v>
      </c>
      <c r="J54" s="54"/>
      <c r="K54" s="54" t="s">
        <v>1213</v>
      </c>
      <c r="L54" s="54" t="s">
        <v>94</v>
      </c>
      <c r="M54" s="54" t="s">
        <v>95</v>
      </c>
      <c r="N54" s="54" t="s">
        <v>1214</v>
      </c>
      <c r="O54" s="55"/>
      <c r="P54" s="55"/>
      <c r="Q54" s="36"/>
      <c r="R54" s="36"/>
      <c r="S54" s="36"/>
      <c r="T54" s="36"/>
      <c r="U54" s="36"/>
      <c r="V54" s="35"/>
      <c r="W54" s="36"/>
      <c r="X54" s="54"/>
      <c r="Y54" s="36"/>
      <c r="Z54" s="58">
        <v>43748</v>
      </c>
      <c r="AJ54" s="59"/>
      <c r="AK54" s="60"/>
      <c r="AL54" s="59"/>
      <c r="AM54" s="63"/>
      <c r="AN54" s="64"/>
      <c r="AO54" s="64"/>
      <c r="AP54" s="64"/>
      <c r="AQ54" s="64"/>
      <c r="AR54" s="64"/>
    </row>
    <row r="55" spans="1:44" ht="90">
      <c r="A55" s="35">
        <v>299</v>
      </c>
      <c r="B55" s="35"/>
      <c r="C55" s="36" t="s">
        <v>25</v>
      </c>
      <c r="D55" s="36"/>
      <c r="E55" s="36" t="s">
        <v>141</v>
      </c>
      <c r="F55" s="35">
        <v>2014</v>
      </c>
      <c r="G55" s="43" t="s">
        <v>1309</v>
      </c>
      <c r="H55" s="37" t="s">
        <v>1310</v>
      </c>
      <c r="I55" s="53">
        <v>43678</v>
      </c>
      <c r="J55" s="54"/>
      <c r="K55" s="54" t="s">
        <v>1213</v>
      </c>
      <c r="L55" s="54" t="s">
        <v>94</v>
      </c>
      <c r="M55" s="54" t="s">
        <v>95</v>
      </c>
      <c r="N55" s="54" t="s">
        <v>1214</v>
      </c>
      <c r="O55" s="55"/>
      <c r="P55" s="55"/>
      <c r="Q55" s="36"/>
      <c r="R55" s="36"/>
      <c r="S55" s="36"/>
      <c r="T55" s="36"/>
      <c r="U55" s="36"/>
      <c r="V55" s="35"/>
      <c r="W55" s="36"/>
      <c r="X55" s="54"/>
      <c r="Y55" s="36"/>
      <c r="Z55" s="58">
        <v>43748</v>
      </c>
      <c r="AJ55" s="59"/>
      <c r="AK55" s="60"/>
      <c r="AL55" s="59"/>
      <c r="AM55" s="63"/>
      <c r="AN55" s="64"/>
      <c r="AO55" s="64"/>
      <c r="AP55" s="64"/>
      <c r="AQ55" s="64"/>
      <c r="AR55" s="64"/>
    </row>
    <row r="56" spans="1:44" ht="90">
      <c r="A56" s="35">
        <v>149</v>
      </c>
      <c r="B56" s="35"/>
      <c r="C56" s="36" t="s">
        <v>28</v>
      </c>
      <c r="D56" s="36"/>
      <c r="E56" s="38" t="s">
        <v>141</v>
      </c>
      <c r="F56" s="39">
        <v>2017</v>
      </c>
      <c r="G56" s="49" t="s">
        <v>1311</v>
      </c>
      <c r="H56" s="50" t="s">
        <v>1312</v>
      </c>
      <c r="I56" s="53">
        <v>42917</v>
      </c>
      <c r="J56" s="54"/>
      <c r="K56" s="54" t="s">
        <v>1213</v>
      </c>
      <c r="L56" s="54" t="s">
        <v>94</v>
      </c>
      <c r="M56" s="54" t="s">
        <v>95</v>
      </c>
      <c r="N56" s="54" t="s">
        <v>1214</v>
      </c>
      <c r="O56" s="55"/>
      <c r="P56" s="55"/>
      <c r="Q56" s="36"/>
      <c r="R56" s="36"/>
      <c r="S56" s="36"/>
      <c r="T56" s="36"/>
      <c r="U56" s="36"/>
      <c r="V56" s="35"/>
      <c r="W56" s="36"/>
      <c r="X56" s="54"/>
      <c r="Y56" s="36"/>
      <c r="Z56" s="58">
        <v>43752</v>
      </c>
      <c r="AJ56" s="59"/>
      <c r="AK56" s="65"/>
      <c r="AL56" s="65"/>
      <c r="AM56" s="61"/>
      <c r="AN56" s="66"/>
      <c r="AO56" s="66"/>
      <c r="AP56" s="66"/>
      <c r="AQ56" s="66"/>
      <c r="AR56" s="66"/>
    </row>
    <row r="57" spans="1:44" ht="90">
      <c r="A57" s="35">
        <v>150</v>
      </c>
      <c r="B57" s="35"/>
      <c r="C57" s="36" t="s">
        <v>28</v>
      </c>
      <c r="D57" s="36"/>
      <c r="E57" s="38" t="s">
        <v>141</v>
      </c>
      <c r="F57" s="39">
        <v>2017</v>
      </c>
      <c r="G57" s="49" t="s">
        <v>1313</v>
      </c>
      <c r="H57" s="50" t="s">
        <v>1314</v>
      </c>
      <c r="I57" s="53">
        <v>42917</v>
      </c>
      <c r="J57" s="54"/>
      <c r="K57" s="54" t="s">
        <v>1213</v>
      </c>
      <c r="L57" s="54" t="s">
        <v>94</v>
      </c>
      <c r="M57" s="54" t="s">
        <v>95</v>
      </c>
      <c r="N57" s="54" t="s">
        <v>1214</v>
      </c>
      <c r="O57" s="55"/>
      <c r="P57" s="55"/>
      <c r="Q57" s="36"/>
      <c r="R57" s="36"/>
      <c r="S57" s="36"/>
      <c r="T57" s="36"/>
      <c r="U57" s="36"/>
      <c r="V57" s="35"/>
      <c r="W57" s="36"/>
      <c r="X57" s="54"/>
      <c r="Y57" s="36"/>
      <c r="Z57" s="58">
        <v>43752</v>
      </c>
      <c r="AJ57" s="59"/>
      <c r="AK57" s="65"/>
      <c r="AL57" s="65"/>
      <c r="AM57" s="61"/>
      <c r="AN57" s="66"/>
      <c r="AO57" s="66"/>
      <c r="AP57" s="66"/>
      <c r="AQ57" s="66"/>
      <c r="AR57" s="66"/>
    </row>
    <row r="58" spans="1:44" ht="90">
      <c r="A58" s="35">
        <v>152</v>
      </c>
      <c r="B58" s="35"/>
      <c r="C58" s="36" t="s">
        <v>28</v>
      </c>
      <c r="D58" s="36"/>
      <c r="E58" s="38" t="s">
        <v>1315</v>
      </c>
      <c r="F58" s="39">
        <v>2017</v>
      </c>
      <c r="G58" s="49" t="s">
        <v>1316</v>
      </c>
      <c r="H58" s="50" t="s">
        <v>1317</v>
      </c>
      <c r="I58" s="53">
        <v>42917</v>
      </c>
      <c r="J58" s="54"/>
      <c r="K58" s="54" t="s">
        <v>1213</v>
      </c>
      <c r="L58" s="54" t="s">
        <v>94</v>
      </c>
      <c r="M58" s="54" t="s">
        <v>95</v>
      </c>
      <c r="N58" s="54" t="s">
        <v>1214</v>
      </c>
      <c r="O58" s="55"/>
      <c r="P58" s="55"/>
      <c r="Q58" s="36"/>
      <c r="R58" s="36"/>
      <c r="S58" s="36"/>
      <c r="T58" s="36"/>
      <c r="U58" s="36"/>
      <c r="V58" s="35"/>
      <c r="W58" s="36"/>
      <c r="X58" s="54"/>
      <c r="Y58" s="36"/>
      <c r="Z58" s="58">
        <v>43752</v>
      </c>
      <c r="AJ58" s="59"/>
      <c r="AK58" s="65"/>
      <c r="AL58" s="65"/>
      <c r="AM58" s="61"/>
      <c r="AN58" s="66"/>
      <c r="AO58" s="66"/>
      <c r="AP58" s="66"/>
      <c r="AQ58" s="66"/>
      <c r="AR58" s="66"/>
    </row>
    <row r="59" spans="1:44" ht="90">
      <c r="A59" s="35">
        <v>153</v>
      </c>
      <c r="B59" s="35"/>
      <c r="C59" s="36" t="s">
        <v>28</v>
      </c>
      <c r="D59" s="36"/>
      <c r="E59" s="38" t="s">
        <v>1318</v>
      </c>
      <c r="F59" s="39">
        <v>2017</v>
      </c>
      <c r="G59" s="49" t="s">
        <v>1319</v>
      </c>
      <c r="H59" s="50" t="s">
        <v>1320</v>
      </c>
      <c r="I59" s="53">
        <v>42917</v>
      </c>
      <c r="J59" s="54"/>
      <c r="K59" s="54" t="s">
        <v>1213</v>
      </c>
      <c r="L59" s="54" t="s">
        <v>94</v>
      </c>
      <c r="M59" s="54" t="s">
        <v>95</v>
      </c>
      <c r="N59" s="54" t="s">
        <v>1214</v>
      </c>
      <c r="O59" s="55"/>
      <c r="P59" s="55"/>
      <c r="Q59" s="36"/>
      <c r="R59" s="36"/>
      <c r="S59" s="36"/>
      <c r="T59" s="36"/>
      <c r="U59" s="36"/>
      <c r="V59" s="35"/>
      <c r="W59" s="36"/>
      <c r="X59" s="54"/>
      <c r="Y59" s="36"/>
      <c r="Z59" s="58">
        <v>43752</v>
      </c>
      <c r="AJ59" s="59"/>
      <c r="AK59" s="65"/>
      <c r="AL59" s="65"/>
      <c r="AM59" s="61"/>
      <c r="AN59" s="66"/>
      <c r="AO59" s="66"/>
      <c r="AP59" s="66"/>
      <c r="AQ59" s="66"/>
      <c r="AR59" s="66"/>
    </row>
    <row r="60" spans="1:44" ht="72">
      <c r="A60" s="35">
        <v>155</v>
      </c>
      <c r="B60" s="35"/>
      <c r="C60" s="36" t="s">
        <v>28</v>
      </c>
      <c r="D60" s="36"/>
      <c r="E60" s="38" t="s">
        <v>482</v>
      </c>
      <c r="F60" s="39">
        <v>2017</v>
      </c>
      <c r="G60" s="49" t="s">
        <v>1321</v>
      </c>
      <c r="H60" s="50" t="s">
        <v>1322</v>
      </c>
      <c r="I60" s="53">
        <v>42917</v>
      </c>
      <c r="J60" s="54"/>
      <c r="K60" s="54" t="s">
        <v>1213</v>
      </c>
      <c r="L60" s="54" t="s">
        <v>94</v>
      </c>
      <c r="M60" s="54" t="s">
        <v>95</v>
      </c>
      <c r="N60" s="54" t="s">
        <v>1214</v>
      </c>
      <c r="O60" s="55"/>
      <c r="P60" s="55"/>
      <c r="Q60" s="36"/>
      <c r="R60" s="36"/>
      <c r="S60" s="36"/>
      <c r="T60" s="36"/>
      <c r="U60" s="36"/>
      <c r="V60" s="35"/>
      <c r="W60" s="36"/>
      <c r="X60" s="54"/>
      <c r="Y60" s="36"/>
      <c r="Z60" s="58">
        <v>43752</v>
      </c>
      <c r="AJ60" s="59"/>
      <c r="AK60" s="65"/>
      <c r="AL60" s="65"/>
      <c r="AM60" s="61"/>
      <c r="AN60" s="66"/>
      <c r="AO60" s="66"/>
      <c r="AP60" s="66"/>
      <c r="AQ60" s="66"/>
      <c r="AR60" s="66"/>
    </row>
    <row r="61" spans="1:44" ht="180">
      <c r="A61" s="35">
        <v>304</v>
      </c>
      <c r="B61" s="35"/>
      <c r="C61" s="36" t="s">
        <v>28</v>
      </c>
      <c r="D61" s="36"/>
      <c r="E61" s="37" t="s">
        <v>476</v>
      </c>
      <c r="F61" s="35">
        <v>2018</v>
      </c>
      <c r="G61" s="51" t="s">
        <v>1323</v>
      </c>
      <c r="H61" s="52" t="s">
        <v>1324</v>
      </c>
      <c r="I61" s="53">
        <v>43678</v>
      </c>
      <c r="J61" s="54"/>
      <c r="K61" s="54" t="s">
        <v>1213</v>
      </c>
      <c r="L61" s="54" t="s">
        <v>94</v>
      </c>
      <c r="M61" s="54" t="s">
        <v>95</v>
      </c>
      <c r="N61" s="54" t="s">
        <v>1214</v>
      </c>
      <c r="O61" s="55"/>
      <c r="P61" s="55"/>
      <c r="Q61" s="36"/>
      <c r="R61" s="36"/>
      <c r="S61" s="36"/>
      <c r="T61" s="36"/>
      <c r="U61" s="36"/>
      <c r="V61" s="35"/>
      <c r="W61" s="36"/>
      <c r="X61" s="54"/>
      <c r="Y61" s="36"/>
      <c r="Z61" s="58">
        <v>43752</v>
      </c>
      <c r="AJ61" s="59"/>
      <c r="AK61" s="60"/>
      <c r="AL61" s="59"/>
      <c r="AM61" s="63"/>
      <c r="AN61" s="64"/>
      <c r="AO61" s="64"/>
      <c r="AP61" s="64"/>
      <c r="AQ61" s="64"/>
      <c r="AR61" s="64"/>
    </row>
    <row r="62" spans="1:44" ht="54">
      <c r="A62" s="35">
        <v>307</v>
      </c>
      <c r="B62" s="35"/>
      <c r="C62" s="36" t="s">
        <v>28</v>
      </c>
      <c r="D62" s="36"/>
      <c r="E62" s="36" t="s">
        <v>1315</v>
      </c>
      <c r="F62" s="35">
        <v>1991</v>
      </c>
      <c r="G62" s="51" t="s">
        <v>1325</v>
      </c>
      <c r="H62" s="52" t="s">
        <v>1326</v>
      </c>
      <c r="I62" s="53">
        <v>43678</v>
      </c>
      <c r="J62" s="54"/>
      <c r="K62" s="54" t="s">
        <v>1213</v>
      </c>
      <c r="L62" s="54" t="s">
        <v>94</v>
      </c>
      <c r="M62" s="54" t="s">
        <v>95</v>
      </c>
      <c r="N62" s="54" t="s">
        <v>1214</v>
      </c>
      <c r="O62" s="55"/>
      <c r="P62" s="55"/>
      <c r="Q62" s="36"/>
      <c r="R62" s="36"/>
      <c r="S62" s="36"/>
      <c r="T62" s="36"/>
      <c r="U62" s="36"/>
      <c r="V62" s="35"/>
      <c r="W62" s="36"/>
      <c r="X62" s="54"/>
      <c r="Y62" s="36"/>
      <c r="Z62" s="58">
        <v>43752</v>
      </c>
      <c r="AJ62" s="59"/>
      <c r="AK62" s="60"/>
      <c r="AL62" s="59"/>
      <c r="AM62" s="63"/>
      <c r="AN62" s="64"/>
      <c r="AO62" s="64"/>
      <c r="AP62" s="64"/>
      <c r="AQ62" s="64"/>
      <c r="AR62" s="64"/>
    </row>
    <row r="63" spans="1:44" ht="90">
      <c r="A63" s="35">
        <v>313</v>
      </c>
      <c r="B63" s="35"/>
      <c r="C63" s="36" t="s">
        <v>28</v>
      </c>
      <c r="D63" s="36"/>
      <c r="E63" s="36" t="s">
        <v>141</v>
      </c>
      <c r="F63" s="35">
        <v>2018</v>
      </c>
      <c r="G63" s="51" t="s">
        <v>1327</v>
      </c>
      <c r="H63" s="52" t="s">
        <v>1328</v>
      </c>
      <c r="I63" s="53">
        <v>43678</v>
      </c>
      <c r="J63" s="54"/>
      <c r="K63" s="54" t="s">
        <v>1213</v>
      </c>
      <c r="L63" s="54" t="s">
        <v>94</v>
      </c>
      <c r="M63" s="54" t="s">
        <v>95</v>
      </c>
      <c r="N63" s="54" t="s">
        <v>1214</v>
      </c>
      <c r="O63" s="55"/>
      <c r="P63" s="55"/>
      <c r="Q63" s="35"/>
      <c r="R63" s="35"/>
      <c r="S63" s="36"/>
      <c r="T63" s="36"/>
      <c r="U63" s="36"/>
      <c r="V63" s="35"/>
      <c r="W63" s="36"/>
      <c r="X63" s="54"/>
      <c r="Y63" s="36"/>
      <c r="Z63" s="58">
        <v>43752</v>
      </c>
      <c r="AJ63" s="59"/>
      <c r="AK63" s="60"/>
      <c r="AL63" s="59"/>
      <c r="AM63" s="63"/>
      <c r="AN63" s="64"/>
      <c r="AO63" s="64"/>
      <c r="AP63" s="64"/>
      <c r="AQ63" s="64"/>
      <c r="AR63" s="64"/>
    </row>
    <row r="64" spans="1:44" ht="126">
      <c r="A64" s="35">
        <v>239</v>
      </c>
      <c r="B64" s="35"/>
      <c r="C64" s="36" t="s">
        <v>28</v>
      </c>
      <c r="D64" s="36"/>
      <c r="E64" s="36" t="s">
        <v>141</v>
      </c>
      <c r="F64" s="35">
        <v>2018</v>
      </c>
      <c r="G64" s="51" t="s">
        <v>1329</v>
      </c>
      <c r="H64" s="52" t="s">
        <v>1330</v>
      </c>
      <c r="I64" s="53">
        <v>43466</v>
      </c>
      <c r="J64" s="54"/>
      <c r="K64" s="54" t="s">
        <v>1213</v>
      </c>
      <c r="L64" s="54" t="s">
        <v>94</v>
      </c>
      <c r="M64" s="54" t="s">
        <v>95</v>
      </c>
      <c r="N64" s="54" t="s">
        <v>1214</v>
      </c>
      <c r="O64" s="55"/>
      <c r="P64" s="55"/>
      <c r="Q64" s="36"/>
      <c r="R64" s="36"/>
      <c r="S64" s="36"/>
      <c r="T64" s="36"/>
      <c r="U64" s="36"/>
      <c r="V64" s="35"/>
      <c r="W64" s="36"/>
      <c r="X64" s="54"/>
      <c r="Y64" s="36"/>
      <c r="Z64" s="58">
        <v>43752</v>
      </c>
      <c r="AJ64" s="59"/>
      <c r="AK64" s="60"/>
      <c r="AL64" s="59"/>
      <c r="AM64" s="61"/>
      <c r="AN64" s="62"/>
      <c r="AO64" s="62"/>
      <c r="AP64" s="62"/>
      <c r="AQ64" s="62"/>
      <c r="AR64" s="62"/>
    </row>
    <row r="65" spans="1:46" ht="108">
      <c r="A65" s="35">
        <v>157</v>
      </c>
      <c r="B65" s="35"/>
      <c r="C65" s="36" t="s">
        <v>28</v>
      </c>
      <c r="D65" s="36"/>
      <c r="E65" s="38" t="s">
        <v>141</v>
      </c>
      <c r="F65" s="39">
        <v>2018</v>
      </c>
      <c r="G65" s="49" t="s">
        <v>1331</v>
      </c>
      <c r="H65" s="50" t="s">
        <v>1332</v>
      </c>
      <c r="I65" s="53">
        <v>43101</v>
      </c>
      <c r="J65" s="54"/>
      <c r="K65" s="54" t="s">
        <v>1213</v>
      </c>
      <c r="L65" s="54" t="s">
        <v>94</v>
      </c>
      <c r="M65" s="54" t="s">
        <v>95</v>
      </c>
      <c r="N65" s="54" t="s">
        <v>1214</v>
      </c>
      <c r="O65" s="55"/>
      <c r="P65" s="55"/>
      <c r="Q65" s="36"/>
      <c r="R65" s="36"/>
      <c r="S65" s="36"/>
      <c r="T65" s="36"/>
      <c r="U65" s="36"/>
      <c r="V65" s="35"/>
      <c r="W65" s="36"/>
      <c r="X65" s="54"/>
      <c r="Y65" s="36"/>
      <c r="Z65" s="58">
        <v>43752</v>
      </c>
      <c r="AJ65" s="59"/>
      <c r="AK65" s="65"/>
      <c r="AL65" s="65"/>
      <c r="AM65" s="61"/>
      <c r="AN65" s="66"/>
      <c r="AO65" s="66"/>
      <c r="AP65" s="66"/>
      <c r="AQ65" s="66"/>
      <c r="AR65" s="66"/>
    </row>
    <row r="66" spans="1:46" ht="148.5">
      <c r="A66" s="35">
        <v>241</v>
      </c>
      <c r="B66" s="35"/>
      <c r="C66" s="36" t="s">
        <v>26</v>
      </c>
      <c r="D66" s="36"/>
      <c r="E66" s="36" t="s">
        <v>141</v>
      </c>
      <c r="F66" s="35">
        <v>2018</v>
      </c>
      <c r="G66" s="37" t="s">
        <v>1333</v>
      </c>
      <c r="H66" s="37" t="s">
        <v>1108</v>
      </c>
      <c r="I66" s="53">
        <v>43497</v>
      </c>
      <c r="J66" s="54"/>
      <c r="K66" s="54" t="s">
        <v>1213</v>
      </c>
      <c r="L66" s="54" t="s">
        <v>94</v>
      </c>
      <c r="M66" s="54" t="s">
        <v>127</v>
      </c>
      <c r="N66" s="54" t="s">
        <v>1334</v>
      </c>
      <c r="O66" s="76"/>
      <c r="P66" s="55"/>
      <c r="Q66" s="76" t="s">
        <v>1109</v>
      </c>
      <c r="R66" s="69"/>
      <c r="S66" s="69" t="e">
        <f>+Q66+R66</f>
        <v>#VALUE!</v>
      </c>
      <c r="T66" s="89" t="str">
        <f>IF(SUM(Q66:R66)&gt;5,"HIGH",IF(SUM(Q66:R66)&gt;3,"MEDIUM",IF(SUM(Q66:R66)&gt;=0,"LOW")))</f>
        <v>LOW</v>
      </c>
      <c r="U66" s="225" t="s">
        <v>1335</v>
      </c>
      <c r="V66" s="35" t="s">
        <v>49</v>
      </c>
      <c r="W66" s="36"/>
      <c r="X66" s="54"/>
      <c r="Y66" s="36"/>
      <c r="Z66" s="58">
        <v>43760</v>
      </c>
      <c r="AJ66" s="59"/>
      <c r="AK66" s="60"/>
      <c r="AL66" s="59"/>
      <c r="AM66" s="61"/>
      <c r="AN66" s="62"/>
      <c r="AO66" s="62"/>
      <c r="AP66" s="62"/>
      <c r="AQ66" s="62"/>
      <c r="AR66" s="62"/>
    </row>
    <row r="70" spans="1:46" ht="108">
      <c r="A70" s="35">
        <v>143</v>
      </c>
      <c r="B70" s="35"/>
      <c r="C70" s="36" t="s">
        <v>28</v>
      </c>
      <c r="D70" s="36"/>
      <c r="E70" s="36" t="s">
        <v>496</v>
      </c>
      <c r="F70" s="35">
        <v>2008</v>
      </c>
      <c r="G70" s="40" t="s">
        <v>1336</v>
      </c>
      <c r="H70" s="40" t="s">
        <v>1337</v>
      </c>
      <c r="I70" s="77">
        <v>39813</v>
      </c>
      <c r="J70" s="77">
        <v>39814</v>
      </c>
      <c r="K70" s="53">
        <v>42917</v>
      </c>
      <c r="L70" s="54"/>
      <c r="M70" s="54" t="s">
        <v>1213</v>
      </c>
      <c r="N70" s="54" t="s">
        <v>94</v>
      </c>
      <c r="O70" s="54" t="s">
        <v>95</v>
      </c>
      <c r="P70" s="54" t="s">
        <v>1214</v>
      </c>
      <c r="Q70" s="55"/>
      <c r="R70" s="55"/>
      <c r="S70" s="36"/>
      <c r="T70" s="36"/>
      <c r="U70" s="36"/>
      <c r="V70" s="36"/>
      <c r="W70" s="36"/>
      <c r="X70" s="35"/>
      <c r="Y70" s="36"/>
      <c r="Z70" s="54"/>
      <c r="AA70" s="36"/>
      <c r="AB70" s="58">
        <v>43857</v>
      </c>
      <c r="AL70" s="59"/>
      <c r="AM70" s="65"/>
      <c r="AN70" s="65"/>
      <c r="AO70" s="61"/>
      <c r="AP70" s="66"/>
      <c r="AQ70" s="66"/>
      <c r="AR70" s="66"/>
      <c r="AS70" s="66"/>
      <c r="AT70" s="66"/>
    </row>
    <row r="71" spans="1:46" ht="108">
      <c r="A71" s="35">
        <v>144</v>
      </c>
      <c r="B71" s="35"/>
      <c r="C71" s="36" t="s">
        <v>28</v>
      </c>
      <c r="D71" s="36"/>
      <c r="E71" s="38" t="s">
        <v>1315</v>
      </c>
      <c r="F71" s="39">
        <v>2009</v>
      </c>
      <c r="G71" s="40" t="s">
        <v>1338</v>
      </c>
      <c r="H71" s="40" t="s">
        <v>1339</v>
      </c>
      <c r="I71" s="77">
        <v>39897</v>
      </c>
      <c r="J71" s="77">
        <v>39897</v>
      </c>
      <c r="K71" s="53">
        <v>42917</v>
      </c>
      <c r="L71" s="54"/>
      <c r="M71" s="54" t="s">
        <v>1213</v>
      </c>
      <c r="N71" s="54" t="s">
        <v>94</v>
      </c>
      <c r="O71" s="54" t="s">
        <v>95</v>
      </c>
      <c r="P71" s="54" t="s">
        <v>1214</v>
      </c>
      <c r="Q71" s="55"/>
      <c r="R71" s="55"/>
      <c r="S71" s="36"/>
      <c r="T71" s="36"/>
      <c r="U71" s="36"/>
      <c r="V71" s="36"/>
      <c r="W71" s="36"/>
      <c r="X71" s="35"/>
      <c r="Y71" s="36"/>
      <c r="Z71" s="54"/>
      <c r="AA71" s="36"/>
      <c r="AB71" s="58">
        <v>43857</v>
      </c>
      <c r="AL71" s="59"/>
      <c r="AM71" s="65"/>
      <c r="AN71" s="65"/>
      <c r="AO71" s="61"/>
      <c r="AP71" s="66"/>
      <c r="AQ71" s="66"/>
      <c r="AR71" s="66"/>
      <c r="AS71" s="66"/>
      <c r="AT71" s="66"/>
    </row>
    <row r="72" spans="1:46" ht="180">
      <c r="A72" s="35">
        <v>295</v>
      </c>
      <c r="B72" s="35"/>
      <c r="C72" s="36" t="s">
        <v>28</v>
      </c>
      <c r="D72" s="36"/>
      <c r="E72" s="37" t="s">
        <v>476</v>
      </c>
      <c r="F72" s="35">
        <v>2013</v>
      </c>
      <c r="G72" s="37" t="s">
        <v>1340</v>
      </c>
      <c r="H72" s="37" t="s">
        <v>1341</v>
      </c>
      <c r="I72" s="77">
        <v>41586</v>
      </c>
      <c r="J72" s="77">
        <v>41586</v>
      </c>
      <c r="K72" s="53">
        <v>43678</v>
      </c>
      <c r="L72" s="54"/>
      <c r="M72" s="54" t="s">
        <v>1213</v>
      </c>
      <c r="N72" s="54" t="s">
        <v>94</v>
      </c>
      <c r="O72" s="54" t="s">
        <v>95</v>
      </c>
      <c r="P72" s="54" t="s">
        <v>1214</v>
      </c>
      <c r="Q72" s="55"/>
      <c r="R72" s="55"/>
      <c r="S72" s="36"/>
      <c r="T72" s="36"/>
      <c r="U72" s="36"/>
      <c r="V72" s="36"/>
      <c r="W72" s="36"/>
      <c r="X72" s="35"/>
      <c r="Y72" s="36"/>
      <c r="Z72" s="54"/>
      <c r="AA72" s="36"/>
      <c r="AB72" s="58">
        <v>43857</v>
      </c>
      <c r="AL72" s="59"/>
      <c r="AM72" s="60"/>
      <c r="AN72" s="59"/>
      <c r="AO72" s="63"/>
      <c r="AP72" s="64"/>
      <c r="AQ72" s="64"/>
      <c r="AR72" s="64"/>
      <c r="AS72" s="64"/>
      <c r="AT72" s="64"/>
    </row>
    <row r="73" spans="1:46">
      <c r="G73" s="67"/>
    </row>
    <row r="74" spans="1:46" ht="409.5">
      <c r="A74" s="35">
        <v>113</v>
      </c>
      <c r="B74" s="35"/>
      <c r="C74" s="36" t="s">
        <v>23</v>
      </c>
      <c r="D74" s="36"/>
      <c r="E74" s="38" t="s">
        <v>1315</v>
      </c>
      <c r="F74" s="39">
        <v>2000</v>
      </c>
      <c r="G74" s="40" t="s">
        <v>1342</v>
      </c>
      <c r="H74" s="40" t="s">
        <v>1343</v>
      </c>
      <c r="I74" s="77"/>
      <c r="J74" s="77"/>
      <c r="K74" s="78">
        <v>43282</v>
      </c>
      <c r="L74" s="54"/>
      <c r="M74" s="54" t="s">
        <v>1213</v>
      </c>
      <c r="N74" s="54" t="s">
        <v>94</v>
      </c>
      <c r="O74" s="54" t="s">
        <v>95</v>
      </c>
      <c r="P74" s="54" t="s">
        <v>1334</v>
      </c>
      <c r="Q74" s="90" t="s">
        <v>1344</v>
      </c>
      <c r="R74" s="90" t="s">
        <v>1345</v>
      </c>
      <c r="S74" s="89">
        <v>3</v>
      </c>
      <c r="T74" s="89">
        <v>1</v>
      </c>
      <c r="U74" s="89">
        <f>S74+T74</f>
        <v>4</v>
      </c>
      <c r="V74" s="89" t="str">
        <f>IF(SUM(S74:T74)&gt;5,"HIGH",IF(SUM(S74:T74)&gt;3,"MEDIUM",IF(SUM(S74:T74)&gt;=0,"LOW")))</f>
        <v>MEDIUM</v>
      </c>
      <c r="W74" s="36" t="s">
        <v>410</v>
      </c>
      <c r="X74" s="35" t="s">
        <v>48</v>
      </c>
      <c r="Y74" s="36"/>
      <c r="Z74" s="54"/>
      <c r="AA74" s="36"/>
      <c r="AB74" s="58">
        <v>43857</v>
      </c>
      <c r="AL74" s="59"/>
      <c r="AM74" s="65"/>
      <c r="AN74" s="65"/>
      <c r="AO74" s="61"/>
      <c r="AP74" s="66"/>
      <c r="AQ74" s="66"/>
      <c r="AR74" s="66"/>
      <c r="AS74" s="66"/>
      <c r="AT74" s="66"/>
    </row>
    <row r="77" spans="1:46" ht="54">
      <c r="A77" s="35">
        <v>118</v>
      </c>
      <c r="B77" s="35"/>
      <c r="C77" s="36" t="s">
        <v>27</v>
      </c>
      <c r="D77" s="36"/>
      <c r="E77" s="36" t="s">
        <v>1315</v>
      </c>
      <c r="F77" s="35">
        <v>1995</v>
      </c>
      <c r="G77" s="40" t="s">
        <v>1346</v>
      </c>
      <c r="H77" s="40" t="s">
        <v>1347</v>
      </c>
      <c r="I77" s="77">
        <v>35063</v>
      </c>
      <c r="J77" s="77">
        <v>35156</v>
      </c>
      <c r="K77" s="53">
        <v>42917</v>
      </c>
      <c r="L77" s="54"/>
      <c r="M77" s="54" t="s">
        <v>1213</v>
      </c>
      <c r="N77" s="54" t="s">
        <v>94</v>
      </c>
      <c r="O77" s="54" t="s">
        <v>95</v>
      </c>
      <c r="P77" s="54" t="s">
        <v>1334</v>
      </c>
      <c r="Q77" s="55"/>
      <c r="R77" s="55"/>
      <c r="S77" s="36"/>
      <c r="T77" s="36"/>
      <c r="U77" s="36"/>
      <c r="V77" s="36"/>
      <c r="W77" s="36"/>
      <c r="X77" s="35" t="s">
        <v>48</v>
      </c>
      <c r="Y77" s="36"/>
      <c r="Z77" s="54"/>
      <c r="AA77" s="36"/>
      <c r="AB77" s="58">
        <v>43868</v>
      </c>
      <c r="AL77" s="59"/>
      <c r="AM77" s="65"/>
      <c r="AN77" s="65"/>
      <c r="AO77" s="61"/>
      <c r="AP77" s="66"/>
      <c r="AQ77" s="66"/>
      <c r="AR77" s="66"/>
      <c r="AS77" s="66"/>
      <c r="AT77" s="66"/>
    </row>
    <row r="78" spans="1:46" ht="54">
      <c r="A78" s="35">
        <v>119</v>
      </c>
      <c r="B78" s="35"/>
      <c r="C78" s="36" t="s">
        <v>27</v>
      </c>
      <c r="D78" s="36"/>
      <c r="E78" s="38" t="s">
        <v>1315</v>
      </c>
      <c r="F78" s="39">
        <v>2006</v>
      </c>
      <c r="G78" s="40" t="s">
        <v>1348</v>
      </c>
      <c r="H78" s="40" t="s">
        <v>1349</v>
      </c>
      <c r="I78" s="77">
        <v>39036</v>
      </c>
      <c r="J78" s="77">
        <v>39036</v>
      </c>
      <c r="K78" s="53">
        <v>42917</v>
      </c>
      <c r="L78" s="54"/>
      <c r="M78" s="54" t="s">
        <v>1213</v>
      </c>
      <c r="N78" s="54" t="s">
        <v>94</v>
      </c>
      <c r="O78" s="54" t="s">
        <v>95</v>
      </c>
      <c r="P78" s="54" t="s">
        <v>1334</v>
      </c>
      <c r="Q78" s="55"/>
      <c r="R78" s="55"/>
      <c r="S78" s="36"/>
      <c r="T78" s="36"/>
      <c r="U78" s="36"/>
      <c r="V78" s="36"/>
      <c r="W78" s="36"/>
      <c r="X78" s="35" t="s">
        <v>48</v>
      </c>
      <c r="Y78" s="36"/>
      <c r="Z78" s="54"/>
      <c r="AA78" s="36"/>
      <c r="AL78" s="59"/>
      <c r="AM78" s="65"/>
      <c r="AN78" s="65"/>
      <c r="AO78" s="61"/>
      <c r="AP78" s="66"/>
      <c r="AQ78" s="66"/>
      <c r="AR78" s="66"/>
      <c r="AS78" s="66"/>
      <c r="AT78" s="66"/>
    </row>
    <row r="79" spans="1:46" ht="54">
      <c r="A79" s="35">
        <v>120</v>
      </c>
      <c r="B79" s="35"/>
      <c r="C79" s="36" t="s">
        <v>27</v>
      </c>
      <c r="D79" s="36"/>
      <c r="E79" s="38" t="s">
        <v>130</v>
      </c>
      <c r="F79" s="39">
        <v>2015</v>
      </c>
      <c r="G79" s="40" t="s">
        <v>1350</v>
      </c>
      <c r="H79" s="40" t="s">
        <v>1351</v>
      </c>
      <c r="I79" s="77">
        <v>42333</v>
      </c>
      <c r="J79" s="77">
        <v>42333</v>
      </c>
      <c r="K79" s="53">
        <v>42917</v>
      </c>
      <c r="L79" s="54"/>
      <c r="M79" s="54" t="s">
        <v>1213</v>
      </c>
      <c r="N79" s="54" t="s">
        <v>94</v>
      </c>
      <c r="O79" s="54" t="s">
        <v>95</v>
      </c>
      <c r="P79" s="54" t="s">
        <v>1334</v>
      </c>
      <c r="Q79" s="55"/>
      <c r="R79" s="55"/>
      <c r="S79" s="36"/>
      <c r="T79" s="36"/>
      <c r="U79" s="36"/>
      <c r="V79" s="36"/>
      <c r="W79" s="36"/>
      <c r="X79" s="35" t="s">
        <v>48</v>
      </c>
      <c r="Y79" s="36"/>
      <c r="Z79" s="54"/>
      <c r="AA79" s="36"/>
      <c r="AL79" s="59"/>
      <c r="AM79" s="65"/>
      <c r="AN79" s="65"/>
      <c r="AO79" s="61"/>
      <c r="AP79" s="66"/>
      <c r="AQ79" s="66"/>
      <c r="AR79" s="66"/>
      <c r="AS79" s="66"/>
      <c r="AT79" s="66"/>
    </row>
    <row r="80" spans="1:46" ht="108">
      <c r="A80" s="35">
        <v>126</v>
      </c>
      <c r="B80" s="35"/>
      <c r="C80" s="36" t="s">
        <v>27</v>
      </c>
      <c r="D80" s="36"/>
      <c r="E80" s="38" t="s">
        <v>141</v>
      </c>
      <c r="F80" s="39">
        <v>2015</v>
      </c>
      <c r="G80" s="40" t="s">
        <v>1352</v>
      </c>
      <c r="H80" s="40" t="s">
        <v>1353</v>
      </c>
      <c r="I80" s="77">
        <v>42361</v>
      </c>
      <c r="J80" s="77">
        <v>42370</v>
      </c>
      <c r="K80" s="53">
        <v>42917</v>
      </c>
      <c r="L80" s="54"/>
      <c r="M80" s="54" t="s">
        <v>1213</v>
      </c>
      <c r="N80" s="54" t="s">
        <v>94</v>
      </c>
      <c r="O80" s="54" t="s">
        <v>95</v>
      </c>
      <c r="P80" s="54" t="s">
        <v>1334</v>
      </c>
      <c r="Q80" s="55"/>
      <c r="R80" s="55"/>
      <c r="S80" s="36"/>
      <c r="T80" s="36"/>
      <c r="U80" s="36"/>
      <c r="V80" s="36"/>
      <c r="W80" s="36"/>
      <c r="X80" s="35" t="s">
        <v>48</v>
      </c>
      <c r="Y80" s="36"/>
      <c r="Z80" s="54"/>
      <c r="AA80" s="36"/>
      <c r="AL80" s="59"/>
      <c r="AM80" s="65"/>
      <c r="AN80" s="65"/>
      <c r="AO80" s="61"/>
      <c r="AP80" s="66"/>
      <c r="AQ80" s="66"/>
      <c r="AR80" s="66"/>
      <c r="AS80" s="66"/>
      <c r="AT80" s="66"/>
    </row>
    <row r="81" spans="1:46" ht="90">
      <c r="A81" s="35">
        <v>128</v>
      </c>
      <c r="B81" s="35"/>
      <c r="C81" s="36" t="s">
        <v>27</v>
      </c>
      <c r="D81" s="36"/>
      <c r="E81" s="36" t="s">
        <v>141</v>
      </c>
      <c r="F81" s="35">
        <v>2016</v>
      </c>
      <c r="G81" s="40" t="s">
        <v>1354</v>
      </c>
      <c r="H81" s="40" t="s">
        <v>1355</v>
      </c>
      <c r="I81" s="77">
        <v>42698</v>
      </c>
      <c r="J81" s="77">
        <v>42728</v>
      </c>
      <c r="K81" s="53">
        <v>42917</v>
      </c>
      <c r="L81" s="79" t="s">
        <v>1356</v>
      </c>
      <c r="M81" s="54" t="s">
        <v>1213</v>
      </c>
      <c r="N81" s="54" t="s">
        <v>94</v>
      </c>
      <c r="O81" s="54" t="s">
        <v>95</v>
      </c>
      <c r="P81" s="54" t="s">
        <v>1334</v>
      </c>
      <c r="Q81" s="55"/>
      <c r="R81" s="55"/>
      <c r="S81" s="36"/>
      <c r="T81" s="36"/>
      <c r="U81" s="36"/>
      <c r="V81" s="36"/>
      <c r="W81" s="36"/>
      <c r="X81" s="35" t="s">
        <v>48</v>
      </c>
      <c r="Y81" s="36"/>
      <c r="Z81" s="54"/>
      <c r="AA81" s="36"/>
      <c r="AL81" s="59"/>
      <c r="AM81" s="65"/>
      <c r="AN81" s="65"/>
      <c r="AO81" s="61"/>
      <c r="AP81" s="66"/>
      <c r="AQ81" s="66"/>
      <c r="AR81" s="66"/>
      <c r="AS81" s="66"/>
      <c r="AT81" s="66"/>
    </row>
    <row r="82" spans="1:46" ht="90">
      <c r="A82" s="35">
        <v>129</v>
      </c>
      <c r="B82" s="35"/>
      <c r="C82" s="36" t="s">
        <v>27</v>
      </c>
      <c r="D82" s="36"/>
      <c r="E82" s="38" t="s">
        <v>141</v>
      </c>
      <c r="F82" s="39">
        <v>2017</v>
      </c>
      <c r="G82" s="40" t="s">
        <v>1357</v>
      </c>
      <c r="H82" s="40" t="s">
        <v>1358</v>
      </c>
      <c r="I82" s="77">
        <v>42762</v>
      </c>
      <c r="J82" s="77">
        <v>42795</v>
      </c>
      <c r="K82" s="53">
        <v>42917</v>
      </c>
      <c r="L82" s="54"/>
      <c r="M82" s="54" t="s">
        <v>1213</v>
      </c>
      <c r="N82" s="54" t="s">
        <v>94</v>
      </c>
      <c r="O82" s="54" t="s">
        <v>95</v>
      </c>
      <c r="P82" s="54" t="s">
        <v>1334</v>
      </c>
      <c r="Q82" s="55"/>
      <c r="R82" s="55"/>
      <c r="S82" s="36"/>
      <c r="T82" s="36"/>
      <c r="U82" s="36"/>
      <c r="V82" s="36"/>
      <c r="W82" s="36"/>
      <c r="X82" s="35" t="s">
        <v>48</v>
      </c>
      <c r="Y82" s="36"/>
      <c r="Z82" s="54"/>
      <c r="AA82" s="36"/>
      <c r="AL82" s="59"/>
      <c r="AM82" s="65"/>
      <c r="AN82" s="65"/>
      <c r="AO82" s="61"/>
      <c r="AP82" s="66"/>
      <c r="AQ82" s="66"/>
      <c r="AR82" s="66"/>
      <c r="AS82" s="66"/>
      <c r="AT82" s="66"/>
    </row>
    <row r="83" spans="1:46" ht="90">
      <c r="A83" s="35">
        <v>130</v>
      </c>
      <c r="B83" s="35"/>
      <c r="C83" s="36" t="s">
        <v>27</v>
      </c>
      <c r="D83" s="36"/>
      <c r="E83" s="38" t="s">
        <v>457</v>
      </c>
      <c r="F83" s="39">
        <v>2009</v>
      </c>
      <c r="G83" s="40" t="s">
        <v>1359</v>
      </c>
      <c r="H83" s="40" t="s">
        <v>1360</v>
      </c>
      <c r="I83" s="77">
        <v>39941</v>
      </c>
      <c r="J83" s="77">
        <v>40002</v>
      </c>
      <c r="K83" s="53">
        <v>42917</v>
      </c>
      <c r="L83" s="54"/>
      <c r="M83" s="54" t="s">
        <v>1213</v>
      </c>
      <c r="N83" s="54" t="s">
        <v>94</v>
      </c>
      <c r="O83" s="54" t="s">
        <v>95</v>
      </c>
      <c r="P83" s="54" t="s">
        <v>1334</v>
      </c>
      <c r="Q83" s="55"/>
      <c r="R83" s="55"/>
      <c r="S83" s="36"/>
      <c r="T83" s="36"/>
      <c r="U83" s="36"/>
      <c r="V83" s="36"/>
      <c r="W83" s="36"/>
      <c r="X83" s="35" t="s">
        <v>48</v>
      </c>
      <c r="Y83" s="36"/>
      <c r="Z83" s="54"/>
      <c r="AA83" s="36"/>
      <c r="AL83" s="59"/>
      <c r="AM83" s="65"/>
      <c r="AN83" s="65"/>
      <c r="AO83" s="61"/>
      <c r="AP83" s="66"/>
      <c r="AQ83" s="66"/>
      <c r="AR83" s="66"/>
      <c r="AS83" s="66"/>
      <c r="AT83" s="66"/>
    </row>
    <row r="84" spans="1:46" ht="90">
      <c r="A84" s="35">
        <v>135</v>
      </c>
      <c r="B84" s="35"/>
      <c r="C84" s="36" t="s">
        <v>27</v>
      </c>
      <c r="D84" s="36"/>
      <c r="E84" s="36" t="s">
        <v>457</v>
      </c>
      <c r="F84" s="35">
        <v>2014</v>
      </c>
      <c r="G84" s="40" t="s">
        <v>1361</v>
      </c>
      <c r="H84" s="40" t="s">
        <v>1362</v>
      </c>
      <c r="I84" s="77">
        <v>41893</v>
      </c>
      <c r="J84" s="77">
        <v>41894</v>
      </c>
      <c r="K84" s="53">
        <v>42917</v>
      </c>
      <c r="L84" s="54"/>
      <c r="M84" s="54" t="s">
        <v>1213</v>
      </c>
      <c r="N84" s="54" t="s">
        <v>94</v>
      </c>
      <c r="O84" s="54" t="s">
        <v>95</v>
      </c>
      <c r="P84" s="54" t="s">
        <v>1334</v>
      </c>
      <c r="Q84" s="55"/>
      <c r="R84" s="55"/>
      <c r="S84" s="36"/>
      <c r="T84" s="36"/>
      <c r="U84" s="36"/>
      <c r="V84" s="36"/>
      <c r="W84" s="36"/>
      <c r="X84" s="35" t="s">
        <v>48</v>
      </c>
      <c r="Y84" s="36"/>
      <c r="Z84" s="54"/>
      <c r="AA84" s="36"/>
      <c r="AL84" s="59"/>
      <c r="AM84" s="65"/>
      <c r="AN84" s="65"/>
      <c r="AO84" s="61"/>
      <c r="AP84" s="66"/>
      <c r="AQ84" s="66"/>
      <c r="AR84" s="66"/>
      <c r="AS84" s="66"/>
      <c r="AT84" s="66"/>
    </row>
    <row r="85" spans="1:46" ht="90">
      <c r="A85" s="35">
        <v>136</v>
      </c>
      <c r="B85" s="35"/>
      <c r="C85" s="36" t="s">
        <v>27</v>
      </c>
      <c r="D85" s="36"/>
      <c r="E85" s="36" t="s">
        <v>457</v>
      </c>
      <c r="F85" s="35">
        <v>2016</v>
      </c>
      <c r="G85" s="40" t="s">
        <v>1363</v>
      </c>
      <c r="H85" s="40" t="s">
        <v>1364</v>
      </c>
      <c r="I85" s="77">
        <v>42489</v>
      </c>
      <c r="J85" s="77">
        <v>42519</v>
      </c>
      <c r="K85" s="53">
        <v>42917</v>
      </c>
      <c r="L85" s="54"/>
      <c r="M85" s="54" t="s">
        <v>1213</v>
      </c>
      <c r="N85" s="54" t="s">
        <v>94</v>
      </c>
      <c r="O85" s="54" t="s">
        <v>95</v>
      </c>
      <c r="P85" s="54" t="s">
        <v>1334</v>
      </c>
      <c r="Q85" s="55"/>
      <c r="R85" s="55"/>
      <c r="S85" s="36"/>
      <c r="T85" s="36"/>
      <c r="U85" s="36"/>
      <c r="V85" s="36"/>
      <c r="W85" s="36"/>
      <c r="X85" s="35" t="s">
        <v>48</v>
      </c>
      <c r="Y85" s="36"/>
      <c r="Z85" s="54"/>
      <c r="AA85" s="36"/>
      <c r="AL85" s="59"/>
      <c r="AM85" s="65"/>
      <c r="AN85" s="65"/>
      <c r="AO85" s="61"/>
      <c r="AP85" s="66"/>
      <c r="AQ85" s="66"/>
      <c r="AR85" s="66"/>
      <c r="AS85" s="66"/>
      <c r="AT85" s="66"/>
    </row>
    <row r="86" spans="1:46" ht="90">
      <c r="A86" s="35">
        <v>137</v>
      </c>
      <c r="B86" s="35"/>
      <c r="C86" s="36" t="s">
        <v>27</v>
      </c>
      <c r="D86" s="36"/>
      <c r="E86" s="36" t="s">
        <v>141</v>
      </c>
      <c r="F86" s="35">
        <v>2017</v>
      </c>
      <c r="G86" s="40" t="s">
        <v>1365</v>
      </c>
      <c r="H86" s="40" t="s">
        <v>1366</v>
      </c>
      <c r="I86" s="77">
        <v>43098</v>
      </c>
      <c r="J86" s="77">
        <v>43129</v>
      </c>
      <c r="K86" s="53">
        <v>42917</v>
      </c>
      <c r="L86" s="54"/>
      <c r="M86" s="54" t="s">
        <v>1213</v>
      </c>
      <c r="N86" s="54" t="s">
        <v>94</v>
      </c>
      <c r="O86" s="54" t="s">
        <v>95</v>
      </c>
      <c r="P86" s="54" t="s">
        <v>1334</v>
      </c>
      <c r="Q86" s="55"/>
      <c r="R86" s="55"/>
      <c r="S86" s="36"/>
      <c r="T86" s="36"/>
      <c r="U86" s="36"/>
      <c r="V86" s="36"/>
      <c r="W86" s="36"/>
      <c r="X86" s="35" t="s">
        <v>48</v>
      </c>
      <c r="Y86" s="36"/>
      <c r="Z86" s="54"/>
      <c r="AA86" s="36"/>
      <c r="AL86" s="59"/>
      <c r="AM86" s="65"/>
      <c r="AN86" s="65"/>
      <c r="AO86" s="61"/>
      <c r="AP86" s="66"/>
      <c r="AQ86" s="66"/>
      <c r="AR86" s="66"/>
      <c r="AS86" s="66"/>
      <c r="AT86" s="66"/>
    </row>
    <row r="87" spans="1:46" ht="126">
      <c r="A87" s="35">
        <v>237</v>
      </c>
      <c r="B87" s="35"/>
      <c r="C87" s="36" t="s">
        <v>27</v>
      </c>
      <c r="D87" s="36"/>
      <c r="E87" s="36" t="s">
        <v>457</v>
      </c>
      <c r="F87" s="35">
        <v>2018</v>
      </c>
      <c r="G87" s="37" t="s">
        <v>1367</v>
      </c>
      <c r="H87" s="37" t="s">
        <v>1368</v>
      </c>
      <c r="I87" s="77">
        <v>43439</v>
      </c>
      <c r="J87" s="77">
        <v>43439</v>
      </c>
      <c r="K87" s="53">
        <v>43497</v>
      </c>
      <c r="L87" s="54"/>
      <c r="M87" s="54" t="s">
        <v>1213</v>
      </c>
      <c r="N87" s="54" t="s">
        <v>94</v>
      </c>
      <c r="O87" s="54" t="s">
        <v>127</v>
      </c>
      <c r="P87" s="54" t="s">
        <v>1334</v>
      </c>
      <c r="Q87" s="55"/>
      <c r="R87" s="55"/>
      <c r="S87" s="36"/>
      <c r="T87" s="36"/>
      <c r="U87" s="36"/>
      <c r="V87" s="36"/>
      <c r="W87" s="36"/>
      <c r="X87" s="35" t="s">
        <v>48</v>
      </c>
      <c r="Y87" s="36"/>
      <c r="Z87" s="54"/>
      <c r="AA87" s="36"/>
      <c r="AL87" s="59"/>
      <c r="AM87" s="60"/>
      <c r="AN87" s="59"/>
      <c r="AO87" s="61"/>
      <c r="AP87" s="62"/>
      <c r="AQ87" s="62"/>
      <c r="AR87" s="62"/>
      <c r="AS87" s="62"/>
      <c r="AT87" s="62"/>
    </row>
    <row r="88" spans="1:46" ht="108">
      <c r="A88" s="35">
        <v>240</v>
      </c>
      <c r="B88" s="35"/>
      <c r="C88" s="36" t="s">
        <v>27</v>
      </c>
      <c r="D88" s="36"/>
      <c r="E88" s="36" t="s">
        <v>141</v>
      </c>
      <c r="F88" s="35">
        <v>2018</v>
      </c>
      <c r="G88" s="37" t="s">
        <v>1369</v>
      </c>
      <c r="H88" s="37" t="s">
        <v>1370</v>
      </c>
      <c r="I88" s="77">
        <v>43187</v>
      </c>
      <c r="J88" s="77">
        <v>43218</v>
      </c>
      <c r="K88" s="53">
        <v>43497</v>
      </c>
      <c r="L88" s="54"/>
      <c r="M88" s="54" t="s">
        <v>1213</v>
      </c>
      <c r="N88" s="54" t="s">
        <v>94</v>
      </c>
      <c r="O88" s="54" t="s">
        <v>127</v>
      </c>
      <c r="P88" s="54" t="s">
        <v>1334</v>
      </c>
      <c r="Q88" s="55"/>
      <c r="R88" s="55"/>
      <c r="S88" s="36"/>
      <c r="T88" s="36"/>
      <c r="U88" s="36"/>
      <c r="V88" s="36"/>
      <c r="W88" s="36"/>
      <c r="X88" s="35" t="s">
        <v>48</v>
      </c>
      <c r="Y88" s="36"/>
      <c r="Z88" s="54"/>
      <c r="AA88" s="36"/>
      <c r="AL88" s="59"/>
      <c r="AM88" s="60"/>
      <c r="AN88" s="59"/>
      <c r="AO88" s="61"/>
      <c r="AP88" s="62"/>
      <c r="AQ88" s="62"/>
      <c r="AR88" s="62"/>
      <c r="AS88" s="62"/>
      <c r="AT88" s="62"/>
    </row>
    <row r="89" spans="1:46" ht="90">
      <c r="A89" s="35">
        <v>277</v>
      </c>
      <c r="B89" s="35"/>
      <c r="C89" s="36" t="s">
        <v>27</v>
      </c>
      <c r="D89" s="36"/>
      <c r="E89" s="36" t="s">
        <v>141</v>
      </c>
      <c r="F89" s="35">
        <v>2017</v>
      </c>
      <c r="G89" s="41" t="s">
        <v>1371</v>
      </c>
      <c r="H89" s="40" t="s">
        <v>1372</v>
      </c>
      <c r="I89" s="77">
        <v>43098</v>
      </c>
      <c r="J89" s="77">
        <v>43101</v>
      </c>
      <c r="K89" s="53">
        <v>43678</v>
      </c>
      <c r="L89" s="54"/>
      <c r="M89" s="54" t="s">
        <v>1213</v>
      </c>
      <c r="N89" s="54" t="s">
        <v>94</v>
      </c>
      <c r="O89" s="54" t="s">
        <v>95</v>
      </c>
      <c r="P89" s="54" t="s">
        <v>1334</v>
      </c>
      <c r="Q89" s="55"/>
      <c r="R89" s="55"/>
      <c r="S89" s="36"/>
      <c r="T89" s="36"/>
      <c r="U89" s="36"/>
      <c r="V89" s="36"/>
      <c r="W89" s="36"/>
      <c r="X89" s="35" t="s">
        <v>48</v>
      </c>
      <c r="Y89" s="36"/>
      <c r="Z89" s="54"/>
      <c r="AA89" s="36"/>
      <c r="AL89" s="59"/>
      <c r="AM89" s="60"/>
      <c r="AN89" s="59"/>
      <c r="AO89" s="63"/>
      <c r="AP89" s="64"/>
      <c r="AQ89" s="64"/>
      <c r="AR89" s="64"/>
      <c r="AS89" s="64"/>
      <c r="AT89" s="64"/>
    </row>
    <row r="90" spans="1:46" ht="90">
      <c r="A90" s="35">
        <v>278</v>
      </c>
      <c r="B90" s="35"/>
      <c r="C90" s="36" t="s">
        <v>27</v>
      </c>
      <c r="D90" s="36"/>
      <c r="E90" s="36" t="s">
        <v>141</v>
      </c>
      <c r="F90" s="35">
        <v>2018</v>
      </c>
      <c r="G90" s="41" t="s">
        <v>1373</v>
      </c>
      <c r="H90" s="40" t="s">
        <v>1374</v>
      </c>
      <c r="I90" s="77">
        <v>43146</v>
      </c>
      <c r="J90" s="77">
        <v>43160</v>
      </c>
      <c r="K90" s="53">
        <v>43678</v>
      </c>
      <c r="L90" s="54"/>
      <c r="M90" s="54" t="s">
        <v>1213</v>
      </c>
      <c r="N90" s="54" t="s">
        <v>94</v>
      </c>
      <c r="O90" s="54" t="s">
        <v>95</v>
      </c>
      <c r="P90" s="54" t="s">
        <v>1334</v>
      </c>
      <c r="Q90" s="55"/>
      <c r="R90" s="55"/>
      <c r="S90" s="36"/>
      <c r="T90" s="36"/>
      <c r="U90" s="36"/>
      <c r="V90" s="36"/>
      <c r="W90" s="36"/>
      <c r="X90" s="35" t="s">
        <v>48</v>
      </c>
      <c r="Y90" s="36"/>
      <c r="Z90" s="54"/>
      <c r="AA90" s="36"/>
      <c r="AL90" s="59"/>
      <c r="AM90" s="60"/>
      <c r="AN90" s="59"/>
      <c r="AO90" s="63"/>
      <c r="AP90" s="64"/>
      <c r="AQ90" s="64"/>
      <c r="AR90" s="64"/>
      <c r="AS90" s="64"/>
      <c r="AT90" s="64"/>
    </row>
    <row r="91" spans="1:46" ht="90">
      <c r="A91" s="35">
        <v>279</v>
      </c>
      <c r="B91" s="35"/>
      <c r="C91" s="36" t="s">
        <v>27</v>
      </c>
      <c r="D91" s="36"/>
      <c r="E91" s="36" t="s">
        <v>141</v>
      </c>
      <c r="F91" s="35">
        <v>2019</v>
      </c>
      <c r="G91" s="41" t="s">
        <v>1375</v>
      </c>
      <c r="H91" s="40" t="s">
        <v>1376</v>
      </c>
      <c r="I91" s="77">
        <v>43525</v>
      </c>
      <c r="J91" s="77">
        <v>43532</v>
      </c>
      <c r="K91" s="53">
        <v>43678</v>
      </c>
      <c r="L91" s="54"/>
      <c r="M91" s="54" t="s">
        <v>1213</v>
      </c>
      <c r="N91" s="54" t="s">
        <v>94</v>
      </c>
      <c r="O91" s="54" t="s">
        <v>95</v>
      </c>
      <c r="P91" s="54" t="s">
        <v>1334</v>
      </c>
      <c r="Q91" s="55"/>
      <c r="R91" s="55"/>
      <c r="S91" s="36"/>
      <c r="T91" s="36"/>
      <c r="U91" s="36"/>
      <c r="V91" s="36"/>
      <c r="W91" s="36"/>
      <c r="X91" s="35" t="s">
        <v>48</v>
      </c>
      <c r="Y91" s="36"/>
      <c r="Z91" s="54"/>
      <c r="AA91" s="36"/>
      <c r="AL91" s="59"/>
      <c r="AM91" s="60"/>
      <c r="AN91" s="59"/>
      <c r="AO91" s="63"/>
      <c r="AP91" s="64"/>
      <c r="AQ91" s="64"/>
      <c r="AR91" s="64"/>
      <c r="AS91" s="64"/>
      <c r="AT91" s="64"/>
    </row>
    <row r="92" spans="1:46" ht="108">
      <c r="A92" s="35">
        <v>280</v>
      </c>
      <c r="B92" s="35"/>
      <c r="C92" s="36" t="s">
        <v>27</v>
      </c>
      <c r="D92" s="36"/>
      <c r="E92" s="36" t="s">
        <v>141</v>
      </c>
      <c r="F92" s="35">
        <v>2017</v>
      </c>
      <c r="G92" s="41" t="s">
        <v>1377</v>
      </c>
      <c r="H92" s="40" t="s">
        <v>1378</v>
      </c>
      <c r="I92" s="77">
        <v>42986</v>
      </c>
      <c r="J92" s="77">
        <v>43077</v>
      </c>
      <c r="K92" s="53">
        <v>43678</v>
      </c>
      <c r="L92" s="54"/>
      <c r="M92" s="54" t="s">
        <v>1213</v>
      </c>
      <c r="N92" s="54" t="s">
        <v>94</v>
      </c>
      <c r="O92" s="54" t="s">
        <v>95</v>
      </c>
      <c r="P92" s="54" t="s">
        <v>1334</v>
      </c>
      <c r="Q92" s="55"/>
      <c r="R92" s="55"/>
      <c r="S92" s="36"/>
      <c r="T92" s="36"/>
      <c r="U92" s="36"/>
      <c r="V92" s="36"/>
      <c r="W92" s="36"/>
      <c r="X92" s="35" t="s">
        <v>48</v>
      </c>
      <c r="Y92" s="36"/>
      <c r="Z92" s="54"/>
      <c r="AA92" s="36"/>
      <c r="AL92" s="59"/>
      <c r="AM92" s="60"/>
      <c r="AN92" s="59"/>
      <c r="AO92" s="63"/>
      <c r="AP92" s="64"/>
      <c r="AQ92" s="64"/>
      <c r="AR92" s="64"/>
      <c r="AS92" s="64"/>
      <c r="AT92" s="64"/>
    </row>
    <row r="93" spans="1:46" ht="90">
      <c r="A93" s="35">
        <v>281</v>
      </c>
      <c r="B93" s="35"/>
      <c r="C93" s="36" t="s">
        <v>27</v>
      </c>
      <c r="D93" s="36"/>
      <c r="E93" s="36" t="s">
        <v>141</v>
      </c>
      <c r="F93" s="35">
        <v>2018</v>
      </c>
      <c r="G93" s="41" t="s">
        <v>1379</v>
      </c>
      <c r="H93" s="40" t="s">
        <v>1380</v>
      </c>
      <c r="I93" s="77">
        <v>43174</v>
      </c>
      <c r="J93" s="77">
        <v>43174</v>
      </c>
      <c r="K93" s="53">
        <v>43678</v>
      </c>
      <c r="L93" s="54"/>
      <c r="M93" s="54" t="s">
        <v>1213</v>
      </c>
      <c r="N93" s="54" t="s">
        <v>94</v>
      </c>
      <c r="O93" s="54" t="s">
        <v>95</v>
      </c>
      <c r="P93" s="54" t="s">
        <v>1334</v>
      </c>
      <c r="Q93" s="55"/>
      <c r="R93" s="55"/>
      <c r="S93" s="36"/>
      <c r="T93" s="36"/>
      <c r="U93" s="36"/>
      <c r="V93" s="36"/>
      <c r="W93" s="36"/>
      <c r="X93" s="35" t="s">
        <v>48</v>
      </c>
      <c r="Y93" s="36"/>
      <c r="Z93" s="54"/>
      <c r="AA93" s="36"/>
      <c r="AL93" s="59"/>
      <c r="AM93" s="60"/>
      <c r="AN93" s="59"/>
      <c r="AO93" s="63"/>
      <c r="AP93" s="64"/>
      <c r="AQ93" s="64"/>
      <c r="AR93" s="64"/>
      <c r="AS93" s="64"/>
      <c r="AT93" s="64"/>
    </row>
    <row r="94" spans="1:46" ht="90">
      <c r="A94" s="35">
        <v>282</v>
      </c>
      <c r="B94" s="35"/>
      <c r="C94" s="36" t="s">
        <v>27</v>
      </c>
      <c r="D94" s="36"/>
      <c r="E94" s="36" t="s">
        <v>141</v>
      </c>
      <c r="F94" s="35">
        <v>2017</v>
      </c>
      <c r="G94" s="41" t="s">
        <v>1381</v>
      </c>
      <c r="H94" s="40" t="s">
        <v>1382</v>
      </c>
      <c r="I94" s="77">
        <v>43052</v>
      </c>
      <c r="J94" s="77">
        <v>43082</v>
      </c>
      <c r="K94" s="53">
        <v>43678</v>
      </c>
      <c r="L94" s="54"/>
      <c r="M94" s="54" t="s">
        <v>1213</v>
      </c>
      <c r="N94" s="54" t="s">
        <v>94</v>
      </c>
      <c r="O94" s="54" t="s">
        <v>95</v>
      </c>
      <c r="P94" s="54" t="s">
        <v>1334</v>
      </c>
      <c r="Q94" s="55"/>
      <c r="R94" s="55"/>
      <c r="S94" s="36"/>
      <c r="T94" s="36"/>
      <c r="U94" s="36"/>
      <c r="V94" s="36"/>
      <c r="W94" s="36"/>
      <c r="X94" s="35" t="s">
        <v>48</v>
      </c>
      <c r="Y94" s="36"/>
      <c r="Z94" s="54"/>
      <c r="AA94" s="36"/>
      <c r="AL94" s="59"/>
      <c r="AM94" s="60"/>
      <c r="AN94" s="59"/>
      <c r="AO94" s="63"/>
      <c r="AP94" s="64"/>
      <c r="AQ94" s="64"/>
      <c r="AR94" s="64"/>
      <c r="AS94" s="64"/>
      <c r="AT94" s="64"/>
    </row>
    <row r="95" spans="1:46" ht="90">
      <c r="A95" s="35">
        <v>283</v>
      </c>
      <c r="B95" s="35"/>
      <c r="C95" s="36" t="s">
        <v>27</v>
      </c>
      <c r="D95" s="36"/>
      <c r="E95" s="36" t="s">
        <v>141</v>
      </c>
      <c r="F95" s="35">
        <v>2017</v>
      </c>
      <c r="G95" s="41" t="s">
        <v>1383</v>
      </c>
      <c r="H95" s="40" t="s">
        <v>1384</v>
      </c>
      <c r="I95" s="77">
        <v>43096</v>
      </c>
      <c r="J95" s="77">
        <v>43101</v>
      </c>
      <c r="K95" s="53">
        <v>43678</v>
      </c>
      <c r="L95" s="54"/>
      <c r="M95" s="54" t="s">
        <v>1213</v>
      </c>
      <c r="N95" s="54" t="s">
        <v>94</v>
      </c>
      <c r="O95" s="54" t="s">
        <v>95</v>
      </c>
      <c r="P95" s="54" t="s">
        <v>1334</v>
      </c>
      <c r="Q95" s="55"/>
      <c r="R95" s="55"/>
      <c r="S95" s="36"/>
      <c r="T95" s="36"/>
      <c r="U95" s="36"/>
      <c r="V95" s="36"/>
      <c r="W95" s="36"/>
      <c r="X95" s="35" t="s">
        <v>48</v>
      </c>
      <c r="Y95" s="36"/>
      <c r="Z95" s="54"/>
      <c r="AA95" s="36"/>
      <c r="AL95" s="59"/>
      <c r="AM95" s="60"/>
      <c r="AN95" s="59"/>
      <c r="AO95" s="63"/>
      <c r="AP95" s="64"/>
      <c r="AQ95" s="64"/>
      <c r="AR95" s="64"/>
      <c r="AS95" s="64"/>
      <c r="AT95" s="64"/>
    </row>
    <row r="96" spans="1:46" ht="108">
      <c r="A96" s="35">
        <v>284</v>
      </c>
      <c r="B96" s="35"/>
      <c r="C96" s="36" t="s">
        <v>27</v>
      </c>
      <c r="D96" s="36"/>
      <c r="E96" s="36" t="s">
        <v>141</v>
      </c>
      <c r="F96" s="35">
        <v>2018</v>
      </c>
      <c r="G96" s="41" t="s">
        <v>1385</v>
      </c>
      <c r="H96" s="40" t="s">
        <v>1386</v>
      </c>
      <c r="I96" s="77">
        <v>43124</v>
      </c>
      <c r="J96" s="77">
        <v>43124</v>
      </c>
      <c r="K96" s="53">
        <v>43678</v>
      </c>
      <c r="L96" s="54"/>
      <c r="M96" s="54" t="s">
        <v>1213</v>
      </c>
      <c r="N96" s="54" t="s">
        <v>94</v>
      </c>
      <c r="O96" s="54" t="s">
        <v>95</v>
      </c>
      <c r="P96" s="54" t="s">
        <v>1334</v>
      </c>
      <c r="Q96" s="55"/>
      <c r="R96" s="55"/>
      <c r="S96" s="36"/>
      <c r="T96" s="36"/>
      <c r="U96" s="36"/>
      <c r="V96" s="36"/>
      <c r="W96" s="36"/>
      <c r="X96" s="35" t="s">
        <v>48</v>
      </c>
      <c r="Y96" s="36"/>
      <c r="Z96" s="54"/>
      <c r="AA96" s="36"/>
      <c r="AL96" s="59"/>
      <c r="AM96" s="60"/>
      <c r="AN96" s="59"/>
      <c r="AO96" s="63"/>
      <c r="AP96" s="64"/>
      <c r="AQ96" s="64"/>
      <c r="AR96" s="64"/>
      <c r="AS96" s="64"/>
      <c r="AT96" s="64"/>
    </row>
    <row r="97" spans="1:46" ht="90">
      <c r="A97" s="35">
        <v>285</v>
      </c>
      <c r="B97" s="35"/>
      <c r="C97" s="36" t="s">
        <v>27</v>
      </c>
      <c r="D97" s="36"/>
      <c r="E97" s="36" t="s">
        <v>141</v>
      </c>
      <c r="F97" s="35">
        <v>2018</v>
      </c>
      <c r="G97" s="41" t="s">
        <v>1387</v>
      </c>
      <c r="H97" s="40" t="s">
        <v>1388</v>
      </c>
      <c r="I97" s="77">
        <v>43165</v>
      </c>
      <c r="J97" s="77">
        <v>43196</v>
      </c>
      <c r="K97" s="53">
        <v>43678</v>
      </c>
      <c r="L97" s="54"/>
      <c r="M97" s="54" t="s">
        <v>1213</v>
      </c>
      <c r="N97" s="54" t="s">
        <v>94</v>
      </c>
      <c r="O97" s="54" t="s">
        <v>95</v>
      </c>
      <c r="P97" s="54" t="s">
        <v>1334</v>
      </c>
      <c r="Q97" s="55"/>
      <c r="R97" s="55"/>
      <c r="S97" s="36"/>
      <c r="T97" s="36"/>
      <c r="U97" s="36"/>
      <c r="V97" s="36"/>
      <c r="W97" s="36"/>
      <c r="X97" s="35" t="s">
        <v>48</v>
      </c>
      <c r="Y97" s="36"/>
      <c r="Z97" s="54"/>
      <c r="AA97" s="36"/>
      <c r="AL97" s="59"/>
      <c r="AM97" s="60"/>
      <c r="AN97" s="59"/>
      <c r="AO97" s="63"/>
      <c r="AP97" s="64"/>
      <c r="AQ97" s="64"/>
      <c r="AR97" s="64"/>
      <c r="AS97" s="64"/>
      <c r="AT97" s="64"/>
    </row>
    <row r="98" spans="1:46" ht="126">
      <c r="A98" s="35">
        <v>286</v>
      </c>
      <c r="B98" s="35"/>
      <c r="C98" s="36" t="s">
        <v>27</v>
      </c>
      <c r="D98" s="36"/>
      <c r="E98" s="36" t="s">
        <v>457</v>
      </c>
      <c r="F98" s="35">
        <v>2018</v>
      </c>
      <c r="G98" s="41" t="s">
        <v>1389</v>
      </c>
      <c r="H98" s="40" t="s">
        <v>1390</v>
      </c>
      <c r="I98" s="77">
        <v>43220</v>
      </c>
      <c r="J98" s="77">
        <v>43220</v>
      </c>
      <c r="K98" s="53">
        <v>43678</v>
      </c>
      <c r="L98" s="54"/>
      <c r="M98" s="54" t="s">
        <v>1213</v>
      </c>
      <c r="N98" s="54" t="s">
        <v>94</v>
      </c>
      <c r="O98" s="54" t="s">
        <v>95</v>
      </c>
      <c r="P98" s="54" t="s">
        <v>1334</v>
      </c>
      <c r="Q98" s="55"/>
      <c r="R98" s="55"/>
      <c r="S98" s="36"/>
      <c r="T98" s="36"/>
      <c r="U98" s="36"/>
      <c r="V98" s="36"/>
      <c r="W98" s="36"/>
      <c r="X98" s="35" t="s">
        <v>48</v>
      </c>
      <c r="Y98" s="36"/>
      <c r="Z98" s="54"/>
      <c r="AA98" s="36"/>
      <c r="AL98" s="59"/>
      <c r="AM98" s="60"/>
      <c r="AN98" s="59"/>
      <c r="AO98" s="63"/>
      <c r="AP98" s="64"/>
      <c r="AQ98" s="64"/>
      <c r="AR98" s="64"/>
      <c r="AS98" s="64"/>
      <c r="AT98" s="64"/>
    </row>
    <row r="99" spans="1:46" ht="54">
      <c r="A99" s="35">
        <v>287</v>
      </c>
      <c r="B99" s="35"/>
      <c r="C99" s="36" t="s">
        <v>27</v>
      </c>
      <c r="D99" s="36"/>
      <c r="E99" s="36" t="s">
        <v>122</v>
      </c>
      <c r="F99" s="35">
        <v>2018</v>
      </c>
      <c r="G99" s="41" t="s">
        <v>1391</v>
      </c>
      <c r="H99" s="40" t="s">
        <v>1392</v>
      </c>
      <c r="I99" s="77">
        <v>43251</v>
      </c>
      <c r="J99" s="77">
        <v>43251</v>
      </c>
      <c r="K99" s="53">
        <v>43678</v>
      </c>
      <c r="L99" s="54"/>
      <c r="M99" s="54" t="s">
        <v>1213</v>
      </c>
      <c r="N99" s="54" t="s">
        <v>94</v>
      </c>
      <c r="O99" s="54" t="s">
        <v>95</v>
      </c>
      <c r="P99" s="54" t="s">
        <v>1334</v>
      </c>
      <c r="Q99" s="55"/>
      <c r="R99" s="55"/>
      <c r="S99" s="36"/>
      <c r="T99" s="36"/>
      <c r="U99" s="36"/>
      <c r="V99" s="36"/>
      <c r="W99" s="36"/>
      <c r="X99" s="35" t="s">
        <v>48</v>
      </c>
      <c r="Y99" s="36"/>
      <c r="Z99" s="54"/>
      <c r="AA99" s="36"/>
      <c r="AL99" s="59"/>
      <c r="AM99" s="60"/>
      <c r="AN99" s="59"/>
      <c r="AO99" s="63"/>
      <c r="AP99" s="64"/>
      <c r="AQ99" s="64"/>
      <c r="AR99" s="64"/>
      <c r="AS99" s="64"/>
      <c r="AT99" s="64"/>
    </row>
    <row r="100" spans="1:46" ht="90">
      <c r="A100" s="35">
        <v>288</v>
      </c>
      <c r="B100" s="35"/>
      <c r="C100" s="36" t="s">
        <v>27</v>
      </c>
      <c r="D100" s="36"/>
      <c r="E100" s="36" t="s">
        <v>141</v>
      </c>
      <c r="F100" s="35">
        <v>2018</v>
      </c>
      <c r="G100" s="41" t="s">
        <v>1393</v>
      </c>
      <c r="H100" s="40" t="s">
        <v>1394</v>
      </c>
      <c r="I100" s="77">
        <v>43304</v>
      </c>
      <c r="J100" s="77">
        <v>43323</v>
      </c>
      <c r="K100" s="53">
        <v>43678</v>
      </c>
      <c r="L100" s="54"/>
      <c r="M100" s="54" t="s">
        <v>1213</v>
      </c>
      <c r="N100" s="54" t="s">
        <v>94</v>
      </c>
      <c r="O100" s="54" t="s">
        <v>95</v>
      </c>
      <c r="P100" s="54" t="s">
        <v>1334</v>
      </c>
      <c r="Q100" s="55"/>
      <c r="R100" s="55"/>
      <c r="S100" s="36"/>
      <c r="T100" s="36"/>
      <c r="U100" s="36"/>
      <c r="V100" s="36"/>
      <c r="W100" s="36"/>
      <c r="X100" s="35" t="s">
        <v>48</v>
      </c>
      <c r="Y100" s="36"/>
      <c r="Z100" s="54"/>
      <c r="AA100" s="36"/>
      <c r="AL100" s="59"/>
      <c r="AM100" s="60"/>
      <c r="AN100" s="59"/>
      <c r="AO100" s="63"/>
      <c r="AP100" s="64"/>
      <c r="AQ100" s="64"/>
      <c r="AR100" s="64"/>
      <c r="AS100" s="64"/>
      <c r="AT100" s="64"/>
    </row>
    <row r="101" spans="1:46" ht="90">
      <c r="A101" s="35">
        <v>289</v>
      </c>
      <c r="B101" s="35"/>
      <c r="C101" s="36" t="s">
        <v>27</v>
      </c>
      <c r="D101" s="36"/>
      <c r="E101" s="36" t="s">
        <v>141</v>
      </c>
      <c r="F101" s="35">
        <v>2018</v>
      </c>
      <c r="G101" s="41" t="s">
        <v>1395</v>
      </c>
      <c r="H101" s="40" t="s">
        <v>1396</v>
      </c>
      <c r="I101" s="77">
        <v>43447</v>
      </c>
      <c r="J101" s="77">
        <v>43466</v>
      </c>
      <c r="K101" s="53">
        <v>43678</v>
      </c>
      <c r="L101" s="54"/>
      <c r="M101" s="54" t="s">
        <v>1213</v>
      </c>
      <c r="N101" s="54" t="s">
        <v>94</v>
      </c>
      <c r="O101" s="54" t="s">
        <v>95</v>
      </c>
      <c r="P101" s="54" t="s">
        <v>1334</v>
      </c>
      <c r="Q101" s="55"/>
      <c r="R101" s="55"/>
      <c r="S101" s="36"/>
      <c r="T101" s="36"/>
      <c r="U101" s="36"/>
      <c r="V101" s="36"/>
      <c r="W101" s="36"/>
      <c r="X101" s="35" t="s">
        <v>48</v>
      </c>
      <c r="Y101" s="36"/>
      <c r="Z101" s="54"/>
      <c r="AA101" s="36"/>
      <c r="AL101" s="59"/>
      <c r="AM101" s="60"/>
      <c r="AN101" s="59"/>
      <c r="AO101" s="63"/>
      <c r="AP101" s="64"/>
      <c r="AQ101" s="64"/>
      <c r="AR101" s="64"/>
      <c r="AS101" s="64"/>
      <c r="AT101" s="64"/>
    </row>
    <row r="102" spans="1:46" ht="126">
      <c r="A102" s="35">
        <v>290</v>
      </c>
      <c r="B102" s="35"/>
      <c r="C102" s="36" t="s">
        <v>27</v>
      </c>
      <c r="D102" s="36"/>
      <c r="E102" s="36" t="s">
        <v>457</v>
      </c>
      <c r="F102" s="35">
        <v>2019</v>
      </c>
      <c r="G102" s="41" t="s">
        <v>1397</v>
      </c>
      <c r="H102" s="40" t="s">
        <v>1398</v>
      </c>
      <c r="I102" s="77">
        <v>43509</v>
      </c>
      <c r="J102" s="77">
        <v>43509</v>
      </c>
      <c r="K102" s="53">
        <v>43678</v>
      </c>
      <c r="L102" s="54"/>
      <c r="M102" s="54" t="s">
        <v>1213</v>
      </c>
      <c r="N102" s="54" t="s">
        <v>94</v>
      </c>
      <c r="O102" s="54" t="s">
        <v>95</v>
      </c>
      <c r="P102" s="54" t="s">
        <v>1334</v>
      </c>
      <c r="Q102" s="55"/>
      <c r="R102" s="55"/>
      <c r="S102" s="36"/>
      <c r="T102" s="36"/>
      <c r="U102" s="36"/>
      <c r="V102" s="36"/>
      <c r="W102" s="36"/>
      <c r="X102" s="35" t="s">
        <v>48</v>
      </c>
      <c r="Y102" s="36"/>
      <c r="Z102" s="54"/>
      <c r="AA102" s="36"/>
      <c r="AL102" s="59"/>
      <c r="AM102" s="60"/>
      <c r="AN102" s="59"/>
      <c r="AO102" s="63"/>
      <c r="AP102" s="64"/>
      <c r="AQ102" s="64"/>
      <c r="AR102" s="64"/>
      <c r="AS102" s="64"/>
      <c r="AT102" s="64"/>
    </row>
    <row r="103" spans="1:46" ht="108">
      <c r="A103" s="35">
        <v>291</v>
      </c>
      <c r="B103" s="35"/>
      <c r="C103" s="36" t="s">
        <v>27</v>
      </c>
      <c r="D103" s="36"/>
      <c r="E103" s="36" t="s">
        <v>1399</v>
      </c>
      <c r="F103" s="35">
        <v>2017</v>
      </c>
      <c r="G103" s="40" t="s">
        <v>1400</v>
      </c>
      <c r="H103" s="40" t="s">
        <v>1401</v>
      </c>
      <c r="I103" s="77">
        <v>42790</v>
      </c>
      <c r="J103" s="77">
        <v>42790</v>
      </c>
      <c r="K103" s="53">
        <v>43678</v>
      </c>
      <c r="L103" s="54"/>
      <c r="M103" s="54" t="s">
        <v>1213</v>
      </c>
      <c r="N103" s="54" t="s">
        <v>94</v>
      </c>
      <c r="O103" s="54" t="s">
        <v>95</v>
      </c>
      <c r="P103" s="54" t="s">
        <v>1334</v>
      </c>
      <c r="Q103" s="55"/>
      <c r="R103" s="55"/>
      <c r="S103" s="36"/>
      <c r="T103" s="36"/>
      <c r="U103" s="36"/>
      <c r="V103" s="36"/>
      <c r="W103" s="36"/>
      <c r="X103" s="35" t="s">
        <v>48</v>
      </c>
      <c r="Y103" s="36"/>
      <c r="Z103" s="54"/>
      <c r="AA103" s="36"/>
      <c r="AL103" s="59"/>
      <c r="AM103" s="60"/>
      <c r="AN103" s="59"/>
      <c r="AO103" s="63"/>
      <c r="AP103" s="64"/>
      <c r="AQ103" s="64"/>
      <c r="AR103" s="64"/>
      <c r="AS103" s="64"/>
      <c r="AT103" s="64"/>
    </row>
    <row r="104" spans="1:46" ht="363">
      <c r="A104" s="68">
        <v>30</v>
      </c>
      <c r="B104" s="68"/>
      <c r="C104" s="69" t="s">
        <v>27</v>
      </c>
      <c r="D104" s="69"/>
      <c r="E104" s="69" t="s">
        <v>141</v>
      </c>
      <c r="F104" s="68">
        <v>2018</v>
      </c>
      <c r="G104" s="70" t="s">
        <v>1402</v>
      </c>
      <c r="H104" s="70" t="s">
        <v>452</v>
      </c>
      <c r="I104" s="80">
        <v>43301</v>
      </c>
      <c r="J104" s="80">
        <v>43301</v>
      </c>
      <c r="K104" s="81">
        <v>43313</v>
      </c>
      <c r="L104" s="82"/>
      <c r="M104" s="82" t="s">
        <v>1213</v>
      </c>
      <c r="N104" s="82" t="s">
        <v>94</v>
      </c>
      <c r="O104" s="82" t="s">
        <v>127</v>
      </c>
      <c r="P104" s="82" t="s">
        <v>1334</v>
      </c>
      <c r="Q104" s="5" t="s">
        <v>1403</v>
      </c>
      <c r="R104" s="5" t="s">
        <v>1404</v>
      </c>
      <c r="S104" s="72">
        <v>2</v>
      </c>
      <c r="T104" s="72">
        <v>1</v>
      </c>
      <c r="U104" s="91">
        <f>S104+T104</f>
        <v>3</v>
      </c>
      <c r="V104" s="91" t="str">
        <f>IF(SUM(S104:T104)&gt;5,"HIGH",IF(SUM(S104:T104)&gt;3,"MEDIUM",IF(SUM(S104:T104)&gt;=0,"LOW")))</f>
        <v>LOW</v>
      </c>
      <c r="W104" s="92" t="s">
        <v>1405</v>
      </c>
      <c r="X104" s="68" t="s">
        <v>48</v>
      </c>
      <c r="Y104" s="69"/>
      <c r="Z104" s="82"/>
      <c r="AA104" s="69"/>
      <c r="AL104" s="59"/>
      <c r="AM104" s="65"/>
      <c r="AN104" s="65"/>
      <c r="AO104" s="61"/>
      <c r="AP104" s="66"/>
      <c r="AQ104" s="66"/>
      <c r="AR104" s="66"/>
      <c r="AS104" s="66"/>
      <c r="AT104" s="66"/>
    </row>
    <row r="112" spans="1:46" ht="108">
      <c r="A112" s="35">
        <v>294</v>
      </c>
      <c r="B112" s="35"/>
      <c r="C112" s="36" t="s">
        <v>22</v>
      </c>
      <c r="D112" s="36"/>
      <c r="E112" s="36" t="s">
        <v>141</v>
      </c>
      <c r="F112" s="35">
        <v>2020</v>
      </c>
      <c r="G112" s="37" t="s">
        <v>1406</v>
      </c>
      <c r="H112" s="37" t="s">
        <v>1407</v>
      </c>
      <c r="I112" s="77">
        <v>43921</v>
      </c>
      <c r="J112" s="77">
        <v>43923</v>
      </c>
      <c r="K112" s="53">
        <v>43891</v>
      </c>
      <c r="L112" s="54"/>
      <c r="M112" s="54" t="s">
        <v>1213</v>
      </c>
      <c r="N112" s="54" t="s">
        <v>94</v>
      </c>
      <c r="O112" s="54" t="s">
        <v>127</v>
      </c>
      <c r="P112" s="54" t="s">
        <v>1214</v>
      </c>
      <c r="Q112" s="55"/>
      <c r="R112" s="55"/>
      <c r="S112" s="36"/>
      <c r="T112" s="36"/>
      <c r="U112" s="36"/>
      <c r="V112" s="36"/>
      <c r="W112" s="36"/>
      <c r="X112" s="35"/>
      <c r="Y112" s="36"/>
      <c r="Z112" s="54"/>
      <c r="AA112" s="36"/>
      <c r="AL112" s="59"/>
      <c r="AM112" s="60"/>
      <c r="AN112" s="59"/>
      <c r="AO112" s="63"/>
      <c r="AP112" s="64"/>
      <c r="AQ112" s="64"/>
      <c r="AR112" s="64"/>
      <c r="AS112" s="64"/>
      <c r="AT112" s="64"/>
    </row>
    <row r="114" spans="1:46" ht="198">
      <c r="A114" s="35">
        <v>300</v>
      </c>
      <c r="B114" s="35"/>
      <c r="C114" s="71" t="s">
        <v>26</v>
      </c>
      <c r="D114" s="36"/>
      <c r="E114" s="36" t="s">
        <v>141</v>
      </c>
      <c r="F114" s="36">
        <v>2020</v>
      </c>
      <c r="G114" s="37" t="s">
        <v>1408</v>
      </c>
      <c r="H114" s="37" t="s">
        <v>1409</v>
      </c>
      <c r="I114" s="77">
        <v>43760</v>
      </c>
      <c r="J114" s="77">
        <v>43800</v>
      </c>
      <c r="K114" s="53">
        <v>44013</v>
      </c>
      <c r="L114" s="37" t="s">
        <v>1410</v>
      </c>
      <c r="M114" s="54" t="s">
        <v>44</v>
      </c>
      <c r="N114" s="54" t="s">
        <v>94</v>
      </c>
      <c r="O114" s="54" t="s">
        <v>127</v>
      </c>
      <c r="P114" s="54" t="s">
        <v>47</v>
      </c>
      <c r="Q114" s="90"/>
      <c r="R114" s="90"/>
      <c r="S114" s="93"/>
      <c r="T114" s="93"/>
      <c r="U114" s="93"/>
      <c r="V114" s="93"/>
      <c r="W114" s="40"/>
      <c r="X114" s="35"/>
      <c r="Y114" s="36"/>
      <c r="Z114" s="54"/>
      <c r="AA114" s="36"/>
      <c r="AL114" s="59"/>
      <c r="AM114" s="60"/>
      <c r="AN114" s="59"/>
      <c r="AO114" s="63"/>
      <c r="AP114" s="64"/>
      <c r="AQ114" s="64"/>
      <c r="AR114" s="64"/>
      <c r="AS114" s="64"/>
      <c r="AT114" s="64"/>
    </row>
    <row r="115" spans="1:46" ht="214.5">
      <c r="A115" s="35">
        <v>300</v>
      </c>
      <c r="B115" s="35"/>
      <c r="C115" s="71" t="s">
        <v>26</v>
      </c>
      <c r="D115" s="36"/>
      <c r="E115" s="36" t="s">
        <v>141</v>
      </c>
      <c r="F115" s="36">
        <v>2020</v>
      </c>
      <c r="G115" s="37" t="s">
        <v>1411</v>
      </c>
      <c r="H115" s="37" t="s">
        <v>1412</v>
      </c>
      <c r="I115" s="77">
        <v>43871</v>
      </c>
      <c r="J115" s="77">
        <v>43871</v>
      </c>
      <c r="K115" s="53">
        <v>44013</v>
      </c>
      <c r="L115" s="37" t="s">
        <v>1413</v>
      </c>
      <c r="M115" s="54" t="s">
        <v>44</v>
      </c>
      <c r="N115" s="54" t="s">
        <v>94</v>
      </c>
      <c r="O115" s="54" t="s">
        <v>127</v>
      </c>
      <c r="P115" s="54" t="s">
        <v>46</v>
      </c>
      <c r="Q115" s="90" t="s">
        <v>1414</v>
      </c>
      <c r="R115" s="90"/>
      <c r="S115" s="93"/>
      <c r="T115" s="93"/>
      <c r="U115" s="93"/>
      <c r="V115" s="93"/>
      <c r="W115" s="40"/>
      <c r="X115" s="35"/>
      <c r="Y115" s="36"/>
      <c r="Z115" s="54"/>
      <c r="AA115" s="36"/>
      <c r="AL115" s="59"/>
      <c r="AM115" s="60"/>
      <c r="AN115" s="59"/>
      <c r="AO115" s="63"/>
      <c r="AP115" s="64"/>
      <c r="AQ115" s="64"/>
      <c r="AR115" s="64"/>
      <c r="AS115" s="64"/>
      <c r="AT115" s="64"/>
    </row>
    <row r="116" spans="1:46" ht="363">
      <c r="A116" s="68">
        <v>317</v>
      </c>
      <c r="B116" s="68"/>
      <c r="C116" s="69" t="s">
        <v>27</v>
      </c>
      <c r="D116" s="69"/>
      <c r="E116" s="69" t="s">
        <v>141</v>
      </c>
      <c r="F116" s="69">
        <v>2019</v>
      </c>
      <c r="G116" s="70" t="s">
        <v>1415</v>
      </c>
      <c r="H116" s="70" t="s">
        <v>1416</v>
      </c>
      <c r="I116" s="80">
        <v>43830</v>
      </c>
      <c r="J116" s="80">
        <v>43861</v>
      </c>
      <c r="K116" s="81">
        <v>44044</v>
      </c>
      <c r="L116" s="69"/>
      <c r="M116" s="82" t="s">
        <v>44</v>
      </c>
      <c r="N116" s="82" t="s">
        <v>94</v>
      </c>
      <c r="O116" s="82" t="s">
        <v>95</v>
      </c>
      <c r="P116" s="82" t="s">
        <v>46</v>
      </c>
      <c r="Q116" s="5" t="s">
        <v>1417</v>
      </c>
      <c r="R116" s="5"/>
      <c r="S116" s="89"/>
      <c r="T116" s="89"/>
      <c r="U116" s="89"/>
      <c r="V116" s="89"/>
      <c r="W116" s="94"/>
      <c r="X116" s="68" t="s">
        <v>49</v>
      </c>
      <c r="Y116" s="69"/>
      <c r="Z116" s="82"/>
      <c r="AA116" s="69"/>
      <c r="AB116" s="97">
        <v>44105</v>
      </c>
      <c r="AL116" s="59"/>
      <c r="AM116" s="60"/>
      <c r="AN116" s="59"/>
      <c r="AO116" s="63"/>
      <c r="AP116" s="64"/>
      <c r="AQ116" s="64"/>
      <c r="AR116" s="64"/>
      <c r="AS116" s="64"/>
      <c r="AT116" s="64"/>
    </row>
    <row r="117" spans="1:46" ht="346.5">
      <c r="A117" s="72"/>
      <c r="B117" s="72"/>
      <c r="C117" s="73"/>
      <c r="D117" s="73"/>
      <c r="E117" s="73"/>
      <c r="F117" s="73"/>
      <c r="G117" s="74"/>
      <c r="H117" s="74"/>
      <c r="I117" s="83"/>
      <c r="J117" s="83"/>
      <c r="K117" s="84"/>
      <c r="L117" s="73"/>
      <c r="M117" s="85"/>
      <c r="N117" s="85"/>
      <c r="O117" s="85"/>
      <c r="P117" s="85"/>
      <c r="Q117" s="6" t="s">
        <v>1418</v>
      </c>
      <c r="R117" s="6"/>
      <c r="S117" s="91"/>
      <c r="T117" s="91"/>
      <c r="U117" s="91"/>
      <c r="V117" s="91"/>
      <c r="W117" s="92"/>
      <c r="X117" s="72"/>
      <c r="Y117" s="73"/>
      <c r="Z117" s="85"/>
      <c r="AA117" s="73"/>
      <c r="AL117" s="59"/>
      <c r="AM117" s="60"/>
      <c r="AN117" s="59"/>
      <c r="AO117" s="63"/>
      <c r="AP117" s="64"/>
      <c r="AQ117" s="64"/>
      <c r="AR117" s="64"/>
      <c r="AS117" s="64"/>
      <c r="AT117" s="64"/>
    </row>
    <row r="118" spans="1:46" ht="214.5">
      <c r="A118" s="72"/>
      <c r="B118" s="72"/>
      <c r="C118" s="73"/>
      <c r="D118" s="73"/>
      <c r="E118" s="73"/>
      <c r="F118" s="73"/>
      <c r="G118" s="74"/>
      <c r="H118" s="74"/>
      <c r="I118" s="83"/>
      <c r="J118" s="83"/>
      <c r="K118" s="84"/>
      <c r="L118" s="73"/>
      <c r="M118" s="85"/>
      <c r="N118" s="85"/>
      <c r="O118" s="85"/>
      <c r="P118" s="85"/>
      <c r="Q118" s="6" t="s">
        <v>1419</v>
      </c>
      <c r="R118" s="6"/>
      <c r="S118" s="91"/>
      <c r="T118" s="91"/>
      <c r="U118" s="91"/>
      <c r="V118" s="91"/>
      <c r="W118" s="92"/>
      <c r="X118" s="72"/>
      <c r="Y118" s="73"/>
      <c r="Z118" s="85"/>
      <c r="AA118" s="73"/>
      <c r="AL118" s="59"/>
      <c r="AM118" s="60"/>
      <c r="AN118" s="59"/>
      <c r="AO118" s="63"/>
      <c r="AP118" s="64"/>
      <c r="AQ118" s="64"/>
      <c r="AR118" s="64"/>
      <c r="AS118" s="64"/>
      <c r="AT118" s="64"/>
    </row>
    <row r="119" spans="1:46" ht="99">
      <c r="A119" s="39"/>
      <c r="B119" s="39"/>
      <c r="C119" s="38"/>
      <c r="D119" s="38"/>
      <c r="E119" s="38"/>
      <c r="F119" s="38"/>
      <c r="G119" s="75"/>
      <c r="H119" s="75"/>
      <c r="I119" s="86"/>
      <c r="J119" s="86"/>
      <c r="K119" s="87"/>
      <c r="L119" s="38"/>
      <c r="M119" s="88"/>
      <c r="N119" s="88"/>
      <c r="O119" s="88"/>
      <c r="P119" s="88"/>
      <c r="Q119" s="7" t="s">
        <v>1420</v>
      </c>
      <c r="R119" s="7"/>
      <c r="S119" s="95"/>
      <c r="T119" s="95"/>
      <c r="U119" s="95"/>
      <c r="V119" s="95"/>
      <c r="W119" s="96"/>
      <c r="X119" s="39"/>
      <c r="Y119" s="38"/>
      <c r="Z119" s="88"/>
      <c r="AA119" s="38"/>
      <c r="AL119" s="59"/>
      <c r="AM119" s="60"/>
      <c r="AN119" s="59"/>
      <c r="AO119" s="63"/>
      <c r="AP119" s="64"/>
      <c r="AQ119" s="64"/>
      <c r="AR119" s="64"/>
      <c r="AS119" s="64"/>
      <c r="AT119" s="64"/>
    </row>
    <row r="120" spans="1:46" ht="409.5">
      <c r="A120" s="68">
        <v>318</v>
      </c>
      <c r="B120" s="68"/>
      <c r="C120" s="69" t="s">
        <v>27</v>
      </c>
      <c r="D120" s="69"/>
      <c r="E120" s="69" t="s">
        <v>141</v>
      </c>
      <c r="F120" s="69">
        <v>2020</v>
      </c>
      <c r="G120" s="70" t="s">
        <v>1421</v>
      </c>
      <c r="H120" s="70" t="s">
        <v>1422</v>
      </c>
      <c r="I120" s="80">
        <v>43979</v>
      </c>
      <c r="J120" s="80">
        <v>44071</v>
      </c>
      <c r="K120" s="81">
        <v>44044</v>
      </c>
      <c r="L120" s="69"/>
      <c r="M120" s="82" t="s">
        <v>44</v>
      </c>
      <c r="N120" s="82" t="s">
        <v>94</v>
      </c>
      <c r="O120" s="82" t="s">
        <v>95</v>
      </c>
      <c r="P120" s="82" t="s">
        <v>46</v>
      </c>
      <c r="Q120" s="5" t="s">
        <v>1423</v>
      </c>
      <c r="R120" s="5" t="s">
        <v>1424</v>
      </c>
      <c r="S120" s="89"/>
      <c r="T120" s="89"/>
      <c r="U120" s="89"/>
      <c r="V120" s="89"/>
      <c r="W120" s="94"/>
      <c r="X120" s="68" t="s">
        <v>49</v>
      </c>
      <c r="Y120" s="69"/>
      <c r="Z120" s="82"/>
      <c r="AA120" s="69"/>
      <c r="AB120" s="97">
        <v>44105</v>
      </c>
      <c r="AL120" s="59"/>
      <c r="AM120" s="60"/>
      <c r="AN120" s="59"/>
      <c r="AO120" s="63"/>
      <c r="AP120" s="64"/>
      <c r="AQ120" s="64"/>
      <c r="AR120" s="64"/>
      <c r="AS120" s="64"/>
      <c r="AT120" s="64"/>
    </row>
    <row r="121" spans="1:46" ht="214.5">
      <c r="A121" s="39"/>
      <c r="B121" s="39"/>
      <c r="C121" s="38"/>
      <c r="D121" s="38"/>
      <c r="E121" s="38"/>
      <c r="F121" s="38"/>
      <c r="G121" s="75"/>
      <c r="H121" s="75"/>
      <c r="I121" s="86"/>
      <c r="J121" s="86"/>
      <c r="K121" s="87"/>
      <c r="L121" s="38"/>
      <c r="M121" s="88"/>
      <c r="N121" s="88"/>
      <c r="O121" s="88"/>
      <c r="P121" s="88"/>
      <c r="Q121" s="7" t="s">
        <v>1425</v>
      </c>
      <c r="R121" s="7" t="s">
        <v>1426</v>
      </c>
      <c r="S121" s="95"/>
      <c r="T121" s="95"/>
      <c r="U121" s="95"/>
      <c r="V121" s="95"/>
      <c r="W121" s="96"/>
      <c r="X121" s="39"/>
      <c r="Y121" s="38"/>
      <c r="Z121" s="88"/>
      <c r="AA121" s="38"/>
      <c r="AL121" s="59"/>
      <c r="AM121" s="60"/>
      <c r="AN121" s="59"/>
      <c r="AO121" s="63"/>
      <c r="AP121" s="64"/>
      <c r="AQ121" s="64"/>
      <c r="AR121" s="64"/>
      <c r="AS121" s="64"/>
      <c r="AT121" s="64"/>
    </row>
    <row r="122" spans="1:46" ht="90">
      <c r="A122" s="39">
        <v>424</v>
      </c>
      <c r="B122" s="39"/>
      <c r="C122" s="38" t="s">
        <v>28</v>
      </c>
      <c r="D122" s="38"/>
      <c r="E122" s="75" t="s">
        <v>141</v>
      </c>
      <c r="F122" s="38">
        <v>2021</v>
      </c>
      <c r="G122" s="75" t="s">
        <v>2234</v>
      </c>
      <c r="H122" s="75" t="s">
        <v>2235</v>
      </c>
      <c r="I122" s="86">
        <v>44560</v>
      </c>
      <c r="J122" s="86">
        <v>44560</v>
      </c>
      <c r="K122" s="87">
        <v>44562</v>
      </c>
      <c r="L122" s="38"/>
      <c r="M122" s="88" t="s">
        <v>44</v>
      </c>
      <c r="N122" s="88" t="s">
        <v>94</v>
      </c>
      <c r="O122" s="88" t="s">
        <v>127</v>
      </c>
      <c r="P122" s="88" t="s">
        <v>47</v>
      </c>
      <c r="Q122" s="7"/>
      <c r="R122" s="7"/>
      <c r="S122" s="95"/>
      <c r="T122" s="95"/>
      <c r="U122" s="95"/>
      <c r="V122" s="95"/>
      <c r="W122" s="96"/>
      <c r="X122" s="39"/>
      <c r="Y122" s="38"/>
      <c r="Z122" s="88"/>
      <c r="AA122" s="38"/>
      <c r="AB122" s="264">
        <v>44594</v>
      </c>
      <c r="AL122" s="59"/>
      <c r="AM122" s="60"/>
      <c r="AN122" s="59"/>
      <c r="AO122" s="63"/>
      <c r="AP122" s="64"/>
      <c r="AQ122" s="64"/>
      <c r="AR122" s="64"/>
      <c r="AS122" s="64"/>
      <c r="AT122" s="64"/>
    </row>
    <row r="123" spans="1:46" ht="90">
      <c r="A123" s="39">
        <v>425</v>
      </c>
      <c r="B123" s="39"/>
      <c r="C123" s="38" t="s">
        <v>28</v>
      </c>
      <c r="D123" s="38"/>
      <c r="E123" s="75" t="s">
        <v>141</v>
      </c>
      <c r="F123" s="38">
        <v>2021</v>
      </c>
      <c r="G123" s="75" t="s">
        <v>2236</v>
      </c>
      <c r="H123" s="75" t="s">
        <v>2237</v>
      </c>
      <c r="I123" s="86">
        <v>44560</v>
      </c>
      <c r="J123" s="86">
        <v>44562</v>
      </c>
      <c r="K123" s="87">
        <v>44562</v>
      </c>
      <c r="L123" s="38"/>
      <c r="M123" s="88" t="s">
        <v>44</v>
      </c>
      <c r="N123" s="88" t="s">
        <v>94</v>
      </c>
      <c r="O123" s="88" t="s">
        <v>127</v>
      </c>
      <c r="P123" s="88" t="s">
        <v>47</v>
      </c>
      <c r="Q123" s="7"/>
      <c r="R123" s="7"/>
      <c r="S123" s="95"/>
      <c r="T123" s="95"/>
      <c r="U123" s="95"/>
      <c r="V123" s="95"/>
      <c r="W123" s="96"/>
      <c r="X123" s="39"/>
      <c r="Y123" s="38"/>
      <c r="Z123" s="88"/>
      <c r="AA123" s="38"/>
      <c r="AB123" s="264">
        <v>44594</v>
      </c>
      <c r="AL123" s="59"/>
      <c r="AM123" s="60"/>
      <c r="AN123" s="59"/>
      <c r="AO123" s="63"/>
      <c r="AP123" s="64"/>
      <c r="AQ123" s="64"/>
      <c r="AR123" s="64"/>
      <c r="AS123" s="64"/>
      <c r="AT123" s="64"/>
    </row>
    <row r="124" spans="1:46" ht="108">
      <c r="A124" s="39">
        <v>426</v>
      </c>
      <c r="B124" s="39"/>
      <c r="C124" s="38" t="s">
        <v>28</v>
      </c>
      <c r="D124" s="38"/>
      <c r="E124" s="75" t="s">
        <v>476</v>
      </c>
      <c r="F124" s="38">
        <v>2021</v>
      </c>
      <c r="G124" s="75" t="s">
        <v>2238</v>
      </c>
      <c r="H124" s="75" t="s">
        <v>2239</v>
      </c>
      <c r="I124" s="86">
        <v>44558</v>
      </c>
      <c r="J124" s="86">
        <v>44562</v>
      </c>
      <c r="K124" s="87">
        <v>44562</v>
      </c>
      <c r="L124" s="38"/>
      <c r="M124" s="88" t="s">
        <v>44</v>
      </c>
      <c r="N124" s="88" t="s">
        <v>94</v>
      </c>
      <c r="O124" s="88" t="s">
        <v>127</v>
      </c>
      <c r="P124" s="88" t="s">
        <v>47</v>
      </c>
      <c r="Q124" s="7"/>
      <c r="R124" s="7"/>
      <c r="S124" s="95"/>
      <c r="T124" s="95"/>
      <c r="U124" s="95"/>
      <c r="V124" s="95"/>
      <c r="W124" s="96"/>
      <c r="X124" s="39"/>
      <c r="Y124" s="38"/>
      <c r="Z124" s="88"/>
      <c r="AA124" s="38"/>
      <c r="AB124" s="264">
        <v>44594</v>
      </c>
      <c r="AL124" s="59"/>
      <c r="AM124" s="60"/>
      <c r="AN124" s="59"/>
      <c r="AO124" s="63"/>
      <c r="AP124" s="64"/>
      <c r="AQ124" s="64"/>
      <c r="AR124" s="64"/>
      <c r="AS124" s="64"/>
      <c r="AT124" s="64"/>
    </row>
    <row r="125" spans="1:46" ht="126">
      <c r="A125" s="39">
        <v>427</v>
      </c>
      <c r="B125" s="39"/>
      <c r="C125" s="38" t="s">
        <v>27</v>
      </c>
      <c r="D125" s="38"/>
      <c r="E125" s="75" t="s">
        <v>457</v>
      </c>
      <c r="F125" s="38">
        <v>2021</v>
      </c>
      <c r="G125" s="75" t="s">
        <v>2240</v>
      </c>
      <c r="H125" s="75" t="s">
        <v>2241</v>
      </c>
      <c r="I125" s="86">
        <v>44561</v>
      </c>
      <c r="J125" s="86">
        <v>44561</v>
      </c>
      <c r="K125" s="87">
        <v>44562</v>
      </c>
      <c r="L125" s="38"/>
      <c r="M125" s="88" t="s">
        <v>44</v>
      </c>
      <c r="N125" s="88" t="s">
        <v>94</v>
      </c>
      <c r="O125" s="88" t="s">
        <v>127</v>
      </c>
      <c r="P125" s="88" t="s">
        <v>47</v>
      </c>
      <c r="Q125" s="7"/>
      <c r="R125" s="7"/>
      <c r="S125" s="95"/>
      <c r="T125" s="95"/>
      <c r="U125" s="95"/>
      <c r="V125" s="95"/>
      <c r="W125" s="96"/>
      <c r="X125" s="39"/>
      <c r="Y125" s="38"/>
      <c r="Z125" s="88"/>
      <c r="AA125" s="38"/>
      <c r="AB125" s="264">
        <v>44594</v>
      </c>
      <c r="AL125" s="59"/>
      <c r="AM125" s="60"/>
      <c r="AN125" s="59"/>
      <c r="AO125" s="63"/>
      <c r="AP125" s="64"/>
      <c r="AQ125" s="64"/>
      <c r="AR125" s="64"/>
      <c r="AS125" s="64"/>
      <c r="AT125" s="64"/>
    </row>
    <row r="126" spans="1:46" ht="90">
      <c r="A126" s="39">
        <v>428</v>
      </c>
      <c r="B126" s="39"/>
      <c r="C126" s="38" t="s">
        <v>28</v>
      </c>
      <c r="D126" s="38"/>
      <c r="E126" s="75" t="s">
        <v>141</v>
      </c>
      <c r="F126" s="38">
        <v>2021</v>
      </c>
      <c r="G126" s="75" t="s">
        <v>2242</v>
      </c>
      <c r="H126" s="75" t="s">
        <v>2243</v>
      </c>
      <c r="I126" s="86">
        <v>44553</v>
      </c>
      <c r="J126" s="86">
        <v>44553</v>
      </c>
      <c r="K126" s="87">
        <v>44562</v>
      </c>
      <c r="L126" s="38"/>
      <c r="M126" s="88" t="s">
        <v>44</v>
      </c>
      <c r="N126" s="88" t="s">
        <v>94</v>
      </c>
      <c r="O126" s="88" t="s">
        <v>127</v>
      </c>
      <c r="P126" s="88" t="s">
        <v>47</v>
      </c>
      <c r="Q126" s="7"/>
      <c r="R126" s="7"/>
      <c r="S126" s="95"/>
      <c r="T126" s="95"/>
      <c r="U126" s="95"/>
      <c r="V126" s="95"/>
      <c r="W126" s="96"/>
      <c r="X126" s="39"/>
      <c r="Y126" s="38"/>
      <c r="Z126" s="88"/>
      <c r="AA126" s="38"/>
      <c r="AB126" s="264">
        <v>44594</v>
      </c>
      <c r="AL126" s="59"/>
      <c r="AM126" s="60"/>
      <c r="AN126" s="59"/>
      <c r="AO126" s="63"/>
      <c r="AP126" s="64"/>
      <c r="AQ126" s="64"/>
      <c r="AR126" s="64"/>
      <c r="AS126" s="64"/>
      <c r="AT126" s="64"/>
    </row>
    <row r="127" spans="1:46" ht="90">
      <c r="A127" s="39">
        <v>429</v>
      </c>
      <c r="B127" s="39"/>
      <c r="C127" s="38" t="s">
        <v>26</v>
      </c>
      <c r="D127" s="38"/>
      <c r="E127" s="75" t="s">
        <v>141</v>
      </c>
      <c r="F127" s="38">
        <v>2021</v>
      </c>
      <c r="G127" s="75" t="s">
        <v>2244</v>
      </c>
      <c r="H127" s="75" t="s">
        <v>2245</v>
      </c>
      <c r="I127" s="86">
        <v>44558</v>
      </c>
      <c r="J127" s="86">
        <v>44558</v>
      </c>
      <c r="K127" s="87">
        <v>44562</v>
      </c>
      <c r="L127" s="38"/>
      <c r="M127" s="88" t="s">
        <v>44</v>
      </c>
      <c r="N127" s="88" t="s">
        <v>94</v>
      </c>
      <c r="O127" s="88" t="s">
        <v>127</v>
      </c>
      <c r="P127" s="88" t="s">
        <v>47</v>
      </c>
      <c r="Q127" s="7"/>
      <c r="R127" s="7"/>
      <c r="S127" s="95"/>
      <c r="T127" s="95"/>
      <c r="U127" s="95"/>
      <c r="V127" s="95"/>
      <c r="W127" s="96"/>
      <c r="X127" s="39"/>
      <c r="Y127" s="38"/>
      <c r="Z127" s="88"/>
      <c r="AA127" s="38"/>
      <c r="AB127" s="264">
        <v>44594</v>
      </c>
      <c r="AL127" s="59"/>
      <c r="AM127" s="60"/>
      <c r="AN127" s="59"/>
      <c r="AO127" s="63"/>
      <c r="AP127" s="64"/>
      <c r="AQ127" s="64"/>
      <c r="AR127" s="64"/>
      <c r="AS127" s="64"/>
      <c r="AT127" s="64"/>
    </row>
    <row r="128" spans="1:46" ht="90">
      <c r="A128" s="39">
        <v>430</v>
      </c>
      <c r="B128" s="39"/>
      <c r="C128" s="38" t="s">
        <v>28</v>
      </c>
      <c r="D128" s="38"/>
      <c r="E128" s="75" t="s">
        <v>141</v>
      </c>
      <c r="F128" s="38">
        <v>2021</v>
      </c>
      <c r="G128" s="75" t="s">
        <v>2246</v>
      </c>
      <c r="H128" s="75" t="s">
        <v>2247</v>
      </c>
      <c r="I128" s="86">
        <v>44547</v>
      </c>
      <c r="J128" s="86">
        <v>44547</v>
      </c>
      <c r="K128" s="87">
        <v>44562</v>
      </c>
      <c r="L128" s="38"/>
      <c r="M128" s="88" t="s">
        <v>44</v>
      </c>
      <c r="N128" s="88" t="s">
        <v>94</v>
      </c>
      <c r="O128" s="88" t="s">
        <v>127</v>
      </c>
      <c r="P128" s="88" t="s">
        <v>47</v>
      </c>
      <c r="Q128" s="7"/>
      <c r="R128" s="7"/>
      <c r="S128" s="95"/>
      <c r="T128" s="95"/>
      <c r="U128" s="95"/>
      <c r="V128" s="95"/>
      <c r="W128" s="96"/>
      <c r="X128" s="39"/>
      <c r="Y128" s="38"/>
      <c r="Z128" s="88"/>
      <c r="AA128" s="38"/>
      <c r="AB128" s="264">
        <v>44594</v>
      </c>
      <c r="AL128" s="59"/>
      <c r="AM128" s="60"/>
      <c r="AN128" s="59"/>
      <c r="AO128" s="63"/>
      <c r="AP128" s="64"/>
      <c r="AQ128" s="64"/>
      <c r="AR128" s="64"/>
      <c r="AS128" s="64"/>
      <c r="AT128" s="64"/>
    </row>
    <row r="129" spans="1:46" ht="144">
      <c r="A129" s="39">
        <v>431</v>
      </c>
      <c r="B129" s="39"/>
      <c r="C129" s="38" t="s">
        <v>28</v>
      </c>
      <c r="D129" s="38"/>
      <c r="E129" s="75" t="s">
        <v>141</v>
      </c>
      <c r="F129" s="38">
        <v>2021</v>
      </c>
      <c r="G129" s="75" t="s">
        <v>2248</v>
      </c>
      <c r="H129" s="75" t="s">
        <v>2249</v>
      </c>
      <c r="I129" s="86">
        <v>44546</v>
      </c>
      <c r="J129" s="86">
        <v>44546</v>
      </c>
      <c r="K129" s="87">
        <v>44562</v>
      </c>
      <c r="L129" s="38"/>
      <c r="M129" s="88" t="s">
        <v>44</v>
      </c>
      <c r="N129" s="88" t="s">
        <v>94</v>
      </c>
      <c r="O129" s="88" t="s">
        <v>127</v>
      </c>
      <c r="P129" s="88" t="s">
        <v>47</v>
      </c>
      <c r="Q129" s="7"/>
      <c r="R129" s="7"/>
      <c r="S129" s="95"/>
      <c r="T129" s="95"/>
      <c r="U129" s="95"/>
      <c r="V129" s="95"/>
      <c r="W129" s="96"/>
      <c r="X129" s="39"/>
      <c r="Y129" s="38"/>
      <c r="Z129" s="88"/>
      <c r="AA129" s="38"/>
      <c r="AB129" s="264">
        <v>44594</v>
      </c>
      <c r="AL129" s="59"/>
      <c r="AM129" s="60"/>
      <c r="AN129" s="59"/>
      <c r="AO129" s="63"/>
      <c r="AP129" s="64"/>
      <c r="AQ129" s="64"/>
      <c r="AR129" s="64"/>
      <c r="AS129" s="64"/>
      <c r="AT129" s="64"/>
    </row>
    <row r="130" spans="1:46" ht="108">
      <c r="A130" s="39">
        <v>432</v>
      </c>
      <c r="B130" s="39"/>
      <c r="C130" s="38" t="s">
        <v>28</v>
      </c>
      <c r="D130" s="38"/>
      <c r="E130" s="75" t="s">
        <v>476</v>
      </c>
      <c r="F130" s="38">
        <v>2021</v>
      </c>
      <c r="G130" s="75" t="s">
        <v>2250</v>
      </c>
      <c r="H130" s="75" t="s">
        <v>2251</v>
      </c>
      <c r="I130" s="86">
        <v>44558</v>
      </c>
      <c r="J130" s="86">
        <v>44562</v>
      </c>
      <c r="K130" s="87">
        <v>44562</v>
      </c>
      <c r="L130" s="38"/>
      <c r="M130" s="88" t="s">
        <v>44</v>
      </c>
      <c r="N130" s="88" t="s">
        <v>94</v>
      </c>
      <c r="O130" s="88" t="s">
        <v>127</v>
      </c>
      <c r="P130" s="88" t="s">
        <v>47</v>
      </c>
      <c r="Q130" s="7"/>
      <c r="R130" s="7"/>
      <c r="S130" s="95"/>
      <c r="T130" s="95"/>
      <c r="U130" s="95"/>
      <c r="V130" s="95"/>
      <c r="W130" s="96"/>
      <c r="X130" s="39"/>
      <c r="Y130" s="38"/>
      <c r="Z130" s="88"/>
      <c r="AA130" s="38"/>
      <c r="AB130" s="264">
        <v>44594</v>
      </c>
      <c r="AL130" s="59"/>
      <c r="AM130" s="60"/>
      <c r="AN130" s="59"/>
      <c r="AO130" s="63"/>
      <c r="AP130" s="64"/>
      <c r="AQ130" s="64"/>
      <c r="AR130" s="64"/>
      <c r="AS130" s="64"/>
      <c r="AT130" s="64"/>
    </row>
    <row r="131" spans="1:46" ht="90">
      <c r="A131" s="39">
        <v>431</v>
      </c>
      <c r="B131" s="39"/>
      <c r="C131" s="38" t="s">
        <v>27</v>
      </c>
      <c r="D131" s="38"/>
      <c r="E131" s="75" t="s">
        <v>141</v>
      </c>
      <c r="F131" s="38">
        <v>2022</v>
      </c>
      <c r="G131" s="75" t="s">
        <v>2456</v>
      </c>
      <c r="H131" s="304" t="s">
        <v>2457</v>
      </c>
      <c r="I131" s="86">
        <v>44679</v>
      </c>
      <c r="J131" s="86">
        <v>44679</v>
      </c>
      <c r="K131" s="87">
        <v>44682</v>
      </c>
      <c r="L131" s="38"/>
      <c r="M131" s="88" t="s">
        <v>44</v>
      </c>
      <c r="N131" s="88" t="s">
        <v>94</v>
      </c>
      <c r="O131" s="121" t="s">
        <v>127</v>
      </c>
      <c r="P131" s="121" t="s">
        <v>47</v>
      </c>
      <c r="Q131" s="7"/>
      <c r="R131" s="7"/>
      <c r="S131" s="95"/>
      <c r="T131" s="95"/>
      <c r="U131" s="95"/>
      <c r="V131" s="95"/>
      <c r="W131" s="96"/>
      <c r="X131" s="39"/>
      <c r="Y131" s="38"/>
      <c r="Z131" s="88"/>
      <c r="AA131" s="38"/>
      <c r="AB131" s="264">
        <v>44729</v>
      </c>
      <c r="AL131" s="59"/>
      <c r="AM131" s="60"/>
      <c r="AN131" s="59"/>
      <c r="AO131" s="63"/>
      <c r="AP131" s="64"/>
      <c r="AQ131" s="64"/>
      <c r="AR131" s="64"/>
      <c r="AS131" s="64"/>
      <c r="AT131" s="64"/>
    </row>
    <row r="132" spans="1:46" ht="180">
      <c r="A132" s="39">
        <v>432</v>
      </c>
      <c r="B132" s="39"/>
      <c r="C132" s="38" t="s">
        <v>26</v>
      </c>
      <c r="D132" s="38"/>
      <c r="E132" s="75" t="s">
        <v>2460</v>
      </c>
      <c r="F132" s="38">
        <v>2022</v>
      </c>
      <c r="G132" s="75" t="s">
        <v>2458</v>
      </c>
      <c r="H132" s="304" t="s">
        <v>2459</v>
      </c>
      <c r="I132" s="86">
        <v>44676</v>
      </c>
      <c r="J132" s="86">
        <v>44676</v>
      </c>
      <c r="K132" s="87">
        <v>44682</v>
      </c>
      <c r="L132" s="38"/>
      <c r="M132" s="88" t="s">
        <v>44</v>
      </c>
      <c r="N132" s="88" t="s">
        <v>94</v>
      </c>
      <c r="O132" s="121" t="s">
        <v>127</v>
      </c>
      <c r="P132" s="121" t="s">
        <v>47</v>
      </c>
      <c r="Q132" s="7"/>
      <c r="R132" s="7"/>
      <c r="S132" s="95"/>
      <c r="T132" s="95"/>
      <c r="U132" s="95"/>
      <c r="V132" s="95"/>
      <c r="W132" s="96"/>
      <c r="X132" s="39"/>
      <c r="Y132" s="38"/>
      <c r="Z132" s="88"/>
      <c r="AA132" s="38"/>
      <c r="AB132" s="264">
        <v>44729</v>
      </c>
      <c r="AL132" s="59"/>
      <c r="AM132" s="60"/>
      <c r="AN132" s="59"/>
      <c r="AO132" s="63"/>
      <c r="AP132" s="64"/>
      <c r="AQ132" s="64"/>
      <c r="AR132" s="64"/>
      <c r="AS132" s="64"/>
      <c r="AT132" s="64"/>
    </row>
    <row r="134" spans="1:46" ht="324">
      <c r="A134" s="35">
        <v>207</v>
      </c>
      <c r="B134" s="35"/>
      <c r="C134" s="71" t="s">
        <v>25</v>
      </c>
      <c r="D134" s="36"/>
      <c r="E134" s="37" t="s">
        <v>741</v>
      </c>
      <c r="F134" s="36">
        <v>2012</v>
      </c>
      <c r="G134" s="37" t="s">
        <v>742</v>
      </c>
      <c r="H134" s="37"/>
      <c r="I134" s="77"/>
      <c r="J134" s="77"/>
      <c r="K134" s="53">
        <v>43282</v>
      </c>
      <c r="L134" s="36"/>
      <c r="M134" s="54" t="s">
        <v>44</v>
      </c>
      <c r="N134" s="54" t="s">
        <v>94</v>
      </c>
      <c r="O134" s="79"/>
      <c r="P134" s="79" t="s">
        <v>46</v>
      </c>
      <c r="Q134" s="90" t="s">
        <v>743</v>
      </c>
      <c r="R134" s="90"/>
      <c r="S134" s="93"/>
      <c r="T134" s="93"/>
      <c r="U134" s="93"/>
      <c r="V134" s="93"/>
      <c r="W134" s="40" t="s">
        <v>2462</v>
      </c>
      <c r="X134" s="35" t="s">
        <v>48</v>
      </c>
      <c r="Y134" s="36"/>
      <c r="Z134" s="54"/>
      <c r="AA134" s="36"/>
      <c r="AB134" t="s">
        <v>2568</v>
      </c>
      <c r="AL134" s="59"/>
      <c r="AM134" s="65"/>
      <c r="AN134" s="65"/>
      <c r="AO134" s="63"/>
      <c r="AP134" s="118"/>
      <c r="AQ134" s="118"/>
      <c r="AR134" s="118"/>
      <c r="AS134" s="118"/>
      <c r="AT134" s="118"/>
    </row>
    <row r="135" spans="1:46" ht="306">
      <c r="A135" s="35">
        <v>213</v>
      </c>
      <c r="B135" s="35"/>
      <c r="C135" s="71" t="s">
        <v>25</v>
      </c>
      <c r="D135" s="36"/>
      <c r="E135" s="37" t="s">
        <v>763</v>
      </c>
      <c r="F135" s="36">
        <v>2015</v>
      </c>
      <c r="G135" s="37" t="s">
        <v>764</v>
      </c>
      <c r="H135" s="37"/>
      <c r="I135" s="77"/>
      <c r="J135" s="77"/>
      <c r="K135" s="53">
        <v>43282</v>
      </c>
      <c r="L135" s="36"/>
      <c r="M135" s="54" t="s">
        <v>44</v>
      </c>
      <c r="N135" s="54" t="s">
        <v>94</v>
      </c>
      <c r="O135" s="79"/>
      <c r="P135" s="79" t="s">
        <v>46</v>
      </c>
      <c r="Q135" s="90" t="s">
        <v>765</v>
      </c>
      <c r="R135" s="90"/>
      <c r="S135" s="93"/>
      <c r="T135" s="93"/>
      <c r="U135" s="93"/>
      <c r="V135" s="93"/>
      <c r="W135" s="40" t="s">
        <v>766</v>
      </c>
      <c r="X135" s="35" t="s">
        <v>48</v>
      </c>
      <c r="Y135" s="36"/>
      <c r="Z135" s="54"/>
      <c r="AA135" s="36"/>
      <c r="AL135" s="59"/>
      <c r="AM135" s="65"/>
      <c r="AN135" s="65"/>
      <c r="AO135" s="63"/>
      <c r="AP135" s="118"/>
      <c r="AQ135" s="118"/>
      <c r="AR135" s="118"/>
      <c r="AS135" s="118"/>
      <c r="AT135" s="118"/>
    </row>
  </sheetData>
  <conditionalFormatting sqref="A122:A132">
    <cfRule type="expression" dxfId="10" priority="15981">
      <formula>$M122:$M791="No Active 無効"</formula>
    </cfRule>
  </conditionalFormatting>
  <conditionalFormatting sqref="A134:AA134">
    <cfRule type="expression" dxfId="9" priority="2">
      <formula>$M134:$M703="No Active 無効"</formula>
    </cfRule>
  </conditionalFormatting>
  <conditionalFormatting sqref="A135:AA135">
    <cfRule type="expression" dxfId="8" priority="1">
      <formula>$M135:$M703="No Active 無効"</formula>
    </cfRule>
  </conditionalFormatting>
  <conditionalFormatting sqref="B129:B130 D129:F130 H129:J130 L129:L130 Q129:AA130">
    <cfRule type="expression" dxfId="7" priority="15982">
      <formula>$M129:$M784="No Active 無効"</formula>
    </cfRule>
  </conditionalFormatting>
  <conditionalFormatting sqref="B126:F126 H126:J126 L126 Q126:AA126 C128:C130">
    <cfRule type="expression" dxfId="6" priority="14">
      <formula>$M126:$M785="No Active 無効"</formula>
    </cfRule>
  </conditionalFormatting>
  <conditionalFormatting sqref="B127:F127 H127:J128 L127:L128 Q127:AA128 B128 D128:F128">
    <cfRule type="expression" dxfId="5" priority="17">
      <formula>$M127:$M784="No Active 無効"</formula>
    </cfRule>
  </conditionalFormatting>
  <conditionalFormatting sqref="B122:L122 Q122:AA125 M122:P130 B123:J124 L123:L125 K123:K130 B125:F125 H125:J125 G125:G130 B131:F132 H131:R132 W131:AA132">
    <cfRule type="expression" dxfId="4" priority="15">
      <formula>$M122:$M793="No Active 無効"</formula>
    </cfRule>
  </conditionalFormatting>
  <conditionalFormatting sqref="G131:G132">
    <cfRule type="expression" dxfId="3" priority="15988">
      <formula>$M131:$M777="No Active 無効"</formula>
    </cfRule>
  </conditionalFormatting>
  <conditionalFormatting sqref="S131:U132">
    <cfRule type="expression" dxfId="2" priority="15989">
      <formula>$M131:$M247="No Active 無効"</formula>
    </cfRule>
  </conditionalFormatting>
  <conditionalFormatting sqref="V131:V132">
    <cfRule type="expression" dxfId="1" priority="15987">
      <formula>$M131:$M851="No Active 無効"</formula>
    </cfRule>
  </conditionalFormatting>
  <dataValidations count="18">
    <dataValidation type="list" allowBlank="1" showInputMessage="1" showErrorMessage="1" sqref="X122:X130" xr:uid="{4CDB1DF4-D6C4-4B1F-8B76-844CEE8166A9}">
      <formula1>$O$757:$O$758</formula1>
    </dataValidation>
    <dataValidation type="list" allowBlank="1" showInputMessage="1" showErrorMessage="1" sqref="P122:P130" xr:uid="{D1030ECE-CBD5-4B34-8589-A47E665B8660}">
      <formula1>$M$757:$M$758</formula1>
    </dataValidation>
    <dataValidation type="list" allowBlank="1" showInputMessage="1" showErrorMessage="1" sqref="N122:N130" xr:uid="{337BFADF-E1AF-4539-A179-18AE2EEA3C01}">
      <formula1>$N$762:$N$765</formula1>
    </dataValidation>
    <dataValidation type="list" allowBlank="1" showInputMessage="1" showErrorMessage="1" sqref="M122:M130" xr:uid="{0BD01B1F-7554-4213-9DFD-91FAA750D467}">
      <formula1>$K$757:$K$758</formula1>
    </dataValidation>
    <dataValidation type="list" allowBlank="1" showInputMessage="1" showErrorMessage="1" sqref="C122:C130" xr:uid="{34D45147-5AFC-4015-8564-90FC6E6C5C62}">
      <formula1>$C$8:$C$15</formula1>
    </dataValidation>
    <dataValidation type="list" allowBlank="1" showInputMessage="1" showErrorMessage="1" sqref="X131:X132" xr:uid="{DAC8DB57-E2C1-4E07-986F-F617B59170A2}">
      <formula1>$O$495:$O$496</formula1>
    </dataValidation>
    <dataValidation type="list" allowBlank="1" showInputMessage="1" showErrorMessage="1" sqref="P131:P132" xr:uid="{FB4E4660-2F45-4018-B103-84F9844E8CF1}">
      <formula1>$M$495:$M$496</formula1>
    </dataValidation>
    <dataValidation type="list" allowBlank="1" showInputMessage="1" showErrorMessage="1" sqref="N131:N132" xr:uid="{7E4F25F5-FC29-46AA-95DD-088541A92824}">
      <formula1>$N$500:$N$503</formula1>
    </dataValidation>
    <dataValidation type="list" allowBlank="1" showInputMessage="1" showErrorMessage="1" sqref="M131:M132" xr:uid="{D5A7FC25-C56C-43F3-AC90-FD2BCCA6DD51}">
      <formula1>$K$495:$K$496</formula1>
    </dataValidation>
    <dataValidation type="list" allowBlank="1" showInputMessage="1" showErrorMessage="1" sqref="C131:C132 C134:C135" xr:uid="{FC838D9B-C734-414C-94CC-46297F95F46F}">
      <formula1>$C$15:$C$22</formula1>
    </dataValidation>
    <dataValidation type="list" allowBlank="1" showInputMessage="1" showErrorMessage="1" sqref="X134" xr:uid="{99A55BC2-EC31-4691-8271-9A06346DFCB0}">
      <formula1>$O$492:$O$493</formula1>
    </dataValidation>
    <dataValidation type="list" allowBlank="1" showInputMessage="1" showErrorMessage="1" sqref="P134" xr:uid="{EF3A7592-0E86-44FB-940C-7132EEADAEC1}">
      <formula1>$M$492:$M$493</formula1>
    </dataValidation>
    <dataValidation type="list" allowBlank="1" showInputMessage="1" showErrorMessage="1" sqref="N134" xr:uid="{03317D9E-BBF8-4417-A2D8-DD00F37A9255}">
      <formula1>$N$497:$N$500</formula1>
    </dataValidation>
    <dataValidation type="list" allowBlank="1" showInputMessage="1" showErrorMessage="1" sqref="M134" xr:uid="{DEAA1F93-2DF6-4422-8F83-A9E04AF69EA3}">
      <formula1>$K$492:$K$493</formula1>
    </dataValidation>
    <dataValidation type="list" allowBlank="1" showInputMessage="1" showErrorMessage="1" sqref="X135" xr:uid="{2822C22C-A580-4B9E-94C5-FA36F811EBE4}">
      <formula1>$O$490:$O$491</formula1>
    </dataValidation>
    <dataValidation type="list" allowBlank="1" showInputMessage="1" showErrorMessage="1" sqref="P135" xr:uid="{1AF77866-FD3C-4A3D-BCE0-A4FE10366867}">
      <formula1>$M$490:$M$491</formula1>
    </dataValidation>
    <dataValidation type="list" allowBlank="1" showInputMessage="1" showErrorMessage="1" sqref="N135" xr:uid="{66E47C6A-893A-42AD-8A3C-E932F695047C}">
      <formula1>$N$495:$N$498</formula1>
    </dataValidation>
    <dataValidation type="list" allowBlank="1" showInputMessage="1" showErrorMessage="1" sqref="M135" xr:uid="{0D7FB03D-CD97-4D2F-AF61-07863C6C9B0A}">
      <formula1>$K$490:$K$491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1:R73"/>
  <sheetViews>
    <sheetView zoomScale="85" zoomScaleNormal="85" workbookViewId="0">
      <selection activeCell="H7" sqref="H7"/>
    </sheetView>
  </sheetViews>
  <sheetFormatPr defaultColWidth="9" defaultRowHeight="15"/>
  <cols>
    <col min="3" max="3" width="12.5703125" customWidth="1"/>
    <col min="4" max="4" width="16.42578125" customWidth="1"/>
    <col min="5" max="5" width="14.7109375" customWidth="1"/>
    <col min="16" max="16" width="12.5703125" customWidth="1"/>
    <col min="17" max="17" width="16.42578125" customWidth="1"/>
    <col min="18" max="18" width="14.7109375" customWidth="1"/>
  </cols>
  <sheetData>
    <row r="1" spans="2:18">
      <c r="B1" t="s">
        <v>1427</v>
      </c>
      <c r="O1" t="s">
        <v>1428</v>
      </c>
    </row>
    <row r="3" spans="2:18" ht="37.5">
      <c r="B3" s="29" t="s">
        <v>1429</v>
      </c>
      <c r="C3" s="29" t="s">
        <v>1430</v>
      </c>
      <c r="D3" s="29" t="s">
        <v>1431</v>
      </c>
      <c r="E3" s="29" t="s">
        <v>1432</v>
      </c>
      <c r="O3" s="29" t="s">
        <v>1429</v>
      </c>
      <c r="P3" s="29" t="s">
        <v>1430</v>
      </c>
      <c r="Q3" s="29" t="s">
        <v>1431</v>
      </c>
      <c r="R3" s="29" t="s">
        <v>1432</v>
      </c>
    </row>
    <row r="4" spans="2:18" ht="18.75">
      <c r="B4" s="30"/>
      <c r="C4" s="30"/>
      <c r="D4" s="30"/>
      <c r="E4" s="31">
        <v>0</v>
      </c>
      <c r="O4" s="30"/>
      <c r="P4" s="30"/>
      <c r="Q4" s="30"/>
      <c r="R4" s="31">
        <v>0</v>
      </c>
    </row>
    <row r="5" spans="2:18" ht="18.75">
      <c r="B5" s="32">
        <v>1</v>
      </c>
      <c r="C5" s="32">
        <v>0</v>
      </c>
      <c r="D5" s="32">
        <f>C5+D4</f>
        <v>0</v>
      </c>
      <c r="E5" s="33" t="e">
        <f>D5/$D$12</f>
        <v>#DIV/0!</v>
      </c>
      <c r="O5" s="32">
        <v>2</v>
      </c>
      <c r="P5" s="32">
        <v>7</v>
      </c>
      <c r="Q5" s="32">
        <f t="shared" ref="Q5:Q12" si="0">P5+Q4</f>
        <v>7</v>
      </c>
      <c r="R5" s="33">
        <f>Q5/$Q$12</f>
        <v>0.5</v>
      </c>
    </row>
    <row r="6" spans="2:18" ht="18.75">
      <c r="B6" s="32">
        <v>2</v>
      </c>
      <c r="C6" s="32">
        <v>0</v>
      </c>
      <c r="D6" s="32">
        <f t="shared" ref="D6:D12" si="1">C6+D5</f>
        <v>0</v>
      </c>
      <c r="E6" s="33" t="e">
        <f t="shared" ref="E6:E12" si="2">D6/$D$12</f>
        <v>#DIV/0!</v>
      </c>
      <c r="O6" s="32">
        <v>8</v>
      </c>
      <c r="P6" s="32">
        <v>7</v>
      </c>
      <c r="Q6" s="32">
        <f t="shared" si="0"/>
        <v>14</v>
      </c>
      <c r="R6" s="33">
        <f t="shared" ref="R6:R12" si="3">Q6/$Q$12</f>
        <v>1</v>
      </c>
    </row>
    <row r="7" spans="2:18" ht="18.75">
      <c r="B7" s="32">
        <v>3</v>
      </c>
      <c r="C7" s="32">
        <v>0</v>
      </c>
      <c r="D7" s="32">
        <f t="shared" si="1"/>
        <v>0</v>
      </c>
      <c r="E7" s="33" t="e">
        <f t="shared" si="2"/>
        <v>#DIV/0!</v>
      </c>
      <c r="O7" s="32">
        <v>3</v>
      </c>
      <c r="P7" s="32">
        <v>0</v>
      </c>
      <c r="Q7" s="32">
        <f t="shared" si="0"/>
        <v>14</v>
      </c>
      <c r="R7" s="33">
        <f t="shared" si="3"/>
        <v>1</v>
      </c>
    </row>
    <row r="8" spans="2:18" ht="18.75">
      <c r="B8" s="32">
        <v>4</v>
      </c>
      <c r="C8" s="32">
        <v>0</v>
      </c>
      <c r="D8" s="32">
        <f t="shared" si="1"/>
        <v>0</v>
      </c>
      <c r="E8" s="33" t="e">
        <f t="shared" si="2"/>
        <v>#DIV/0!</v>
      </c>
      <c r="O8" s="32">
        <v>1</v>
      </c>
      <c r="P8" s="32">
        <v>0</v>
      </c>
      <c r="Q8" s="32">
        <f t="shared" si="0"/>
        <v>14</v>
      </c>
      <c r="R8" s="33">
        <f t="shared" si="3"/>
        <v>1</v>
      </c>
    </row>
    <row r="9" spans="2:18" ht="18.75">
      <c r="B9" s="32">
        <v>5</v>
      </c>
      <c r="C9" s="32">
        <v>0</v>
      </c>
      <c r="D9" s="32">
        <f t="shared" si="1"/>
        <v>0</v>
      </c>
      <c r="E9" s="33" t="e">
        <f t="shared" si="2"/>
        <v>#DIV/0!</v>
      </c>
      <c r="O9" s="32">
        <v>4</v>
      </c>
      <c r="P9" s="32">
        <v>0</v>
      </c>
      <c r="Q9" s="32">
        <f t="shared" si="0"/>
        <v>14</v>
      </c>
      <c r="R9" s="33">
        <f t="shared" si="3"/>
        <v>1</v>
      </c>
    </row>
    <row r="10" spans="2:18" ht="18.75">
      <c r="B10" s="32">
        <v>6</v>
      </c>
      <c r="C10" s="32">
        <v>0</v>
      </c>
      <c r="D10" s="32">
        <f t="shared" si="1"/>
        <v>0</v>
      </c>
      <c r="E10" s="33" t="e">
        <f t="shared" si="2"/>
        <v>#DIV/0!</v>
      </c>
      <c r="O10" s="32">
        <v>5</v>
      </c>
      <c r="P10" s="32">
        <v>0</v>
      </c>
      <c r="Q10" s="32">
        <f t="shared" si="0"/>
        <v>14</v>
      </c>
      <c r="R10" s="33">
        <f t="shared" si="3"/>
        <v>1</v>
      </c>
    </row>
    <row r="11" spans="2:18" ht="18.75">
      <c r="B11" s="32">
        <v>7</v>
      </c>
      <c r="C11" s="32">
        <v>0</v>
      </c>
      <c r="D11" s="32">
        <f t="shared" si="1"/>
        <v>0</v>
      </c>
      <c r="E11" s="33" t="e">
        <f t="shared" si="2"/>
        <v>#DIV/0!</v>
      </c>
      <c r="O11" s="32">
        <v>6</v>
      </c>
      <c r="P11" s="32">
        <v>0</v>
      </c>
      <c r="Q11" s="32">
        <f t="shared" si="0"/>
        <v>14</v>
      </c>
      <c r="R11" s="33">
        <f t="shared" si="3"/>
        <v>1</v>
      </c>
    </row>
    <row r="12" spans="2:18" ht="18.75">
      <c r="B12" s="32">
        <v>8</v>
      </c>
      <c r="C12" s="32">
        <v>0</v>
      </c>
      <c r="D12" s="32">
        <f t="shared" si="1"/>
        <v>0</v>
      </c>
      <c r="E12" s="33" t="e">
        <f t="shared" si="2"/>
        <v>#DIV/0!</v>
      </c>
      <c r="O12" s="32">
        <v>7</v>
      </c>
      <c r="P12" s="32">
        <v>0</v>
      </c>
      <c r="Q12" s="32">
        <f t="shared" si="0"/>
        <v>14</v>
      </c>
      <c r="R12" s="33">
        <f t="shared" si="3"/>
        <v>1</v>
      </c>
    </row>
    <row r="35" spans="2:18">
      <c r="B35" t="s">
        <v>1433</v>
      </c>
      <c r="O35" t="s">
        <v>1434</v>
      </c>
    </row>
    <row r="36" spans="2:18" ht="37.5">
      <c r="B36" s="29" t="s">
        <v>1429</v>
      </c>
      <c r="C36" s="29" t="s">
        <v>1430</v>
      </c>
      <c r="D36" s="29" t="s">
        <v>1431</v>
      </c>
      <c r="E36" s="29" t="s">
        <v>1432</v>
      </c>
      <c r="O36" s="29" t="s">
        <v>1429</v>
      </c>
      <c r="P36" s="29" t="s">
        <v>1430</v>
      </c>
      <c r="Q36" s="29" t="s">
        <v>1431</v>
      </c>
      <c r="R36" s="29" t="s">
        <v>1432</v>
      </c>
    </row>
    <row r="37" spans="2:18" ht="18.75">
      <c r="B37" s="30"/>
      <c r="C37" s="30"/>
      <c r="D37" s="30"/>
      <c r="E37" s="31">
        <v>0</v>
      </c>
      <c r="O37" s="30"/>
      <c r="P37" s="30"/>
      <c r="Q37" s="30"/>
      <c r="R37" s="31">
        <v>0</v>
      </c>
    </row>
    <row r="38" spans="2:18" ht="18.75">
      <c r="B38" s="32">
        <v>1</v>
      </c>
      <c r="C38" s="32">
        <v>0</v>
      </c>
      <c r="D38" s="32">
        <f>C38+D37</f>
        <v>0</v>
      </c>
      <c r="E38" s="33" t="e">
        <f>D38/$D$45</f>
        <v>#DIV/0!</v>
      </c>
      <c r="O38" s="32">
        <v>8</v>
      </c>
      <c r="P38" s="32">
        <v>10</v>
      </c>
      <c r="Q38" s="32">
        <f>P38+Q37</f>
        <v>10</v>
      </c>
      <c r="R38" s="33">
        <f>Q38/$Q$45</f>
        <v>0.41666666666666669</v>
      </c>
    </row>
    <row r="39" spans="2:18" ht="18.75">
      <c r="B39" s="32">
        <v>3</v>
      </c>
      <c r="C39" s="32">
        <v>0</v>
      </c>
      <c r="D39" s="32">
        <f t="shared" ref="D39:D45" si="4">C39+D38</f>
        <v>0</v>
      </c>
      <c r="E39" s="33" t="e">
        <f t="shared" ref="E39:E45" si="5">D39/$D$45</f>
        <v>#DIV/0!</v>
      </c>
      <c r="O39" s="32">
        <v>2</v>
      </c>
      <c r="P39" s="32">
        <v>7</v>
      </c>
      <c r="Q39" s="32">
        <f t="shared" ref="Q39:Q45" si="6">P39+Q38</f>
        <v>17</v>
      </c>
      <c r="R39" s="33">
        <f t="shared" ref="R39:R45" si="7">Q39/$Q$45</f>
        <v>0.70833333333333337</v>
      </c>
    </row>
    <row r="40" spans="2:18" ht="18.75">
      <c r="B40" s="32">
        <v>4</v>
      </c>
      <c r="C40" s="32">
        <v>0</v>
      </c>
      <c r="D40" s="32">
        <f t="shared" si="4"/>
        <v>0</v>
      </c>
      <c r="E40" s="33" t="e">
        <f t="shared" si="5"/>
        <v>#DIV/0!</v>
      </c>
      <c r="O40" s="32">
        <v>6</v>
      </c>
      <c r="P40" s="32">
        <v>4</v>
      </c>
      <c r="Q40" s="32">
        <f t="shared" si="6"/>
        <v>21</v>
      </c>
      <c r="R40" s="33">
        <f t="shared" si="7"/>
        <v>0.875</v>
      </c>
    </row>
    <row r="41" spans="2:18" ht="18.75">
      <c r="B41" s="32">
        <v>5</v>
      </c>
      <c r="C41" s="32">
        <v>0</v>
      </c>
      <c r="D41" s="32">
        <f t="shared" si="4"/>
        <v>0</v>
      </c>
      <c r="E41" s="33" t="e">
        <f t="shared" si="5"/>
        <v>#DIV/0!</v>
      </c>
      <c r="O41" s="32">
        <v>3</v>
      </c>
      <c r="P41" s="32">
        <v>3</v>
      </c>
      <c r="Q41" s="32">
        <f t="shared" si="6"/>
        <v>24</v>
      </c>
      <c r="R41" s="33">
        <f t="shared" si="7"/>
        <v>1</v>
      </c>
    </row>
    <row r="42" spans="2:18" ht="18.75">
      <c r="B42" s="32">
        <v>8</v>
      </c>
      <c r="C42" s="32">
        <v>0</v>
      </c>
      <c r="D42" s="32">
        <f t="shared" si="4"/>
        <v>0</v>
      </c>
      <c r="E42" s="33" t="e">
        <f t="shared" si="5"/>
        <v>#DIV/0!</v>
      </c>
      <c r="O42" s="32">
        <v>1</v>
      </c>
      <c r="P42" s="32">
        <v>0</v>
      </c>
      <c r="Q42" s="32">
        <f t="shared" si="6"/>
        <v>24</v>
      </c>
      <c r="R42" s="33">
        <f t="shared" si="7"/>
        <v>1</v>
      </c>
    </row>
    <row r="43" spans="2:18" ht="18.75">
      <c r="B43" s="32">
        <v>2</v>
      </c>
      <c r="C43" s="32">
        <v>0</v>
      </c>
      <c r="D43" s="32">
        <f t="shared" si="4"/>
        <v>0</v>
      </c>
      <c r="E43" s="33" t="e">
        <f t="shared" si="5"/>
        <v>#DIV/0!</v>
      </c>
      <c r="O43" s="32">
        <v>4</v>
      </c>
      <c r="P43" s="32">
        <v>0</v>
      </c>
      <c r="Q43" s="32">
        <f t="shared" si="6"/>
        <v>24</v>
      </c>
      <c r="R43" s="33">
        <f t="shared" si="7"/>
        <v>1</v>
      </c>
    </row>
    <row r="44" spans="2:18" ht="18.75">
      <c r="B44" s="32">
        <v>6</v>
      </c>
      <c r="C44" s="32">
        <v>0</v>
      </c>
      <c r="D44" s="32">
        <f t="shared" si="4"/>
        <v>0</v>
      </c>
      <c r="E44" s="33" t="e">
        <f t="shared" si="5"/>
        <v>#DIV/0!</v>
      </c>
      <c r="O44" s="32">
        <v>5</v>
      </c>
      <c r="P44" s="32">
        <v>0</v>
      </c>
      <c r="Q44" s="32">
        <f t="shared" si="6"/>
        <v>24</v>
      </c>
      <c r="R44" s="33">
        <f t="shared" si="7"/>
        <v>1</v>
      </c>
    </row>
    <row r="45" spans="2:18" ht="18.75">
      <c r="B45" s="32">
        <v>7</v>
      </c>
      <c r="C45" s="32">
        <v>0</v>
      </c>
      <c r="D45" s="32">
        <f t="shared" si="4"/>
        <v>0</v>
      </c>
      <c r="E45" s="33" t="e">
        <f t="shared" si="5"/>
        <v>#DIV/0!</v>
      </c>
      <c r="O45" s="32">
        <v>7</v>
      </c>
      <c r="P45" s="32">
        <v>0</v>
      </c>
      <c r="Q45" s="32">
        <f t="shared" si="6"/>
        <v>24</v>
      </c>
      <c r="R45" s="33">
        <f t="shared" si="7"/>
        <v>1</v>
      </c>
    </row>
    <row r="70" spans="2:16">
      <c r="B70" t="s">
        <v>1435</v>
      </c>
      <c r="O70" t="s">
        <v>1434</v>
      </c>
    </row>
    <row r="72" spans="2:16">
      <c r="B72" t="s">
        <v>62</v>
      </c>
      <c r="C72">
        <v>257</v>
      </c>
      <c r="O72" t="s">
        <v>48</v>
      </c>
      <c r="P72">
        <v>243</v>
      </c>
    </row>
    <row r="73" spans="2:16">
      <c r="B73" t="s">
        <v>1436</v>
      </c>
      <c r="C73">
        <v>0</v>
      </c>
      <c r="O73" t="s">
        <v>49</v>
      </c>
      <c r="P73">
        <v>14</v>
      </c>
    </row>
  </sheetData>
  <sortState xmlns:xlrd2="http://schemas.microsoft.com/office/spreadsheetml/2017/richdata2" ref="B5:C12">
    <sortCondition ref="B5:B12"/>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C15"/>
  <sheetViews>
    <sheetView topLeftCell="A15" workbookViewId="0">
      <selection activeCell="C16" sqref="C16"/>
    </sheetView>
  </sheetViews>
  <sheetFormatPr defaultColWidth="9.140625" defaultRowHeight="15"/>
  <cols>
    <col min="1" max="1" width="9.140625" style="8"/>
    <col min="2" max="3" width="50.28515625" style="8" customWidth="1"/>
    <col min="4" max="16384" width="9.140625" style="8"/>
  </cols>
  <sheetData>
    <row r="1" spans="1:3" ht="18.75">
      <c r="A1" s="378" t="s">
        <v>1437</v>
      </c>
      <c r="B1" s="378"/>
      <c r="C1" s="378"/>
    </row>
    <row r="3" spans="1:3" ht="15.75">
      <c r="A3" s="23" t="s">
        <v>37</v>
      </c>
      <c r="B3" s="24" t="s">
        <v>1438</v>
      </c>
      <c r="C3" s="24" t="s">
        <v>1439</v>
      </c>
    </row>
    <row r="4" spans="1:3" ht="75">
      <c r="A4" s="3">
        <v>1</v>
      </c>
      <c r="B4" s="17" t="s">
        <v>1440</v>
      </c>
      <c r="C4" s="17" t="s">
        <v>1441</v>
      </c>
    </row>
    <row r="5" spans="1:3" ht="120">
      <c r="A5" s="3">
        <v>2</v>
      </c>
      <c r="B5" s="17" t="s">
        <v>1442</v>
      </c>
      <c r="C5" s="17" t="s">
        <v>1443</v>
      </c>
    </row>
    <row r="6" spans="1:3" ht="135">
      <c r="A6" s="3">
        <v>3</v>
      </c>
      <c r="B6" s="17" t="s">
        <v>1444</v>
      </c>
      <c r="C6" s="17" t="s">
        <v>1445</v>
      </c>
    </row>
    <row r="7" spans="1:3" ht="105">
      <c r="A7" s="3">
        <v>4</v>
      </c>
      <c r="B7" s="17" t="s">
        <v>1446</v>
      </c>
      <c r="C7" s="17" t="s">
        <v>1447</v>
      </c>
    </row>
    <row r="8" spans="1:3" ht="60">
      <c r="A8" s="3">
        <v>5</v>
      </c>
      <c r="B8" s="17" t="s">
        <v>1448</v>
      </c>
      <c r="C8" s="17" t="s">
        <v>1449</v>
      </c>
    </row>
    <row r="9" spans="1:3" ht="135">
      <c r="A9" s="3">
        <v>6</v>
      </c>
      <c r="B9" s="17" t="s">
        <v>1450</v>
      </c>
      <c r="C9" s="17" t="s">
        <v>1451</v>
      </c>
    </row>
    <row r="10" spans="1:3" ht="195">
      <c r="A10" s="3">
        <v>7</v>
      </c>
      <c r="B10" s="17" t="s">
        <v>1452</v>
      </c>
      <c r="C10" s="17" t="s">
        <v>1453</v>
      </c>
    </row>
    <row r="11" spans="1:3" ht="195">
      <c r="A11" s="3">
        <v>8</v>
      </c>
      <c r="B11" s="17" t="s">
        <v>1454</v>
      </c>
      <c r="C11" s="17" t="s">
        <v>1455</v>
      </c>
    </row>
    <row r="12" spans="1:3" ht="150">
      <c r="A12" s="3">
        <v>9</v>
      </c>
      <c r="B12" s="28" t="s">
        <v>1456</v>
      </c>
      <c r="C12" s="17" t="s">
        <v>1457</v>
      </c>
    </row>
    <row r="13" spans="1:3" ht="120">
      <c r="A13" s="3">
        <v>10</v>
      </c>
      <c r="B13" s="28" t="s">
        <v>1456</v>
      </c>
      <c r="C13" s="17" t="s">
        <v>1458</v>
      </c>
    </row>
    <row r="14" spans="1:3" ht="75">
      <c r="A14" s="3">
        <v>11</v>
      </c>
      <c r="B14" s="28" t="s">
        <v>1456</v>
      </c>
      <c r="C14" s="17" t="s">
        <v>1459</v>
      </c>
    </row>
    <row r="15" spans="1:3" ht="345">
      <c r="A15" s="3">
        <v>12</v>
      </c>
      <c r="B15" s="28" t="s">
        <v>1456</v>
      </c>
      <c r="C15" s="17" t="s">
        <v>1460</v>
      </c>
    </row>
  </sheetData>
  <mergeCells count="1">
    <mergeCell ref="A1:C1"/>
  </mergeCells>
  <printOptions horizontalCentered="1"/>
  <pageMargins left="0" right="0" top="0.15748031496063" bottom="0.15748031496063" header="0.31496062992126" footer="0.31496062992126"/>
  <pageSetup paperSize="9" scale="9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2:J27"/>
  <sheetViews>
    <sheetView workbookViewId="0">
      <selection activeCell="E7" sqref="E7"/>
    </sheetView>
  </sheetViews>
  <sheetFormatPr defaultColWidth="9.140625" defaultRowHeight="15"/>
  <cols>
    <col min="1" max="1" width="9.140625" style="8"/>
    <col min="2" max="2" width="100" style="8" customWidth="1"/>
    <col min="3" max="6" width="9.140625" style="8"/>
    <col min="7" max="7" width="10.7109375" style="8" customWidth="1"/>
    <col min="8" max="8" width="11.5703125" style="22" customWidth="1"/>
    <col min="9" max="9" width="9.140625" style="22"/>
    <col min="10" max="10" width="11.5703125" style="22" customWidth="1"/>
    <col min="11" max="16384" width="9.140625" style="8"/>
  </cols>
  <sheetData>
    <row r="2" spans="1:2" ht="15.75">
      <c r="A2" s="23" t="s">
        <v>37</v>
      </c>
      <c r="B2" s="24" t="s">
        <v>1461</v>
      </c>
    </row>
    <row r="3" spans="1:2" ht="60">
      <c r="A3" s="3">
        <v>1</v>
      </c>
      <c r="B3" s="17" t="s">
        <v>1462</v>
      </c>
    </row>
    <row r="4" spans="1:2" ht="60">
      <c r="A4" s="19">
        <v>2</v>
      </c>
      <c r="B4" s="20" t="s">
        <v>1463</v>
      </c>
    </row>
    <row r="5" spans="1:2" ht="45">
      <c r="A5" s="15"/>
      <c r="B5" s="25" t="s">
        <v>1464</v>
      </c>
    </row>
    <row r="6" spans="1:2" ht="30">
      <c r="A6" s="15"/>
      <c r="B6" s="25" t="s">
        <v>1465</v>
      </c>
    </row>
    <row r="7" spans="1:2" ht="304.5" customHeight="1">
      <c r="A7" s="18"/>
      <c r="B7" s="16" t="s">
        <v>1466</v>
      </c>
    </row>
    <row r="8" spans="1:2" ht="75">
      <c r="A8" s="3">
        <v>3</v>
      </c>
      <c r="B8" s="17" t="s">
        <v>1467</v>
      </c>
    </row>
    <row r="9" spans="1:2" ht="352.5" customHeight="1">
      <c r="A9" s="3">
        <v>4</v>
      </c>
      <c r="B9" s="17"/>
    </row>
    <row r="10" spans="1:2" ht="45">
      <c r="A10" s="19">
        <v>5</v>
      </c>
      <c r="B10" s="20" t="s">
        <v>1468</v>
      </c>
    </row>
    <row r="11" spans="1:2" ht="299.25" customHeight="1">
      <c r="A11" s="18"/>
      <c r="B11" s="26"/>
    </row>
    <row r="12" spans="1:2" ht="96" customHeight="1">
      <c r="A12" s="3">
        <v>6</v>
      </c>
      <c r="B12" s="17" t="s">
        <v>1469</v>
      </c>
    </row>
    <row r="16" spans="1:2" ht="15.75">
      <c r="A16" s="23" t="s">
        <v>37</v>
      </c>
      <c r="B16" s="24" t="s">
        <v>1470</v>
      </c>
    </row>
    <row r="17" spans="1:7" ht="45">
      <c r="A17" s="3">
        <v>1</v>
      </c>
      <c r="B17" s="17" t="s">
        <v>1471</v>
      </c>
    </row>
    <row r="18" spans="1:7" ht="45">
      <c r="A18" s="3">
        <v>2</v>
      </c>
      <c r="B18" s="17" t="s">
        <v>1472</v>
      </c>
    </row>
    <row r="19" spans="1:7" ht="30">
      <c r="A19" s="3">
        <v>3</v>
      </c>
      <c r="B19" s="17" t="s">
        <v>1473</v>
      </c>
    </row>
    <row r="20" spans="1:7" ht="45">
      <c r="A20" s="3">
        <v>4</v>
      </c>
      <c r="B20" s="17" t="s">
        <v>1474</v>
      </c>
      <c r="G20" s="21"/>
    </row>
    <row r="21" spans="1:7" ht="60">
      <c r="A21" s="3">
        <v>5</v>
      </c>
      <c r="B21" s="17" t="s">
        <v>1475</v>
      </c>
      <c r="G21" s="21"/>
    </row>
    <row r="22" spans="1:7" ht="150">
      <c r="A22" s="3">
        <v>6</v>
      </c>
      <c r="B22" s="17" t="s">
        <v>1476</v>
      </c>
      <c r="G22" s="21"/>
    </row>
    <row r="23" spans="1:7" ht="60">
      <c r="A23" s="3">
        <v>7</v>
      </c>
      <c r="B23" s="17" t="s">
        <v>1477</v>
      </c>
      <c r="G23" s="21"/>
    </row>
    <row r="24" spans="1:7">
      <c r="B24" s="27"/>
      <c r="G24" s="21"/>
    </row>
    <row r="25" spans="1:7">
      <c r="B25" s="27"/>
      <c r="G25" s="21"/>
    </row>
    <row r="27" spans="1:7">
      <c r="G27" s="21"/>
    </row>
  </sheetData>
  <printOptions horizontalCentered="1"/>
  <pageMargins left="0" right="0" top="0.15748031496063" bottom="0.15748031496063" header="0.31496062992126" footer="0.31496062992126"/>
  <pageSetup paperSize="9" scale="9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3:G57"/>
  <sheetViews>
    <sheetView showGridLines="0" workbookViewId="0">
      <selection activeCell="B14" sqref="B14"/>
    </sheetView>
  </sheetViews>
  <sheetFormatPr defaultColWidth="9.140625" defaultRowHeight="15"/>
  <cols>
    <col min="1" max="1" width="6.5703125" style="8" customWidth="1"/>
    <col min="2" max="2" width="71.7109375" style="8" customWidth="1"/>
    <col min="3" max="3" width="59" style="8" customWidth="1"/>
    <col min="4" max="4" width="15" style="8" customWidth="1"/>
    <col min="5" max="5" width="9.140625" style="8"/>
    <col min="6" max="6" width="10.7109375" style="8" customWidth="1"/>
    <col min="7" max="16384" width="9.140625" style="8"/>
  </cols>
  <sheetData>
    <row r="3" spans="1:7" ht="31.5">
      <c r="A3" s="9" t="s">
        <v>37</v>
      </c>
      <c r="B3" s="10" t="s">
        <v>1478</v>
      </c>
      <c r="C3" s="10" t="s">
        <v>1479</v>
      </c>
      <c r="D3" s="10" t="s">
        <v>1480</v>
      </c>
    </row>
    <row r="4" spans="1:7" ht="15.75">
      <c r="A4" s="11" t="s">
        <v>1481</v>
      </c>
      <c r="B4" s="12" t="s">
        <v>1482</v>
      </c>
      <c r="C4" s="13"/>
      <c r="D4" s="14"/>
    </row>
    <row r="5" spans="1:7" ht="30">
      <c r="A5" s="15">
        <v>1</v>
      </c>
      <c r="B5" s="16" t="s">
        <v>1483</v>
      </c>
      <c r="C5" s="16"/>
      <c r="D5" s="16"/>
    </row>
    <row r="6" spans="1:7" ht="45">
      <c r="A6" s="15"/>
      <c r="B6" s="17" t="s">
        <v>1484</v>
      </c>
      <c r="C6" s="240"/>
      <c r="D6" s="16"/>
    </row>
    <row r="7" spans="1:7" ht="60">
      <c r="A7" s="18"/>
      <c r="B7" s="17" t="s">
        <v>1485</v>
      </c>
      <c r="C7" s="16"/>
      <c r="D7" s="16"/>
    </row>
    <row r="8" spans="1:7" ht="60">
      <c r="A8" s="3">
        <v>2</v>
      </c>
      <c r="B8" s="17" t="s">
        <v>1486</v>
      </c>
      <c r="C8" s="16"/>
      <c r="D8" s="16"/>
    </row>
    <row r="9" spans="1:7" ht="60">
      <c r="A9" s="3">
        <v>3</v>
      </c>
      <c r="B9" s="17" t="s">
        <v>1487</v>
      </c>
      <c r="C9" s="16"/>
      <c r="D9" s="16"/>
    </row>
    <row r="10" spans="1:7" ht="45">
      <c r="A10" s="3">
        <v>4</v>
      </c>
      <c r="B10" s="17" t="s">
        <v>1488</v>
      </c>
      <c r="C10" s="16"/>
      <c r="D10" s="16"/>
      <c r="G10"/>
    </row>
    <row r="11" spans="1:7">
      <c r="A11" s="3">
        <v>5</v>
      </c>
      <c r="B11" s="17" t="s">
        <v>1489</v>
      </c>
      <c r="C11" s="16"/>
      <c r="D11" s="16"/>
      <c r="G11"/>
    </row>
    <row r="12" spans="1:7" ht="75">
      <c r="A12" s="3">
        <v>6</v>
      </c>
      <c r="B12" s="17" t="s">
        <v>1490</v>
      </c>
      <c r="C12" s="16"/>
      <c r="D12" s="16"/>
      <c r="G12"/>
    </row>
    <row r="13" spans="1:7" ht="30">
      <c r="A13" s="19">
        <v>7</v>
      </c>
      <c r="B13" s="17" t="s">
        <v>1491</v>
      </c>
      <c r="C13" s="16"/>
      <c r="D13" s="16"/>
      <c r="G13"/>
    </row>
    <row r="14" spans="1:7" ht="30">
      <c r="A14" s="15"/>
      <c r="B14" s="17" t="s">
        <v>1492</v>
      </c>
      <c r="C14" s="16"/>
      <c r="D14" s="16"/>
      <c r="G14"/>
    </row>
    <row r="15" spans="1:7" ht="30">
      <c r="A15" s="15"/>
      <c r="B15" s="17" t="s">
        <v>1493</v>
      </c>
      <c r="C15" s="16"/>
      <c r="D15" s="16"/>
    </row>
    <row r="16" spans="1:7">
      <c r="A16" s="15"/>
      <c r="B16" s="17" t="s">
        <v>1494</v>
      </c>
      <c r="C16" s="16"/>
      <c r="D16" s="16"/>
    </row>
    <row r="17" spans="1:4" ht="30">
      <c r="A17" s="15"/>
      <c r="B17" s="17" t="s">
        <v>1495</v>
      </c>
      <c r="C17" s="16"/>
      <c r="D17" s="16"/>
    </row>
    <row r="18" spans="1:4">
      <c r="A18" s="15"/>
      <c r="B18" s="17" t="s">
        <v>1496</v>
      </c>
      <c r="C18" s="16"/>
      <c r="D18" s="16"/>
    </row>
    <row r="19" spans="1:4" ht="45">
      <c r="A19" s="15"/>
      <c r="B19" s="17" t="s">
        <v>1497</v>
      </c>
      <c r="C19" s="16"/>
      <c r="D19" s="16"/>
    </row>
    <row r="20" spans="1:4" ht="30">
      <c r="A20" s="15"/>
      <c r="B20" s="17" t="s">
        <v>1498</v>
      </c>
      <c r="C20" s="16"/>
      <c r="D20" s="16"/>
    </row>
    <row r="21" spans="1:4" ht="45">
      <c r="A21" s="15"/>
      <c r="B21" s="17" t="s">
        <v>1499</v>
      </c>
      <c r="C21" s="16"/>
      <c r="D21" s="16"/>
    </row>
    <row r="22" spans="1:4" ht="45">
      <c r="A22" s="18"/>
      <c r="B22" s="17" t="s">
        <v>1500</v>
      </c>
      <c r="C22" s="16"/>
      <c r="D22" s="16"/>
    </row>
    <row r="23" spans="1:4">
      <c r="A23" s="3">
        <v>8</v>
      </c>
      <c r="B23" s="17" t="s">
        <v>1501</v>
      </c>
      <c r="C23" s="16"/>
      <c r="D23" s="16"/>
    </row>
    <row r="24" spans="1:4" ht="30">
      <c r="A24" s="3">
        <v>9</v>
      </c>
      <c r="B24" s="17" t="s">
        <v>1502</v>
      </c>
      <c r="C24" s="16"/>
      <c r="D24" s="16"/>
    </row>
    <row r="25" spans="1:4" ht="60">
      <c r="A25" s="3">
        <v>10</v>
      </c>
      <c r="B25" s="17" t="s">
        <v>1503</v>
      </c>
      <c r="C25" s="16"/>
      <c r="D25" s="16"/>
    </row>
    <row r="26" spans="1:4" ht="30">
      <c r="A26" s="19">
        <v>11</v>
      </c>
      <c r="B26" s="17" t="s">
        <v>1504</v>
      </c>
      <c r="C26" s="16"/>
      <c r="D26" s="16"/>
    </row>
    <row r="27" spans="1:4" ht="30">
      <c r="A27" s="15"/>
      <c r="B27" s="17" t="s">
        <v>1505</v>
      </c>
      <c r="C27" s="16"/>
      <c r="D27" s="16"/>
    </row>
    <row r="28" spans="1:4" ht="60">
      <c r="A28" s="15"/>
      <c r="B28" s="17" t="s">
        <v>1506</v>
      </c>
      <c r="C28" s="16"/>
      <c r="D28" s="16"/>
    </row>
    <row r="29" spans="1:4" ht="30">
      <c r="A29" s="18"/>
      <c r="B29" s="17" t="s">
        <v>1507</v>
      </c>
      <c r="C29" s="16"/>
      <c r="D29" s="16"/>
    </row>
    <row r="30" spans="1:4" ht="30">
      <c r="A30" s="19">
        <v>12</v>
      </c>
      <c r="B30" s="17" t="s">
        <v>1508</v>
      </c>
      <c r="C30" s="16"/>
      <c r="D30" s="16"/>
    </row>
    <row r="31" spans="1:4" ht="45">
      <c r="A31" s="15"/>
      <c r="B31" s="17" t="s">
        <v>1509</v>
      </c>
      <c r="C31" s="16"/>
      <c r="D31" s="16"/>
    </row>
    <row r="32" spans="1:4" ht="30">
      <c r="A32" s="15"/>
      <c r="B32" s="17" t="s">
        <v>1510</v>
      </c>
      <c r="C32" s="16"/>
      <c r="D32" s="16"/>
    </row>
    <row r="33" spans="1:4" ht="45">
      <c r="A33" s="15"/>
      <c r="B33" s="17" t="s">
        <v>1511</v>
      </c>
      <c r="C33" s="16"/>
      <c r="D33" s="16"/>
    </row>
    <row r="34" spans="1:4" ht="60">
      <c r="A34" s="18"/>
      <c r="B34" s="17" t="s">
        <v>1512</v>
      </c>
      <c r="C34" s="16"/>
      <c r="D34" s="16"/>
    </row>
    <row r="35" spans="1:4" ht="90">
      <c r="A35" s="3">
        <v>13</v>
      </c>
      <c r="B35" s="17" t="s">
        <v>1513</v>
      </c>
      <c r="C35" s="16"/>
      <c r="D35" s="16"/>
    </row>
    <row r="36" spans="1:4" ht="60">
      <c r="A36" s="3">
        <v>14</v>
      </c>
      <c r="B36" s="17" t="s">
        <v>1514</v>
      </c>
      <c r="C36" s="16"/>
      <c r="D36" s="16"/>
    </row>
    <row r="37" spans="1:4" ht="135">
      <c r="A37" s="3">
        <v>15</v>
      </c>
      <c r="B37" s="17" t="s">
        <v>1515</v>
      </c>
      <c r="C37" s="16"/>
      <c r="D37" s="16"/>
    </row>
    <row r="38" spans="1:4" ht="75">
      <c r="A38" s="3">
        <v>16</v>
      </c>
      <c r="B38" s="17" t="s">
        <v>1516</v>
      </c>
      <c r="C38" s="16"/>
      <c r="D38" s="16"/>
    </row>
    <row r="39" spans="1:4" ht="30">
      <c r="A39" s="3">
        <v>17</v>
      </c>
      <c r="B39" s="17" t="s">
        <v>1517</v>
      </c>
      <c r="C39" s="16"/>
      <c r="D39" s="16"/>
    </row>
    <row r="40" spans="1:4" ht="30">
      <c r="A40" s="3">
        <v>18</v>
      </c>
      <c r="B40" s="17" t="s">
        <v>1518</v>
      </c>
      <c r="C40" s="16"/>
      <c r="D40" s="16"/>
    </row>
    <row r="41" spans="1:4">
      <c r="A41" s="19">
        <v>19</v>
      </c>
      <c r="B41" s="17" t="s">
        <v>1519</v>
      </c>
      <c r="C41" s="16"/>
      <c r="D41" s="16"/>
    </row>
    <row r="42" spans="1:4">
      <c r="A42" s="15"/>
      <c r="B42" s="17" t="s">
        <v>1520</v>
      </c>
      <c r="C42" s="16"/>
      <c r="D42" s="16"/>
    </row>
    <row r="43" spans="1:4" ht="30">
      <c r="A43" s="15"/>
      <c r="B43" s="17" t="s">
        <v>1521</v>
      </c>
      <c r="C43" s="16"/>
      <c r="D43" s="16"/>
    </row>
    <row r="44" spans="1:4" ht="30">
      <c r="A44" s="18"/>
      <c r="B44" s="17" t="s">
        <v>1522</v>
      </c>
      <c r="C44" s="16"/>
      <c r="D44" s="16"/>
    </row>
    <row r="45" spans="1:4" ht="30">
      <c r="A45" s="3">
        <v>20</v>
      </c>
      <c r="B45" s="17" t="s">
        <v>1523</v>
      </c>
      <c r="C45" s="16"/>
      <c r="D45" s="16"/>
    </row>
    <row r="46" spans="1:4" ht="30">
      <c r="A46" s="3">
        <v>21</v>
      </c>
      <c r="B46" s="20" t="s">
        <v>1524</v>
      </c>
      <c r="C46" s="16"/>
      <c r="D46" s="16"/>
    </row>
    <row r="47" spans="1:4" ht="15.75">
      <c r="A47" s="11" t="s">
        <v>1525</v>
      </c>
      <c r="B47" s="12" t="s">
        <v>1526</v>
      </c>
      <c r="C47" s="13"/>
      <c r="D47" s="14"/>
    </row>
    <row r="48" spans="1:4" ht="45">
      <c r="A48" s="3">
        <v>1</v>
      </c>
      <c r="B48" s="17" t="s">
        <v>1527</v>
      </c>
      <c r="C48" s="17"/>
      <c r="D48" s="17"/>
    </row>
    <row r="49" spans="1:6" ht="30">
      <c r="A49" s="3">
        <v>2</v>
      </c>
      <c r="B49" s="17" t="s">
        <v>1528</v>
      </c>
      <c r="C49" s="17"/>
      <c r="D49" s="17"/>
    </row>
    <row r="50" spans="1:6" ht="30">
      <c r="A50" s="3">
        <v>3</v>
      </c>
      <c r="B50" s="17" t="s">
        <v>1529</v>
      </c>
      <c r="C50" s="17"/>
      <c r="D50" s="17"/>
      <c r="F50" s="21"/>
    </row>
    <row r="51" spans="1:6" ht="30">
      <c r="A51" s="3">
        <v>4</v>
      </c>
      <c r="B51" s="17" t="s">
        <v>1530</v>
      </c>
      <c r="C51" s="17"/>
      <c r="D51" s="17"/>
      <c r="F51" s="21"/>
    </row>
    <row r="52" spans="1:6" ht="30">
      <c r="A52" s="3">
        <v>5</v>
      </c>
      <c r="B52" s="17" t="s">
        <v>1531</v>
      </c>
      <c r="C52" s="17"/>
      <c r="D52" s="17"/>
    </row>
    <row r="53" spans="1:6" ht="30">
      <c r="A53" s="3">
        <v>6</v>
      </c>
      <c r="B53" s="17" t="s">
        <v>1532</v>
      </c>
      <c r="C53" s="17"/>
      <c r="D53" s="17"/>
    </row>
    <row r="54" spans="1:6" ht="30">
      <c r="A54" s="3">
        <v>7</v>
      </c>
      <c r="B54" s="17" t="s">
        <v>1533</v>
      </c>
      <c r="C54" s="17"/>
      <c r="D54" s="17"/>
    </row>
    <row r="55" spans="1:6">
      <c r="A55" s="3">
        <v>8</v>
      </c>
      <c r="B55" s="17" t="s">
        <v>1534</v>
      </c>
      <c r="C55" s="17"/>
      <c r="D55" s="17"/>
    </row>
    <row r="56" spans="1:6" ht="45">
      <c r="A56" s="3">
        <v>9</v>
      </c>
      <c r="B56" s="17" t="s">
        <v>1535</v>
      </c>
      <c r="C56" s="17"/>
      <c r="D56" s="17"/>
    </row>
    <row r="57" spans="1:6" ht="30">
      <c r="A57" s="3">
        <v>10</v>
      </c>
      <c r="B57" s="17" t="s">
        <v>1536</v>
      </c>
      <c r="C57" s="17"/>
      <c r="D57" s="17"/>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C82"/>
  <sheetViews>
    <sheetView workbookViewId="0">
      <selection activeCell="D8" sqref="D8"/>
    </sheetView>
  </sheetViews>
  <sheetFormatPr defaultColWidth="9" defaultRowHeight="15"/>
  <cols>
    <col min="2" max="2" width="48.85546875" customWidth="1"/>
    <col min="3" max="3" width="14.28515625" customWidth="1"/>
    <col min="4" max="4" width="22.5703125" customWidth="1"/>
  </cols>
  <sheetData>
    <row r="1" spans="1:3" ht="30" customHeight="1">
      <c r="A1" s="379" t="s">
        <v>1537</v>
      </c>
      <c r="B1" s="379"/>
      <c r="C1" s="379"/>
    </row>
    <row r="2" spans="1:3" ht="30" customHeight="1">
      <c r="A2" s="379"/>
      <c r="B2" s="379"/>
      <c r="C2" s="379"/>
    </row>
    <row r="4" spans="1:3" ht="31.5">
      <c r="A4" s="1" t="s">
        <v>37</v>
      </c>
      <c r="B4" s="1" t="s">
        <v>1538</v>
      </c>
      <c r="C4" s="2" t="s">
        <v>1539</v>
      </c>
    </row>
    <row r="5" spans="1:3" ht="30">
      <c r="A5" s="3">
        <v>1</v>
      </c>
      <c r="B5" s="4" t="s">
        <v>1540</v>
      </c>
      <c r="C5" s="3" t="s">
        <v>1041</v>
      </c>
    </row>
    <row r="6" spans="1:3" ht="30">
      <c r="A6" s="3">
        <v>2</v>
      </c>
      <c r="B6" s="4" t="s">
        <v>1541</v>
      </c>
      <c r="C6" s="3" t="s">
        <v>1041</v>
      </c>
    </row>
    <row r="7" spans="1:3" ht="30">
      <c r="A7" s="3">
        <v>3</v>
      </c>
      <c r="B7" s="4" t="s">
        <v>1542</v>
      </c>
      <c r="C7" s="3" t="s">
        <v>1543</v>
      </c>
    </row>
    <row r="8" spans="1:3" ht="30">
      <c r="A8" s="3">
        <v>4</v>
      </c>
      <c r="B8" s="4" t="s">
        <v>1544</v>
      </c>
      <c r="C8" s="3" t="s">
        <v>1543</v>
      </c>
    </row>
    <row r="9" spans="1:3" ht="45">
      <c r="A9" s="3">
        <v>5</v>
      </c>
      <c r="B9" s="4" t="s">
        <v>1545</v>
      </c>
      <c r="C9" s="3" t="s">
        <v>1041</v>
      </c>
    </row>
    <row r="10" spans="1:3" ht="30">
      <c r="A10" s="3">
        <v>6</v>
      </c>
      <c r="B10" s="4" t="s">
        <v>1546</v>
      </c>
      <c r="C10" s="3" t="s">
        <v>1543</v>
      </c>
    </row>
    <row r="11" spans="1:3" ht="30">
      <c r="A11" s="3">
        <v>7</v>
      </c>
      <c r="B11" s="4" t="s">
        <v>1547</v>
      </c>
      <c r="C11" s="3" t="s">
        <v>1041</v>
      </c>
    </row>
    <row r="12" spans="1:3" ht="30">
      <c r="A12" s="3">
        <v>8</v>
      </c>
      <c r="B12" s="4" t="s">
        <v>1548</v>
      </c>
      <c r="C12" s="3" t="s">
        <v>1041</v>
      </c>
    </row>
    <row r="13" spans="1:3" ht="30">
      <c r="A13" s="3">
        <v>9</v>
      </c>
      <c r="B13" s="4" t="s">
        <v>1549</v>
      </c>
      <c r="C13" s="3" t="s">
        <v>1041</v>
      </c>
    </row>
    <row r="14" spans="1:3" ht="30">
      <c r="A14" s="3">
        <v>10</v>
      </c>
      <c r="B14" s="4" t="s">
        <v>1550</v>
      </c>
      <c r="C14" s="3" t="s">
        <v>1543</v>
      </c>
    </row>
    <row r="15" spans="1:3" ht="45">
      <c r="A15" s="3">
        <v>11</v>
      </c>
      <c r="B15" s="4" t="s">
        <v>1551</v>
      </c>
      <c r="C15" s="3" t="s">
        <v>1543</v>
      </c>
    </row>
    <row r="16" spans="1:3" ht="30">
      <c r="A16" s="3">
        <v>12</v>
      </c>
      <c r="B16" s="4" t="s">
        <v>1552</v>
      </c>
      <c r="C16" s="3" t="s">
        <v>1041</v>
      </c>
    </row>
    <row r="17" spans="1:3" ht="30">
      <c r="A17" s="3">
        <v>13</v>
      </c>
      <c r="B17" s="4" t="s">
        <v>1553</v>
      </c>
      <c r="C17" s="3" t="s">
        <v>1041</v>
      </c>
    </row>
    <row r="18" spans="1:3" ht="30">
      <c r="A18" s="3">
        <v>14</v>
      </c>
      <c r="B18" s="4" t="s">
        <v>1554</v>
      </c>
      <c r="C18" s="3" t="s">
        <v>1041</v>
      </c>
    </row>
    <row r="19" spans="1:3" ht="75">
      <c r="A19" s="3">
        <v>15</v>
      </c>
      <c r="B19" s="4" t="s">
        <v>1555</v>
      </c>
      <c r="C19" s="3" t="s">
        <v>1041</v>
      </c>
    </row>
    <row r="20" spans="1:3" ht="75">
      <c r="A20" s="3">
        <v>16</v>
      </c>
      <c r="B20" s="4" t="s">
        <v>1556</v>
      </c>
      <c r="C20" s="3" t="s">
        <v>1041</v>
      </c>
    </row>
    <row r="21" spans="1:3" ht="30">
      <c r="A21" s="3">
        <v>17</v>
      </c>
      <c r="B21" s="4" t="s">
        <v>1557</v>
      </c>
      <c r="C21" s="3" t="s">
        <v>1041</v>
      </c>
    </row>
    <row r="22" spans="1:3" ht="30">
      <c r="A22" s="3">
        <v>18</v>
      </c>
      <c r="B22" s="4" t="s">
        <v>1558</v>
      </c>
      <c r="C22" s="3" t="s">
        <v>1041</v>
      </c>
    </row>
    <row r="23" spans="1:3" ht="30">
      <c r="A23" s="3">
        <v>19</v>
      </c>
      <c r="B23" s="4" t="s">
        <v>1559</v>
      </c>
      <c r="C23" s="3" t="s">
        <v>1543</v>
      </c>
    </row>
    <row r="24" spans="1:3" ht="30">
      <c r="A24" s="3">
        <v>20</v>
      </c>
      <c r="B24" s="4" t="s">
        <v>1560</v>
      </c>
      <c r="C24" s="3" t="s">
        <v>1543</v>
      </c>
    </row>
    <row r="25" spans="1:3" ht="30">
      <c r="A25" s="3">
        <v>21</v>
      </c>
      <c r="B25" s="4" t="s">
        <v>1561</v>
      </c>
      <c r="C25" s="3" t="s">
        <v>1041</v>
      </c>
    </row>
    <row r="26" spans="1:3" ht="30">
      <c r="A26" s="3">
        <v>22</v>
      </c>
      <c r="B26" s="4" t="s">
        <v>1562</v>
      </c>
      <c r="C26" s="3" t="s">
        <v>1041</v>
      </c>
    </row>
    <row r="27" spans="1:3" ht="30">
      <c r="A27" s="3">
        <v>23</v>
      </c>
      <c r="B27" s="4" t="s">
        <v>1563</v>
      </c>
      <c r="C27" s="3" t="s">
        <v>1041</v>
      </c>
    </row>
    <row r="28" spans="1:3" ht="30">
      <c r="A28" s="3">
        <v>24</v>
      </c>
      <c r="B28" s="4" t="s">
        <v>1564</v>
      </c>
      <c r="C28" s="3" t="s">
        <v>1041</v>
      </c>
    </row>
    <row r="29" spans="1:3" ht="30">
      <c r="A29" s="3">
        <v>25</v>
      </c>
      <c r="B29" s="4" t="s">
        <v>1565</v>
      </c>
      <c r="C29" s="3" t="s">
        <v>1041</v>
      </c>
    </row>
    <row r="30" spans="1:3" ht="30">
      <c r="A30" s="3">
        <v>26</v>
      </c>
      <c r="B30" s="4" t="s">
        <v>1566</v>
      </c>
      <c r="C30" s="3" t="s">
        <v>1543</v>
      </c>
    </row>
    <row r="31" spans="1:3" ht="30">
      <c r="A31" s="3">
        <v>27</v>
      </c>
      <c r="B31" s="4" t="s">
        <v>1567</v>
      </c>
      <c r="C31" s="3" t="s">
        <v>1543</v>
      </c>
    </row>
    <row r="32" spans="1:3" ht="45">
      <c r="A32" s="3">
        <v>28</v>
      </c>
      <c r="B32" s="4" t="s">
        <v>1568</v>
      </c>
      <c r="C32" s="3" t="s">
        <v>1041</v>
      </c>
    </row>
    <row r="33" spans="1:3" ht="30">
      <c r="A33" s="3">
        <v>29</v>
      </c>
      <c r="B33" s="4" t="s">
        <v>1569</v>
      </c>
      <c r="C33" s="3" t="s">
        <v>1543</v>
      </c>
    </row>
    <row r="34" spans="1:3" ht="30">
      <c r="A34" s="3">
        <v>30</v>
      </c>
      <c r="B34" s="4" t="s">
        <v>1570</v>
      </c>
      <c r="C34" s="3" t="s">
        <v>1041</v>
      </c>
    </row>
    <row r="35" spans="1:3" ht="30">
      <c r="A35" s="3">
        <v>31</v>
      </c>
      <c r="B35" s="4" t="s">
        <v>1571</v>
      </c>
      <c r="C35" s="3" t="s">
        <v>1041</v>
      </c>
    </row>
    <row r="36" spans="1:3" ht="30">
      <c r="A36" s="3">
        <v>32</v>
      </c>
      <c r="B36" s="4" t="s">
        <v>1572</v>
      </c>
      <c r="C36" s="3" t="s">
        <v>1041</v>
      </c>
    </row>
    <row r="37" spans="1:3" ht="30">
      <c r="A37" s="3">
        <v>33</v>
      </c>
      <c r="B37" s="4" t="s">
        <v>1573</v>
      </c>
      <c r="C37" s="3" t="s">
        <v>1041</v>
      </c>
    </row>
    <row r="38" spans="1:3" ht="30">
      <c r="A38" s="3">
        <v>34</v>
      </c>
      <c r="B38" s="4" t="s">
        <v>1574</v>
      </c>
      <c r="C38" s="3" t="s">
        <v>1041</v>
      </c>
    </row>
    <row r="39" spans="1:3" ht="30">
      <c r="A39" s="3">
        <v>35</v>
      </c>
      <c r="B39" s="4" t="s">
        <v>1575</v>
      </c>
      <c r="C39" s="3" t="s">
        <v>1041</v>
      </c>
    </row>
    <row r="40" spans="1:3" ht="30">
      <c r="A40" s="3">
        <v>36</v>
      </c>
      <c r="B40" s="4" t="s">
        <v>1576</v>
      </c>
      <c r="C40" s="3" t="s">
        <v>1041</v>
      </c>
    </row>
    <row r="41" spans="1:3" ht="30">
      <c r="A41" s="3">
        <v>37</v>
      </c>
      <c r="B41" s="4" t="s">
        <v>1577</v>
      </c>
      <c r="C41" s="3" t="s">
        <v>1041</v>
      </c>
    </row>
    <row r="42" spans="1:3" ht="30">
      <c r="A42" s="3">
        <v>38</v>
      </c>
      <c r="B42" s="4" t="s">
        <v>1578</v>
      </c>
      <c r="C42" s="3" t="s">
        <v>1041</v>
      </c>
    </row>
    <row r="43" spans="1:3" ht="30">
      <c r="A43" s="3">
        <v>39</v>
      </c>
      <c r="B43" s="4" t="s">
        <v>1579</v>
      </c>
      <c r="C43" s="3" t="s">
        <v>1543</v>
      </c>
    </row>
    <row r="44" spans="1:3" ht="30">
      <c r="A44" s="3">
        <v>40</v>
      </c>
      <c r="B44" s="4" t="s">
        <v>1580</v>
      </c>
      <c r="C44" s="3" t="s">
        <v>1543</v>
      </c>
    </row>
    <row r="45" spans="1:3" ht="45">
      <c r="A45" s="3">
        <v>41</v>
      </c>
      <c r="B45" s="4" t="s">
        <v>1581</v>
      </c>
      <c r="C45" s="3" t="s">
        <v>1543</v>
      </c>
    </row>
    <row r="46" spans="1:3" ht="30">
      <c r="A46" s="3">
        <v>42</v>
      </c>
      <c r="B46" s="4" t="s">
        <v>1582</v>
      </c>
      <c r="C46" s="3" t="s">
        <v>1041</v>
      </c>
    </row>
    <row r="47" spans="1:3" ht="30">
      <c r="A47" s="3">
        <v>43</v>
      </c>
      <c r="B47" s="4" t="s">
        <v>1583</v>
      </c>
      <c r="C47" s="3" t="s">
        <v>1041</v>
      </c>
    </row>
    <row r="48" spans="1:3" ht="30">
      <c r="A48" s="3">
        <v>44</v>
      </c>
      <c r="B48" s="4" t="s">
        <v>1584</v>
      </c>
      <c r="C48" s="3" t="s">
        <v>1041</v>
      </c>
    </row>
    <row r="49" spans="1:3" ht="30">
      <c r="A49" s="3">
        <v>45</v>
      </c>
      <c r="B49" s="4" t="s">
        <v>1585</v>
      </c>
      <c r="C49" s="3" t="s">
        <v>1041</v>
      </c>
    </row>
    <row r="50" spans="1:3" ht="45">
      <c r="A50" s="3">
        <v>46</v>
      </c>
      <c r="B50" s="4" t="s">
        <v>1586</v>
      </c>
      <c r="C50" s="3" t="s">
        <v>1041</v>
      </c>
    </row>
    <row r="51" spans="1:3" ht="30">
      <c r="A51" s="3">
        <v>47</v>
      </c>
      <c r="B51" s="4" t="s">
        <v>1587</v>
      </c>
      <c r="C51" s="3" t="s">
        <v>1041</v>
      </c>
    </row>
    <row r="52" spans="1:3" ht="30">
      <c r="A52" s="3">
        <v>48</v>
      </c>
      <c r="B52" s="4" t="s">
        <v>1588</v>
      </c>
      <c r="C52" s="3" t="s">
        <v>1041</v>
      </c>
    </row>
    <row r="53" spans="1:3" ht="30">
      <c r="A53" s="3">
        <v>49</v>
      </c>
      <c r="B53" s="4" t="s">
        <v>1589</v>
      </c>
      <c r="C53" s="3" t="s">
        <v>1041</v>
      </c>
    </row>
    <row r="54" spans="1:3" ht="30">
      <c r="A54" s="3">
        <v>50</v>
      </c>
      <c r="B54" s="4" t="s">
        <v>1590</v>
      </c>
      <c r="C54" s="3" t="s">
        <v>1041</v>
      </c>
    </row>
    <row r="55" spans="1:3" ht="45">
      <c r="A55" s="3">
        <v>51</v>
      </c>
      <c r="B55" s="4" t="s">
        <v>1591</v>
      </c>
      <c r="C55" s="3" t="s">
        <v>1041</v>
      </c>
    </row>
    <row r="56" spans="1:3" ht="30">
      <c r="A56" s="3">
        <v>52</v>
      </c>
      <c r="B56" s="4" t="s">
        <v>1592</v>
      </c>
      <c r="C56" s="3" t="s">
        <v>1543</v>
      </c>
    </row>
    <row r="57" spans="1:3" ht="30">
      <c r="A57" s="3">
        <v>53</v>
      </c>
      <c r="B57" s="4" t="s">
        <v>1593</v>
      </c>
      <c r="C57" s="3" t="s">
        <v>1041</v>
      </c>
    </row>
    <row r="58" spans="1:3" ht="30">
      <c r="A58" s="3">
        <v>54</v>
      </c>
      <c r="B58" s="4" t="s">
        <v>1594</v>
      </c>
      <c r="C58" s="3" t="s">
        <v>1543</v>
      </c>
    </row>
    <row r="59" spans="1:3" ht="45">
      <c r="A59" s="3">
        <v>55</v>
      </c>
      <c r="B59" s="4" t="s">
        <v>1595</v>
      </c>
      <c r="C59" s="3" t="s">
        <v>1041</v>
      </c>
    </row>
    <row r="60" spans="1:3" ht="30">
      <c r="A60" s="3">
        <v>56</v>
      </c>
      <c r="B60" s="4" t="s">
        <v>1596</v>
      </c>
      <c r="C60" s="3" t="s">
        <v>1041</v>
      </c>
    </row>
    <row r="61" spans="1:3" ht="45">
      <c r="A61" s="3">
        <v>57</v>
      </c>
      <c r="B61" s="4" t="s">
        <v>1597</v>
      </c>
      <c r="C61" s="3" t="s">
        <v>1041</v>
      </c>
    </row>
    <row r="62" spans="1:3" ht="30">
      <c r="A62" s="3">
        <v>58</v>
      </c>
      <c r="B62" s="4" t="s">
        <v>1598</v>
      </c>
      <c r="C62" s="3" t="s">
        <v>1041</v>
      </c>
    </row>
    <row r="63" spans="1:3" ht="45">
      <c r="A63" s="3">
        <v>59</v>
      </c>
      <c r="B63" s="4" t="s">
        <v>1599</v>
      </c>
      <c r="C63" s="3" t="s">
        <v>1041</v>
      </c>
    </row>
    <row r="64" spans="1:3" ht="30">
      <c r="A64" s="3">
        <v>60</v>
      </c>
      <c r="B64" s="4" t="s">
        <v>1600</v>
      </c>
      <c r="C64" s="3" t="s">
        <v>1041</v>
      </c>
    </row>
    <row r="65" spans="1:3" ht="30">
      <c r="A65" s="3">
        <v>61</v>
      </c>
      <c r="B65" s="4" t="s">
        <v>1601</v>
      </c>
      <c r="C65" s="3" t="s">
        <v>1543</v>
      </c>
    </row>
    <row r="66" spans="1:3" ht="30">
      <c r="A66" s="3">
        <v>62</v>
      </c>
      <c r="B66" s="4" t="s">
        <v>1602</v>
      </c>
      <c r="C66" s="3" t="s">
        <v>1543</v>
      </c>
    </row>
    <row r="67" spans="1:3" ht="30">
      <c r="A67" s="3">
        <v>63</v>
      </c>
      <c r="B67" s="4" t="s">
        <v>1603</v>
      </c>
      <c r="C67" s="3" t="s">
        <v>1041</v>
      </c>
    </row>
    <row r="68" spans="1:3" ht="30">
      <c r="A68" s="3">
        <v>64</v>
      </c>
      <c r="B68" s="4" t="s">
        <v>1604</v>
      </c>
      <c r="C68" s="3" t="s">
        <v>1041</v>
      </c>
    </row>
    <row r="69" spans="1:3" ht="45">
      <c r="A69" s="3">
        <v>65</v>
      </c>
      <c r="B69" s="4" t="s">
        <v>1605</v>
      </c>
      <c r="C69" s="3" t="s">
        <v>1041</v>
      </c>
    </row>
    <row r="70" spans="1:3" ht="30">
      <c r="A70" s="3">
        <v>66</v>
      </c>
      <c r="B70" s="4" t="s">
        <v>1606</v>
      </c>
      <c r="C70" s="3" t="s">
        <v>1041</v>
      </c>
    </row>
    <row r="71" spans="1:3" ht="30">
      <c r="A71" s="3">
        <v>67</v>
      </c>
      <c r="B71" s="4" t="s">
        <v>1607</v>
      </c>
      <c r="C71" s="3" t="s">
        <v>1041</v>
      </c>
    </row>
    <row r="72" spans="1:3" ht="30">
      <c r="A72" s="3">
        <v>68</v>
      </c>
      <c r="B72" s="4" t="s">
        <v>1608</v>
      </c>
      <c r="C72" s="3" t="s">
        <v>1041</v>
      </c>
    </row>
    <row r="73" spans="1:3" ht="45">
      <c r="A73" s="3">
        <v>69</v>
      </c>
      <c r="B73" s="4" t="s">
        <v>1609</v>
      </c>
      <c r="C73" s="3" t="s">
        <v>1041</v>
      </c>
    </row>
    <row r="74" spans="1:3" ht="30">
      <c r="A74" s="3">
        <v>70</v>
      </c>
      <c r="B74" s="4" t="s">
        <v>1610</v>
      </c>
      <c r="C74" s="3" t="s">
        <v>1041</v>
      </c>
    </row>
    <row r="75" spans="1:3" ht="30">
      <c r="A75" s="3">
        <v>71</v>
      </c>
      <c r="B75" s="4" t="s">
        <v>1611</v>
      </c>
      <c r="C75" s="3" t="s">
        <v>1041</v>
      </c>
    </row>
    <row r="76" spans="1:3" ht="30">
      <c r="A76" s="3">
        <v>72</v>
      </c>
      <c r="B76" s="4" t="s">
        <v>1612</v>
      </c>
      <c r="C76" s="3" t="s">
        <v>1041</v>
      </c>
    </row>
    <row r="77" spans="1:3" ht="30">
      <c r="A77" s="3">
        <v>73</v>
      </c>
      <c r="B77" s="4" t="s">
        <v>1613</v>
      </c>
      <c r="C77" s="3" t="s">
        <v>1041</v>
      </c>
    </row>
    <row r="78" spans="1:3" ht="30">
      <c r="A78" s="3">
        <v>74</v>
      </c>
      <c r="B78" s="4" t="s">
        <v>1614</v>
      </c>
      <c r="C78" s="3" t="s">
        <v>1041</v>
      </c>
    </row>
    <row r="79" spans="1:3" ht="30">
      <c r="A79" s="3">
        <v>75</v>
      </c>
      <c r="B79" s="4" t="s">
        <v>1615</v>
      </c>
      <c r="C79" s="3" t="s">
        <v>1041</v>
      </c>
    </row>
    <row r="80" spans="1:3" ht="45">
      <c r="A80" s="3">
        <v>76</v>
      </c>
      <c r="B80" s="4" t="s">
        <v>1616</v>
      </c>
      <c r="C80" s="3" t="s">
        <v>1041</v>
      </c>
    </row>
    <row r="81" spans="1:3" ht="30">
      <c r="A81" s="3">
        <v>77</v>
      </c>
      <c r="B81" s="4" t="s">
        <v>1617</v>
      </c>
      <c r="C81" s="3" t="s">
        <v>1543</v>
      </c>
    </row>
    <row r="82" spans="1:3" ht="30">
      <c r="A82" s="3">
        <v>78</v>
      </c>
      <c r="B82" s="4" t="s">
        <v>1618</v>
      </c>
      <c r="C82" s="3" t="s">
        <v>1041</v>
      </c>
    </row>
  </sheetData>
  <autoFilter ref="A4:C82" xr:uid="{AAFFFFAF-E6BD-4017-B7F8-A30149D3AFE2}"/>
  <mergeCells count="1">
    <mergeCell ref="A1:C2"/>
  </mergeCells>
  <conditionalFormatting sqref="A5:C82">
    <cfRule type="expression" dxfId="0" priority="1">
      <formula>$C5="Ada"</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B6338-B648-4B9C-AF07-CA66AEAEFCB2}">
  <dimension ref="A1"/>
  <sheetViews>
    <sheetView workbookViewId="0">
      <selection activeCell="B6" sqref="B6"/>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78</vt:lpstr>
      <vt:lpstr>79</vt:lpstr>
      <vt:lpstr>80</vt:lpstr>
      <vt:lpstr>81</vt:lpstr>
      <vt:lpstr>82</vt:lpstr>
      <vt:lpstr>83</vt:lpstr>
      <vt:lpstr>Detail COMPLIANCE FIELD</vt:lpstr>
      <vt:lpstr>covid19</vt:lpstr>
      <vt:lpstr>tidak implementasi sami</vt:lpstr>
      <vt:lpstr>pareto</vt:lpstr>
      <vt:lpstr>magang</vt:lpstr>
      <vt:lpstr>hidran</vt:lpstr>
      <vt:lpstr>new normal</vt:lpstr>
      <vt:lpstr>UU Cipta Kerja</vt:lpstr>
      <vt:lpstr>Sheet1</vt:lpstr>
      <vt:lpstr>'78'!Print_Area</vt:lpstr>
      <vt:lpstr>'79'!Print_Area</vt:lpstr>
      <vt:lpstr>'80'!Print_Area</vt:lpstr>
      <vt:lpstr>'81'!Print_Area</vt:lpstr>
      <vt:lpstr>'82'!Print_Area</vt:lpstr>
      <vt:lpstr>'83'!Print_Area</vt:lpstr>
      <vt:lpstr>'Detail COMPLIANCE FIELD'!Print_Area</vt:lpstr>
      <vt:lpstr>'Detail COMPLIANCE FIELD'!Print_Titles</vt:lpstr>
      <vt:lpstr>hidran!Print_Titles</vt:lpstr>
      <vt:lpstr>magang!Print_Titles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GA-08</dc:creator>
  <cp:lastModifiedBy>Riyanti,Riyanti</cp:lastModifiedBy>
  <cp:lastPrinted>2022-04-25T02:56:40Z</cp:lastPrinted>
  <dcterms:created xsi:type="dcterms:W3CDTF">2006-09-16T00:00:00Z</dcterms:created>
  <dcterms:modified xsi:type="dcterms:W3CDTF">2024-04-18T07:59:18Z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1033-11.2.0.9937</vt:lpwstr>
  </property>
</Properties>
</file>