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roduksi\OUTPUT GELARAN CUTTING\Results\"/>
    </mc:Choice>
  </mc:AlternateContent>
  <xr:revisionPtr revIDLastSave="0" documentId="8_{B4E1EEAB-B252-42FE-BC87-D59AB5034AD3}" xr6:coauthVersionLast="47" xr6:coauthVersionMax="47" xr10:uidLastSave="{00000000-0000-0000-0000-000000000000}"/>
  <bookViews>
    <workbookView xWindow="45" yWindow="630" windowWidth="20445" windowHeight="10890" xr2:uid="{06BF8A63-9683-4E23-BDEA-D52769782B26}"/>
  </bookViews>
  <sheets>
    <sheet name="GELARAN" sheetId="1" r:id="rId1"/>
    <sheet name="RESU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4" i="2" l="1"/>
  <c r="L34" i="2"/>
  <c r="K34" i="2"/>
  <c r="J34" i="2"/>
  <c r="I34" i="2"/>
  <c r="H34" i="2"/>
  <c r="G34" i="2"/>
  <c r="F34" i="2"/>
  <c r="E34" i="2"/>
  <c r="D34" i="2"/>
  <c r="R33" i="2"/>
  <c r="R34" i="2" s="1"/>
  <c r="Q33" i="2"/>
  <c r="Q34" i="2" s="1"/>
  <c r="P33" i="2"/>
  <c r="P34" i="2" s="1"/>
  <c r="O33" i="2"/>
  <c r="O34" i="2" s="1"/>
  <c r="N33" i="2"/>
  <c r="N34" i="2" s="1"/>
  <c r="M29" i="2"/>
  <c r="L29" i="2"/>
  <c r="K29" i="2"/>
  <c r="J29" i="2"/>
  <c r="I29" i="2"/>
  <c r="H29" i="2"/>
  <c r="G29" i="2"/>
  <c r="F29" i="2"/>
  <c r="E29" i="2"/>
  <c r="D29" i="2"/>
  <c r="R28" i="2"/>
  <c r="R29" i="2" s="1"/>
  <c r="Q28" i="2"/>
  <c r="Q29" i="2" s="1"/>
  <c r="P28" i="2"/>
  <c r="P29" i="2" s="1"/>
  <c r="O28" i="2"/>
  <c r="O29" i="2" s="1"/>
  <c r="N28" i="2"/>
  <c r="N29" i="2" s="1"/>
  <c r="M24" i="2"/>
  <c r="L24" i="2"/>
  <c r="K24" i="2"/>
  <c r="J24" i="2"/>
  <c r="I24" i="2"/>
  <c r="H24" i="2"/>
  <c r="G24" i="2"/>
  <c r="F24" i="2"/>
  <c r="E24" i="2"/>
  <c r="D24" i="2"/>
  <c r="R23" i="2"/>
  <c r="Q23" i="2"/>
  <c r="P23" i="2"/>
  <c r="O23" i="2"/>
  <c r="N23" i="2"/>
  <c r="R22" i="2"/>
  <c r="R24" i="2" s="1"/>
  <c r="Q22" i="2"/>
  <c r="P22" i="2"/>
  <c r="P24" i="2" s="1"/>
  <c r="O22" i="2"/>
  <c r="O24" i="2" s="1"/>
  <c r="N22" i="2"/>
  <c r="N24" i="2" s="1"/>
  <c r="G18" i="2"/>
  <c r="F18" i="2"/>
  <c r="E18" i="2"/>
  <c r="D18" i="2"/>
  <c r="I17" i="2"/>
  <c r="H17" i="2"/>
  <c r="I16" i="2"/>
  <c r="H16" i="2"/>
  <c r="I15" i="2"/>
  <c r="I18" i="2" s="1"/>
  <c r="H15" i="2"/>
  <c r="M11" i="2"/>
  <c r="L11" i="2"/>
  <c r="K11" i="2"/>
  <c r="J11" i="2"/>
  <c r="I11" i="2"/>
  <c r="H11" i="2"/>
  <c r="G11" i="2"/>
  <c r="F11" i="2"/>
  <c r="E11" i="2"/>
  <c r="D11" i="2"/>
  <c r="R10" i="2"/>
  <c r="Q10" i="2"/>
  <c r="P10" i="2"/>
  <c r="O10" i="2"/>
  <c r="N10" i="2"/>
  <c r="R9" i="2"/>
  <c r="R11" i="2" s="1"/>
  <c r="Q9" i="2"/>
  <c r="P9" i="2"/>
  <c r="P11" i="2" s="1"/>
  <c r="O9" i="2"/>
  <c r="N9" i="2"/>
  <c r="N11" i="2" s="1"/>
  <c r="G5" i="2"/>
  <c r="F5" i="2"/>
  <c r="E5" i="2"/>
  <c r="D5" i="2"/>
  <c r="I4" i="2"/>
  <c r="H4" i="2"/>
  <c r="I3" i="2"/>
  <c r="I5" i="2" s="1"/>
  <c r="H3" i="2"/>
  <c r="M77" i="1"/>
  <c r="L77" i="1"/>
  <c r="K77" i="1"/>
  <c r="J77" i="1"/>
  <c r="I77" i="1"/>
  <c r="M68" i="1"/>
  <c r="L68" i="1"/>
  <c r="K68" i="1"/>
  <c r="J68" i="1"/>
  <c r="I68" i="1"/>
  <c r="M60" i="1"/>
  <c r="L60" i="1"/>
  <c r="K60" i="1"/>
  <c r="J60" i="1"/>
  <c r="I60" i="1"/>
  <c r="M54" i="1"/>
  <c r="L54" i="1"/>
  <c r="K54" i="1"/>
  <c r="J54" i="1"/>
  <c r="I54" i="1"/>
  <c r="J46" i="1"/>
  <c r="I46" i="1"/>
  <c r="J40" i="1"/>
  <c r="I40" i="1"/>
  <c r="J34" i="1"/>
  <c r="I34" i="1"/>
  <c r="M26" i="1"/>
  <c r="L26" i="1"/>
  <c r="K26" i="1"/>
  <c r="J26" i="1"/>
  <c r="I26" i="1"/>
  <c r="M20" i="1"/>
  <c r="L20" i="1"/>
  <c r="K20" i="1"/>
  <c r="J20" i="1"/>
  <c r="I20" i="1"/>
  <c r="J12" i="1"/>
  <c r="I12" i="1"/>
  <c r="J6" i="1"/>
  <c r="I6" i="1"/>
  <c r="Q11" i="2" l="1"/>
  <c r="H5" i="2"/>
  <c r="H18" i="2"/>
  <c r="O11" i="2"/>
  <c r="Q24" i="2"/>
</calcChain>
</file>

<file path=xl/sharedStrings.xml><?xml version="1.0" encoding="utf-8"?>
<sst xmlns="http://schemas.openxmlformats.org/spreadsheetml/2006/main" count="333" uniqueCount="53">
  <si>
    <t>WO</t>
  </si>
  <si>
    <t>MEJA</t>
  </si>
  <si>
    <t>TGL GELAR</t>
  </si>
  <si>
    <t>RASIO</t>
  </si>
  <si>
    <t>ITEM</t>
  </si>
  <si>
    <t>ARTICLE</t>
  </si>
  <si>
    <t>COLOR</t>
  </si>
  <si>
    <t>SIZE</t>
  </si>
  <si>
    <t>XXL</t>
  </si>
  <si>
    <t>QTY</t>
  </si>
  <si>
    <t>TGL SHIPMENT</t>
  </si>
  <si>
    <t>QTY LEMBAR RASIO</t>
  </si>
  <si>
    <t>ADIDAS BRF, 5160289XXL</t>
  </si>
  <si>
    <t>PO-0001101</t>
  </si>
  <si>
    <t>GREY</t>
  </si>
  <si>
    <t>ORDER</t>
  </si>
  <si>
    <t>2025-03-21</t>
  </si>
  <si>
    <t>OVERCUT</t>
  </si>
  <si>
    <t>2025-02-18 18:52:14</t>
  </si>
  <si>
    <t>TOTAL</t>
  </si>
  <si>
    <t>%actual</t>
  </si>
  <si>
    <t>BALANCE</t>
  </si>
  <si>
    <t>BLACK</t>
  </si>
  <si>
    <t>2025-02-18 18:54:17</t>
  </si>
  <si>
    <t>S</t>
  </si>
  <si>
    <t>M</t>
  </si>
  <si>
    <t>L</t>
  </si>
  <si>
    <t>XL</t>
  </si>
  <si>
    <t>ADIDAS BRF, 5160289</t>
  </si>
  <si>
    <t>2025-02-18 09:41:27</t>
  </si>
  <si>
    <t>4,8,8,4</t>
  </si>
  <si>
    <t>2025-02-18 07:38:30</t>
  </si>
  <si>
    <t>ADIDAS BRF, 5160297XXL</t>
  </si>
  <si>
    <t>2025-02-18 20:49:00</t>
  </si>
  <si>
    <t>HEATHER TEAL</t>
  </si>
  <si>
    <t>2025-02-18 20:50:11</t>
  </si>
  <si>
    <t>ONIX</t>
  </si>
  <si>
    <t>2025-02-18 20:50:49</t>
  </si>
  <si>
    <t>ADIDAS BRF, 5160297</t>
  </si>
  <si>
    <t>2025-02-18 12:04:45</t>
  </si>
  <si>
    <t>5,8,8,5</t>
  </si>
  <si>
    <t>2025-02-18 14:45:22</t>
  </si>
  <si>
    <t>ADIDAS BRF, 5158592</t>
  </si>
  <si>
    <t>PO-0001103</t>
  </si>
  <si>
    <t>2025-02-18 12:03:53</t>
  </si>
  <si>
    <t>6,0,0,0</t>
  </si>
  <si>
    <t>ADIDAS BRF, 5158590</t>
  </si>
  <si>
    <t>2025-02-18 09:45:52</t>
  </si>
  <si>
    <t>0,2,0,0</t>
  </si>
  <si>
    <t>2025-02-18 09:46:10</t>
  </si>
  <si>
    <t>0,0,0,1</t>
  </si>
  <si>
    <t>QTY GELAR</t>
  </si>
  <si>
    <t>BLC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</si>
</sst>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[Red]0%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entury Gothic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25433E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94D050"/>
        <bgColor rgb="FFF7EFFF"/>
      </patternFill>
    </fill>
    <fill>
      <patternFill patternType="solid">
        <fgColor rgb="FFFFFF00"/>
        <bgColor rgb="FFF7EFFF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rgb="FF25433E"/>
      </top>
      <bottom/>
      <diagonal/>
    </border>
    <border>
      <left style="thin">
        <color theme="0"/>
      </left>
      <right style="thin">
        <color theme="0"/>
      </right>
      <top style="thin">
        <color rgb="FF25433E"/>
      </top>
      <bottom/>
      <diagonal/>
    </border>
    <border>
      <left style="thin">
        <color theme="0"/>
      </left>
      <right/>
      <top style="thin">
        <color rgb="FF346265"/>
      </top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/>
      <top style="thin">
        <color rgb="FF25433E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 style="thin">
        <color rgb="FF25433E"/>
      </top>
      <bottom style="thin">
        <color rgb="FF346265"/>
      </bottom>
      <diagonal/>
    </border>
    <border>
      <left style="thin">
        <color theme="0"/>
      </left>
      <right/>
      <top/>
      <bottom style="thin">
        <color rgb="FF25433E"/>
      </bottom>
      <diagonal/>
    </border>
    <border>
      <left style="thin">
        <color theme="0"/>
      </left>
      <right style="thin">
        <color theme="0"/>
      </right>
      <top/>
      <bottom style="thin">
        <color rgb="FF25433E"/>
      </bottom>
      <diagonal/>
    </border>
    <border>
      <left/>
      <right/>
      <top/>
      <bottom style="thin">
        <color rgb="FF346265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830D-D0F4-4E92-9AA1-DDFA2EEC6080}">
  <sheetPr>
    <tabColor rgb="FF2E9602"/>
  </sheetPr>
  <dimension ref="A1:O79"/>
  <sheetViews>
    <sheetView tabSelected="1" zoomScale="90" zoomScaleNormal="90" workbookViewId="0"/>
  </sheetViews>
  <sheetFormatPr defaultRowHeight="16.5" x14ac:dyDescent="0.25"/>
  <cols>
    <col min="1" max="1" width="9.85546875" style="3" customWidth="1"/>
    <col min="2" max="2" width="9.28515625" style="3" customWidth="1"/>
    <col min="3" max="3" width="23.5703125" style="3" customWidth="1"/>
    <col min="4" max="4" width="10.140625" style="3" customWidth="1"/>
    <col min="5" max="5" width="27.5703125" style="3" customWidth="1"/>
    <col min="6" max="6" width="14.42578125" style="3" customWidth="1"/>
    <col min="7" max="7" width="17.7109375" style="3" customWidth="1"/>
    <col min="8" max="8" width="12.140625" style="3" customWidth="1"/>
    <col min="9" max="9" width="10.7109375" style="3" customWidth="1"/>
    <col min="10" max="10" width="11.85546875" style="3" customWidth="1"/>
    <col min="11" max="11" width="18.28515625" style="3" customWidth="1"/>
    <col min="12" max="12" width="24.140625" style="3" customWidth="1"/>
    <col min="13" max="13" width="11.85546875" style="3" customWidth="1"/>
    <col min="14" max="14" width="18.28515625" style="3" customWidth="1"/>
    <col min="15" max="15" width="24.140625" style="3" customWidth="1"/>
    <col min="16" max="16384" width="9.140625" style="3"/>
  </cols>
  <sheetData>
    <row r="1" spans="1:15" ht="17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2"/>
    </row>
    <row r="2" spans="1:15" x14ac:dyDescent="0.25">
      <c r="A2" s="4">
        <v>184865</v>
      </c>
      <c r="B2" s="4"/>
      <c r="C2" s="4"/>
      <c r="D2" s="4"/>
      <c r="E2" s="4" t="s">
        <v>12</v>
      </c>
      <c r="F2" s="4" t="s">
        <v>13</v>
      </c>
      <c r="G2" s="4" t="s">
        <v>14</v>
      </c>
      <c r="H2" s="4" t="s">
        <v>15</v>
      </c>
      <c r="I2" s="4">
        <v>540</v>
      </c>
      <c r="J2" s="4">
        <v>540</v>
      </c>
      <c r="K2" s="4" t="s">
        <v>16</v>
      </c>
      <c r="L2" s="4"/>
      <c r="M2" s="4"/>
      <c r="N2" s="4"/>
      <c r="O2" s="5"/>
    </row>
    <row r="3" spans="1:15" x14ac:dyDescent="0.25">
      <c r="A3" s="6"/>
      <c r="B3" s="6"/>
      <c r="C3" s="6"/>
      <c r="D3" s="6"/>
      <c r="E3" s="6"/>
      <c r="F3" s="6"/>
      <c r="G3" s="6"/>
      <c r="H3" s="6" t="s">
        <v>17</v>
      </c>
      <c r="I3" s="6">
        <v>567</v>
      </c>
      <c r="J3" s="6">
        <v>567</v>
      </c>
      <c r="K3" s="6"/>
      <c r="L3" s="6"/>
      <c r="M3" s="6"/>
      <c r="N3" s="6"/>
      <c r="O3" s="7"/>
    </row>
    <row r="4" spans="1:15" x14ac:dyDescent="0.25">
      <c r="A4" s="4"/>
      <c r="B4" s="4">
        <v>1</v>
      </c>
      <c r="C4" s="4" t="s">
        <v>18</v>
      </c>
      <c r="D4" s="4">
        <v>18</v>
      </c>
      <c r="E4" s="4"/>
      <c r="F4" s="4"/>
      <c r="G4" s="4"/>
      <c r="H4" s="4"/>
      <c r="I4" s="4">
        <v>522</v>
      </c>
      <c r="J4" s="4">
        <v>522</v>
      </c>
      <c r="K4" s="4"/>
      <c r="L4" s="4">
        <v>29</v>
      </c>
      <c r="M4" s="4"/>
      <c r="N4" s="4"/>
      <c r="O4" s="5"/>
    </row>
    <row r="5" spans="1:15" x14ac:dyDescent="0.25">
      <c r="A5" s="6"/>
      <c r="B5" s="6"/>
      <c r="C5" s="6"/>
      <c r="D5" s="6"/>
      <c r="E5" s="6"/>
      <c r="F5" s="6"/>
      <c r="G5" s="6"/>
      <c r="H5" s="6" t="s">
        <v>19</v>
      </c>
      <c r="I5" s="6">
        <v>522</v>
      </c>
      <c r="J5" s="6">
        <v>522</v>
      </c>
      <c r="K5" s="6"/>
      <c r="L5" s="6"/>
      <c r="M5" s="6"/>
      <c r="N5" s="6"/>
      <c r="O5" s="7"/>
    </row>
    <row r="6" spans="1:15" ht="17.45" customHeight="1" x14ac:dyDescent="0.25">
      <c r="A6" s="8"/>
      <c r="B6" s="8"/>
      <c r="C6" s="8"/>
      <c r="D6" s="8"/>
      <c r="E6" s="8"/>
      <c r="F6" s="8"/>
      <c r="G6" s="8"/>
      <c r="H6" s="8" t="s">
        <v>20</v>
      </c>
      <c r="I6" s="9">
        <f t="shared" ref="I6:J6" si="0">IFERROR((I5/I2)-1,"Qty Order 0")</f>
        <v>-3.3333333333333326E-2</v>
      </c>
      <c r="J6" s="9">
        <f t="shared" si="0"/>
        <v>-3.3333333333333326E-2</v>
      </c>
      <c r="K6" s="8"/>
      <c r="L6" s="8"/>
      <c r="M6" s="8"/>
      <c r="N6" s="8"/>
      <c r="O6" s="10"/>
    </row>
    <row r="7" spans="1:15" x14ac:dyDescent="0.25">
      <c r="A7" s="6"/>
      <c r="B7" s="6"/>
      <c r="C7" s="6"/>
      <c r="D7" s="6"/>
      <c r="E7" s="6"/>
      <c r="F7" s="6"/>
      <c r="G7" s="6"/>
      <c r="H7" s="6" t="s">
        <v>21</v>
      </c>
      <c r="I7" s="6">
        <v>-45</v>
      </c>
      <c r="J7" s="6">
        <v>-45</v>
      </c>
      <c r="K7" s="6"/>
      <c r="L7" s="6"/>
      <c r="M7" s="6"/>
      <c r="N7" s="6"/>
      <c r="O7" s="7"/>
    </row>
    <row r="8" spans="1:15" x14ac:dyDescent="0.25">
      <c r="A8" s="4"/>
      <c r="B8" s="4"/>
      <c r="C8" s="4"/>
      <c r="D8" s="4"/>
      <c r="E8" s="4" t="s">
        <v>12</v>
      </c>
      <c r="F8" s="4" t="s">
        <v>13</v>
      </c>
      <c r="G8" s="4" t="s">
        <v>22</v>
      </c>
      <c r="H8" s="4" t="s">
        <v>15</v>
      </c>
      <c r="I8" s="4">
        <v>540</v>
      </c>
      <c r="J8" s="4">
        <v>540</v>
      </c>
      <c r="K8" s="4" t="s">
        <v>16</v>
      </c>
      <c r="L8" s="4"/>
      <c r="M8" s="4"/>
      <c r="N8" s="4"/>
      <c r="O8" s="5"/>
    </row>
    <row r="9" spans="1:15" x14ac:dyDescent="0.25">
      <c r="A9" s="6"/>
      <c r="B9" s="6"/>
      <c r="C9" s="6"/>
      <c r="D9" s="6"/>
      <c r="E9" s="6"/>
      <c r="F9" s="6"/>
      <c r="G9" s="6"/>
      <c r="H9" s="6" t="s">
        <v>17</v>
      </c>
      <c r="I9" s="6">
        <v>567</v>
      </c>
      <c r="J9" s="6">
        <v>567</v>
      </c>
      <c r="K9" s="6"/>
      <c r="L9" s="6"/>
      <c r="M9" s="6"/>
      <c r="N9" s="6"/>
      <c r="O9" s="7"/>
    </row>
    <row r="10" spans="1:15" x14ac:dyDescent="0.25">
      <c r="A10" s="4"/>
      <c r="B10" s="4">
        <v>1</v>
      </c>
      <c r="C10" s="4" t="s">
        <v>23</v>
      </c>
      <c r="D10" s="4">
        <v>18</v>
      </c>
      <c r="E10" s="4"/>
      <c r="F10" s="4"/>
      <c r="G10" s="4"/>
      <c r="H10" s="4"/>
      <c r="I10" s="4">
        <v>522</v>
      </c>
      <c r="J10" s="4">
        <v>522</v>
      </c>
      <c r="K10" s="4"/>
      <c r="L10" s="4">
        <v>29</v>
      </c>
      <c r="M10" s="4"/>
      <c r="N10" s="4"/>
      <c r="O10" s="5"/>
    </row>
    <row r="11" spans="1:15" x14ac:dyDescent="0.25">
      <c r="A11" s="6"/>
      <c r="B11" s="6"/>
      <c r="C11" s="6"/>
      <c r="D11" s="6"/>
      <c r="E11" s="6"/>
      <c r="F11" s="6"/>
      <c r="G11" s="6"/>
      <c r="H11" s="6" t="s">
        <v>19</v>
      </c>
      <c r="I11" s="6">
        <v>522</v>
      </c>
      <c r="J11" s="6">
        <v>522</v>
      </c>
      <c r="K11" s="6"/>
      <c r="L11" s="6"/>
      <c r="M11" s="6"/>
      <c r="N11" s="6"/>
      <c r="O11" s="7"/>
    </row>
    <row r="12" spans="1:15" ht="17.45" customHeight="1" x14ac:dyDescent="0.25">
      <c r="A12" s="8"/>
      <c r="B12" s="8"/>
      <c r="C12" s="8"/>
      <c r="D12" s="8"/>
      <c r="E12" s="8"/>
      <c r="F12" s="8"/>
      <c r="G12" s="8"/>
      <c r="H12" s="8" t="s">
        <v>20</v>
      </c>
      <c r="I12" s="9">
        <f t="shared" ref="I12:J12" si="1">IFERROR((I11/I8)-1,"Qty Order 0")</f>
        <v>-3.3333333333333326E-2</v>
      </c>
      <c r="J12" s="9">
        <f t="shared" si="1"/>
        <v>-3.3333333333333326E-2</v>
      </c>
      <c r="K12" s="8"/>
      <c r="L12" s="8"/>
      <c r="M12" s="8"/>
      <c r="N12" s="8"/>
      <c r="O12" s="10"/>
    </row>
    <row r="13" spans="1:15" x14ac:dyDescent="0.25">
      <c r="A13" s="6"/>
      <c r="B13" s="6"/>
      <c r="C13" s="6"/>
      <c r="D13" s="6"/>
      <c r="E13" s="6"/>
      <c r="F13" s="6"/>
      <c r="G13" s="6"/>
      <c r="H13" s="6" t="s">
        <v>21</v>
      </c>
      <c r="I13" s="6">
        <v>-45</v>
      </c>
      <c r="J13" s="6">
        <v>-45</v>
      </c>
      <c r="K13" s="6"/>
      <c r="L13" s="6"/>
      <c r="M13" s="6"/>
      <c r="N13" s="6"/>
      <c r="O13" s="7"/>
    </row>
    <row r="14" spans="1:15" ht="17.4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1:15" ht="17.45" customHeight="1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24</v>
      </c>
      <c r="J15" s="1" t="s">
        <v>25</v>
      </c>
      <c r="K15" s="1" t="s">
        <v>26</v>
      </c>
      <c r="L15" s="1" t="s">
        <v>27</v>
      </c>
      <c r="M15" s="1" t="s">
        <v>9</v>
      </c>
      <c r="N15" s="1" t="s">
        <v>10</v>
      </c>
      <c r="O15" s="2" t="s">
        <v>11</v>
      </c>
    </row>
    <row r="16" spans="1:15" x14ac:dyDescent="0.25">
      <c r="A16" s="4">
        <v>184864</v>
      </c>
      <c r="B16" s="4"/>
      <c r="C16" s="4"/>
      <c r="D16" s="4"/>
      <c r="E16" s="4" t="s">
        <v>28</v>
      </c>
      <c r="F16" s="4" t="s">
        <v>13</v>
      </c>
      <c r="G16" s="4" t="s">
        <v>22</v>
      </c>
      <c r="H16" s="4" t="s">
        <v>15</v>
      </c>
      <c r="I16" s="4">
        <v>540</v>
      </c>
      <c r="J16" s="4">
        <v>1008</v>
      </c>
      <c r="K16" s="4">
        <v>1008</v>
      </c>
      <c r="L16" s="4">
        <v>504</v>
      </c>
      <c r="M16" s="4">
        <v>3060</v>
      </c>
      <c r="N16" s="4" t="s">
        <v>16</v>
      </c>
      <c r="O16" s="5"/>
    </row>
    <row r="17" spans="1:15" x14ac:dyDescent="0.25">
      <c r="A17" s="6"/>
      <c r="B17" s="6"/>
      <c r="C17" s="6"/>
      <c r="D17" s="6"/>
      <c r="E17" s="6"/>
      <c r="F17" s="6"/>
      <c r="G17" s="6"/>
      <c r="H17" s="6" t="s">
        <v>17</v>
      </c>
      <c r="I17" s="6">
        <v>567</v>
      </c>
      <c r="J17" s="6">
        <v>1058.4000000000001</v>
      </c>
      <c r="K17" s="6">
        <v>1058.4000000000001</v>
      </c>
      <c r="L17" s="6">
        <v>529.20000000000005</v>
      </c>
      <c r="M17" s="6">
        <v>3213</v>
      </c>
      <c r="N17" s="6"/>
      <c r="O17" s="7"/>
    </row>
    <row r="18" spans="1:15" x14ac:dyDescent="0.25">
      <c r="A18" s="4"/>
      <c r="B18" s="4">
        <v>1</v>
      </c>
      <c r="C18" s="4" t="s">
        <v>29</v>
      </c>
      <c r="D18" s="4" t="s">
        <v>30</v>
      </c>
      <c r="E18" s="4"/>
      <c r="F18" s="4"/>
      <c r="G18" s="4"/>
      <c r="H18" s="4"/>
      <c r="I18" s="4">
        <v>400</v>
      </c>
      <c r="J18" s="4">
        <v>800</v>
      </c>
      <c r="K18" s="4">
        <v>800</v>
      </c>
      <c r="L18" s="4">
        <v>400</v>
      </c>
      <c r="M18" s="4">
        <v>2400</v>
      </c>
      <c r="N18" s="4"/>
      <c r="O18" s="5">
        <v>100</v>
      </c>
    </row>
    <row r="19" spans="1:15" x14ac:dyDescent="0.25">
      <c r="A19" s="6"/>
      <c r="B19" s="6"/>
      <c r="C19" s="6"/>
      <c r="D19" s="6"/>
      <c r="E19" s="6"/>
      <c r="F19" s="6"/>
      <c r="G19" s="6"/>
      <c r="H19" s="6" t="s">
        <v>19</v>
      </c>
      <c r="I19" s="6">
        <v>400</v>
      </c>
      <c r="J19" s="6">
        <v>800</v>
      </c>
      <c r="K19" s="6">
        <v>800</v>
      </c>
      <c r="L19" s="6">
        <v>400</v>
      </c>
      <c r="M19" s="6">
        <v>2400</v>
      </c>
      <c r="N19" s="6"/>
      <c r="O19" s="7"/>
    </row>
    <row r="20" spans="1:15" ht="17.45" customHeight="1" x14ac:dyDescent="0.25">
      <c r="A20" s="8"/>
      <c r="B20" s="8"/>
      <c r="C20" s="8"/>
      <c r="D20" s="8"/>
      <c r="E20" s="8"/>
      <c r="F20" s="8"/>
      <c r="G20" s="8"/>
      <c r="H20" s="8" t="s">
        <v>20</v>
      </c>
      <c r="I20" s="9">
        <f t="shared" ref="I20:M20" si="2">IFERROR((I19/I16)-1,"Qty Order 0")</f>
        <v>-0.2592592592592593</v>
      </c>
      <c r="J20" s="9">
        <f t="shared" si="2"/>
        <v>-0.20634920634920639</v>
      </c>
      <c r="K20" s="9">
        <f t="shared" si="2"/>
        <v>-0.20634920634920639</v>
      </c>
      <c r="L20" s="9">
        <f t="shared" si="2"/>
        <v>-0.20634920634920639</v>
      </c>
      <c r="M20" s="9">
        <f t="shared" si="2"/>
        <v>-0.21568627450980393</v>
      </c>
      <c r="N20" s="8"/>
      <c r="O20" s="10"/>
    </row>
    <row r="21" spans="1:15" x14ac:dyDescent="0.25">
      <c r="A21" s="6"/>
      <c r="B21" s="6"/>
      <c r="C21" s="6"/>
      <c r="D21" s="6"/>
      <c r="E21" s="6"/>
      <c r="F21" s="6"/>
      <c r="G21" s="6"/>
      <c r="H21" s="6" t="s">
        <v>21</v>
      </c>
      <c r="I21" s="6">
        <v>-167</v>
      </c>
      <c r="J21" s="6">
        <v>-258.39999999999998</v>
      </c>
      <c r="K21" s="6">
        <v>-258.39999999999998</v>
      </c>
      <c r="L21" s="6">
        <v>-129.19999999999999</v>
      </c>
      <c r="M21" s="6">
        <v>-813</v>
      </c>
      <c r="N21" s="6"/>
      <c r="O21" s="7"/>
    </row>
    <row r="22" spans="1:15" x14ac:dyDescent="0.25">
      <c r="A22" s="4"/>
      <c r="B22" s="4"/>
      <c r="C22" s="4"/>
      <c r="D22" s="4"/>
      <c r="E22" s="4" t="s">
        <v>28</v>
      </c>
      <c r="F22" s="4" t="s">
        <v>13</v>
      </c>
      <c r="G22" s="4" t="s">
        <v>14</v>
      </c>
      <c r="H22" s="4" t="s">
        <v>15</v>
      </c>
      <c r="I22" s="4">
        <v>540</v>
      </c>
      <c r="J22" s="4">
        <v>1008</v>
      </c>
      <c r="K22" s="4">
        <v>1008</v>
      </c>
      <c r="L22" s="4">
        <v>504</v>
      </c>
      <c r="M22" s="4">
        <v>3060</v>
      </c>
      <c r="N22" s="4" t="s">
        <v>16</v>
      </c>
      <c r="O22" s="5"/>
    </row>
    <row r="23" spans="1:15" x14ac:dyDescent="0.25">
      <c r="A23" s="6"/>
      <c r="B23" s="6"/>
      <c r="C23" s="6"/>
      <c r="D23" s="6"/>
      <c r="E23" s="6"/>
      <c r="F23" s="6"/>
      <c r="G23" s="6"/>
      <c r="H23" s="6" t="s">
        <v>17</v>
      </c>
      <c r="I23" s="6">
        <v>567</v>
      </c>
      <c r="J23" s="6">
        <v>1058.4000000000001</v>
      </c>
      <c r="K23" s="6">
        <v>1058.4000000000001</v>
      </c>
      <c r="L23" s="6">
        <v>529.20000000000005</v>
      </c>
      <c r="M23" s="6">
        <v>3213</v>
      </c>
      <c r="N23" s="6"/>
      <c r="O23" s="7"/>
    </row>
    <row r="24" spans="1:15" x14ac:dyDescent="0.25">
      <c r="A24" s="4"/>
      <c r="B24" s="4">
        <v>1</v>
      </c>
      <c r="C24" s="4" t="s">
        <v>31</v>
      </c>
      <c r="D24" s="4" t="s">
        <v>30</v>
      </c>
      <c r="E24" s="4"/>
      <c r="F24" s="4"/>
      <c r="G24" s="4"/>
      <c r="H24" s="4"/>
      <c r="I24" s="4">
        <v>400</v>
      </c>
      <c r="J24" s="4">
        <v>800</v>
      </c>
      <c r="K24" s="4">
        <v>800</v>
      </c>
      <c r="L24" s="4">
        <v>400</v>
      </c>
      <c r="M24" s="4">
        <v>2400</v>
      </c>
      <c r="N24" s="4"/>
      <c r="O24" s="5">
        <v>100</v>
      </c>
    </row>
    <row r="25" spans="1:15" x14ac:dyDescent="0.25">
      <c r="A25" s="6"/>
      <c r="B25" s="6"/>
      <c r="C25" s="6"/>
      <c r="D25" s="6"/>
      <c r="E25" s="6"/>
      <c r="F25" s="6"/>
      <c r="G25" s="6"/>
      <c r="H25" s="6" t="s">
        <v>19</v>
      </c>
      <c r="I25" s="6">
        <v>400</v>
      </c>
      <c r="J25" s="6">
        <v>800</v>
      </c>
      <c r="K25" s="6">
        <v>800</v>
      </c>
      <c r="L25" s="6">
        <v>400</v>
      </c>
      <c r="M25" s="6">
        <v>2400</v>
      </c>
      <c r="N25" s="6"/>
      <c r="O25" s="7"/>
    </row>
    <row r="26" spans="1:15" ht="17.45" customHeight="1" x14ac:dyDescent="0.25">
      <c r="A26" s="8"/>
      <c r="B26" s="8"/>
      <c r="C26" s="8"/>
      <c r="D26" s="8"/>
      <c r="E26" s="8"/>
      <c r="F26" s="8"/>
      <c r="G26" s="8"/>
      <c r="H26" s="8" t="s">
        <v>20</v>
      </c>
      <c r="I26" s="9">
        <f t="shared" ref="I26:M26" si="3">IFERROR((I25/I22)-1,"Qty Order 0")</f>
        <v>-0.2592592592592593</v>
      </c>
      <c r="J26" s="9">
        <f t="shared" si="3"/>
        <v>-0.20634920634920639</v>
      </c>
      <c r="K26" s="9">
        <f t="shared" si="3"/>
        <v>-0.20634920634920639</v>
      </c>
      <c r="L26" s="9">
        <f t="shared" si="3"/>
        <v>-0.20634920634920639</v>
      </c>
      <c r="M26" s="9">
        <f t="shared" si="3"/>
        <v>-0.21568627450980393</v>
      </c>
      <c r="N26" s="8"/>
      <c r="O26" s="10"/>
    </row>
    <row r="27" spans="1:15" x14ac:dyDescent="0.25">
      <c r="A27" s="6"/>
      <c r="B27" s="6"/>
      <c r="C27" s="6"/>
      <c r="D27" s="6"/>
      <c r="E27" s="6"/>
      <c r="F27" s="6"/>
      <c r="G27" s="6"/>
      <c r="H27" s="6" t="s">
        <v>21</v>
      </c>
      <c r="I27" s="6">
        <v>-167</v>
      </c>
      <c r="J27" s="6">
        <v>-258.39999999999998</v>
      </c>
      <c r="K27" s="6">
        <v>-258.39999999999998</v>
      </c>
      <c r="L27" s="6">
        <v>-129.19999999999999</v>
      </c>
      <c r="M27" s="6">
        <v>-813</v>
      </c>
      <c r="N27" s="6"/>
      <c r="O27" s="7"/>
    </row>
    <row r="28" spans="1:15" ht="17.4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5" ht="17.45" customHeight="1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/>
      <c r="N29" s="1"/>
      <c r="O29" s="2"/>
    </row>
    <row r="30" spans="1:15" x14ac:dyDescent="0.25">
      <c r="A30" s="4">
        <v>184863</v>
      </c>
      <c r="B30" s="4"/>
      <c r="C30" s="4"/>
      <c r="D30" s="4"/>
      <c r="E30" s="4" t="s">
        <v>32</v>
      </c>
      <c r="F30" s="4" t="s">
        <v>13</v>
      </c>
      <c r="G30" s="4" t="s">
        <v>22</v>
      </c>
      <c r="H30" s="4" t="s">
        <v>15</v>
      </c>
      <c r="I30" s="4">
        <v>540</v>
      </c>
      <c r="J30" s="4">
        <v>540</v>
      </c>
      <c r="K30" s="4" t="s">
        <v>16</v>
      </c>
      <c r="L30" s="4"/>
      <c r="M30" s="4"/>
      <c r="N30" s="4"/>
      <c r="O30" s="5"/>
    </row>
    <row r="31" spans="1:15" x14ac:dyDescent="0.25">
      <c r="A31" s="6"/>
      <c r="B31" s="6"/>
      <c r="C31" s="6"/>
      <c r="D31" s="6"/>
      <c r="E31" s="6"/>
      <c r="F31" s="6"/>
      <c r="G31" s="6"/>
      <c r="H31" s="6" t="s">
        <v>17</v>
      </c>
      <c r="I31" s="6">
        <v>567</v>
      </c>
      <c r="J31" s="6">
        <v>567</v>
      </c>
      <c r="K31" s="6"/>
      <c r="L31" s="6"/>
      <c r="M31" s="6"/>
      <c r="N31" s="6"/>
      <c r="O31" s="7"/>
    </row>
    <row r="32" spans="1:15" x14ac:dyDescent="0.25">
      <c r="A32" s="4"/>
      <c r="B32" s="4">
        <v>1</v>
      </c>
      <c r="C32" s="4" t="s">
        <v>33</v>
      </c>
      <c r="D32" s="4">
        <v>18</v>
      </c>
      <c r="E32" s="4"/>
      <c r="F32" s="4"/>
      <c r="G32" s="4"/>
      <c r="H32" s="4"/>
      <c r="I32" s="4">
        <v>522</v>
      </c>
      <c r="J32" s="4">
        <v>522</v>
      </c>
      <c r="K32" s="4"/>
      <c r="L32" s="4">
        <v>29</v>
      </c>
      <c r="M32" s="4"/>
      <c r="N32" s="4"/>
      <c r="O32" s="5"/>
    </row>
    <row r="33" spans="1:15" x14ac:dyDescent="0.25">
      <c r="A33" s="6"/>
      <c r="B33" s="6"/>
      <c r="C33" s="6"/>
      <c r="D33" s="6"/>
      <c r="E33" s="6"/>
      <c r="F33" s="6"/>
      <c r="G33" s="6"/>
      <c r="H33" s="6" t="s">
        <v>19</v>
      </c>
      <c r="I33" s="6">
        <v>522</v>
      </c>
      <c r="J33" s="6">
        <v>522</v>
      </c>
      <c r="K33" s="6"/>
      <c r="L33" s="6"/>
      <c r="M33" s="6"/>
      <c r="N33" s="6"/>
      <c r="O33" s="7"/>
    </row>
    <row r="34" spans="1:15" ht="17.45" customHeight="1" x14ac:dyDescent="0.25">
      <c r="A34" s="8"/>
      <c r="B34" s="8"/>
      <c r="C34" s="8"/>
      <c r="D34" s="8"/>
      <c r="E34" s="8"/>
      <c r="F34" s="8"/>
      <c r="G34" s="8"/>
      <c r="H34" s="8" t="s">
        <v>20</v>
      </c>
      <c r="I34" s="9">
        <f t="shared" ref="I34:J34" si="4">IFERROR((I33/I30)-1,"Qty Order 0")</f>
        <v>-3.3333333333333326E-2</v>
      </c>
      <c r="J34" s="9">
        <f t="shared" si="4"/>
        <v>-3.3333333333333326E-2</v>
      </c>
      <c r="K34" s="8"/>
      <c r="L34" s="8"/>
      <c r="M34" s="8"/>
      <c r="N34" s="8"/>
      <c r="O34" s="10"/>
    </row>
    <row r="35" spans="1:15" x14ac:dyDescent="0.25">
      <c r="A35" s="6"/>
      <c r="B35" s="6"/>
      <c r="C35" s="6"/>
      <c r="D35" s="6"/>
      <c r="E35" s="6"/>
      <c r="F35" s="6"/>
      <c r="G35" s="6"/>
      <c r="H35" s="6" t="s">
        <v>21</v>
      </c>
      <c r="I35" s="6">
        <v>-45</v>
      </c>
      <c r="J35" s="6">
        <v>-45</v>
      </c>
      <c r="K35" s="6"/>
      <c r="L35" s="6"/>
      <c r="M35" s="6"/>
      <c r="N35" s="6"/>
      <c r="O35" s="7"/>
    </row>
    <row r="36" spans="1:15" x14ac:dyDescent="0.25">
      <c r="A36" s="4"/>
      <c r="B36" s="4"/>
      <c r="C36" s="4"/>
      <c r="D36" s="4"/>
      <c r="E36" s="4" t="s">
        <v>32</v>
      </c>
      <c r="F36" s="4" t="s">
        <v>13</v>
      </c>
      <c r="G36" s="4" t="s">
        <v>34</v>
      </c>
      <c r="H36" s="4" t="s">
        <v>15</v>
      </c>
      <c r="I36" s="4">
        <v>540</v>
      </c>
      <c r="J36" s="4">
        <v>540</v>
      </c>
      <c r="K36" s="4" t="s">
        <v>16</v>
      </c>
      <c r="L36" s="4"/>
      <c r="M36" s="4"/>
      <c r="N36" s="4"/>
      <c r="O36" s="5"/>
    </row>
    <row r="37" spans="1:15" x14ac:dyDescent="0.25">
      <c r="A37" s="6"/>
      <c r="B37" s="6"/>
      <c r="C37" s="6"/>
      <c r="D37" s="6"/>
      <c r="E37" s="6"/>
      <c r="F37" s="6"/>
      <c r="G37" s="6"/>
      <c r="H37" s="6" t="s">
        <v>17</v>
      </c>
      <c r="I37" s="6">
        <v>567</v>
      </c>
      <c r="J37" s="6">
        <v>567</v>
      </c>
      <c r="K37" s="6"/>
      <c r="L37" s="6"/>
      <c r="M37" s="6"/>
      <c r="N37" s="6"/>
      <c r="O37" s="7"/>
    </row>
    <row r="38" spans="1:15" x14ac:dyDescent="0.25">
      <c r="A38" s="4"/>
      <c r="B38" s="4">
        <v>1</v>
      </c>
      <c r="C38" s="4" t="s">
        <v>35</v>
      </c>
      <c r="D38" s="4">
        <v>18</v>
      </c>
      <c r="E38" s="4"/>
      <c r="F38" s="4"/>
      <c r="G38" s="4"/>
      <c r="H38" s="4"/>
      <c r="I38" s="4">
        <v>504</v>
      </c>
      <c r="J38" s="4">
        <v>504</v>
      </c>
      <c r="K38" s="4"/>
      <c r="L38" s="4">
        <v>28</v>
      </c>
      <c r="M38" s="4"/>
      <c r="N38" s="4"/>
      <c r="O38" s="5"/>
    </row>
    <row r="39" spans="1:15" x14ac:dyDescent="0.25">
      <c r="A39" s="6"/>
      <c r="B39" s="6"/>
      <c r="C39" s="6"/>
      <c r="D39" s="6"/>
      <c r="E39" s="6"/>
      <c r="F39" s="6"/>
      <c r="G39" s="6"/>
      <c r="H39" s="6" t="s">
        <v>19</v>
      </c>
      <c r="I39" s="6">
        <v>504</v>
      </c>
      <c r="J39" s="6">
        <v>504</v>
      </c>
      <c r="K39" s="6"/>
      <c r="L39" s="6"/>
      <c r="M39" s="6"/>
      <c r="N39" s="6"/>
      <c r="O39" s="7"/>
    </row>
    <row r="40" spans="1:15" ht="17.45" customHeight="1" x14ac:dyDescent="0.25">
      <c r="A40" s="8"/>
      <c r="B40" s="8"/>
      <c r="C40" s="8"/>
      <c r="D40" s="8"/>
      <c r="E40" s="8"/>
      <c r="F40" s="8"/>
      <c r="G40" s="8"/>
      <c r="H40" s="8" t="s">
        <v>20</v>
      </c>
      <c r="I40" s="9">
        <f t="shared" ref="I40:J40" si="5">IFERROR((I39/I36)-1,"Qty Order 0")</f>
        <v>-6.6666666666666652E-2</v>
      </c>
      <c r="J40" s="9">
        <f t="shared" si="5"/>
        <v>-6.6666666666666652E-2</v>
      </c>
      <c r="K40" s="8"/>
      <c r="L40" s="8"/>
      <c r="M40" s="8"/>
      <c r="N40" s="8"/>
      <c r="O40" s="10"/>
    </row>
    <row r="41" spans="1:15" x14ac:dyDescent="0.25">
      <c r="A41" s="6"/>
      <c r="B41" s="6"/>
      <c r="C41" s="6"/>
      <c r="D41" s="6"/>
      <c r="E41" s="6"/>
      <c r="F41" s="6"/>
      <c r="G41" s="6"/>
      <c r="H41" s="6" t="s">
        <v>21</v>
      </c>
      <c r="I41" s="6">
        <v>-63</v>
      </c>
      <c r="J41" s="6">
        <v>-63</v>
      </c>
      <c r="K41" s="6"/>
      <c r="L41" s="6"/>
      <c r="M41" s="6"/>
      <c r="N41" s="6"/>
      <c r="O41" s="7"/>
    </row>
    <row r="42" spans="1:15" x14ac:dyDescent="0.25">
      <c r="A42" s="4"/>
      <c r="B42" s="4"/>
      <c r="C42" s="4"/>
      <c r="D42" s="4"/>
      <c r="E42" s="4" t="s">
        <v>32</v>
      </c>
      <c r="F42" s="4" t="s">
        <v>13</v>
      </c>
      <c r="G42" s="4" t="s">
        <v>36</v>
      </c>
      <c r="H42" s="4" t="s">
        <v>15</v>
      </c>
      <c r="I42" s="4">
        <v>540</v>
      </c>
      <c r="J42" s="4">
        <v>540</v>
      </c>
      <c r="K42" s="4" t="s">
        <v>16</v>
      </c>
      <c r="L42" s="4"/>
      <c r="M42" s="4"/>
      <c r="N42" s="4"/>
      <c r="O42" s="5"/>
    </row>
    <row r="43" spans="1:15" x14ac:dyDescent="0.25">
      <c r="A43" s="6"/>
      <c r="B43" s="6"/>
      <c r="C43" s="6"/>
      <c r="D43" s="6"/>
      <c r="E43" s="6"/>
      <c r="F43" s="6"/>
      <c r="G43" s="6"/>
      <c r="H43" s="6" t="s">
        <v>17</v>
      </c>
      <c r="I43" s="6">
        <v>567</v>
      </c>
      <c r="J43" s="6">
        <v>567</v>
      </c>
      <c r="K43" s="6"/>
      <c r="L43" s="6"/>
      <c r="M43" s="6"/>
      <c r="N43" s="6"/>
      <c r="O43" s="7"/>
    </row>
    <row r="44" spans="1:15" x14ac:dyDescent="0.25">
      <c r="A44" s="4"/>
      <c r="B44" s="4">
        <v>1</v>
      </c>
      <c r="C44" s="4" t="s">
        <v>37</v>
      </c>
      <c r="D44" s="4">
        <v>18</v>
      </c>
      <c r="E44" s="4"/>
      <c r="F44" s="4"/>
      <c r="G44" s="4"/>
      <c r="H44" s="4"/>
      <c r="I44" s="4">
        <v>468</v>
      </c>
      <c r="J44" s="4">
        <v>468</v>
      </c>
      <c r="K44" s="4"/>
      <c r="L44" s="4">
        <v>26</v>
      </c>
      <c r="M44" s="4"/>
      <c r="N44" s="4"/>
      <c r="O44" s="5"/>
    </row>
    <row r="45" spans="1:15" x14ac:dyDescent="0.25">
      <c r="A45" s="6"/>
      <c r="B45" s="6"/>
      <c r="C45" s="6"/>
      <c r="D45" s="6"/>
      <c r="E45" s="6"/>
      <c r="F45" s="6"/>
      <c r="G45" s="6"/>
      <c r="H45" s="6" t="s">
        <v>19</v>
      </c>
      <c r="I45" s="6">
        <v>468</v>
      </c>
      <c r="J45" s="6">
        <v>468</v>
      </c>
      <c r="K45" s="6"/>
      <c r="L45" s="6"/>
      <c r="M45" s="6"/>
      <c r="N45" s="6"/>
      <c r="O45" s="7"/>
    </row>
    <row r="46" spans="1:15" ht="17.45" customHeight="1" x14ac:dyDescent="0.25">
      <c r="A46" s="8"/>
      <c r="B46" s="8"/>
      <c r="C46" s="8"/>
      <c r="D46" s="8"/>
      <c r="E46" s="8"/>
      <c r="F46" s="8"/>
      <c r="G46" s="8"/>
      <c r="H46" s="8" t="s">
        <v>20</v>
      </c>
      <c r="I46" s="9">
        <f t="shared" ref="I46:J46" si="6">IFERROR((I45/I42)-1,"Qty Order 0")</f>
        <v>-0.1333333333333333</v>
      </c>
      <c r="J46" s="9">
        <f t="shared" si="6"/>
        <v>-0.1333333333333333</v>
      </c>
      <c r="K46" s="8"/>
      <c r="L46" s="8"/>
      <c r="M46" s="8"/>
      <c r="N46" s="8"/>
      <c r="O46" s="10"/>
    </row>
    <row r="47" spans="1:15" x14ac:dyDescent="0.25">
      <c r="A47" s="6"/>
      <c r="B47" s="6"/>
      <c r="C47" s="6"/>
      <c r="D47" s="6"/>
      <c r="E47" s="6"/>
      <c r="F47" s="6"/>
      <c r="G47" s="6"/>
      <c r="H47" s="6" t="s">
        <v>21</v>
      </c>
      <c r="I47" s="6">
        <v>-99</v>
      </c>
      <c r="J47" s="6">
        <v>-99</v>
      </c>
      <c r="K47" s="6"/>
      <c r="L47" s="6"/>
      <c r="M47" s="6"/>
      <c r="N47" s="6"/>
      <c r="O47" s="7"/>
    </row>
    <row r="48" spans="1:15" ht="17.4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</row>
    <row r="49" spans="1:15" ht="17.45" customHeight="1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24</v>
      </c>
      <c r="J49" s="1" t="s">
        <v>25</v>
      </c>
      <c r="K49" s="1" t="s">
        <v>26</v>
      </c>
      <c r="L49" s="1" t="s">
        <v>27</v>
      </c>
      <c r="M49" s="1" t="s">
        <v>9</v>
      </c>
      <c r="N49" s="1" t="s">
        <v>10</v>
      </c>
      <c r="O49" s="2" t="s">
        <v>11</v>
      </c>
    </row>
    <row r="50" spans="1:15" x14ac:dyDescent="0.25">
      <c r="A50" s="4">
        <v>184862</v>
      </c>
      <c r="B50" s="4"/>
      <c r="C50" s="4"/>
      <c r="D50" s="4"/>
      <c r="E50" s="4" t="s">
        <v>38</v>
      </c>
      <c r="F50" s="4" t="s">
        <v>13</v>
      </c>
      <c r="G50" s="4" t="s">
        <v>22</v>
      </c>
      <c r="H50" s="4" t="s">
        <v>15</v>
      </c>
      <c r="I50" s="4">
        <v>540</v>
      </c>
      <c r="J50" s="4">
        <v>1008</v>
      </c>
      <c r="K50" s="4">
        <v>1008</v>
      </c>
      <c r="L50" s="4">
        <v>540</v>
      </c>
      <c r="M50" s="4">
        <v>3096</v>
      </c>
      <c r="N50" s="4" t="s">
        <v>16</v>
      </c>
      <c r="O50" s="5"/>
    </row>
    <row r="51" spans="1:15" x14ac:dyDescent="0.25">
      <c r="A51" s="6"/>
      <c r="B51" s="6"/>
      <c r="C51" s="6"/>
      <c r="D51" s="6"/>
      <c r="E51" s="6"/>
      <c r="F51" s="6"/>
      <c r="G51" s="6"/>
      <c r="H51" s="6" t="s">
        <v>17</v>
      </c>
      <c r="I51" s="6">
        <v>567</v>
      </c>
      <c r="J51" s="6">
        <v>1058.4000000000001</v>
      </c>
      <c r="K51" s="6">
        <v>1058.4000000000001</v>
      </c>
      <c r="L51" s="6">
        <v>567</v>
      </c>
      <c r="M51" s="6">
        <v>3250.8</v>
      </c>
      <c r="N51" s="6"/>
      <c r="O51" s="7"/>
    </row>
    <row r="52" spans="1:15" x14ac:dyDescent="0.25">
      <c r="A52" s="4"/>
      <c r="B52" s="4">
        <v>1</v>
      </c>
      <c r="C52" s="4" t="s">
        <v>39</v>
      </c>
      <c r="D52" s="4" t="s">
        <v>40</v>
      </c>
      <c r="E52" s="4"/>
      <c r="F52" s="4"/>
      <c r="G52" s="4"/>
      <c r="H52" s="4"/>
      <c r="I52" s="4">
        <v>545</v>
      </c>
      <c r="J52" s="4">
        <v>872</v>
      </c>
      <c r="K52" s="4">
        <v>872</v>
      </c>
      <c r="L52" s="4">
        <v>545</v>
      </c>
      <c r="M52" s="4">
        <v>2834</v>
      </c>
      <c r="N52" s="4"/>
      <c r="O52" s="5">
        <v>109</v>
      </c>
    </row>
    <row r="53" spans="1:15" x14ac:dyDescent="0.25">
      <c r="A53" s="6"/>
      <c r="B53" s="6"/>
      <c r="C53" s="6"/>
      <c r="D53" s="6"/>
      <c r="E53" s="6"/>
      <c r="F53" s="6"/>
      <c r="G53" s="6"/>
      <c r="H53" s="6" t="s">
        <v>19</v>
      </c>
      <c r="I53" s="6">
        <v>545</v>
      </c>
      <c r="J53" s="6">
        <v>872</v>
      </c>
      <c r="K53" s="6">
        <v>872</v>
      </c>
      <c r="L53" s="6">
        <v>545</v>
      </c>
      <c r="M53" s="6">
        <v>2834</v>
      </c>
      <c r="N53" s="6"/>
      <c r="O53" s="7"/>
    </row>
    <row r="54" spans="1:15" ht="17.45" customHeight="1" x14ac:dyDescent="0.25">
      <c r="A54" s="8"/>
      <c r="B54" s="8"/>
      <c r="C54" s="8"/>
      <c r="D54" s="8"/>
      <c r="E54" s="8"/>
      <c r="F54" s="8"/>
      <c r="G54" s="8"/>
      <c r="H54" s="8" t="s">
        <v>20</v>
      </c>
      <c r="I54" s="9">
        <f t="shared" ref="I54:M54" si="7">IFERROR((I53/I50)-1,"Qty Order 0")</f>
        <v>9.2592592592593004E-3</v>
      </c>
      <c r="J54" s="9">
        <f t="shared" si="7"/>
        <v>-0.13492063492063489</v>
      </c>
      <c r="K54" s="9">
        <f t="shared" si="7"/>
        <v>-0.13492063492063489</v>
      </c>
      <c r="L54" s="9">
        <f t="shared" si="7"/>
        <v>9.2592592592593004E-3</v>
      </c>
      <c r="M54" s="9">
        <f t="shared" si="7"/>
        <v>-8.4625322997415986E-2</v>
      </c>
      <c r="N54" s="8"/>
      <c r="O54" s="10"/>
    </row>
    <row r="55" spans="1:15" x14ac:dyDescent="0.25">
      <c r="A55" s="6"/>
      <c r="B55" s="6"/>
      <c r="C55" s="6"/>
      <c r="D55" s="6"/>
      <c r="E55" s="6"/>
      <c r="F55" s="6"/>
      <c r="G55" s="6"/>
      <c r="H55" s="6" t="s">
        <v>21</v>
      </c>
      <c r="I55" s="6">
        <v>-22</v>
      </c>
      <c r="J55" s="6">
        <v>-186.4</v>
      </c>
      <c r="K55" s="6">
        <v>-186.4</v>
      </c>
      <c r="L55" s="6">
        <v>-22</v>
      </c>
      <c r="M55" s="6">
        <v>-416.8</v>
      </c>
      <c r="N55" s="6"/>
      <c r="O55" s="7"/>
    </row>
    <row r="56" spans="1:15" x14ac:dyDescent="0.25">
      <c r="A56" s="4"/>
      <c r="B56" s="4"/>
      <c r="C56" s="4"/>
      <c r="D56" s="4"/>
      <c r="E56" s="4" t="s">
        <v>38</v>
      </c>
      <c r="F56" s="4" t="s">
        <v>13</v>
      </c>
      <c r="G56" s="4" t="s">
        <v>36</v>
      </c>
      <c r="H56" s="4" t="s">
        <v>15</v>
      </c>
      <c r="I56" s="4">
        <v>540</v>
      </c>
      <c r="J56" s="4">
        <v>1008</v>
      </c>
      <c r="K56" s="4">
        <v>1008</v>
      </c>
      <c r="L56" s="4">
        <v>540</v>
      </c>
      <c r="M56" s="4">
        <v>3096</v>
      </c>
      <c r="N56" s="4" t="s">
        <v>16</v>
      </c>
      <c r="O56" s="5"/>
    </row>
    <row r="57" spans="1:15" x14ac:dyDescent="0.25">
      <c r="A57" s="6"/>
      <c r="B57" s="6"/>
      <c r="C57" s="6"/>
      <c r="D57" s="6"/>
      <c r="E57" s="6"/>
      <c r="F57" s="6"/>
      <c r="G57" s="6"/>
      <c r="H57" s="6" t="s">
        <v>17</v>
      </c>
      <c r="I57" s="6">
        <v>567</v>
      </c>
      <c r="J57" s="6">
        <v>1058.4000000000001</v>
      </c>
      <c r="K57" s="6">
        <v>1058.4000000000001</v>
      </c>
      <c r="L57" s="6">
        <v>567</v>
      </c>
      <c r="M57" s="6">
        <v>3250.8</v>
      </c>
      <c r="N57" s="6"/>
      <c r="O57" s="7"/>
    </row>
    <row r="58" spans="1:15" x14ac:dyDescent="0.25">
      <c r="A58" s="4"/>
      <c r="B58" s="4">
        <v>1</v>
      </c>
      <c r="C58" s="4" t="s">
        <v>41</v>
      </c>
      <c r="D58" s="4" t="s">
        <v>40</v>
      </c>
      <c r="E58" s="4"/>
      <c r="F58" s="4"/>
      <c r="G58" s="4"/>
      <c r="H58" s="4"/>
      <c r="I58" s="4">
        <v>560</v>
      </c>
      <c r="J58" s="4">
        <v>896</v>
      </c>
      <c r="K58" s="4">
        <v>896</v>
      </c>
      <c r="L58" s="4">
        <v>560</v>
      </c>
      <c r="M58" s="4">
        <v>2912</v>
      </c>
      <c r="N58" s="4"/>
      <c r="O58" s="5">
        <v>112</v>
      </c>
    </row>
    <row r="59" spans="1:15" x14ac:dyDescent="0.25">
      <c r="A59" s="6"/>
      <c r="B59" s="6"/>
      <c r="C59" s="6"/>
      <c r="D59" s="6"/>
      <c r="E59" s="6"/>
      <c r="F59" s="6"/>
      <c r="G59" s="6"/>
      <c r="H59" s="6" t="s">
        <v>19</v>
      </c>
      <c r="I59" s="6">
        <v>560</v>
      </c>
      <c r="J59" s="6">
        <v>896</v>
      </c>
      <c r="K59" s="6">
        <v>896</v>
      </c>
      <c r="L59" s="6">
        <v>560</v>
      </c>
      <c r="M59" s="6">
        <v>2912</v>
      </c>
      <c r="N59" s="6"/>
      <c r="O59" s="7"/>
    </row>
    <row r="60" spans="1:15" ht="17.45" customHeight="1" x14ac:dyDescent="0.25">
      <c r="A60" s="8"/>
      <c r="B60" s="8"/>
      <c r="C60" s="8"/>
      <c r="D60" s="8"/>
      <c r="E60" s="8"/>
      <c r="F60" s="8"/>
      <c r="G60" s="8"/>
      <c r="H60" s="8" t="s">
        <v>20</v>
      </c>
      <c r="I60" s="9">
        <f t="shared" ref="I60:M60" si="8">IFERROR((I59/I56)-1,"Qty Order 0")</f>
        <v>3.7037037037036979E-2</v>
      </c>
      <c r="J60" s="9">
        <f t="shared" si="8"/>
        <v>-0.11111111111111116</v>
      </c>
      <c r="K60" s="9">
        <f t="shared" si="8"/>
        <v>-0.11111111111111116</v>
      </c>
      <c r="L60" s="9">
        <f t="shared" si="8"/>
        <v>3.7037037037036979E-2</v>
      </c>
      <c r="M60" s="9">
        <f t="shared" si="8"/>
        <v>-5.9431524547803649E-2</v>
      </c>
      <c r="N60" s="8"/>
      <c r="O60" s="10"/>
    </row>
    <row r="61" spans="1:15" x14ac:dyDescent="0.25">
      <c r="A61" s="6"/>
      <c r="B61" s="6"/>
      <c r="C61" s="6"/>
      <c r="D61" s="6"/>
      <c r="E61" s="6"/>
      <c r="F61" s="6"/>
      <c r="G61" s="6"/>
      <c r="H61" s="6" t="s">
        <v>21</v>
      </c>
      <c r="I61" s="6">
        <v>-7</v>
      </c>
      <c r="J61" s="6">
        <v>-162.4</v>
      </c>
      <c r="K61" s="6">
        <v>-162.4</v>
      </c>
      <c r="L61" s="6">
        <v>-7</v>
      </c>
      <c r="M61" s="6">
        <v>-338.8</v>
      </c>
      <c r="N61" s="6"/>
      <c r="O61" s="7"/>
    </row>
    <row r="62" spans="1:15" ht="17.4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</row>
    <row r="63" spans="1:15" ht="17.45" customHeight="1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24</v>
      </c>
      <c r="J63" s="1" t="s">
        <v>25</v>
      </c>
      <c r="K63" s="1" t="s">
        <v>26</v>
      </c>
      <c r="L63" s="1" t="s">
        <v>27</v>
      </c>
      <c r="M63" s="1" t="s">
        <v>9</v>
      </c>
      <c r="N63" s="1" t="s">
        <v>10</v>
      </c>
      <c r="O63" s="2" t="s">
        <v>11</v>
      </c>
    </row>
    <row r="64" spans="1:15" x14ac:dyDescent="0.25">
      <c r="A64" s="4">
        <v>184881</v>
      </c>
      <c r="B64" s="4"/>
      <c r="C64" s="4"/>
      <c r="D64" s="4"/>
      <c r="E64" s="4" t="s">
        <v>42</v>
      </c>
      <c r="F64" s="4" t="s">
        <v>43</v>
      </c>
      <c r="G64" s="4" t="s">
        <v>22</v>
      </c>
      <c r="H64" s="4" t="s">
        <v>15</v>
      </c>
      <c r="I64" s="4">
        <v>504</v>
      </c>
      <c r="J64" s="4">
        <v>1332</v>
      </c>
      <c r="K64" s="4">
        <v>1332</v>
      </c>
      <c r="L64" s="4">
        <v>0</v>
      </c>
      <c r="M64" s="4">
        <v>3168</v>
      </c>
      <c r="N64" s="4" t="s">
        <v>16</v>
      </c>
      <c r="O64" s="5"/>
    </row>
    <row r="65" spans="1:15" x14ac:dyDescent="0.25">
      <c r="A65" s="6"/>
      <c r="B65" s="6"/>
      <c r="C65" s="6"/>
      <c r="D65" s="6"/>
      <c r="E65" s="6"/>
      <c r="F65" s="6"/>
      <c r="G65" s="6"/>
      <c r="H65" s="6" t="s">
        <v>17</v>
      </c>
      <c r="I65" s="6">
        <v>519.12</v>
      </c>
      <c r="J65" s="6">
        <v>1371.96</v>
      </c>
      <c r="K65" s="6">
        <v>1371.96</v>
      </c>
      <c r="L65" s="6">
        <v>0</v>
      </c>
      <c r="M65" s="6">
        <v>3263.04</v>
      </c>
      <c r="N65" s="6"/>
      <c r="O65" s="7"/>
    </row>
    <row r="66" spans="1:15" x14ac:dyDescent="0.25">
      <c r="A66" s="4"/>
      <c r="B66" s="4">
        <v>2</v>
      </c>
      <c r="C66" s="4" t="s">
        <v>44</v>
      </c>
      <c r="D66" s="4" t="s">
        <v>45</v>
      </c>
      <c r="E66" s="4"/>
      <c r="F66" s="4"/>
      <c r="G66" s="4"/>
      <c r="H66" s="4"/>
      <c r="I66" s="4">
        <v>294</v>
      </c>
      <c r="J66" s="4">
        <v>0</v>
      </c>
      <c r="K66" s="4">
        <v>0</v>
      </c>
      <c r="L66" s="4">
        <v>0</v>
      </c>
      <c r="M66" s="4">
        <v>294</v>
      </c>
      <c r="N66" s="4"/>
      <c r="O66" s="5">
        <v>49</v>
      </c>
    </row>
    <row r="67" spans="1:15" x14ac:dyDescent="0.25">
      <c r="A67" s="6"/>
      <c r="B67" s="6"/>
      <c r="C67" s="6"/>
      <c r="D67" s="6"/>
      <c r="E67" s="6"/>
      <c r="F67" s="6"/>
      <c r="G67" s="6"/>
      <c r="H67" s="6" t="s">
        <v>19</v>
      </c>
      <c r="I67" s="6">
        <v>294</v>
      </c>
      <c r="J67" s="6">
        <v>0</v>
      </c>
      <c r="K67" s="6">
        <v>0</v>
      </c>
      <c r="L67" s="6">
        <v>0</v>
      </c>
      <c r="M67" s="6">
        <v>294</v>
      </c>
      <c r="N67" s="6"/>
      <c r="O67" s="7"/>
    </row>
    <row r="68" spans="1:15" ht="17.45" customHeight="1" x14ac:dyDescent="0.25">
      <c r="A68" s="8"/>
      <c r="B68" s="8"/>
      <c r="C68" s="8"/>
      <c r="D68" s="8"/>
      <c r="E68" s="8"/>
      <c r="F68" s="8"/>
      <c r="G68" s="8"/>
      <c r="H68" s="8" t="s">
        <v>20</v>
      </c>
      <c r="I68" s="9">
        <f t="shared" ref="I68:M68" si="9">IFERROR((I67/I64)-1,"Qty Order 0")</f>
        <v>-0.41666666666666663</v>
      </c>
      <c r="J68" s="9">
        <f t="shared" si="9"/>
        <v>-1</v>
      </c>
      <c r="K68" s="9">
        <f t="shared" si="9"/>
        <v>-1</v>
      </c>
      <c r="L68" s="9" t="str">
        <f t="shared" si="9"/>
        <v>Qty Order 0</v>
      </c>
      <c r="M68" s="9">
        <f t="shared" si="9"/>
        <v>-0.90719696969696972</v>
      </c>
      <c r="N68" s="8"/>
      <c r="O68" s="10"/>
    </row>
    <row r="69" spans="1:15" x14ac:dyDescent="0.25">
      <c r="A69" s="6"/>
      <c r="B69" s="6"/>
      <c r="C69" s="6"/>
      <c r="D69" s="6"/>
      <c r="E69" s="6"/>
      <c r="F69" s="6"/>
      <c r="G69" s="6"/>
      <c r="H69" s="6" t="s">
        <v>21</v>
      </c>
      <c r="I69" s="6">
        <v>-225.12</v>
      </c>
      <c r="J69" s="6">
        <v>-1371.96</v>
      </c>
      <c r="K69" s="6">
        <v>-1371.96</v>
      </c>
      <c r="L69" s="6">
        <v>0</v>
      </c>
      <c r="M69" s="6">
        <v>-2969.04</v>
      </c>
      <c r="N69" s="6"/>
      <c r="O69" s="7"/>
    </row>
    <row r="70" spans="1:15" ht="17.4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</row>
    <row r="71" spans="1:15" ht="17.45" customHeight="1" x14ac:dyDescent="0.25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24</v>
      </c>
      <c r="J71" s="1" t="s">
        <v>25</v>
      </c>
      <c r="K71" s="1" t="s">
        <v>26</v>
      </c>
      <c r="L71" s="1" t="s">
        <v>27</v>
      </c>
      <c r="M71" s="1" t="s">
        <v>9</v>
      </c>
      <c r="N71" s="1" t="s">
        <v>10</v>
      </c>
      <c r="O71" s="2" t="s">
        <v>11</v>
      </c>
    </row>
    <row r="72" spans="1:15" x14ac:dyDescent="0.25">
      <c r="A72" s="4">
        <v>184882</v>
      </c>
      <c r="B72" s="4"/>
      <c r="C72" s="4"/>
      <c r="D72" s="4"/>
      <c r="E72" s="4" t="s">
        <v>46</v>
      </c>
      <c r="F72" s="4" t="s">
        <v>43</v>
      </c>
      <c r="G72" s="4" t="s">
        <v>36</v>
      </c>
      <c r="H72" s="4" t="s">
        <v>15</v>
      </c>
      <c r="I72" s="4">
        <v>720</v>
      </c>
      <c r="J72" s="4">
        <v>2016</v>
      </c>
      <c r="K72" s="4">
        <v>1620</v>
      </c>
      <c r="L72" s="4">
        <v>756</v>
      </c>
      <c r="M72" s="4">
        <v>5112</v>
      </c>
      <c r="N72" s="4" t="s">
        <v>16</v>
      </c>
      <c r="O72" s="5"/>
    </row>
    <row r="73" spans="1:15" x14ac:dyDescent="0.25">
      <c r="A73" s="6"/>
      <c r="B73" s="6"/>
      <c r="C73" s="6"/>
      <c r="D73" s="6"/>
      <c r="E73" s="6"/>
      <c r="F73" s="6"/>
      <c r="G73" s="6"/>
      <c r="H73" s="6" t="s">
        <v>17</v>
      </c>
      <c r="I73" s="6">
        <v>741.6</v>
      </c>
      <c r="J73" s="6">
        <v>2076.48</v>
      </c>
      <c r="K73" s="6">
        <v>1668.6</v>
      </c>
      <c r="L73" s="6">
        <v>778.68</v>
      </c>
      <c r="M73" s="6">
        <v>5265.36</v>
      </c>
      <c r="N73" s="6"/>
      <c r="O73" s="7"/>
    </row>
    <row r="74" spans="1:15" x14ac:dyDescent="0.25">
      <c r="A74" s="4"/>
      <c r="B74" s="4">
        <v>4</v>
      </c>
      <c r="C74" s="4" t="s">
        <v>47</v>
      </c>
      <c r="D74" s="4" t="s">
        <v>48</v>
      </c>
      <c r="E74" s="4"/>
      <c r="F74" s="4"/>
      <c r="G74" s="4"/>
      <c r="H74" s="4"/>
      <c r="I74" s="4">
        <v>0</v>
      </c>
      <c r="J74" s="4">
        <v>94</v>
      </c>
      <c r="K74" s="4">
        <v>0</v>
      </c>
      <c r="L74" s="4">
        <v>0</v>
      </c>
      <c r="M74" s="4">
        <v>94</v>
      </c>
      <c r="N74" s="4"/>
      <c r="O74" s="5">
        <v>47</v>
      </c>
    </row>
    <row r="75" spans="1:15" x14ac:dyDescent="0.25">
      <c r="A75" s="6"/>
      <c r="B75" s="6">
        <v>4</v>
      </c>
      <c r="C75" s="6" t="s">
        <v>49</v>
      </c>
      <c r="D75" s="6" t="s">
        <v>50</v>
      </c>
      <c r="E75" s="6"/>
      <c r="F75" s="6"/>
      <c r="G75" s="6"/>
      <c r="H75" s="6"/>
      <c r="I75" s="6">
        <v>0</v>
      </c>
      <c r="J75" s="6">
        <v>0</v>
      </c>
      <c r="K75" s="6">
        <v>0</v>
      </c>
      <c r="L75" s="6">
        <v>7</v>
      </c>
      <c r="M75" s="6">
        <v>7</v>
      </c>
      <c r="N75" s="6"/>
      <c r="O75" s="7">
        <v>7</v>
      </c>
    </row>
    <row r="76" spans="1:15" x14ac:dyDescent="0.25">
      <c r="A76" s="4"/>
      <c r="B76" s="4"/>
      <c r="C76" s="4"/>
      <c r="D76" s="4"/>
      <c r="E76" s="4"/>
      <c r="F76" s="4"/>
      <c r="G76" s="4"/>
      <c r="H76" s="4" t="s">
        <v>19</v>
      </c>
      <c r="I76" s="4">
        <v>0</v>
      </c>
      <c r="J76" s="4">
        <v>94</v>
      </c>
      <c r="K76" s="4">
        <v>0</v>
      </c>
      <c r="L76" s="4">
        <v>7</v>
      </c>
      <c r="M76" s="4">
        <v>101</v>
      </c>
      <c r="N76" s="4"/>
      <c r="O76" s="5"/>
    </row>
    <row r="77" spans="1:15" ht="17.45" customHeight="1" x14ac:dyDescent="0.25">
      <c r="A77" s="13"/>
      <c r="B77" s="13"/>
      <c r="C77" s="13"/>
      <c r="D77" s="13"/>
      <c r="E77" s="13"/>
      <c r="F77" s="13"/>
      <c r="G77" s="13"/>
      <c r="H77" s="13" t="s">
        <v>20</v>
      </c>
      <c r="I77" s="14">
        <f t="shared" ref="I77:M77" si="10">IFERROR((I76/I72)-1,"Qty Order 0")</f>
        <v>-1</v>
      </c>
      <c r="J77" s="14">
        <f t="shared" si="10"/>
        <v>-0.95337301587301582</v>
      </c>
      <c r="K77" s="14">
        <f t="shared" si="10"/>
        <v>-1</v>
      </c>
      <c r="L77" s="14">
        <f t="shared" si="10"/>
        <v>-0.9907407407407407</v>
      </c>
      <c r="M77" s="14">
        <f t="shared" si="10"/>
        <v>-0.98024256651017216</v>
      </c>
      <c r="N77" s="13"/>
      <c r="O77" s="15"/>
    </row>
    <row r="78" spans="1:15" x14ac:dyDescent="0.25">
      <c r="A78" s="16"/>
      <c r="B78" s="16"/>
      <c r="C78" s="16"/>
      <c r="D78" s="16"/>
      <c r="E78" s="16"/>
      <c r="F78" s="16"/>
      <c r="G78" s="16"/>
      <c r="H78" s="16" t="s">
        <v>21</v>
      </c>
      <c r="I78" s="16">
        <v>-741.6</v>
      </c>
      <c r="J78" s="16">
        <v>-1982.48</v>
      </c>
      <c r="K78" s="16">
        <v>-1668.6</v>
      </c>
      <c r="L78" s="16">
        <v>-771.68</v>
      </c>
      <c r="M78" s="16">
        <v>-5164.3599999999997</v>
      </c>
      <c r="N78" s="16"/>
      <c r="O78" s="17"/>
    </row>
    <row r="79" spans="1:15" ht="17.4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590E-7791-4CAE-BA6F-2987FF734AB3}">
  <sheetPr>
    <tabColor rgb="FF5A2285"/>
  </sheetPr>
  <dimension ref="A1:R34"/>
  <sheetViews>
    <sheetView workbookViewId="0"/>
  </sheetViews>
  <sheetFormatPr defaultRowHeight="15" x14ac:dyDescent="0.25"/>
  <cols>
    <col min="1" max="1" width="9.85546875" customWidth="1"/>
    <col min="2" max="2" width="17.7109375" customWidth="1"/>
    <col min="3" max="3" width="18.28515625" customWidth="1"/>
    <col min="4" max="13" width="8.42578125" customWidth="1"/>
    <col min="14" max="14" width="8" customWidth="1"/>
    <col min="15" max="16" width="9.28515625" customWidth="1"/>
    <col min="17" max="17" width="8" customWidth="1"/>
    <col min="18" max="18" width="9.28515625" customWidth="1"/>
  </cols>
  <sheetData>
    <row r="1" spans="1:18" ht="16.5" x14ac:dyDescent="0.25">
      <c r="A1" s="19"/>
      <c r="B1" s="19"/>
      <c r="C1" s="19"/>
      <c r="D1" s="20" t="s">
        <v>15</v>
      </c>
      <c r="E1" s="20"/>
      <c r="F1" s="20" t="s">
        <v>51</v>
      </c>
      <c r="G1" s="20"/>
      <c r="H1" s="20" t="s">
        <v>52</v>
      </c>
      <c r="I1" s="20"/>
      <c r="J1" s="21"/>
      <c r="K1" s="21"/>
      <c r="L1" s="21"/>
      <c r="M1" s="21"/>
      <c r="N1" s="21"/>
      <c r="O1" s="21"/>
      <c r="P1" s="21"/>
      <c r="Q1" s="21"/>
      <c r="R1" s="22"/>
    </row>
    <row r="2" spans="1:18" x14ac:dyDescent="0.25">
      <c r="A2" s="23" t="s">
        <v>0</v>
      </c>
      <c r="B2" s="23" t="s">
        <v>6</v>
      </c>
      <c r="C2" s="23" t="s">
        <v>10</v>
      </c>
      <c r="D2" s="23" t="s">
        <v>8</v>
      </c>
      <c r="E2" s="23" t="s">
        <v>9</v>
      </c>
      <c r="F2" s="23" t="s">
        <v>8</v>
      </c>
      <c r="G2" s="23" t="s">
        <v>9</v>
      </c>
      <c r="H2" s="23" t="s">
        <v>8</v>
      </c>
      <c r="I2" s="23" t="s">
        <v>9</v>
      </c>
      <c r="J2" s="21"/>
      <c r="K2" s="21"/>
      <c r="L2" s="21"/>
      <c r="M2" s="21"/>
      <c r="N2" s="21"/>
      <c r="O2" s="21"/>
      <c r="P2" s="21"/>
      <c r="Q2" s="21"/>
      <c r="R2" s="22"/>
    </row>
    <row r="3" spans="1:18" ht="16.5" x14ac:dyDescent="0.25">
      <c r="A3" s="24">
        <v>184865</v>
      </c>
      <c r="B3" s="24" t="s">
        <v>14</v>
      </c>
      <c r="C3" s="24" t="s">
        <v>16</v>
      </c>
      <c r="D3" s="24">
        <v>540</v>
      </c>
      <c r="E3" s="24">
        <v>540</v>
      </c>
      <c r="F3" s="24">
        <v>522</v>
      </c>
      <c r="G3" s="24">
        <v>522</v>
      </c>
      <c r="H3" s="24">
        <f t="shared" ref="H3:I4" si="0">F3-D3</f>
        <v>-18</v>
      </c>
      <c r="I3" s="24">
        <f t="shared" si="0"/>
        <v>-18</v>
      </c>
      <c r="J3" s="21"/>
      <c r="K3" s="21"/>
      <c r="L3" s="21"/>
      <c r="M3" s="21"/>
      <c r="N3" s="21"/>
      <c r="O3" s="21"/>
      <c r="P3" s="21"/>
      <c r="Q3" s="21"/>
      <c r="R3" s="22"/>
    </row>
    <row r="4" spans="1:18" ht="16.5" x14ac:dyDescent="0.25">
      <c r="A4" s="24"/>
      <c r="B4" s="24" t="s">
        <v>22</v>
      </c>
      <c r="C4" s="24"/>
      <c r="D4" s="24">
        <v>540</v>
      </c>
      <c r="E4" s="24">
        <v>540</v>
      </c>
      <c r="F4" s="24">
        <v>522</v>
      </c>
      <c r="G4" s="24">
        <v>522</v>
      </c>
      <c r="H4" s="24">
        <f t="shared" si="0"/>
        <v>-18</v>
      </c>
      <c r="I4" s="24">
        <f t="shared" si="0"/>
        <v>-18</v>
      </c>
      <c r="J4" s="21"/>
      <c r="K4" s="21"/>
      <c r="L4" s="21"/>
      <c r="M4" s="21"/>
      <c r="N4" s="21"/>
      <c r="O4" s="21"/>
      <c r="P4" s="21"/>
      <c r="Q4" s="21"/>
      <c r="R4" s="22"/>
    </row>
    <row r="5" spans="1:18" ht="16.5" x14ac:dyDescent="0.25">
      <c r="A5" s="19"/>
      <c r="B5" s="19" t="s">
        <v>19</v>
      </c>
      <c r="C5" s="19"/>
      <c r="D5" s="19">
        <f t="shared" ref="D5:I5" si="1">SUM(D3:D4)</f>
        <v>1080</v>
      </c>
      <c r="E5" s="19">
        <f t="shared" si="1"/>
        <v>1080</v>
      </c>
      <c r="F5" s="19">
        <f t="shared" si="1"/>
        <v>1044</v>
      </c>
      <c r="G5" s="19">
        <f t="shared" si="1"/>
        <v>1044</v>
      </c>
      <c r="H5" s="19">
        <f t="shared" si="1"/>
        <v>-36</v>
      </c>
      <c r="I5" s="19">
        <f t="shared" si="1"/>
        <v>-36</v>
      </c>
      <c r="J5" s="21"/>
      <c r="K5" s="21"/>
      <c r="L5" s="21"/>
      <c r="M5" s="21"/>
      <c r="N5" s="21"/>
      <c r="O5" s="21"/>
      <c r="P5" s="21"/>
      <c r="Q5" s="21"/>
      <c r="R5" s="22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18" ht="16.5" x14ac:dyDescent="0.25">
      <c r="A7" s="19"/>
      <c r="B7" s="19"/>
      <c r="C7" s="19"/>
      <c r="D7" s="20" t="s">
        <v>15</v>
      </c>
      <c r="E7" s="20"/>
      <c r="F7" s="20"/>
      <c r="G7" s="20"/>
      <c r="H7" s="20"/>
      <c r="I7" s="20" t="s">
        <v>51</v>
      </c>
      <c r="J7" s="20"/>
      <c r="K7" s="20"/>
      <c r="L7" s="20"/>
      <c r="M7" s="20"/>
      <c r="N7" s="20" t="s">
        <v>52</v>
      </c>
      <c r="O7" s="20"/>
      <c r="P7" s="20"/>
      <c r="Q7" s="20"/>
      <c r="R7" s="25"/>
    </row>
    <row r="8" spans="1:18" x14ac:dyDescent="0.25">
      <c r="A8" s="23" t="s">
        <v>0</v>
      </c>
      <c r="B8" s="23" t="s">
        <v>6</v>
      </c>
      <c r="C8" s="23" t="s">
        <v>10</v>
      </c>
      <c r="D8" s="23" t="s">
        <v>24</v>
      </c>
      <c r="E8" s="23" t="s">
        <v>25</v>
      </c>
      <c r="F8" s="23" t="s">
        <v>26</v>
      </c>
      <c r="G8" s="23" t="s">
        <v>27</v>
      </c>
      <c r="H8" s="23" t="s">
        <v>9</v>
      </c>
      <c r="I8" s="23" t="s">
        <v>24</v>
      </c>
      <c r="J8" s="23" t="s">
        <v>25</v>
      </c>
      <c r="K8" s="23" t="s">
        <v>26</v>
      </c>
      <c r="L8" s="23" t="s">
        <v>27</v>
      </c>
      <c r="M8" s="23" t="s">
        <v>9</v>
      </c>
      <c r="N8" s="23" t="s">
        <v>24</v>
      </c>
      <c r="O8" s="23" t="s">
        <v>25</v>
      </c>
      <c r="P8" s="23" t="s">
        <v>26</v>
      </c>
      <c r="Q8" s="23" t="s">
        <v>27</v>
      </c>
      <c r="R8" s="26" t="s">
        <v>9</v>
      </c>
    </row>
    <row r="9" spans="1:18" ht="16.5" x14ac:dyDescent="0.25">
      <c r="A9" s="24">
        <v>184864</v>
      </c>
      <c r="B9" s="24" t="s">
        <v>22</v>
      </c>
      <c r="C9" s="24" t="s">
        <v>16</v>
      </c>
      <c r="D9" s="24">
        <v>540</v>
      </c>
      <c r="E9" s="24">
        <v>1008</v>
      </c>
      <c r="F9" s="24">
        <v>1008</v>
      </c>
      <c r="G9" s="24">
        <v>504</v>
      </c>
      <c r="H9" s="24">
        <v>3060</v>
      </c>
      <c r="I9" s="24">
        <v>400</v>
      </c>
      <c r="J9" s="24">
        <v>800</v>
      </c>
      <c r="K9" s="24">
        <v>800</v>
      </c>
      <c r="L9" s="24">
        <v>400</v>
      </c>
      <c r="M9" s="24">
        <v>2400</v>
      </c>
      <c r="N9" s="24">
        <f t="shared" ref="N9:R10" si="2">I9-D9</f>
        <v>-140</v>
      </c>
      <c r="O9" s="24">
        <f t="shared" si="2"/>
        <v>-208</v>
      </c>
      <c r="P9" s="24">
        <f t="shared" si="2"/>
        <v>-208</v>
      </c>
      <c r="Q9" s="24">
        <f t="shared" si="2"/>
        <v>-104</v>
      </c>
      <c r="R9" s="27">
        <f t="shared" si="2"/>
        <v>-660</v>
      </c>
    </row>
    <row r="10" spans="1:18" ht="16.5" x14ac:dyDescent="0.25">
      <c r="A10" s="24"/>
      <c r="B10" s="24" t="s">
        <v>14</v>
      </c>
      <c r="C10" s="24"/>
      <c r="D10" s="24">
        <v>540</v>
      </c>
      <c r="E10" s="24">
        <v>1008</v>
      </c>
      <c r="F10" s="24">
        <v>1008</v>
      </c>
      <c r="G10" s="24">
        <v>504</v>
      </c>
      <c r="H10" s="24">
        <v>3060</v>
      </c>
      <c r="I10" s="24">
        <v>400</v>
      </c>
      <c r="J10" s="24">
        <v>800</v>
      </c>
      <c r="K10" s="24">
        <v>800</v>
      </c>
      <c r="L10" s="24">
        <v>400</v>
      </c>
      <c r="M10" s="24">
        <v>2400</v>
      </c>
      <c r="N10" s="24">
        <f t="shared" si="2"/>
        <v>-140</v>
      </c>
      <c r="O10" s="24">
        <f t="shared" si="2"/>
        <v>-208</v>
      </c>
      <c r="P10" s="24">
        <f t="shared" si="2"/>
        <v>-208</v>
      </c>
      <c r="Q10" s="24">
        <f t="shared" si="2"/>
        <v>-104</v>
      </c>
      <c r="R10" s="27">
        <f t="shared" si="2"/>
        <v>-660</v>
      </c>
    </row>
    <row r="11" spans="1:18" ht="16.5" x14ac:dyDescent="0.25">
      <c r="A11" s="19"/>
      <c r="B11" s="19" t="s">
        <v>19</v>
      </c>
      <c r="C11" s="19"/>
      <c r="D11" s="19">
        <f t="shared" ref="D11:R11" si="3">SUM(D9:D10)</f>
        <v>1080</v>
      </c>
      <c r="E11" s="19">
        <f t="shared" si="3"/>
        <v>2016</v>
      </c>
      <c r="F11" s="19">
        <f t="shared" si="3"/>
        <v>2016</v>
      </c>
      <c r="G11" s="19">
        <f t="shared" si="3"/>
        <v>1008</v>
      </c>
      <c r="H11" s="19">
        <f t="shared" si="3"/>
        <v>6120</v>
      </c>
      <c r="I11" s="19">
        <f t="shared" si="3"/>
        <v>800</v>
      </c>
      <c r="J11" s="19">
        <f t="shared" si="3"/>
        <v>1600</v>
      </c>
      <c r="K11" s="19">
        <f t="shared" si="3"/>
        <v>1600</v>
      </c>
      <c r="L11" s="19">
        <f t="shared" si="3"/>
        <v>800</v>
      </c>
      <c r="M11" s="19">
        <f t="shared" si="3"/>
        <v>4800</v>
      </c>
      <c r="N11" s="19">
        <f t="shared" si="3"/>
        <v>-280</v>
      </c>
      <c r="O11" s="19">
        <f t="shared" si="3"/>
        <v>-416</v>
      </c>
      <c r="P11" s="19">
        <f t="shared" si="3"/>
        <v>-416</v>
      </c>
      <c r="Q11" s="19">
        <f t="shared" si="3"/>
        <v>-208</v>
      </c>
      <c r="R11" s="28">
        <f t="shared" si="3"/>
        <v>-1320</v>
      </c>
    </row>
    <row r="12" spans="1:18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</row>
    <row r="13" spans="1:18" ht="16.5" x14ac:dyDescent="0.25">
      <c r="A13" s="19"/>
      <c r="B13" s="19"/>
      <c r="C13" s="19"/>
      <c r="D13" s="20" t="s">
        <v>15</v>
      </c>
      <c r="E13" s="20"/>
      <c r="F13" s="20" t="s">
        <v>51</v>
      </c>
      <c r="G13" s="20"/>
      <c r="H13" s="20" t="s">
        <v>52</v>
      </c>
      <c r="I13" s="20"/>
      <c r="J13" s="21"/>
      <c r="K13" s="21"/>
      <c r="L13" s="21"/>
      <c r="M13" s="21"/>
      <c r="N13" s="21"/>
      <c r="O13" s="21"/>
      <c r="P13" s="21"/>
      <c r="Q13" s="21"/>
      <c r="R13" s="22"/>
    </row>
    <row r="14" spans="1:18" x14ac:dyDescent="0.25">
      <c r="A14" s="23" t="s">
        <v>0</v>
      </c>
      <c r="B14" s="23" t="s">
        <v>6</v>
      </c>
      <c r="C14" s="23" t="s">
        <v>10</v>
      </c>
      <c r="D14" s="23" t="s">
        <v>8</v>
      </c>
      <c r="E14" s="23" t="s">
        <v>9</v>
      </c>
      <c r="F14" s="23" t="s">
        <v>8</v>
      </c>
      <c r="G14" s="23" t="s">
        <v>9</v>
      </c>
      <c r="H14" s="23" t="s">
        <v>8</v>
      </c>
      <c r="I14" s="23" t="s">
        <v>9</v>
      </c>
      <c r="J14" s="21"/>
      <c r="K14" s="21"/>
      <c r="L14" s="21"/>
      <c r="M14" s="21"/>
      <c r="N14" s="21"/>
      <c r="O14" s="21"/>
      <c r="P14" s="21"/>
      <c r="Q14" s="21"/>
      <c r="R14" s="22"/>
    </row>
    <row r="15" spans="1:18" ht="16.5" x14ac:dyDescent="0.25">
      <c r="A15" s="24">
        <v>184863</v>
      </c>
      <c r="B15" s="24" t="s">
        <v>22</v>
      </c>
      <c r="C15" s="24" t="s">
        <v>16</v>
      </c>
      <c r="D15" s="24">
        <v>540</v>
      </c>
      <c r="E15" s="24">
        <v>540</v>
      </c>
      <c r="F15" s="24">
        <v>522</v>
      </c>
      <c r="G15" s="24">
        <v>522</v>
      </c>
      <c r="H15" s="24">
        <f t="shared" ref="H15:I17" si="4">F15-D15</f>
        <v>-18</v>
      </c>
      <c r="I15" s="24">
        <f t="shared" si="4"/>
        <v>-18</v>
      </c>
      <c r="J15" s="21"/>
      <c r="K15" s="21"/>
      <c r="L15" s="21"/>
      <c r="M15" s="21"/>
      <c r="N15" s="21"/>
      <c r="O15" s="21"/>
      <c r="P15" s="21"/>
      <c r="Q15" s="21"/>
      <c r="R15" s="22"/>
    </row>
    <row r="16" spans="1:18" ht="16.5" x14ac:dyDescent="0.25">
      <c r="A16" s="24"/>
      <c r="B16" s="24" t="s">
        <v>34</v>
      </c>
      <c r="C16" s="24"/>
      <c r="D16" s="24">
        <v>540</v>
      </c>
      <c r="E16" s="24">
        <v>540</v>
      </c>
      <c r="F16" s="24">
        <v>504</v>
      </c>
      <c r="G16" s="24">
        <v>504</v>
      </c>
      <c r="H16" s="24">
        <f t="shared" si="4"/>
        <v>-36</v>
      </c>
      <c r="I16" s="24">
        <f t="shared" si="4"/>
        <v>-36</v>
      </c>
      <c r="J16" s="21"/>
      <c r="K16" s="21"/>
      <c r="L16" s="21"/>
      <c r="M16" s="21"/>
      <c r="N16" s="21"/>
      <c r="O16" s="21"/>
      <c r="P16" s="21"/>
      <c r="Q16" s="21"/>
      <c r="R16" s="22"/>
    </row>
    <row r="17" spans="1:18" ht="16.5" x14ac:dyDescent="0.25">
      <c r="A17" s="24"/>
      <c r="B17" s="24" t="s">
        <v>36</v>
      </c>
      <c r="C17" s="24"/>
      <c r="D17" s="24">
        <v>540</v>
      </c>
      <c r="E17" s="24">
        <v>540</v>
      </c>
      <c r="F17" s="24">
        <v>468</v>
      </c>
      <c r="G17" s="24">
        <v>468</v>
      </c>
      <c r="H17" s="24">
        <f t="shared" si="4"/>
        <v>-72</v>
      </c>
      <c r="I17" s="24">
        <f t="shared" si="4"/>
        <v>-72</v>
      </c>
      <c r="J17" s="21"/>
      <c r="K17" s="21"/>
      <c r="L17" s="21"/>
      <c r="M17" s="21"/>
      <c r="N17" s="21"/>
      <c r="O17" s="21"/>
      <c r="P17" s="21"/>
      <c r="Q17" s="21"/>
      <c r="R17" s="22"/>
    </row>
    <row r="18" spans="1:18" ht="16.5" x14ac:dyDescent="0.25">
      <c r="A18" s="19"/>
      <c r="B18" s="19" t="s">
        <v>19</v>
      </c>
      <c r="C18" s="19"/>
      <c r="D18" s="19">
        <f t="shared" ref="D18:I18" si="5">SUM(D15:D17)</f>
        <v>1620</v>
      </c>
      <c r="E18" s="19">
        <f t="shared" si="5"/>
        <v>1620</v>
      </c>
      <c r="F18" s="19">
        <f t="shared" si="5"/>
        <v>1494</v>
      </c>
      <c r="G18" s="19">
        <f t="shared" si="5"/>
        <v>1494</v>
      </c>
      <c r="H18" s="19">
        <f t="shared" si="5"/>
        <v>-126</v>
      </c>
      <c r="I18" s="19">
        <f t="shared" si="5"/>
        <v>-126</v>
      </c>
      <c r="J18" s="21"/>
      <c r="K18" s="21"/>
      <c r="L18" s="21"/>
      <c r="M18" s="21"/>
      <c r="N18" s="21"/>
      <c r="O18" s="21"/>
      <c r="P18" s="21"/>
      <c r="Q18" s="21"/>
      <c r="R18" s="22"/>
    </row>
    <row r="19" spans="1:18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</row>
    <row r="20" spans="1:18" ht="16.5" x14ac:dyDescent="0.25">
      <c r="A20" s="19"/>
      <c r="B20" s="19"/>
      <c r="C20" s="19"/>
      <c r="D20" s="20" t="s">
        <v>15</v>
      </c>
      <c r="E20" s="20"/>
      <c r="F20" s="20"/>
      <c r="G20" s="20"/>
      <c r="H20" s="20"/>
      <c r="I20" s="20" t="s">
        <v>51</v>
      </c>
      <c r="J20" s="20"/>
      <c r="K20" s="20"/>
      <c r="L20" s="20"/>
      <c r="M20" s="20"/>
      <c r="N20" s="20" t="s">
        <v>52</v>
      </c>
      <c r="O20" s="20"/>
      <c r="P20" s="20"/>
      <c r="Q20" s="20"/>
      <c r="R20" s="25"/>
    </row>
    <row r="21" spans="1:18" x14ac:dyDescent="0.25">
      <c r="A21" s="23" t="s">
        <v>0</v>
      </c>
      <c r="B21" s="23" t="s">
        <v>6</v>
      </c>
      <c r="C21" s="23" t="s">
        <v>10</v>
      </c>
      <c r="D21" s="23" t="s">
        <v>24</v>
      </c>
      <c r="E21" s="23" t="s">
        <v>25</v>
      </c>
      <c r="F21" s="23" t="s">
        <v>26</v>
      </c>
      <c r="G21" s="23" t="s">
        <v>27</v>
      </c>
      <c r="H21" s="23" t="s">
        <v>9</v>
      </c>
      <c r="I21" s="23" t="s">
        <v>24</v>
      </c>
      <c r="J21" s="23" t="s">
        <v>25</v>
      </c>
      <c r="K21" s="23" t="s">
        <v>26</v>
      </c>
      <c r="L21" s="23" t="s">
        <v>27</v>
      </c>
      <c r="M21" s="23" t="s">
        <v>9</v>
      </c>
      <c r="N21" s="23" t="s">
        <v>24</v>
      </c>
      <c r="O21" s="23" t="s">
        <v>25</v>
      </c>
      <c r="P21" s="23" t="s">
        <v>26</v>
      </c>
      <c r="Q21" s="23" t="s">
        <v>27</v>
      </c>
      <c r="R21" s="26" t="s">
        <v>9</v>
      </c>
    </row>
    <row r="22" spans="1:18" ht="16.5" x14ac:dyDescent="0.25">
      <c r="A22" s="24">
        <v>184862</v>
      </c>
      <c r="B22" s="24" t="s">
        <v>22</v>
      </c>
      <c r="C22" s="24" t="s">
        <v>16</v>
      </c>
      <c r="D22" s="24">
        <v>540</v>
      </c>
      <c r="E22" s="24">
        <v>1008</v>
      </c>
      <c r="F22" s="24">
        <v>1008</v>
      </c>
      <c r="G22" s="24">
        <v>540</v>
      </c>
      <c r="H22" s="24">
        <v>3096</v>
      </c>
      <c r="I22" s="24">
        <v>545</v>
      </c>
      <c r="J22" s="24">
        <v>872</v>
      </c>
      <c r="K22" s="24">
        <v>872</v>
      </c>
      <c r="L22" s="24">
        <v>545</v>
      </c>
      <c r="M22" s="24">
        <v>2834</v>
      </c>
      <c r="N22" s="24">
        <f t="shared" ref="N22:R23" si="6">I22-D22</f>
        <v>5</v>
      </c>
      <c r="O22" s="24">
        <f t="shared" si="6"/>
        <v>-136</v>
      </c>
      <c r="P22" s="24">
        <f t="shared" si="6"/>
        <v>-136</v>
      </c>
      <c r="Q22" s="24">
        <f t="shared" si="6"/>
        <v>5</v>
      </c>
      <c r="R22" s="27">
        <f t="shared" si="6"/>
        <v>-262</v>
      </c>
    </row>
    <row r="23" spans="1:18" ht="16.5" x14ac:dyDescent="0.25">
      <c r="A23" s="24"/>
      <c r="B23" s="24" t="s">
        <v>36</v>
      </c>
      <c r="C23" s="24"/>
      <c r="D23" s="24">
        <v>540</v>
      </c>
      <c r="E23" s="24">
        <v>1008</v>
      </c>
      <c r="F23" s="24">
        <v>1008</v>
      </c>
      <c r="G23" s="24">
        <v>540</v>
      </c>
      <c r="H23" s="24">
        <v>3096</v>
      </c>
      <c r="I23" s="24">
        <v>560</v>
      </c>
      <c r="J23" s="24">
        <v>896</v>
      </c>
      <c r="K23" s="24">
        <v>896</v>
      </c>
      <c r="L23" s="24">
        <v>560</v>
      </c>
      <c r="M23" s="24">
        <v>2912</v>
      </c>
      <c r="N23" s="24">
        <f t="shared" si="6"/>
        <v>20</v>
      </c>
      <c r="O23" s="24">
        <f t="shared" si="6"/>
        <v>-112</v>
      </c>
      <c r="P23" s="24">
        <f t="shared" si="6"/>
        <v>-112</v>
      </c>
      <c r="Q23" s="24">
        <f t="shared" si="6"/>
        <v>20</v>
      </c>
      <c r="R23" s="27">
        <f t="shared" si="6"/>
        <v>-184</v>
      </c>
    </row>
    <row r="24" spans="1:18" ht="16.5" x14ac:dyDescent="0.25">
      <c r="A24" s="19"/>
      <c r="B24" s="19" t="s">
        <v>19</v>
      </c>
      <c r="C24" s="19"/>
      <c r="D24" s="19">
        <f t="shared" ref="D24:R24" si="7">SUM(D22:D23)</f>
        <v>1080</v>
      </c>
      <c r="E24" s="19">
        <f t="shared" si="7"/>
        <v>2016</v>
      </c>
      <c r="F24" s="19">
        <f t="shared" si="7"/>
        <v>2016</v>
      </c>
      <c r="G24" s="19">
        <f t="shared" si="7"/>
        <v>1080</v>
      </c>
      <c r="H24" s="19">
        <f t="shared" si="7"/>
        <v>6192</v>
      </c>
      <c r="I24" s="19">
        <f t="shared" si="7"/>
        <v>1105</v>
      </c>
      <c r="J24" s="19">
        <f t="shared" si="7"/>
        <v>1768</v>
      </c>
      <c r="K24" s="19">
        <f t="shared" si="7"/>
        <v>1768</v>
      </c>
      <c r="L24" s="19">
        <f t="shared" si="7"/>
        <v>1105</v>
      </c>
      <c r="M24" s="19">
        <f t="shared" si="7"/>
        <v>5746</v>
      </c>
      <c r="N24" s="19">
        <f t="shared" si="7"/>
        <v>25</v>
      </c>
      <c r="O24" s="19">
        <f t="shared" si="7"/>
        <v>-248</v>
      </c>
      <c r="P24" s="19">
        <f t="shared" si="7"/>
        <v>-248</v>
      </c>
      <c r="Q24" s="19">
        <f t="shared" si="7"/>
        <v>25</v>
      </c>
      <c r="R24" s="28">
        <f t="shared" si="7"/>
        <v>-446</v>
      </c>
    </row>
    <row r="25" spans="1:18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2"/>
    </row>
    <row r="26" spans="1:18" ht="16.5" x14ac:dyDescent="0.25">
      <c r="A26" s="19"/>
      <c r="B26" s="19"/>
      <c r="C26" s="19"/>
      <c r="D26" s="20" t="s">
        <v>15</v>
      </c>
      <c r="E26" s="20"/>
      <c r="F26" s="20"/>
      <c r="G26" s="20"/>
      <c r="H26" s="20"/>
      <c r="I26" s="20" t="s">
        <v>51</v>
      </c>
      <c r="J26" s="20"/>
      <c r="K26" s="20"/>
      <c r="L26" s="20"/>
      <c r="M26" s="20"/>
      <c r="N26" s="20" t="s">
        <v>52</v>
      </c>
      <c r="O26" s="20"/>
      <c r="P26" s="20"/>
      <c r="Q26" s="20"/>
      <c r="R26" s="25"/>
    </row>
    <row r="27" spans="1:18" x14ac:dyDescent="0.25">
      <c r="A27" s="23" t="s">
        <v>0</v>
      </c>
      <c r="B27" s="23" t="s">
        <v>6</v>
      </c>
      <c r="C27" s="23" t="s">
        <v>10</v>
      </c>
      <c r="D27" s="23" t="s">
        <v>24</v>
      </c>
      <c r="E27" s="23" t="s">
        <v>25</v>
      </c>
      <c r="F27" s="23" t="s">
        <v>26</v>
      </c>
      <c r="G27" s="23" t="s">
        <v>27</v>
      </c>
      <c r="H27" s="23" t="s">
        <v>9</v>
      </c>
      <c r="I27" s="23" t="s">
        <v>24</v>
      </c>
      <c r="J27" s="23" t="s">
        <v>25</v>
      </c>
      <c r="K27" s="23" t="s">
        <v>26</v>
      </c>
      <c r="L27" s="23" t="s">
        <v>27</v>
      </c>
      <c r="M27" s="23" t="s">
        <v>9</v>
      </c>
      <c r="N27" s="23" t="s">
        <v>24</v>
      </c>
      <c r="O27" s="23" t="s">
        <v>25</v>
      </c>
      <c r="P27" s="23" t="s">
        <v>26</v>
      </c>
      <c r="Q27" s="23" t="s">
        <v>27</v>
      </c>
      <c r="R27" s="26" t="s">
        <v>9</v>
      </c>
    </row>
    <row r="28" spans="1:18" ht="16.5" x14ac:dyDescent="0.25">
      <c r="A28" s="24">
        <v>184881</v>
      </c>
      <c r="B28" s="24" t="s">
        <v>22</v>
      </c>
      <c r="C28" s="24" t="s">
        <v>16</v>
      </c>
      <c r="D28" s="24">
        <v>504</v>
      </c>
      <c r="E28" s="24">
        <v>1332</v>
      </c>
      <c r="F28" s="24">
        <v>1332</v>
      </c>
      <c r="G28" s="24">
        <v>0</v>
      </c>
      <c r="H28" s="24">
        <v>3168</v>
      </c>
      <c r="I28" s="24">
        <v>294</v>
      </c>
      <c r="J28" s="24">
        <v>0</v>
      </c>
      <c r="K28" s="24">
        <v>0</v>
      </c>
      <c r="L28" s="24">
        <v>0</v>
      </c>
      <c r="M28" s="24">
        <v>294</v>
      </c>
      <c r="N28" s="24">
        <f t="shared" ref="N28:R28" si="8">I28-D28</f>
        <v>-210</v>
      </c>
      <c r="O28" s="24">
        <f t="shared" si="8"/>
        <v>-1332</v>
      </c>
      <c r="P28" s="24">
        <f t="shared" si="8"/>
        <v>-1332</v>
      </c>
      <c r="Q28" s="24">
        <f t="shared" si="8"/>
        <v>0</v>
      </c>
      <c r="R28" s="27">
        <f t="shared" si="8"/>
        <v>-2874</v>
      </c>
    </row>
    <row r="29" spans="1:18" ht="16.5" x14ac:dyDescent="0.25">
      <c r="A29" s="19"/>
      <c r="B29" s="19" t="s">
        <v>19</v>
      </c>
      <c r="C29" s="19"/>
      <c r="D29" s="19">
        <f t="shared" ref="D29:R29" si="9">SUM(D28:D28)</f>
        <v>504</v>
      </c>
      <c r="E29" s="19">
        <f t="shared" si="9"/>
        <v>1332</v>
      </c>
      <c r="F29" s="19">
        <f t="shared" si="9"/>
        <v>1332</v>
      </c>
      <c r="G29" s="19">
        <f t="shared" si="9"/>
        <v>0</v>
      </c>
      <c r="H29" s="19">
        <f t="shared" si="9"/>
        <v>3168</v>
      </c>
      <c r="I29" s="19">
        <f t="shared" si="9"/>
        <v>294</v>
      </c>
      <c r="J29" s="19">
        <f t="shared" si="9"/>
        <v>0</v>
      </c>
      <c r="K29" s="19">
        <f t="shared" si="9"/>
        <v>0</v>
      </c>
      <c r="L29" s="19">
        <f t="shared" si="9"/>
        <v>0</v>
      </c>
      <c r="M29" s="19">
        <f t="shared" si="9"/>
        <v>294</v>
      </c>
      <c r="N29" s="19">
        <f t="shared" si="9"/>
        <v>-210</v>
      </c>
      <c r="O29" s="19">
        <f t="shared" si="9"/>
        <v>-1332</v>
      </c>
      <c r="P29" s="19">
        <f t="shared" si="9"/>
        <v>-1332</v>
      </c>
      <c r="Q29" s="19">
        <f t="shared" si="9"/>
        <v>0</v>
      </c>
      <c r="R29" s="28">
        <f t="shared" si="9"/>
        <v>-2874</v>
      </c>
    </row>
    <row r="30" spans="1:18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2"/>
    </row>
    <row r="31" spans="1:18" ht="16.5" x14ac:dyDescent="0.25">
      <c r="A31" s="19"/>
      <c r="B31" s="19"/>
      <c r="C31" s="19"/>
      <c r="D31" s="20" t="s">
        <v>15</v>
      </c>
      <c r="E31" s="20"/>
      <c r="F31" s="20"/>
      <c r="G31" s="20"/>
      <c r="H31" s="20"/>
      <c r="I31" s="20" t="s">
        <v>51</v>
      </c>
      <c r="J31" s="20"/>
      <c r="K31" s="20"/>
      <c r="L31" s="20"/>
      <c r="M31" s="20"/>
      <c r="N31" s="20" t="s">
        <v>52</v>
      </c>
      <c r="O31" s="20"/>
      <c r="P31" s="20"/>
      <c r="Q31" s="20"/>
      <c r="R31" s="25"/>
    </row>
    <row r="32" spans="1:18" x14ac:dyDescent="0.25">
      <c r="A32" s="23" t="s">
        <v>0</v>
      </c>
      <c r="B32" s="23" t="s">
        <v>6</v>
      </c>
      <c r="C32" s="23" t="s">
        <v>10</v>
      </c>
      <c r="D32" s="23" t="s">
        <v>24</v>
      </c>
      <c r="E32" s="23" t="s">
        <v>25</v>
      </c>
      <c r="F32" s="23" t="s">
        <v>26</v>
      </c>
      <c r="G32" s="23" t="s">
        <v>27</v>
      </c>
      <c r="H32" s="23" t="s">
        <v>9</v>
      </c>
      <c r="I32" s="23" t="s">
        <v>24</v>
      </c>
      <c r="J32" s="23" t="s">
        <v>25</v>
      </c>
      <c r="K32" s="23" t="s">
        <v>26</v>
      </c>
      <c r="L32" s="23" t="s">
        <v>27</v>
      </c>
      <c r="M32" s="23" t="s">
        <v>9</v>
      </c>
      <c r="N32" s="23" t="s">
        <v>24</v>
      </c>
      <c r="O32" s="23" t="s">
        <v>25</v>
      </c>
      <c r="P32" s="23" t="s">
        <v>26</v>
      </c>
      <c r="Q32" s="23" t="s">
        <v>27</v>
      </c>
      <c r="R32" s="26" t="s">
        <v>9</v>
      </c>
    </row>
    <row r="33" spans="1:18" ht="16.5" x14ac:dyDescent="0.25">
      <c r="A33" s="24">
        <v>184882</v>
      </c>
      <c r="B33" s="24" t="s">
        <v>36</v>
      </c>
      <c r="C33" s="24" t="s">
        <v>16</v>
      </c>
      <c r="D33" s="24">
        <v>720</v>
      </c>
      <c r="E33" s="24">
        <v>2016</v>
      </c>
      <c r="F33" s="24">
        <v>1620</v>
      </c>
      <c r="G33" s="24">
        <v>756</v>
      </c>
      <c r="H33" s="24">
        <v>5112</v>
      </c>
      <c r="I33" s="24">
        <v>0</v>
      </c>
      <c r="J33" s="24">
        <v>94</v>
      </c>
      <c r="K33" s="24">
        <v>0</v>
      </c>
      <c r="L33" s="24">
        <v>7</v>
      </c>
      <c r="M33" s="24">
        <v>101</v>
      </c>
      <c r="N33" s="24">
        <f t="shared" ref="N33:R33" si="10">I33-D33</f>
        <v>-720</v>
      </c>
      <c r="O33" s="24">
        <f t="shared" si="10"/>
        <v>-1922</v>
      </c>
      <c r="P33" s="24">
        <f t="shared" si="10"/>
        <v>-1620</v>
      </c>
      <c r="Q33" s="24">
        <f t="shared" si="10"/>
        <v>-749</v>
      </c>
      <c r="R33" s="27">
        <f t="shared" si="10"/>
        <v>-5011</v>
      </c>
    </row>
    <row r="34" spans="1:18" ht="16.5" x14ac:dyDescent="0.25">
      <c r="A34" s="19"/>
      <c r="B34" s="19" t="s">
        <v>19</v>
      </c>
      <c r="C34" s="19"/>
      <c r="D34" s="19">
        <f t="shared" ref="D34:R34" si="11">SUM(D33:D33)</f>
        <v>720</v>
      </c>
      <c r="E34" s="19">
        <f t="shared" si="11"/>
        <v>2016</v>
      </c>
      <c r="F34" s="19">
        <f t="shared" si="11"/>
        <v>1620</v>
      </c>
      <c r="G34" s="19">
        <f t="shared" si="11"/>
        <v>756</v>
      </c>
      <c r="H34" s="19">
        <f t="shared" si="11"/>
        <v>5112</v>
      </c>
      <c r="I34" s="19">
        <f t="shared" si="11"/>
        <v>0</v>
      </c>
      <c r="J34" s="19">
        <f t="shared" si="11"/>
        <v>94</v>
      </c>
      <c r="K34" s="19">
        <f t="shared" si="11"/>
        <v>0</v>
      </c>
      <c r="L34" s="19">
        <f t="shared" si="11"/>
        <v>7</v>
      </c>
      <c r="M34" s="19">
        <f t="shared" si="11"/>
        <v>101</v>
      </c>
      <c r="N34" s="19">
        <f t="shared" si="11"/>
        <v>-720</v>
      </c>
      <c r="O34" s="19">
        <f t="shared" si="11"/>
        <v>-1922</v>
      </c>
      <c r="P34" s="19">
        <f t="shared" si="11"/>
        <v>-1620</v>
      </c>
      <c r="Q34" s="19">
        <f t="shared" si="11"/>
        <v>-749</v>
      </c>
      <c r="R34" s="28">
        <f t="shared" si="11"/>
        <v>-5011</v>
      </c>
    </row>
  </sheetData>
  <mergeCells count="18">
    <mergeCell ref="D26:H26"/>
    <mergeCell ref="I26:M26"/>
    <mergeCell ref="N26:R26"/>
    <mergeCell ref="D31:H31"/>
    <mergeCell ref="I31:M31"/>
    <mergeCell ref="N31:R31"/>
    <mergeCell ref="D13:E13"/>
    <mergeCell ref="F13:G13"/>
    <mergeCell ref="H13:I13"/>
    <mergeCell ref="D20:H20"/>
    <mergeCell ref="I20:M20"/>
    <mergeCell ref="N20:R20"/>
    <mergeCell ref="D1:E1"/>
    <mergeCell ref="F1:G1"/>
    <mergeCell ref="H1:I1"/>
    <mergeCell ref="D7:H7"/>
    <mergeCell ref="I7:M7"/>
    <mergeCell ref="N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GELARAN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2025-02-19T00:41:31Z</dcterms:created>
  <dcterms:modified xsi:type="dcterms:W3CDTF">2025-02-19T00:41:31Z</dcterms:modified>
</cp:coreProperties>
</file>