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RPA - Visual AI\MACRO_RPA - Visial AI 5S\.Macro\Backup\2024-10-02\New folder\"/>
    </mc:Choice>
  </mc:AlternateContent>
  <xr:revisionPtr revIDLastSave="0" documentId="8_{BC7524C8-FCB0-402F-AE30-57955B2B6BCE}" xr6:coauthVersionLast="47" xr6:coauthVersionMax="47" xr10:uidLastSave="{00000000-0000-0000-0000-000000000000}"/>
  <bookViews>
    <workbookView xWindow="20370" yWindow="-120" windowWidth="20730" windowHeight="11160" tabRatio="750" activeTab="5" xr2:uid="{00000000-000D-0000-FFFF-FFFF00000000}"/>
  </bookViews>
  <sheets>
    <sheet name="History_WA" sheetId="21" r:id="rId1"/>
    <sheet name="Ref_Pesan" sheetId="3" r:id="rId2"/>
    <sheet name="Ref_Kontak" sheetId="81" r:id="rId3"/>
    <sheet name="HOME" sheetId="6" r:id="rId4"/>
    <sheet name="RPA1" sheetId="80" r:id="rId5"/>
    <sheet name="CC1_VisualAI" sheetId="75" r:id="rId6"/>
    <sheet name="RPA2" sheetId="76" r:id="rId7"/>
    <sheet name="RPA2_WA" sheetId="77" r:id="rId8"/>
  </sheets>
  <definedNames>
    <definedName name="_xlnm._FilterDatabase" localSheetId="5" hidden="1">CC1_VisualAI!$A$1:$AG$16</definedName>
    <definedName name="_xlnm._FilterDatabase" localSheetId="0" hidden="1">History_WA!$A$1:$C$1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6" l="1"/>
  <c r="AA2" i="75"/>
  <c r="AB2" i="75" s="1"/>
  <c r="AD2" i="75" s="1"/>
  <c r="AC2" i="75" l="1"/>
  <c r="A3" i="81"/>
  <c r="A2" i="81"/>
  <c r="B2" i="80"/>
  <c r="A2" i="80"/>
  <c r="C2" i="3"/>
  <c r="D2" i="3" s="1"/>
  <c r="AA4" i="75"/>
  <c r="AA3" i="75"/>
  <c r="AF2" i="75" l="1"/>
  <c r="AC3" i="75"/>
  <c r="AB3" i="75"/>
  <c r="AE2" i="75"/>
  <c r="AC4" i="75"/>
  <c r="AB4" i="75"/>
  <c r="AD4" i="75" l="1"/>
  <c r="AE4" i="75" s="1"/>
  <c r="AF4" i="75"/>
  <c r="AD3" i="75"/>
  <c r="AE3" i="75" s="1"/>
  <c r="AF3" i="75"/>
  <c r="F2" i="3"/>
</calcChain>
</file>

<file path=xl/sharedStrings.xml><?xml version="1.0" encoding="utf-8"?>
<sst xmlns="http://schemas.openxmlformats.org/spreadsheetml/2006/main" count="101" uniqueCount="58">
  <si>
    <t>Status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</si>
  <si>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Tombol</t>
    </r>
    <r>
      <rPr>
        <i/>
        <sz val="8"/>
        <color theme="0" tint="-0.14999847407452621"/>
        <rFont val="Calibri"/>
        <family val="2"/>
        <scheme val="minor"/>
      </rPr>
      <t xml:space="preserve"> </t>
    </r>
    <r>
      <rPr>
        <b/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</si>
  <si>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Ξʭ«☼☼»ʭΞ</t>
  </si>
  <si>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</si>
  <si>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</si>
  <si>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•ENTITY</t>
  </si>
  <si>
    <t>•VALUE 1</t>
  </si>
  <si>
    <t>•VALUE 2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</si>
  <si>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Hasil Download RPA - VisualAI</t>
    </r>
    <r>
      <rPr>
        <sz val="11"/>
        <color theme="4" tint="-0.499984740745262"/>
        <rFont val="Calibri"/>
        <family val="2"/>
        <scheme val="minor"/>
      </rPr>
      <t>)</t>
    </r>
  </si>
  <si>
    <t>RPA Runnging setiap hari, jam :</t>
  </si>
  <si>
    <t>DATE-TIME</t>
  </si>
  <si>
    <t>Pesan WA akan di Backup di sheet History_Wa, data di reset setiap tgl 10 tiap bulannya</t>
  </si>
  <si>
    <t>STATUS (DONE/FAILURE)</t>
  </si>
  <si>
    <t>\\10.8.0.35\Bersama\IT\RPA IT\RPA - Visual AI\MACRO_RPA - Visial AI 5S\.Source\GCC - Visual AI 5S.xlsx</t>
  </si>
  <si>
    <t>Hari</t>
  </si>
  <si>
    <t>Tanggal</t>
  </si>
  <si>
    <t>Jam</t>
  </si>
  <si>
    <t>No Line</t>
  </si>
  <si>
    <t>Area</t>
  </si>
  <si>
    <t>Camera Name</t>
  </si>
  <si>
    <t>PIC Area</t>
  </si>
  <si>
    <t>Violation</t>
  </si>
  <si>
    <t>Monday</t>
  </si>
  <si>
    <t>30-Sep-2024</t>
  </si>
  <si>
    <t>14:48:47</t>
  </si>
  <si>
    <t>AREA 10</t>
  </si>
  <si>
    <t>Office Gm 1</t>
  </si>
  <si>
    <t>Office 2</t>
  </si>
  <si>
    <t>violation</t>
  </si>
  <si>
    <t>Melanggar Garis Kuning</t>
  </si>
  <si>
    <t>warning</t>
  </si>
  <si>
    <t>[CLEAN] PIC Area</t>
  </si>
  <si>
    <t>[DM] Pesan</t>
  </si>
  <si>
    <t>BULK WA</t>
  </si>
  <si>
    <t>[CLEAN] Nama</t>
  </si>
  <si>
    <t>[CLEAN] No Hp</t>
  </si>
  <si>
    <t>[GET] BULK WA</t>
  </si>
  <si>
    <t>628999007703</t>
  </si>
  <si>
    <t>Hadi</t>
  </si>
  <si>
    <t>Nama PIC</t>
  </si>
  <si>
    <t>No Hp (62)</t>
  </si>
  <si>
    <t>16-00</t>
  </si>
  <si>
    <t>10-11</t>
  </si>
  <si>
    <t>http://10.8.0.108/ggi-is/public/itd/visual-ai-5s</t>
  </si>
  <si>
    <t>Dadan</t>
  </si>
  <si>
    <t>URL Download File</t>
  </si>
  <si>
    <t>URL</t>
  </si>
  <si>
    <t>LOKASI SAVE AS</t>
  </si>
  <si>
    <t>https://web.whatsapp.com/send/?phone=08999007703&amp;text=Halo+Hadi+Visual+AI+5S+menditeksi+Violation%3A+Melanggar+Garis+Kuning&amp;type=phone_number&amp;app_absent=0</t>
  </si>
  <si>
    <t>STATUS WA</t>
  </si>
  <si>
    <t>https://web.whatsapp.com/send/?phone=628999007703&amp;text=!!WARNING!!+Visual+AI+5S+DITEMUKAN+TANPA+KONTAK+VIOLATION+\\10.8.0.35\Bersama\IT\RPA+IT\RPA+-+Visual+AI\MACRO_RPA+-+Visial+AI+5S\.Macro&amp;type=phone_number&amp;app_absent=0</t>
  </si>
  <si>
    <t>LOKASI FILE MACRO</t>
  </si>
  <si>
    <t>\\10.8.0.35\Bersama\IT\RPA IT\RPA - Visual AI\MACRO_RPA - Visial AI 5S\.Macro\Backup\2024-10-02\New folder\MACRO_RPA - Visial AI 5S.xlsm</t>
  </si>
  <si>
    <t>Jhonson</t>
  </si>
  <si>
    <t>No HP</t>
  </si>
  <si>
    <t>ID</t>
  </si>
  <si>
    <t>Hadi-628999007703</t>
  </si>
  <si>
    <t>COLLECT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</si>
</sst>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b/>
      <i/>
      <sz val="8"/>
      <color theme="8" tint="0.59999389629810485"/>
      <name val="Calibri"/>
      <family val="2"/>
      <scheme val="minor"/>
    </font>
    <font>
      <sz val="150"/>
      <color rgb="FFEFFBFF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96E6E7"/>
      </bottom>
      <diagonal/>
    </border>
    <border>
      <left/>
      <right/>
      <top style="thin">
        <color rgb="FF96E6E7"/>
      </top>
      <bottom/>
      <diagonal/>
    </border>
    <border>
      <left/>
      <right style="thin">
        <color rgb="FF96E6E7"/>
      </right>
      <top/>
      <bottom style="thin">
        <color theme="8"/>
      </bottom>
      <diagonal/>
    </border>
    <border>
      <left style="thin">
        <color rgb="FF96E6E7"/>
      </left>
      <right/>
      <top/>
      <bottom style="thin">
        <color theme="8"/>
      </bottom>
      <diagonal/>
    </border>
    <border>
      <left/>
      <right style="thin">
        <color rgb="FF96E6E7"/>
      </right>
      <top style="thin">
        <color theme="8"/>
      </top>
      <bottom/>
      <diagonal/>
    </border>
    <border>
      <left style="thin">
        <color rgb="FF96E6E7"/>
      </left>
      <right/>
      <top style="thin">
        <color theme="8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5" fillId="0" borderId="0" xfId="1" applyFont="1"/>
    <xf numFmtId="0" fontId="4" fillId="0" borderId="0" xfId="1" applyFont="1"/>
    <xf numFmtId="0" fontId="2" fillId="0" borderId="3" xfId="1" applyBorder="1"/>
    <xf numFmtId="0" fontId="4" fillId="0" borderId="4" xfId="1" applyFont="1" applyBorder="1"/>
    <xf numFmtId="0" fontId="2" fillId="3" borderId="0" xfId="1" applyFill="1"/>
    <xf numFmtId="0" fontId="2" fillId="0" borderId="5" xfId="1" applyBorder="1"/>
    <xf numFmtId="0" fontId="4" fillId="0" borderId="6" xfId="1" applyFont="1" applyBorder="1"/>
    <xf numFmtId="0" fontId="12" fillId="4" borderId="7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0" xfId="1" applyFont="1" applyFill="1" applyAlignment="1">
      <alignment horizontal="left" vertical="center"/>
    </xf>
    <xf numFmtId="0" fontId="13" fillId="0" borderId="0" xfId="1" applyFont="1" applyAlignment="1">
      <alignment horizontal="left"/>
    </xf>
    <xf numFmtId="0" fontId="15" fillId="0" borderId="0" xfId="2"/>
    <xf numFmtId="0" fontId="3" fillId="5" borderId="0" xfId="0" applyFont="1" applyFill="1"/>
    <xf numFmtId="0" fontId="16" fillId="0" borderId="0" xfId="2" applyFont="1" applyFill="1" applyAlignment="1">
      <alignment horizontal="center"/>
    </xf>
    <xf numFmtId="22" fontId="0" fillId="0" borderId="0" xfId="0" applyNumberFormat="1"/>
    <xf numFmtId="0" fontId="17" fillId="0" borderId="0" xfId="1" applyFont="1"/>
    <xf numFmtId="0" fontId="3" fillId="0" borderId="0" xfId="0" applyFont="1"/>
    <xf numFmtId="0" fontId="18" fillId="0" borderId="0" xfId="3"/>
    <xf numFmtId="0" fontId="18" fillId="0" borderId="0" xfId="3" quotePrefix="1"/>
    <xf numFmtId="49" fontId="1" fillId="0" borderId="0" xfId="1" applyNumberFormat="1" applyFont="1"/>
    <xf numFmtId="0" fontId="3" fillId="6" borderId="0" xfId="0" applyFont="1" applyFill="1"/>
    <xf numFmtId="15" fontId="3" fillId="5" borderId="0" xfId="0" applyNumberFormat="1" applyFont="1" applyFill="1"/>
    <xf numFmtId="15" fontId="0" fillId="0" borderId="0" xfId="0" applyNumberFormat="1"/>
    <xf numFmtId="14" fontId="0" fillId="0" borderId="0" xfId="0" applyNumberFormat="1"/>
    <xf numFmtId="0" fontId="5" fillId="0" borderId="1" xfId="1" applyFont="1" applyBorder="1" applyAlignment="1">
      <alignment horizontal="left"/>
    </xf>
    <xf numFmtId="0" fontId="9" fillId="2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10" fillId="0" borderId="2" xfId="1" applyFont="1" applyBorder="1" applyAlignment="1">
      <alignment horizontal="left"/>
    </xf>
    <xf numFmtId="0" fontId="2" fillId="4" borderId="0" xfId="1" applyFill="1" applyAlignment="1">
      <alignment horizontal="center"/>
    </xf>
  </cellXfs>
  <cellStyles count="4">
    <cellStyle name="Hyperlink" xfId="3" builtinId="8"/>
    <cellStyle name="Hyperlink 2" xfId="2" xr:uid="{18B6CDE6-73A9-4FB6-89A4-525B115740C4}"/>
    <cellStyle name="Normal" xfId="0" builtinId="0"/>
    <cellStyle name="Normal 2" xfId="1" xr:uid="{737702C8-E5C3-4014-A92E-107CF048285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290857</xdr:colOff>
      <xdr:row>2</xdr:row>
      <xdr:rowOff>9525</xdr:rowOff>
    </xdr:from>
    <xdr:to>
      <xdr:col>2</xdr:col>
      <xdr:colOff>2457449</xdr:colOff>
      <xdr:row>7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757707" y="495300"/>
          <a:ext cx="2166592" cy="800100"/>
          <a:chOff x="2367307" y="415925"/>
          <a:chExt cx="2166592" cy="8001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5" name="btn_Execute" hidden="1">
                <a:extLst>
                  <a:ext uri="{63B3BB69-23CF-44E3-9099-C40C66FF867C}">
                    <a14:compatExt spid="_x0000_s6145"/>
                  </a:ext>
                  <a:ext uri="{FF2B5EF4-FFF2-40B4-BE49-F238E27FC236}">
                    <a16:creationId xmlns:a16="http://schemas.microsoft.com/office/drawing/2014/main" id="{00000000-0008-0000-0300-000001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3</xdr:col>
      <xdr:colOff>46159</xdr:colOff>
      <xdr:row>11</xdr:row>
      <xdr:rowOff>41031</xdr:rowOff>
    </xdr:from>
    <xdr:to>
      <xdr:col>3</xdr:col>
      <xdr:colOff>112419</xdr:colOff>
      <xdr:row>11</xdr:row>
      <xdr:rowOff>181164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818184" y="1993656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2348258</xdr:colOff>
      <xdr:row>2</xdr:row>
      <xdr:rowOff>38100</xdr:rowOff>
    </xdr:from>
    <xdr:to>
      <xdr:col>5</xdr:col>
      <xdr:colOff>1905000</xdr:colOff>
      <xdr:row>7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320308" y="523875"/>
          <a:ext cx="2204692" cy="800100"/>
          <a:chOff x="4332633" y="447675"/>
          <a:chExt cx="2839692" cy="87630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2633" y="447675"/>
            <a:ext cx="2839692" cy="8763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BTN_Backup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300-000002180000}"/>
                  </a:ext>
                </a:extLst>
              </xdr:cNvPr>
              <xdr:cNvSpPr/>
            </xdr:nvSpPr>
            <xdr:spPr bwMode="auto">
              <a:xfrm>
                <a:off x="4606921" y="637728"/>
                <a:ext cx="2274979" cy="49413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2</xdr:col>
      <xdr:colOff>3224557</xdr:colOff>
      <xdr:row>2</xdr:row>
      <xdr:rowOff>53975</xdr:rowOff>
    </xdr:from>
    <xdr:to>
      <xdr:col>4</xdr:col>
      <xdr:colOff>1720849</xdr:colOff>
      <xdr:row>7</xdr:row>
      <xdr:rowOff>53975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691407" y="539750"/>
          <a:ext cx="2001492" cy="800100"/>
          <a:chOff x="2367307" y="415925"/>
          <a:chExt cx="2166592" cy="8001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CommandButton1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300-000003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..\..\..\..\.Source\GCC%20-%20Visual%20AI%205S.xlsx" TargetMode="External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C6C0-D818-4966-95E0-9DE5151521B2}">
  <sheetPr codeName="Sheet16"/>
  <dimension ref="A1:C3"/>
  <sheetViews>
    <sheetView workbookViewId="0">
      <selection activeCell="D3" sqref="D3"/>
    </sheetView>
  </sheetViews>
  <sheetFormatPr defaultRowHeight="15"/>
  <cols>
    <col min="1" max="1" width="38.140625" customWidth="1"/>
    <col min="2" max="2" width="36.5703125" bestFit="1" customWidth="1"/>
    <col min="3" max="3" width="23.28515625" style="24" bestFit="1" customWidth="1"/>
  </cols>
  <sheetData>
    <row r="1" spans="1:3">
      <c r="A1" s="14" t="s">
        <v>33</v>
      </c>
      <c r="B1" s="14" t="s">
        <v>12</v>
      </c>
      <c r="C1" s="23" t="s">
        <v>10</v>
      </c>
    </row>
    <row r="2" spans="1:3">
      <c r="A2" t="s">
        <v>48</v>
      </c>
      <c r="C2" s="25">
        <v>45567.636179513887</v>
      </c>
    </row>
    <row r="3" spans="1:3">
      <c r="A3" t="s">
        <v>50</v>
      </c>
      <c r="C3" s="25">
        <v>45567.636179513887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8BA3-9502-43D4-A79E-4CD16863E6AD}">
  <sheetPr codeName="Sheet3"/>
  <dimension ref="A1:F2"/>
  <sheetViews>
    <sheetView workbookViewId="0">
      <selection activeCell="J5" sqref="J5"/>
    </sheetView>
  </sheetViews>
  <sheetFormatPr defaultRowHeight="15"/>
  <cols>
    <col min="1" max="1" width="10.42578125" customWidth="1"/>
    <col min="2" max="2" width="13.42578125" bestFit="1" customWidth="1"/>
    <col min="3" max="3" width="18.5703125" customWidth="1"/>
    <col min="4" max="4" width="24" customWidth="1"/>
    <col min="5" max="6" width="10.5703125" bestFit="1" customWidth="1"/>
  </cols>
  <sheetData>
    <row r="1" spans="1:6">
      <c r="A1" s="18" t="s">
        <v>39</v>
      </c>
      <c r="B1" s="18" t="s">
        <v>40</v>
      </c>
      <c r="C1" s="18" t="s">
        <v>32</v>
      </c>
      <c r="D1" s="18" t="s">
        <v>36</v>
      </c>
      <c r="F1" s="18" t="s">
        <v>49</v>
      </c>
    </row>
    <row r="2" spans="1:6">
      <c r="A2" t="s">
        <v>38</v>
      </c>
      <c r="B2" t="s">
        <v>37</v>
      </c>
      <c r="C2" t="str">
        <f>"!!WARNING!!+Visual+AI+5S+DITEMUKAN+TANPA+KONTAK+VIOLATION+"&amp;SUBSTITUTE(HOME!E13," ","+")</f>
        <v>!!WARNING!!+Visual+AI+5S+DITEMUKAN+TANPA+KONTAK+VIOLATION+\\10.8.0.35\Bersama\IT\RPA+IT\RPA+-+Visual+AI\MACRO_RPA+-+Visial+AI+5S\.Macro\Backup\2024-10-02\New+folder\MACRO_RPA+-+Visial+AI+5S.xlsm</v>
      </c>
      <c r="D2" s="20" t="str">
        <f>"https://web.whatsapp.com/send/?phone="&amp;B2&amp;"&amp;text="&amp;C2&amp;"&amp;type=phone_number&amp;app_absent=0"</f>
        <v>https://web.whatsapp.com/send/?phone=628999007703&amp;text=!!WARNING!!+Visual+AI+5S+DITEMUKAN+TANPA+KONTAK+VIOLATION+\\10.8.0.35\Bersama\IT\RPA+IT\RPA+-+Visual+AI\MACRO_RPA+-+Visial+AI+5S\.Macro\Backup\2024-10-02\New+folder\MACRO_RPA+-+Visial+AI+5S.xlsm&amp;type=phone_number&amp;app_absent=0</v>
      </c>
      <c r="F2" t="b">
        <f>ISTEXT(VLOOKUP("warning DATA TIDAK VALID",CC1_VisualAI!$AC:$AC,1,FALSE))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AFC4-F85A-4AFE-B1E6-8C67D83C983C}">
  <sheetPr codeName="Sheet6"/>
  <dimension ref="A1:D3"/>
  <sheetViews>
    <sheetView workbookViewId="0">
      <selection activeCell="L9" sqref="L9"/>
    </sheetView>
  </sheetViews>
  <sheetFormatPr defaultRowHeight="15"/>
  <cols>
    <col min="1" max="1" width="16.28515625" bestFit="1" customWidth="1"/>
    <col min="2" max="2" width="8.140625" bestFit="1" customWidth="1"/>
    <col min="3" max="3" width="8.42578125" bestFit="1" customWidth="1"/>
    <col min="4" max="4" width="13.140625" bestFit="1" customWidth="1"/>
  </cols>
  <sheetData>
    <row r="1" spans="1:4">
      <c r="A1" t="s">
        <v>55</v>
      </c>
      <c r="B1" t="s">
        <v>17</v>
      </c>
      <c r="C1" t="s">
        <v>20</v>
      </c>
      <c r="D1" t="s">
        <v>54</v>
      </c>
    </row>
    <row r="2" spans="1:4">
      <c r="A2" t="str">
        <f>B2&amp;"-"&amp;C2</f>
        <v>AREA 10-Jhonson</v>
      </c>
      <c r="B2" t="s">
        <v>25</v>
      </c>
      <c r="C2" t="s">
        <v>53</v>
      </c>
      <c r="D2">
        <v>62123456789</v>
      </c>
    </row>
    <row r="3" spans="1:4">
      <c r="A3" t="str">
        <f>B3&amp;"-"&amp;C3</f>
        <v>AREA 10-Hadi</v>
      </c>
      <c r="B3" t="s">
        <v>25</v>
      </c>
      <c r="C3" t="s">
        <v>38</v>
      </c>
      <c r="D3" t="s">
        <v>37</v>
      </c>
    </row>
  </sheetData>
  <pageMargins left="0.7" right="0.7" top="0.75" bottom="0.75" header="0.3" footer="0.3"/>
  <ignoredErrors>
    <ignoredError sqref="D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7896-A31C-4AB9-9D2D-3BD419D164F6}">
  <sheetPr codeName="sh_Home1111">
    <tabColor rgb="FF00B0F0"/>
  </sheetPr>
  <dimension ref="A1:H30"/>
  <sheetViews>
    <sheetView showGridLines="0" zoomScaleNormal="100" workbookViewId="0">
      <selection activeCell="E12" sqref="E12"/>
    </sheetView>
  </sheetViews>
  <sheetFormatPr defaultColWidth="8.7109375" defaultRowHeight="15"/>
  <cols>
    <col min="1" max="1" width="20.28515625" style="1" customWidth="1"/>
    <col min="2" max="2" width="1.7109375" style="1" customWidth="1"/>
    <col min="3" max="3" width="49.5703125" style="1" customWidth="1"/>
    <col min="4" max="4" width="3" style="1" customWidth="1"/>
    <col min="5" max="5" width="39.7109375" style="1" customWidth="1"/>
    <col min="6" max="6" width="35.85546875" style="1" customWidth="1"/>
    <col min="7" max="7" width="1.7109375" style="1" customWidth="1"/>
    <col min="8" max="8" width="28" style="1" customWidth="1"/>
    <col min="9" max="16384" width="8.7109375" style="1"/>
  </cols>
  <sheetData>
    <row r="1" spans="1:8" ht="12" customHeight="1">
      <c r="C1" s="26" t="s">
        <v>1</v>
      </c>
      <c r="D1" s="26"/>
      <c r="E1" s="26"/>
      <c r="F1" s="26"/>
      <c r="G1" s="2"/>
    </row>
    <row r="2" spans="1:8" ht="26.25" customHeight="1">
      <c r="C2" s="27" t="s">
        <v>2</v>
      </c>
      <c r="D2" s="27"/>
      <c r="E2" s="27"/>
      <c r="F2" s="27"/>
      <c r="G2" s="3" t="s">
        <v>3</v>
      </c>
    </row>
    <row r="3" spans="1:8" ht="12" customHeight="1">
      <c r="C3" s="28"/>
      <c r="D3" s="28"/>
      <c r="E3" s="28"/>
      <c r="F3" s="28"/>
      <c r="G3" s="3"/>
    </row>
    <row r="4" spans="1:8" ht="12" customHeight="1">
      <c r="C4" s="28"/>
      <c r="D4" s="28"/>
      <c r="E4" s="28"/>
      <c r="F4" s="28"/>
      <c r="G4" s="3"/>
    </row>
    <row r="5" spans="1:8" ht="18" customHeight="1">
      <c r="B5" s="4"/>
      <c r="C5" s="28"/>
      <c r="D5" s="28"/>
      <c r="E5" s="28"/>
      <c r="F5" s="28"/>
      <c r="G5" s="5"/>
    </row>
    <row r="6" spans="1:8" ht="3" customHeight="1">
      <c r="A6" s="6"/>
      <c r="C6" s="28"/>
      <c r="D6" s="28"/>
      <c r="E6" s="28"/>
      <c r="F6" s="28"/>
      <c r="H6" s="6"/>
    </row>
    <row r="7" spans="1:8" ht="18" customHeight="1">
      <c r="B7" s="7"/>
      <c r="C7" s="28"/>
      <c r="D7" s="28"/>
      <c r="E7" s="28"/>
      <c r="F7" s="28"/>
      <c r="G7" s="8"/>
    </row>
    <row r="8" spans="1:8" ht="12" customHeight="1">
      <c r="C8" s="28"/>
      <c r="D8" s="28"/>
      <c r="E8" s="28"/>
      <c r="F8" s="28"/>
      <c r="G8" s="3"/>
    </row>
    <row r="9" spans="1:8" ht="6.75" customHeight="1">
      <c r="A9" s="30"/>
      <c r="B9" s="30"/>
      <c r="C9" s="29"/>
      <c r="D9" s="29"/>
      <c r="E9" s="29"/>
      <c r="F9" s="29"/>
      <c r="G9" s="3"/>
    </row>
    <row r="10" spans="1:8" ht="18" customHeight="1">
      <c r="A10" s="30"/>
      <c r="B10" s="30"/>
      <c r="C10" s="31" t="s">
        <v>4</v>
      </c>
      <c r="D10" s="31"/>
      <c r="E10" s="31"/>
      <c r="F10" s="31"/>
      <c r="G10" s="3"/>
    </row>
    <row r="11" spans="1:8" ht="15.75">
      <c r="C11" s="9" t="s">
        <v>5</v>
      </c>
      <c r="D11" s="10" t="s">
        <v>6</v>
      </c>
      <c r="E11" s="10"/>
      <c r="F11" s="11" t="s">
        <v>7</v>
      </c>
      <c r="G11" s="3"/>
    </row>
    <row r="12" spans="1:8">
      <c r="C12" s="12" t="s">
        <v>8</v>
      </c>
      <c r="D12" s="3" t="s">
        <v>3</v>
      </c>
      <c r="E12" s="19" t="s">
        <v>13</v>
      </c>
      <c r="F12" s="15" t="s">
        <v>3</v>
      </c>
      <c r="G12" s="3" t="s">
        <v>3</v>
      </c>
    </row>
    <row r="13" spans="1:8">
      <c r="C13" s="12" t="s">
        <v>51</v>
      </c>
      <c r="D13" s="3"/>
      <c r="E13" t="s">
        <v>52</v>
      </c>
      <c r="F13" s="15" t="s">
        <v>3</v>
      </c>
      <c r="G13" s="3"/>
    </row>
    <row r="14" spans="1:8">
      <c r="C14" s="12" t="s">
        <v>45</v>
      </c>
      <c r="D14" s="3"/>
      <c r="E14" t="s">
        <v>43</v>
      </c>
      <c r="F14" s="15" t="s">
        <v>3</v>
      </c>
      <c r="G14" s="3"/>
    </row>
    <row r="15" spans="1:8">
      <c r="C15" s="12"/>
      <c r="D15" s="12"/>
      <c r="E15" s="13"/>
      <c r="F15" s="15"/>
      <c r="G15" s="3"/>
    </row>
    <row r="16" spans="1:8" ht="1.5" customHeight="1">
      <c r="C16" s="32"/>
      <c r="D16" s="32"/>
      <c r="E16" s="32"/>
      <c r="F16" s="32"/>
      <c r="G16" s="3"/>
    </row>
    <row r="17" spans="3:7">
      <c r="G17" s="3"/>
    </row>
    <row r="18" spans="3:7">
      <c r="G18" s="3"/>
    </row>
    <row r="19" spans="3:7">
      <c r="C19" s="1" t="s">
        <v>9</v>
      </c>
      <c r="G19" s="3"/>
    </row>
    <row r="20" spans="3:7">
      <c r="C20" s="21" t="s">
        <v>42</v>
      </c>
      <c r="G20" s="3"/>
    </row>
    <row r="21" spans="3:7">
      <c r="C21" s="21" t="s">
        <v>41</v>
      </c>
      <c r="G21" s="3"/>
    </row>
    <row r="22" spans="3:7">
      <c r="G22" s="3"/>
    </row>
    <row r="23" spans="3:7">
      <c r="C23" s="17" t="s">
        <v>11</v>
      </c>
      <c r="G23" s="3"/>
    </row>
    <row r="24" spans="3:7">
      <c r="G24" s="3"/>
    </row>
    <row r="25" spans="3:7">
      <c r="G25" s="3"/>
    </row>
    <row r="26" spans="3:7">
      <c r="G26" s="3"/>
    </row>
    <row r="27" spans="3:7">
      <c r="G27" s="3"/>
    </row>
    <row r="28" spans="3:7">
      <c r="G28" s="3"/>
    </row>
    <row r="29" spans="3:7">
      <c r="G29" s="3"/>
    </row>
    <row r="30" spans="3:7">
      <c r="G30" s="3"/>
    </row>
  </sheetData>
  <mergeCells count="5">
    <mergeCell ref="C1:F1"/>
    <mergeCell ref="C2:F9"/>
    <mergeCell ref="A9:B10"/>
    <mergeCell ref="C10:F10"/>
    <mergeCell ref="C16:F16"/>
  </mergeCells>
  <hyperlinks>
    <hyperlink ref="E12" r:id="rId1" xr:uid="{ABE2F9EA-2A4B-47EF-B6EE-4D45831D8CC0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6147" r:id="rId4" name="CommandButton1">
          <controlPr defaultSize="0" autoLine="0" autoPict="0" r:id="rId5">
            <anchor moveWithCells="1">
              <from>
                <xdr:col>3</xdr:col>
                <xdr:colOff>114300</xdr:colOff>
                <xdr:row>3</xdr:row>
                <xdr:rowOff>76200</xdr:rowOff>
              </from>
              <to>
                <xdr:col>4</xdr:col>
                <xdr:colOff>1514475</xdr:colOff>
                <xdr:row>6</xdr:row>
                <xdr:rowOff>104775</xdr:rowOff>
              </to>
            </anchor>
          </controlPr>
        </control>
      </mc:Choice>
      <mc:Fallback>
        <control shapeId="6147" r:id="rId4" name="CommandButton1"/>
      </mc:Fallback>
    </mc:AlternateContent>
    <mc:AlternateContent xmlns:mc="http://schemas.openxmlformats.org/markup-compatibility/2006">
      <mc:Choice Requires="x14">
        <control shapeId="6146" r:id="rId6" name="BTN_Backup">
          <controlPr defaultSize="0" autoLine="0" autoPict="0" r:id="rId7">
            <anchor moveWithCells="1">
              <from>
                <xdr:col>4</xdr:col>
                <xdr:colOff>2562225</xdr:colOff>
                <xdr:row>3</xdr:row>
                <xdr:rowOff>57150</xdr:rowOff>
              </from>
              <to>
                <xdr:col>5</xdr:col>
                <xdr:colOff>1676400</xdr:colOff>
                <xdr:row>6</xdr:row>
                <xdr:rowOff>95250</xdr:rowOff>
              </to>
            </anchor>
          </controlPr>
        </control>
      </mc:Choice>
      <mc:Fallback>
        <control shapeId="6146" r:id="rId6" name="BTN_Backup"/>
      </mc:Fallback>
    </mc:AlternateContent>
    <mc:AlternateContent xmlns:mc="http://schemas.openxmlformats.org/markup-compatibility/2006">
      <mc:Choice Requires="x14">
        <control shapeId="6145" r:id="rId8" name="btn_Execute">
          <controlPr defaultSize="0" autoLine="0" autoPict="0" r:id="rId9">
            <anchor moveWithCells="1">
              <from>
                <xdr:col>2</xdr:col>
                <xdr:colOff>504825</xdr:colOff>
                <xdr:row>3</xdr:row>
                <xdr:rowOff>28575</xdr:rowOff>
              </from>
              <to>
                <xdr:col>2</xdr:col>
                <xdr:colOff>2238375</xdr:colOff>
                <xdr:row>6</xdr:row>
                <xdr:rowOff>66675</xdr:rowOff>
              </to>
            </anchor>
          </controlPr>
        </control>
      </mc:Choice>
      <mc:Fallback>
        <control shapeId="6145" r:id="rId8" name="btn_Execute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6867-CF8F-4340-ACF8-23C40EC98B1D}">
  <sheetPr codeName="Sheet5"/>
  <dimension ref="A1:B2"/>
  <sheetViews>
    <sheetView workbookViewId="0">
      <selection activeCell="B2" sqref="B2"/>
    </sheetView>
  </sheetViews>
  <sheetFormatPr defaultRowHeight="15"/>
  <cols>
    <col min="1" max="1" width="42.85546875" bestFit="1" customWidth="1"/>
    <col min="2" max="2" width="88.85546875" bestFit="1" customWidth="1"/>
  </cols>
  <sheetData>
    <row r="1" spans="1:2">
      <c r="A1" t="s">
        <v>46</v>
      </c>
      <c r="B1" t="s">
        <v>47</v>
      </c>
    </row>
    <row r="2" spans="1:2">
      <c r="A2" t="str">
        <f>HOME!E14</f>
        <v>http://10.8.0.108/ggi-is/public/itd/visual-ai-5s</v>
      </c>
      <c r="B2" t="str">
        <f>HOME!E12</f>
        <v>\\10.8.0.35\Bersama\IT\RPA IT\RPA - Visual AI\MACRO_RPA - Visial AI 5S\.Source\GCC - Visual AI 5S.xlsx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EDF8-3E38-4C57-9711-045862CD6B40}">
  <sheetPr codeName="Sheet1"/>
  <dimension ref="A1:AF16"/>
  <sheetViews>
    <sheetView tabSelected="1" topLeftCell="X1" workbookViewId="0">
      <selection activeCell="AC5" sqref="AC5"/>
    </sheetView>
  </sheetViews>
  <sheetFormatPr defaultRowHeight="15"/>
  <cols>
    <col min="1" max="1" width="10.85546875" bestFit="1" customWidth="1"/>
    <col min="2" max="2" width="13.140625" customWidth="1"/>
    <col min="3" max="3" width="8.85546875" customWidth="1"/>
    <col min="4" max="4" width="10.140625" customWidth="1"/>
    <col min="5" max="5" width="12.28515625" customWidth="1"/>
    <col min="6" max="6" width="13.5703125" bestFit="1" customWidth="1"/>
    <col min="7" max="7" width="31.5703125" bestFit="1" customWidth="1"/>
    <col min="8" max="8" width="8.85546875" bestFit="1" customWidth="1"/>
    <col min="9" max="9" width="21.140625" bestFit="1" customWidth="1"/>
    <col min="27" max="27" width="18.42578125" bestFit="1" customWidth="1"/>
    <col min="28" max="28" width="16.140625" bestFit="1" customWidth="1"/>
    <col min="29" max="29" width="26.140625" bestFit="1" customWidth="1"/>
    <col min="30" max="30" width="50.5703125" bestFit="1" customWidth="1"/>
    <col min="31" max="31" width="25.140625" customWidth="1"/>
    <col min="32" max="32" width="13.85546875" bestFit="1" customWidth="1"/>
  </cols>
  <sheetData>
    <row r="1" spans="1:32" s="18" customFormat="1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22" t="s">
        <v>0</v>
      </c>
      <c r="I1" s="18" t="s">
        <v>21</v>
      </c>
      <c r="AA1" s="18" t="s">
        <v>31</v>
      </c>
      <c r="AB1" s="18" t="s">
        <v>34</v>
      </c>
      <c r="AC1" s="22" t="s">
        <v>35</v>
      </c>
      <c r="AD1" s="18" t="s">
        <v>32</v>
      </c>
      <c r="AE1" s="18" t="s">
        <v>36</v>
      </c>
      <c r="AF1" s="18" t="s">
        <v>57</v>
      </c>
    </row>
    <row r="2" spans="1:3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56</v>
      </c>
      <c r="H2" t="s">
        <v>28</v>
      </c>
      <c r="I2" t="s">
        <v>29</v>
      </c>
      <c r="AA2" t="str">
        <f>CLEAN(SUBSTITUTE(G2," ",""))</f>
        <v>Hadi-628999007703</v>
      </c>
      <c r="AB2" t="str">
        <f>IFERROR(LEFT(AA2,FIND("-",G2,1)-1),CLEAN(SUBSTITUTE(SUBSTITUTE(G2," ",""),"-","")))</f>
        <v>Hadi</v>
      </c>
      <c r="AC2" t="str">
        <f>IFERROR(MID(AA2,FIND("-",G2,1)+1,20),_xlfn.IFNA(VLOOKUP(D2&amp;"-"&amp;AA2,Ref_Kontak!$A:$E,4,FALSE),H2 &amp;" DATA TIDAK VALID"))</f>
        <v>628999007703</v>
      </c>
      <c r="AD2" t="str">
        <f>"Halo+"&amp;AB2&amp;"+Visual+AI+5S+menditeksi+Violation%3A+"&amp;SUBSTITUTE(I2," ","+")</f>
        <v>Halo+Hadi+Visual+AI+5S+menditeksi+Violation%3A+Melanggar+Garis+Kuning</v>
      </c>
      <c r="AE2" s="20" t="str">
        <f>"https://web.whatsapp.com/send/?phone="&amp;AC2&amp;"&amp;text="&amp;AD2&amp;"&amp;type=phone_number&amp;app_absent=0"</f>
        <v>https://web.whatsapp.com/send/?phone=628999007703&amp;text=Halo+Hadi+Visual+AI+5S+menditeksi+Violation%3A+Melanggar+Garis+Kuning&amp;type=phone_number&amp;app_absent=0</v>
      </c>
      <c r="AF2" t="b">
        <f>IF(ISNA(VLOOKUP(D2&amp;"-"&amp;AB2, Ref_Kontak!$A:$E, 4, FALSE)), FALSE, TRUE)</f>
        <v>1</v>
      </c>
    </row>
    <row r="3" spans="1:3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53</v>
      </c>
      <c r="H3" t="s">
        <v>30</v>
      </c>
      <c r="I3" t="s">
        <v>29</v>
      </c>
      <c r="AA3" t="str">
        <f t="shared" ref="AA3:AA4" si="0">CLEAN(SUBSTITUTE(G3," ",""))</f>
        <v>Jhonson</v>
      </c>
      <c r="AB3" t="str">
        <f t="shared" ref="AB3:AB4" si="1">IFERROR(LEFT(AA3,FIND("-",G3,1)-1),CLEAN(SUBSTITUTE(SUBSTITUTE(G3," ",""),"-","")))</f>
        <v>Jhonson</v>
      </c>
      <c r="AC3">
        <f>IFERROR(MID(AA3,FIND("-",G3,1)+1,20),_xlfn.IFNA(VLOOKUP(D3&amp;"-"&amp;AA3,Ref_Kontak!$A:$E,4,FALSE),H3 &amp;" DATA TIDAK VALID"))</f>
        <v>62123456789</v>
      </c>
      <c r="AD3" t="str">
        <f t="shared" ref="AD3:AD4" si="2">"Halo+"&amp;AB3&amp;"+Visual+AI+5S+menditeksi+Violation%3A+"&amp;SUBSTITUTE(I3," ","+")</f>
        <v>Halo+Jhonson+Visual+AI+5S+menditeksi+Violation%3A+Melanggar+Garis+Kuning</v>
      </c>
      <c r="AE3" s="20" t="str">
        <f t="shared" ref="AE3:AE4" si="3">"https://web.whatsapp.com/send/?phone="&amp;AC3&amp;"&amp;text="&amp;AD3&amp;"&amp;type=phone_number&amp;app_absent=0"</f>
        <v>https://web.whatsapp.com/send/?phone=62123456789&amp;text=Halo+Jhonson+Visual+AI+5S+menditeksi+Violation%3A+Melanggar+Garis+Kuning&amp;type=phone_number&amp;app_absent=0</v>
      </c>
      <c r="AF3" t="b">
        <f>IF(ISNA(VLOOKUP(D3&amp;"-"&amp;AB3, Ref_Kontak!$A:$E, 4, FALSE)), FALSE, TRUE)</f>
        <v>1</v>
      </c>
    </row>
    <row r="4" spans="1:32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44</v>
      </c>
      <c r="H4" t="s">
        <v>28</v>
      </c>
      <c r="I4" t="s">
        <v>29</v>
      </c>
      <c r="AA4" t="str">
        <f t="shared" si="0"/>
        <v>Dadan</v>
      </c>
      <c r="AB4" t="str">
        <f t="shared" si="1"/>
        <v>Dadan</v>
      </c>
      <c r="AC4" t="str">
        <f>IFERROR(MID(AA4,FIND("-",G4,1)+1,20),_xlfn.IFNA(VLOOKUP(D4&amp;"-"&amp;AA4,Ref_Kontak!$A:$E,4,FALSE),H4 &amp;" DATA TIDAK VALID"))</f>
        <v>violation DATA TIDAK VALID</v>
      </c>
      <c r="AD4" t="str">
        <f t="shared" si="2"/>
        <v>Halo+Dadan+Visual+AI+5S+menditeksi+Violation%3A+Melanggar+Garis+Kuning</v>
      </c>
      <c r="AE4" s="20" t="str">
        <f t="shared" si="3"/>
        <v>https://web.whatsapp.com/send/?phone=violation DATA TIDAK VALID&amp;text=Halo+Dadan+Visual+AI+5S+menditeksi+Violation%3A+Melanggar+Garis+Kuning&amp;type=phone_number&amp;app_absent=0</v>
      </c>
      <c r="AF4" t="b">
        <f>IF(ISNA(VLOOKUP(D4&amp;"-"&amp;AB4, Ref_Kontak!$A:$E, 4, FALSE)), FALSE, TRUE)</f>
        <v>0</v>
      </c>
    </row>
    <row r="5" spans="1:32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28</v>
      </c>
      <c r="I5" t="s">
        <v>29</v>
      </c>
    </row>
    <row r="7" spans="1:32">
      <c r="AB7" s="19"/>
    </row>
    <row r="8" spans="1:32">
      <c r="AB8" s="19"/>
    </row>
    <row r="9" spans="1:32">
      <c r="AB9" s="19"/>
    </row>
    <row r="16" spans="1:32">
      <c r="AD16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55F4-3269-42A7-ABF0-94CEB9A70667}">
  <sheetPr codeName="Sheet2"/>
  <dimension ref="A1:A2"/>
  <sheetViews>
    <sheetView workbookViewId="0">
      <selection activeCell="A2" sqref="A2"/>
    </sheetView>
  </sheetViews>
  <sheetFormatPr defaultRowHeight="15"/>
  <cols>
    <col min="1" max="1" width="11.85546875" customWidth="1"/>
  </cols>
  <sheetData>
    <row r="1" spans="1:1">
      <c r="A1" s="18" t="s">
        <v>49</v>
      </c>
    </row>
    <row r="2" spans="1:1">
      <c r="A2" t="b">
        <f>ISTEXT(VLOOKUP("violation",CC1_VisualAI!$H:$H,1,FALSE))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F02B-7924-43FB-A1C8-42D11B731451}">
  <sheetPr codeName="Sheet4"/>
  <dimension ref="A1:C3"/>
  <sheetViews>
    <sheetView workbookViewId="0">
      <selection activeCell="A2" sqref="A2"/>
    </sheetView>
  </sheetViews>
  <sheetFormatPr defaultRowHeight="15"/>
  <cols>
    <col min="1" max="1" width="63.42578125" customWidth="1"/>
    <col min="2" max="2" width="23.42578125" customWidth="1"/>
    <col min="3" max="3" width="20.42578125" style="16" customWidth="1"/>
  </cols>
  <sheetData>
    <row r="1" spans="1:3">
      <c r="A1" t="s">
        <v>33</v>
      </c>
      <c r="B1" t="s">
        <v>12</v>
      </c>
      <c r="C1" s="16" t="s">
        <v>10</v>
      </c>
    </row>
    <row r="2" spans="1:3">
      <c r="A2" t="s">
        <v>48</v>
      </c>
      <c r="C2" s="16">
        <v>45567.636179513887</v>
      </c>
    </row>
    <row r="3" spans="1:3">
      <c r="A3" t="s">
        <v>50</v>
      </c>
      <c r="C3" s="16">
        <v>45567.636179513887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History_WA</vt:lpstr>
      <vt:lpstr>Ref_Pesan</vt:lpstr>
      <vt:lpstr>Ref_Kontak</vt:lpstr>
      <vt:lpstr>HOME</vt:lpstr>
      <vt:lpstr>RPA1</vt:lpstr>
      <vt:lpstr>CC1_VisualAI</vt:lpstr>
      <vt:lpstr>RPA2</vt:lpstr>
      <vt:lpstr>RPA2_WA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septian arif maulana</cp:lastModifiedBy>
  <dcterms:created xsi:type="dcterms:W3CDTF">2024-09-20T10:08:24Z</dcterms:created>
  <dcterms:modified xsi:type="dcterms:W3CDTF">2024-10-03T02:23:08Z</dcterms:modified>
</cp:coreProperties>
</file>