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KOTAK MASUK\Dari Bu Uci\MACRO_RPA - Simpan File Dokumen BC 262 untuk closing konker\"/>
    </mc:Choice>
  </mc:AlternateContent>
  <xr:revisionPtr revIDLastSave="0" documentId="13_ncr:1_{1420F72A-122D-4D39-B596-C541081C1DFB}" xr6:coauthVersionLast="47" xr6:coauthVersionMax="47" xr10:uidLastSave="{00000000-0000-0000-0000-000000000000}"/>
  <bookViews>
    <workbookView xWindow="20370" yWindow="-120" windowWidth="20730" windowHeight="11160" xr2:uid="{7B83ABA4-DCAE-45CF-94BB-CCEC081F00AE}"/>
  </bookViews>
  <sheets>
    <sheet name="Get Link" sheetId="1" r:id="rId1"/>
  </sheets>
  <externalReferences>
    <externalReference r:id="rId2"/>
  </externalReferences>
  <definedNames>
    <definedName name="_xlnm._FilterDatabase" localSheetId="0" hidden="1">'Get Link'!$A$4:$AC$7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6" i="1" l="1"/>
  <c r="AB6" i="1" s="1"/>
  <c r="AC6" i="1" s="1"/>
  <c r="R6" i="1"/>
  <c r="N6" i="1"/>
  <c r="I6" i="1"/>
  <c r="K6" i="1" s="1"/>
  <c r="L6" i="1" s="1"/>
  <c r="P6" i="1" s="1"/>
  <c r="H6" i="1"/>
  <c r="U6" i="1" s="1"/>
  <c r="AA5" i="1"/>
  <c r="AB5" i="1" s="1"/>
  <c r="AC5" i="1" s="1"/>
  <c r="R5" i="1"/>
  <c r="N5" i="1"/>
  <c r="I5" i="1"/>
  <c r="M5" i="1" s="1"/>
  <c r="O5" i="1" s="1"/>
  <c r="H5" i="1"/>
  <c r="U5" i="1" s="1"/>
  <c r="Y1" i="1"/>
  <c r="S6" i="1" l="1"/>
  <c r="J5" i="1"/>
  <c r="K5" i="1"/>
  <c r="L5" i="1" s="1"/>
  <c r="P5" i="1" s="1"/>
  <c r="M6" i="1"/>
  <c r="G6" i="1" s="1"/>
  <c r="T6" i="1"/>
  <c r="G5" i="1"/>
  <c r="F5" i="1" s="1"/>
  <c r="S5" i="1"/>
  <c r="J6" i="1"/>
  <c r="Q6" i="1" s="1"/>
  <c r="T5" i="1"/>
  <c r="F6" i="1" l="1"/>
  <c r="Q5" i="1"/>
  <c r="V5" i="1" s="1"/>
  <c r="O6" i="1"/>
  <c r="W6" i="1" s="1"/>
  <c r="W5" i="1" l="1"/>
  <c r="V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hadi</author>
  </authors>
  <commentList>
    <comment ref="A3" authorId="0" shapeId="0" xr:uid="{5D327B74-8360-4EB7-9FE2-BBE24C7757E9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Monitoring Master (Sheet: Sheet4)</t>
        </r>
      </text>
    </comment>
    <comment ref="D3" authorId="0" shapeId="0" xr:uid="{EA5AA5B4-8D9B-450E-AA59-910F1317366B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Input Manual</t>
        </r>
      </text>
    </comment>
    <comment ref="E3" authorId="0" shapeId="0" xr:uid="{B94BEECD-AAF1-4837-AF7A-DC63FFC0B106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Input Manual (sesuaikan Nama Vendor seperti cara penulisan pada Masing2 Folder)</t>
        </r>
      </text>
    </comment>
    <comment ref="A4" authorId="0" shapeId="0" xr:uid="{AD7E5657-6671-480C-A728-DE3A0F1E67AF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Format Text
Cth: 031749
Jika ada 0 di awal tambahkan tanda petik '</t>
        </r>
      </text>
    </comment>
    <comment ref="B4" authorId="0" shapeId="0" xr:uid="{1456C1CA-00FA-4196-B805-4D90351426FB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Tanggal Format Text
Cth: 23-08-2022
tgl-bulan-tahun</t>
        </r>
      </text>
    </comment>
  </commentList>
</comments>
</file>

<file path=xl/sharedStrings.xml><?xml version="1.0" encoding="utf-8"?>
<sst xmlns="http://schemas.openxmlformats.org/spreadsheetml/2006/main" count="40" uniqueCount="34">
  <si>
    <t>NO DAFTAR</t>
  </si>
  <si>
    <t>TANGGAL</t>
  </si>
  <si>
    <t>GMT / RTR</t>
  </si>
  <si>
    <t>KK</t>
  </si>
  <si>
    <t>VENDOR</t>
  </si>
  <si>
    <t>SERI</t>
  </si>
  <si>
    <t>PK</t>
  </si>
  <si>
    <t>NO DAFTAR (no blank)</t>
  </si>
  <si>
    <t>TGL (no blank)</t>
  </si>
  <si>
    <t>TGL</t>
  </si>
  <si>
    <t>BULAN</t>
  </si>
  <si>
    <t>BULAN (value)</t>
  </si>
  <si>
    <t>TAHUN</t>
  </si>
  <si>
    <t>L1.1</t>
  </si>
  <si>
    <t>L1.2</t>
  </si>
  <si>
    <t>L1.3</t>
  </si>
  <si>
    <t>L1.4</t>
  </si>
  <si>
    <t>L1.5</t>
  </si>
  <si>
    <t>L1.6</t>
  </si>
  <si>
    <t>L1.7</t>
  </si>
  <si>
    <t>L2.1</t>
  </si>
  <si>
    <t>LINK 1 (BC262)</t>
  </si>
  <si>
    <t>LINK 1 (SPPKB)</t>
  </si>
  <si>
    <t>CHECK LINK 1 (BC262)</t>
  </si>
  <si>
    <t>CHECK LINK (SPPKB)</t>
  </si>
  <si>
    <t>FOLDER DESTINATION</t>
  </si>
  <si>
    <t>000005</t>
  </si>
  <si>
    <t>02-01-2025</t>
  </si>
  <si>
    <t>GMT</t>
  </si>
  <si>
    <t>anugrah</t>
  </si>
  <si>
    <t>FOUNDED</t>
  </si>
  <si>
    <t>000089</t>
  </si>
  <si>
    <t>RTR</t>
  </si>
  <si>
    <t>cnj rtr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</si>
</sst>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sz val="11"/>
      <color rgb="FFF640E0"/>
      <name val="Calibri"/>
      <family val="2"/>
      <scheme val="minor"/>
    </font>
    <font>
      <sz val="11"/>
      <color rgb="FFAEAAAA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D9D9D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3" fillId="4" borderId="0" xfId="0" applyFont="1" applyFill="1" applyAlignment="1">
      <alignment horizontal="center" vertical="center"/>
    </xf>
    <xf numFmtId="0" fontId="2" fillId="0" borderId="0" xfId="0" applyFont="1"/>
    <xf numFmtId="0" fontId="4" fillId="5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5" fillId="3" borderId="1" xfId="0" applyFont="1" applyFill="1" applyBorder="1"/>
    <xf numFmtId="49" fontId="5" fillId="3" borderId="1" xfId="0" applyNumberFormat="1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/>
    <xf numFmtId="0" fontId="7" fillId="3" borderId="0" xfId="0" applyFont="1" applyFill="1"/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5" borderId="0" xfId="0" applyFont="1" applyFill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9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  <color rgb="FFFF000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95250</xdr:rowOff>
    </xdr:from>
    <xdr:to>
      <xdr:col>1</xdr:col>
      <xdr:colOff>19050</xdr:colOff>
      <xdr:row>1</xdr:row>
      <xdr:rowOff>180975</xdr:rowOff>
    </xdr:to>
    <xdr:sp macro="[1]!Clear_GetLink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A73E71F-6041-41CA-B521-491408A03FD3}"/>
            </a:ext>
          </a:extLst>
        </xdr:cNvPr>
        <xdr:cNvSpPr/>
      </xdr:nvSpPr>
      <xdr:spPr>
        <a:xfrm>
          <a:off x="161925" y="95250"/>
          <a:ext cx="790575" cy="276225"/>
        </a:xfrm>
        <a:prstGeom prst="roundRect">
          <a:avLst/>
        </a:prstGeom>
        <a:solidFill>
          <a:srgbClr val="F640E0"/>
        </a:solidFill>
        <a:ln>
          <a:noFill/>
        </a:ln>
        <a:effectLst>
          <a:glow rad="101600">
            <a:srgbClr val="F640E0">
              <a:alpha val="60000"/>
            </a:srgbClr>
          </a:glow>
        </a:effectLst>
        <a:scene3d>
          <a:camera prst="orthographicFront">
            <a:rot lat="0" lon="0" rev="0"/>
          </a:camera>
          <a:lightRig rig="glow" dir="t">
            <a:rot lat="0" lon="0" rev="14100000"/>
          </a:lightRig>
        </a:scene3d>
        <a:sp3d prstMaterial="softEdge">
          <a:bevelT w="127000" prst="artDeco"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 b="1">
              <a:effectLst>
                <a:reflection blurRad="6350" stA="55000" endA="50" endPos="85000" dist="29997" dir="5400000" sy="-100000" algn="bl" rotWithShape="0"/>
              </a:effectLst>
            </a:rPr>
            <a:t>CLEAR</a:t>
          </a:r>
        </a:p>
      </xdr:txBody>
    </xdr:sp>
    <xdr:clientData/>
  </xdr:twoCellAnchor>
  <xdr:twoCellAnchor>
    <xdr:from>
      <xdr:col>1</xdr:col>
      <xdr:colOff>133350</xdr:colOff>
      <xdr:row>0</xdr:row>
      <xdr:rowOff>104775</xdr:rowOff>
    </xdr:from>
    <xdr:to>
      <xdr:col>2</xdr:col>
      <xdr:colOff>38100</xdr:colOff>
      <xdr:row>1</xdr:row>
      <xdr:rowOff>190500</xdr:rowOff>
    </xdr:to>
    <xdr:sp macro="[1]!GetLink_Pdf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9E57DA76-E431-465F-9265-ABB8DD732424}"/>
            </a:ext>
          </a:extLst>
        </xdr:cNvPr>
        <xdr:cNvSpPr/>
      </xdr:nvSpPr>
      <xdr:spPr>
        <a:xfrm>
          <a:off x="1066800" y="104775"/>
          <a:ext cx="800100" cy="276225"/>
        </a:xfrm>
        <a:prstGeom prst="roundRect">
          <a:avLst/>
        </a:prstGeom>
        <a:solidFill>
          <a:srgbClr val="F640E0"/>
        </a:solidFill>
        <a:ln>
          <a:noFill/>
        </a:ln>
        <a:effectLst>
          <a:glow rad="101600">
            <a:srgbClr val="F640E0">
              <a:alpha val="60000"/>
            </a:srgbClr>
          </a:glow>
        </a:effectLst>
        <a:scene3d>
          <a:camera prst="orthographicFront">
            <a:rot lat="0" lon="0" rev="0"/>
          </a:camera>
          <a:lightRig rig="glow" dir="t">
            <a:rot lat="0" lon="0" rev="14100000"/>
          </a:lightRig>
        </a:scene3d>
        <a:sp3d prstMaterial="softEdge">
          <a:bevelT w="127000" prst="artDeco"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 b="1">
              <a:effectLst>
                <a:reflection blurRad="6350" stA="55000" endA="50" endPos="85000" dist="29997" dir="5400000" sy="-100000" algn="bl" rotWithShape="0"/>
              </a:effectLst>
            </a:rPr>
            <a:t>GET LINK</a:t>
          </a:r>
        </a:p>
      </xdr:txBody>
    </xdr:sp>
    <xdr:clientData/>
  </xdr:twoCellAnchor>
  <xdr:twoCellAnchor>
    <xdr:from>
      <xdr:col>2</xdr:col>
      <xdr:colOff>152400</xdr:colOff>
      <xdr:row>0</xdr:row>
      <xdr:rowOff>104775</xdr:rowOff>
    </xdr:from>
    <xdr:to>
      <xdr:col>3</xdr:col>
      <xdr:colOff>171450</xdr:colOff>
      <xdr:row>1</xdr:row>
      <xdr:rowOff>190500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301000E-6B65-40E1-B40B-044033D0574C}"/>
            </a:ext>
          </a:extLst>
        </xdr:cNvPr>
        <xdr:cNvSpPr/>
      </xdr:nvSpPr>
      <xdr:spPr>
        <a:xfrm>
          <a:off x="1981200" y="104775"/>
          <a:ext cx="990600" cy="276225"/>
        </a:xfrm>
        <a:prstGeom prst="roundRect">
          <a:avLst/>
        </a:prstGeom>
        <a:solidFill>
          <a:srgbClr val="F640E0"/>
        </a:solidFill>
        <a:ln>
          <a:noFill/>
        </a:ln>
        <a:effectLst>
          <a:glow rad="101600">
            <a:srgbClr val="F640E0">
              <a:alpha val="60000"/>
            </a:srgbClr>
          </a:glow>
        </a:effectLst>
        <a:scene3d>
          <a:camera prst="orthographicFront">
            <a:rot lat="0" lon="0" rev="0"/>
          </a:camera>
          <a:lightRig rig="glow" dir="t">
            <a:rot lat="0" lon="0" rev="14100000"/>
          </a:lightRig>
        </a:scene3d>
        <a:sp3d prstMaterial="softEdge">
          <a:bevelT w="127000" prst="artDeco"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D" sz="1100" b="1">
              <a:effectLst>
                <a:reflection blurRad="6350" stA="55000" endA="50" endPos="85000" dist="29997" dir="5400000" sy="-100000" algn="bl" rotWithShape="0"/>
              </a:effectLst>
            </a:rPr>
            <a:t>SEND DATA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_RPA%20-%20Simpan%20File%20Dokumen%20BC%20262%20untuk%20closing%20kon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_Dummy"/>
      <sheetName val="Get Link"/>
    </sheetNames>
    <definedNames>
      <definedName name="Clear_GetLink"/>
      <definedName name="GetLink_Pdf"/>
    </definedNames>
    <sheetDataSet>
      <sheetData sheetId="0">
        <row r="2">
          <cell r="D2">
            <v>1</v>
          </cell>
          <cell r="E2" t="str">
            <v>1. JANUARI</v>
          </cell>
          <cell r="F2" t="str">
            <v>JANUARI</v>
          </cell>
          <cell r="G2" t="str">
            <v>GMT</v>
          </cell>
          <cell r="H2" t="str">
            <v>BARANG JADI DAN SAMPLE ORIGINAL</v>
          </cell>
        </row>
        <row r="3">
          <cell r="D3">
            <v>2</v>
          </cell>
          <cell r="E3" t="str">
            <v>2. FEBRUARI</v>
          </cell>
          <cell r="F3" t="str">
            <v>FEBRUARI</v>
          </cell>
          <cell r="G3" t="str">
            <v>RTR</v>
          </cell>
          <cell r="H3" t="str">
            <v>RETUR ACCS DAN KAIN MAJUN</v>
          </cell>
        </row>
        <row r="4">
          <cell r="D4">
            <v>3</v>
          </cell>
          <cell r="E4" t="str">
            <v>3. MARET</v>
          </cell>
          <cell r="F4" t="str">
            <v>MARET</v>
          </cell>
        </row>
        <row r="5">
          <cell r="D5">
            <v>4</v>
          </cell>
          <cell r="E5" t="str">
            <v>4. APRIL</v>
          </cell>
          <cell r="F5" t="str">
            <v>APRIL</v>
          </cell>
        </row>
        <row r="6">
          <cell r="D6">
            <v>5</v>
          </cell>
          <cell r="E6" t="str">
            <v>5. MEI</v>
          </cell>
          <cell r="F6" t="str">
            <v>MEI</v>
          </cell>
        </row>
        <row r="7">
          <cell r="D7">
            <v>6</v>
          </cell>
          <cell r="E7" t="str">
            <v>6. JUNI</v>
          </cell>
          <cell r="F7" t="str">
            <v>JUNI</v>
          </cell>
        </row>
        <row r="8">
          <cell r="D8">
            <v>7</v>
          </cell>
          <cell r="E8" t="str">
            <v>7. JULI</v>
          </cell>
          <cell r="F8" t="str">
            <v>JULI</v>
          </cell>
        </row>
        <row r="9">
          <cell r="D9">
            <v>8</v>
          </cell>
          <cell r="E9" t="str">
            <v>8. AGUSTUS</v>
          </cell>
          <cell r="F9" t="str">
            <v>AGUSTUS</v>
          </cell>
        </row>
        <row r="10">
          <cell r="D10">
            <v>9</v>
          </cell>
          <cell r="E10" t="str">
            <v>9. SEPTEMBER</v>
          </cell>
          <cell r="F10" t="str">
            <v>SEPTEMBER</v>
          </cell>
        </row>
        <row r="11">
          <cell r="D11">
            <v>10</v>
          </cell>
          <cell r="E11" t="str">
            <v>10. OKTOBER</v>
          </cell>
          <cell r="F11" t="str">
            <v>OKTOBER</v>
          </cell>
        </row>
        <row r="12">
          <cell r="D12">
            <v>11</v>
          </cell>
          <cell r="E12" t="str">
            <v>11. NOVEMBER</v>
          </cell>
          <cell r="F12" t="str">
            <v>NOVEMBER</v>
          </cell>
        </row>
        <row r="13">
          <cell r="D13">
            <v>12</v>
          </cell>
          <cell r="E13" t="str">
            <v>12. DESEMBER</v>
          </cell>
          <cell r="F13" t="str">
            <v>DESEMBER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8890-BED5-4374-A6E2-2C8E288FBFDA}">
  <sheetPr codeName="Sheet1"/>
  <dimension ref="A1:SEQ48"/>
  <sheetViews>
    <sheetView tabSelected="1" zoomScaleNormal="100" workbookViewId="0">
      <selection activeCell="I14" sqref="I14"/>
    </sheetView>
  </sheetViews>
  <sheetFormatPr defaultRowHeight="15" x14ac:dyDescent="0.25"/>
  <cols>
    <col min="1" max="1" width="14" customWidth="1"/>
    <col min="2" max="2" width="13.42578125" style="24" customWidth="1"/>
    <col min="3" max="3" width="14.5703125" style="25" bestFit="1" customWidth="1"/>
    <col min="4" max="4" width="13" style="25" customWidth="1"/>
    <col min="5" max="5" width="12.7109375" customWidth="1"/>
    <col min="6" max="6" width="9.28515625" style="27" bestFit="1" customWidth="1"/>
    <col min="7" max="7" width="7.42578125" style="27" customWidth="1"/>
    <col min="8" max="8" width="12.42578125" customWidth="1"/>
    <col min="9" max="9" width="13.7109375" customWidth="1"/>
    <col min="10" max="10" width="5.5703125" customWidth="1"/>
    <col min="11" max="11" width="8.140625" style="30" customWidth="1"/>
    <col min="12" max="12" width="14.5703125" style="28" customWidth="1"/>
    <col min="13" max="13" width="10.5703125" customWidth="1"/>
    <col min="14" max="16" width="6.85546875" customWidth="1"/>
    <col min="17" max="17" width="19.5703125" customWidth="1"/>
    <col min="18" max="18" width="8.5703125" customWidth="1"/>
    <col min="19" max="19" width="18.42578125" customWidth="1"/>
    <col min="20" max="20" width="24.42578125" customWidth="1"/>
    <col min="21" max="21" width="6.85546875" customWidth="1"/>
    <col min="22" max="22" width="23.7109375" customWidth="1"/>
    <col min="23" max="23" width="17.85546875" customWidth="1"/>
    <col min="24" max="24" width="1.5703125" customWidth="1"/>
    <col min="25" max="25" width="20" style="30" bestFit="1" customWidth="1"/>
    <col min="26" max="26" width="18.85546875" style="30" bestFit="1" customWidth="1"/>
    <col min="27" max="27" width="48.28515625" customWidth="1"/>
    <col min="28" max="28" width="56.5703125" customWidth="1"/>
    <col min="29" max="29" width="61.42578125" bestFit="1" customWidth="1"/>
  </cols>
  <sheetData>
    <row r="1" spans="1:29 12991:12991" x14ac:dyDescent="0.25">
      <c r="A1" s="1"/>
      <c r="B1" s="2"/>
      <c r="C1" s="3"/>
      <c r="D1" s="3"/>
      <c r="E1" s="1"/>
      <c r="F1" s="1"/>
      <c r="G1" s="1"/>
      <c r="H1" s="1"/>
      <c r="I1" s="1"/>
      <c r="J1" s="1"/>
      <c r="K1" s="4"/>
      <c r="L1" s="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6"/>
      <c r="Y1" s="7" t="b">
        <f>IF(COUNTIF(Y5:Z1048576,"NOT FOUND") &gt; 0,FALSE,TRUE)</f>
        <v>1</v>
      </c>
      <c r="Z1" s="7"/>
      <c r="SEQ1" s="8"/>
    </row>
    <row r="2" spans="1:29 12991:12991" ht="26.25" customHeight="1" x14ac:dyDescent="0.25">
      <c r="A2" s="1"/>
      <c r="B2" s="2"/>
      <c r="C2" s="3"/>
      <c r="D2" s="3"/>
      <c r="E2" s="1"/>
      <c r="F2" s="1"/>
      <c r="G2" s="1"/>
      <c r="H2" s="1"/>
      <c r="I2" s="1"/>
      <c r="J2" s="1"/>
      <c r="K2" s="4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6"/>
      <c r="Y2" s="7"/>
      <c r="Z2" s="7"/>
    </row>
    <row r="3" spans="1:29 12991:12991" x14ac:dyDescent="0.25">
      <c r="A3" s="9"/>
      <c r="B3" s="9"/>
      <c r="C3" s="9"/>
      <c r="D3" s="10"/>
      <c r="E3" s="10"/>
      <c r="F3" s="11"/>
      <c r="G3" s="11"/>
      <c r="H3" s="1"/>
      <c r="I3" s="1"/>
      <c r="J3" s="1"/>
      <c r="K3" s="4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6"/>
      <c r="Y3" s="7"/>
      <c r="Z3" s="7"/>
    </row>
    <row r="4" spans="1:29 12991:12991" x14ac:dyDescent="0.25">
      <c r="A4" s="12" t="s">
        <v>0</v>
      </c>
      <c r="B4" s="13" t="s">
        <v>1</v>
      </c>
      <c r="C4" s="14" t="s">
        <v>2</v>
      </c>
      <c r="D4" s="14" t="s">
        <v>3</v>
      </c>
      <c r="E4" s="15" t="s">
        <v>4</v>
      </c>
      <c r="F4" s="16" t="s">
        <v>5</v>
      </c>
      <c r="G4" s="16" t="s">
        <v>6</v>
      </c>
      <c r="H4" s="17" t="s">
        <v>7</v>
      </c>
      <c r="I4" s="18" t="s">
        <v>8</v>
      </c>
      <c r="J4" s="19" t="s">
        <v>9</v>
      </c>
      <c r="K4" s="20" t="s">
        <v>10</v>
      </c>
      <c r="L4" s="21" t="s">
        <v>11</v>
      </c>
      <c r="M4" s="18" t="s">
        <v>12</v>
      </c>
      <c r="N4" s="18" t="s">
        <v>13</v>
      </c>
      <c r="O4" s="18" t="s">
        <v>14</v>
      </c>
      <c r="P4" s="18" t="s">
        <v>15</v>
      </c>
      <c r="Q4" s="18" t="s">
        <v>16</v>
      </c>
      <c r="R4" s="18" t="s">
        <v>17</v>
      </c>
      <c r="S4" s="18" t="s">
        <v>18</v>
      </c>
      <c r="T4" s="18" t="s">
        <v>19</v>
      </c>
      <c r="U4" s="18" t="s">
        <v>20</v>
      </c>
      <c r="V4" s="18" t="s">
        <v>21</v>
      </c>
      <c r="W4" s="18" t="s">
        <v>22</v>
      </c>
      <c r="X4" s="6"/>
      <c r="Y4" s="22" t="s">
        <v>23</v>
      </c>
      <c r="Z4" s="22" t="s">
        <v>24</v>
      </c>
      <c r="AA4" s="18" t="s">
        <v>13</v>
      </c>
      <c r="AB4" s="18" t="s">
        <v>14</v>
      </c>
      <c r="AC4" s="18" t="s">
        <v>25</v>
      </c>
    </row>
    <row r="5" spans="1:29 12991:12991" x14ac:dyDescent="0.25">
      <c r="A5" s="23" t="s">
        <v>26</v>
      </c>
      <c r="B5" s="24" t="s">
        <v>27</v>
      </c>
      <c r="C5" s="25" t="s">
        <v>28</v>
      </c>
      <c r="D5" s="25">
        <v>24001102</v>
      </c>
      <c r="E5" t="s">
        <v>29</v>
      </c>
      <c r="F5" s="26">
        <f>COUNTIF($G$4:G5,G5)</f>
        <v>1</v>
      </c>
      <c r="G5" s="27" t="str">
        <f t="shared" ref="G5:G6" si="0">CONCATENATE(H5,"-",M5,"-",LEFT(R5,LEN(R5)-1))</f>
        <v>000005-2025-BARANG JADI DAN SAMPLE ORIGINAL</v>
      </c>
      <c r="H5" s="27" t="str">
        <f t="shared" ref="H5:I6" si="1">IF(A5="",H4,A5)</f>
        <v>000005</v>
      </c>
      <c r="I5" s="8" t="str">
        <f t="shared" si="1"/>
        <v>02-01-2025</v>
      </c>
      <c r="J5" s="8" t="str">
        <f t="shared" ref="J5:J6" si="2">LEFT(I5,2)</f>
        <v>02</v>
      </c>
      <c r="K5" s="28" t="str">
        <f t="shared" ref="K5:K6" si="3">MID(I5,4,2)</f>
        <v>01</v>
      </c>
      <c r="L5" s="8">
        <f t="shared" ref="L5:L6" si="4">VALUE(K5)</f>
        <v>1</v>
      </c>
      <c r="M5" s="8" t="str">
        <f t="shared" ref="M5:M6" si="5">RIGHT(I5,4)</f>
        <v>2025</v>
      </c>
      <c r="N5" s="8" t="str">
        <f t="shared" ref="N5:N6" si="6">"\\10.8.0.35\Bersama\BEACUKAI\BC262\"</f>
        <v>\\10.8.0.35\Bersama\BEACUKAI\BC262\</v>
      </c>
      <c r="O5" s="8" t="str">
        <f t="shared" ref="O5:O6" si="7">M5&amp;"\"</f>
        <v>2025\</v>
      </c>
      <c r="P5" s="8" t="str">
        <f>VLOOKUP(L5,[1]DB_Dummy!$D$2:$E$13,2,FALSE)&amp;"\"</f>
        <v>1. JANUARI\</v>
      </c>
      <c r="Q5" s="8" t="str">
        <f>J5&amp;" "&amp;VLOOKUP(L5,[1]DB_Dummy!$D$2:$F$13,3,FALSE)&amp;"\"</f>
        <v>02 JANUARI\</v>
      </c>
      <c r="R5" s="8" t="str">
        <f>VLOOKUP(C5,[1]DB_Dummy!$G:$H,2,FALSE)&amp;"\"</f>
        <v>BARANG JADI DAN SAMPLE ORIGINAL\</v>
      </c>
      <c r="S5" s="8" t="str">
        <f t="shared" ref="S5:S6" si="8">H5&amp;" "&amp;D5&amp;" "&amp;E5</f>
        <v>000005 24001102 anugrah</v>
      </c>
      <c r="T5" s="8" t="str">
        <f t="shared" ref="T5:T6" si="9">"\BC262 "&amp;H5&amp;".pdf"</f>
        <v>\BC262 000005.pdf</v>
      </c>
      <c r="U5" s="8" t="str">
        <f t="shared" ref="U5:U6" si="10">"\SPPKB "&amp;H5&amp;".pdf"</f>
        <v>\SPPKB 000005.pdf</v>
      </c>
      <c r="V5" s="29" t="str">
        <f t="shared" ref="V5:V6" si="11">N5&amp;O5&amp;P5&amp;Q5&amp;R5&amp;S5&amp;T5</f>
        <v>\\10.8.0.35\Bersama\BEACUKAI\BC262\2025\1. JANUARI\02 JANUARI\BARANG JADI DAN SAMPLE ORIGINAL\000005 24001102 anugrah\BC262 000005.pdf</v>
      </c>
      <c r="W5" s="29" t="str">
        <f t="shared" ref="W5:W6" si="12">N5&amp;O5&amp;P5&amp;Q5&amp;R5&amp;S5&amp;U5</f>
        <v>\\10.8.0.35\Bersama\BEACUKAI\BC262\2025\1. JANUARI\02 JANUARI\BARANG JADI DAN SAMPLE ORIGINAL\000005 24001102 anugrah\SPPKB 000005.pdf</v>
      </c>
      <c r="Y5" s="30" t="s">
        <v>30</v>
      </c>
      <c r="Z5" s="30" t="s">
        <v>30</v>
      </c>
      <c r="AA5" t="str">
        <f t="shared" ref="AA5:AA6" si="13">"\\10.8.0.35\Bersama\BEACUKAI\CLOSING KONTRAK\"</f>
        <v>\\10.8.0.35\Bersama\BEACUKAI\CLOSING KONTRAK\</v>
      </c>
      <c r="AB5" t="str">
        <f>AA5&amp;D5&amp;"\"</f>
        <v>\\10.8.0.35\Bersama\BEACUKAI\CLOSING KONTRAK\24001102\</v>
      </c>
      <c r="AC5" t="str">
        <f t="shared" ref="AC5:AC6" si="14">AB5&amp;"262"&amp;"\"</f>
        <v>\\10.8.0.35\Bersama\BEACUKAI\CLOSING KONTRAK\24001102\262\</v>
      </c>
    </row>
    <row r="6" spans="1:29 12991:12991" x14ac:dyDescent="0.25">
      <c r="A6" s="23" t="s">
        <v>31</v>
      </c>
      <c r="B6" s="24" t="s">
        <v>27</v>
      </c>
      <c r="C6" s="25" t="s">
        <v>32</v>
      </c>
      <c r="D6" s="25">
        <v>24001106</v>
      </c>
      <c r="E6" t="s">
        <v>33</v>
      </c>
      <c r="F6" s="26">
        <f>COUNTIF($G$4:G6,G6)</f>
        <v>1</v>
      </c>
      <c r="G6" s="27" t="str">
        <f t="shared" si="0"/>
        <v>000089-2025-RETUR ACCS DAN KAIN MAJUN</v>
      </c>
      <c r="H6" s="8" t="str">
        <f t="shared" si="1"/>
        <v>000089</v>
      </c>
      <c r="I6" s="8" t="str">
        <f t="shared" si="1"/>
        <v>02-01-2025</v>
      </c>
      <c r="J6" s="8" t="str">
        <f t="shared" si="2"/>
        <v>02</v>
      </c>
      <c r="K6" s="28" t="str">
        <f t="shared" si="3"/>
        <v>01</v>
      </c>
      <c r="L6" s="8">
        <f t="shared" si="4"/>
        <v>1</v>
      </c>
      <c r="M6" s="8" t="str">
        <f t="shared" si="5"/>
        <v>2025</v>
      </c>
      <c r="N6" s="8" t="str">
        <f t="shared" si="6"/>
        <v>\\10.8.0.35\Bersama\BEACUKAI\BC262\</v>
      </c>
      <c r="O6" s="8" t="str">
        <f t="shared" si="7"/>
        <v>2025\</v>
      </c>
      <c r="P6" s="8" t="str">
        <f>VLOOKUP(L6,[1]DB_Dummy!$D$2:$E$13,2,FALSE)&amp;"\"</f>
        <v>1. JANUARI\</v>
      </c>
      <c r="Q6" s="8" t="str">
        <f>J6&amp;" "&amp;VLOOKUP(L6,[1]DB_Dummy!$D$2:$F$13,3,FALSE)&amp;"\"</f>
        <v>02 JANUARI\</v>
      </c>
      <c r="R6" s="8" t="str">
        <f>VLOOKUP(C6,[1]DB_Dummy!$G:$H,2,FALSE)&amp;"\"</f>
        <v>RETUR ACCS DAN KAIN MAJUN\</v>
      </c>
      <c r="S6" s="8" t="str">
        <f t="shared" si="8"/>
        <v>000089 24001106 cnj rtr</v>
      </c>
      <c r="T6" s="8" t="str">
        <f t="shared" si="9"/>
        <v>\BC262 000089.pdf</v>
      </c>
      <c r="U6" s="8" t="str">
        <f t="shared" si="10"/>
        <v>\SPPKB 000089.pdf</v>
      </c>
      <c r="V6" s="29" t="str">
        <f t="shared" si="11"/>
        <v>\\10.8.0.35\Bersama\BEACUKAI\BC262\2025\1. JANUARI\02 JANUARI\RETUR ACCS DAN KAIN MAJUN\000089 24001106 cnj rtr\BC262 000089.pdf</v>
      </c>
      <c r="W6" s="29" t="str">
        <f t="shared" si="12"/>
        <v>\\10.8.0.35\Bersama\BEACUKAI\BC262\2025\1. JANUARI\02 JANUARI\RETUR ACCS DAN KAIN MAJUN\000089 24001106 cnj rtr\SPPKB 000089.pdf</v>
      </c>
      <c r="Y6" s="30" t="s">
        <v>30</v>
      </c>
      <c r="Z6" s="30" t="s">
        <v>30</v>
      </c>
      <c r="AA6" t="str">
        <f t="shared" si="13"/>
        <v>\\10.8.0.35\Bersama\BEACUKAI\CLOSING KONTRAK\</v>
      </c>
      <c r="AB6" t="str">
        <f>AA6&amp;D6&amp;"\"</f>
        <v>\\10.8.0.35\Bersama\BEACUKAI\CLOSING KONTRAK\24001106\</v>
      </c>
      <c r="AC6" t="str">
        <f t="shared" si="14"/>
        <v>\\10.8.0.35\Bersama\BEACUKAI\CLOSING KONTRAK\24001106\262\</v>
      </c>
    </row>
    <row r="7" spans="1:29 12991:12991" x14ac:dyDescent="0.25">
      <c r="A7" s="23"/>
      <c r="F7" s="26"/>
      <c r="G7" s="29"/>
      <c r="H7" s="29"/>
      <c r="J7" s="30"/>
      <c r="L7" s="8"/>
      <c r="M7" s="8"/>
      <c r="N7" s="8"/>
      <c r="O7" s="8"/>
      <c r="P7" s="8"/>
      <c r="Q7" s="8"/>
      <c r="R7" s="8"/>
      <c r="S7" s="8"/>
      <c r="T7" s="8"/>
      <c r="U7" s="8"/>
      <c r="W7" s="29"/>
    </row>
    <row r="8" spans="1:29 12991:12991" x14ac:dyDescent="0.25">
      <c r="H8" s="8"/>
      <c r="I8" s="8"/>
      <c r="J8" s="8"/>
      <c r="K8" s="28"/>
      <c r="L8" s="8"/>
      <c r="M8" s="8"/>
      <c r="N8" s="8"/>
      <c r="O8" s="8"/>
      <c r="P8" s="8"/>
      <c r="Q8" s="8"/>
      <c r="R8" s="8"/>
      <c r="S8" s="8"/>
      <c r="T8" s="8"/>
      <c r="U8" s="8"/>
      <c r="W8" s="29"/>
    </row>
    <row r="9" spans="1:29 12991:12991" x14ac:dyDescent="0.25">
      <c r="H9" s="8"/>
      <c r="I9" s="8"/>
      <c r="J9" s="8"/>
      <c r="K9" s="28"/>
      <c r="L9" s="8"/>
      <c r="M9" s="8"/>
      <c r="N9" s="8"/>
      <c r="O9" s="8"/>
      <c r="P9" s="8"/>
      <c r="Q9" s="8"/>
      <c r="R9" s="8"/>
      <c r="S9" s="8"/>
      <c r="T9" s="8"/>
      <c r="U9" s="8"/>
      <c r="V9" s="29"/>
      <c r="W9" s="29"/>
    </row>
    <row r="10" spans="1:29 12991:12991" x14ac:dyDescent="0.25">
      <c r="H10" s="8"/>
      <c r="I10" s="8"/>
      <c r="J10" s="8"/>
      <c r="K10" s="28"/>
      <c r="L10" s="8"/>
      <c r="M10" s="8"/>
      <c r="N10" s="8"/>
      <c r="O10" s="8"/>
      <c r="P10" s="8"/>
      <c r="Q10" s="8"/>
      <c r="R10" s="8"/>
      <c r="S10" s="8"/>
      <c r="T10" s="8"/>
      <c r="U10" s="8"/>
      <c r="W10" s="29"/>
    </row>
    <row r="11" spans="1:29 12991:12991" x14ac:dyDescent="0.25">
      <c r="H11" s="8"/>
      <c r="I11" s="8"/>
      <c r="J11" s="8"/>
      <c r="K11" s="28"/>
      <c r="L11" s="8"/>
      <c r="M11" s="8"/>
      <c r="N11" s="8"/>
      <c r="O11" s="8"/>
      <c r="P11" s="8"/>
      <c r="Q11" s="8"/>
      <c r="R11" s="8"/>
      <c r="S11" s="8"/>
      <c r="T11" s="8"/>
      <c r="U11" s="8"/>
      <c r="W11" s="29"/>
    </row>
    <row r="12" spans="1:29 12991:12991" x14ac:dyDescent="0.25">
      <c r="H12" s="8"/>
      <c r="I12" s="8"/>
      <c r="J12" s="8"/>
      <c r="K12" s="28"/>
      <c r="L12" s="8"/>
      <c r="M12" s="8"/>
      <c r="N12" s="8"/>
      <c r="O12" s="8"/>
      <c r="P12" s="8"/>
      <c r="Q12" s="8"/>
      <c r="R12" s="8"/>
      <c r="S12" s="8"/>
      <c r="T12" s="8"/>
      <c r="U12" s="8"/>
      <c r="W12" s="29"/>
    </row>
    <row r="13" spans="1:29 12991:12991" x14ac:dyDescent="0.25">
      <c r="H13" s="8"/>
      <c r="I13" s="8"/>
      <c r="J13" s="8"/>
      <c r="K13" s="28"/>
      <c r="L13" s="8"/>
      <c r="M13" s="8"/>
      <c r="N13" s="8"/>
      <c r="O13" s="8"/>
      <c r="P13" s="8"/>
      <c r="Q13" s="8"/>
      <c r="R13" s="8"/>
      <c r="S13" s="8"/>
      <c r="T13" s="8"/>
      <c r="U13" s="8"/>
      <c r="W13" s="29"/>
    </row>
    <row r="14" spans="1:29 12991:12991" x14ac:dyDescent="0.25">
      <c r="H14" s="8"/>
      <c r="I14" s="8"/>
      <c r="J14" s="8"/>
      <c r="K14" s="28"/>
      <c r="L14" s="8"/>
      <c r="M14" s="8"/>
      <c r="N14" s="8"/>
      <c r="O14" s="8"/>
      <c r="P14" s="8"/>
      <c r="Q14" s="8"/>
      <c r="R14" s="8"/>
      <c r="S14" s="8"/>
      <c r="T14" s="8"/>
      <c r="U14" s="8"/>
      <c r="W14" s="29"/>
    </row>
    <row r="15" spans="1:29 12991:12991" x14ac:dyDescent="0.25">
      <c r="H15" s="8"/>
      <c r="I15" s="8"/>
      <c r="J15" s="8"/>
      <c r="K15" s="28"/>
      <c r="L15" s="8"/>
      <c r="M15" s="8"/>
      <c r="N15" s="8"/>
      <c r="O15" s="8"/>
      <c r="P15" s="8"/>
      <c r="Q15" s="8"/>
      <c r="R15" s="8"/>
      <c r="S15" s="8"/>
      <c r="T15" s="8"/>
      <c r="U15" s="8"/>
      <c r="W15" s="29"/>
    </row>
    <row r="16" spans="1:29 12991:12991" x14ac:dyDescent="0.25">
      <c r="H16" s="8"/>
      <c r="I16" s="8"/>
      <c r="J16" s="8"/>
      <c r="K16" s="28"/>
      <c r="L16" s="8"/>
      <c r="M16" s="8"/>
      <c r="N16" s="8"/>
      <c r="O16" s="8"/>
      <c r="P16" s="8"/>
      <c r="Q16" s="8"/>
      <c r="R16" s="8"/>
      <c r="S16" s="8"/>
      <c r="T16" s="8"/>
      <c r="U16" s="8"/>
      <c r="W16" s="29"/>
    </row>
    <row r="17" spans="8:23" x14ac:dyDescent="0.25">
      <c r="H17" s="8"/>
      <c r="I17" s="8"/>
      <c r="J17" s="8"/>
      <c r="K17" s="28"/>
      <c r="L17" s="8"/>
      <c r="M17" s="8"/>
      <c r="N17" s="8"/>
      <c r="O17" s="8"/>
      <c r="P17" s="8"/>
      <c r="Q17" s="8"/>
      <c r="R17" s="8"/>
      <c r="S17" s="8"/>
      <c r="T17" s="8"/>
      <c r="U17" s="8"/>
      <c r="W17" s="29"/>
    </row>
    <row r="18" spans="8:23" x14ac:dyDescent="0.25">
      <c r="H18" s="8"/>
      <c r="I18" s="8"/>
      <c r="J18" s="8"/>
      <c r="K18" s="28"/>
      <c r="L18" s="8"/>
      <c r="M18" s="8"/>
      <c r="N18" s="8"/>
      <c r="O18" s="8"/>
      <c r="P18" s="8"/>
      <c r="Q18" s="8"/>
      <c r="R18" s="8"/>
      <c r="S18" s="8"/>
      <c r="T18" s="8"/>
      <c r="U18" s="8"/>
      <c r="W18" s="29"/>
    </row>
    <row r="19" spans="8:23" x14ac:dyDescent="0.25">
      <c r="H19" s="8"/>
      <c r="I19" s="8"/>
      <c r="J19" s="8"/>
      <c r="K19" s="28"/>
      <c r="L19" s="8"/>
      <c r="M19" s="8"/>
      <c r="N19" s="8"/>
      <c r="O19" s="8"/>
      <c r="P19" s="8"/>
      <c r="Q19" s="8"/>
      <c r="R19" s="8"/>
      <c r="S19" s="8"/>
      <c r="T19" s="8"/>
      <c r="U19" s="8"/>
      <c r="V19" s="29"/>
      <c r="W19" s="29"/>
    </row>
    <row r="20" spans="8:23" x14ac:dyDescent="0.25">
      <c r="H20" s="8"/>
      <c r="I20" s="8"/>
      <c r="J20" s="8"/>
      <c r="K20" s="28"/>
      <c r="L20" s="8"/>
      <c r="M20" s="8"/>
      <c r="N20" s="8"/>
      <c r="O20" s="8"/>
      <c r="P20" s="8"/>
      <c r="Q20" s="8"/>
      <c r="R20" s="8"/>
      <c r="S20" s="8"/>
      <c r="T20" s="8"/>
      <c r="U20" s="8"/>
      <c r="V20" s="29"/>
      <c r="W20" s="29"/>
    </row>
    <row r="21" spans="8:23" x14ac:dyDescent="0.25">
      <c r="H21" s="8"/>
      <c r="I21" s="8"/>
      <c r="J21" s="8"/>
      <c r="K21" s="28"/>
      <c r="L21" s="8"/>
      <c r="M21" s="8"/>
      <c r="N21" s="8"/>
      <c r="O21" s="8"/>
      <c r="P21" s="8"/>
      <c r="Q21" s="8"/>
      <c r="R21" s="8"/>
      <c r="S21" s="8"/>
      <c r="T21" s="8"/>
      <c r="U21" s="8"/>
      <c r="V21" s="29"/>
      <c r="W21" s="29"/>
    </row>
    <row r="22" spans="8:23" x14ac:dyDescent="0.25">
      <c r="H22" s="8"/>
      <c r="I22" s="8"/>
      <c r="J22" s="8"/>
      <c r="K22" s="28"/>
      <c r="L22" s="8"/>
      <c r="M22" s="8"/>
      <c r="N22" s="8"/>
      <c r="O22" s="8"/>
      <c r="P22" s="8"/>
      <c r="Q22" s="8"/>
      <c r="R22" s="8"/>
      <c r="S22" s="8"/>
      <c r="T22" s="8"/>
      <c r="U22" s="8"/>
      <c r="V22" s="29"/>
      <c r="W22" s="29"/>
    </row>
    <row r="23" spans="8:23" x14ac:dyDescent="0.25">
      <c r="H23" s="8"/>
      <c r="I23" s="8"/>
      <c r="J23" s="8"/>
      <c r="K23" s="28"/>
      <c r="L23" s="8"/>
      <c r="M23" s="8"/>
      <c r="N23" s="8"/>
      <c r="O23" s="8"/>
      <c r="P23" s="8"/>
      <c r="Q23" s="8"/>
      <c r="R23" s="8"/>
      <c r="S23" s="8"/>
      <c r="T23" s="8"/>
      <c r="U23" s="8"/>
      <c r="V23" s="29"/>
      <c r="W23" s="29"/>
    </row>
    <row r="24" spans="8:23" x14ac:dyDescent="0.25">
      <c r="H24" s="8"/>
      <c r="I24" s="8"/>
      <c r="J24" s="8"/>
      <c r="K24" s="28"/>
      <c r="L24" s="8"/>
      <c r="M24" s="8"/>
      <c r="N24" s="8"/>
      <c r="O24" s="8"/>
      <c r="P24" s="8"/>
      <c r="Q24" s="8"/>
      <c r="R24" s="8"/>
      <c r="S24" s="8"/>
      <c r="T24" s="8"/>
      <c r="U24" s="8"/>
      <c r="V24" s="29"/>
      <c r="W24" s="29"/>
    </row>
    <row r="25" spans="8:23" x14ac:dyDescent="0.25">
      <c r="H25" s="8"/>
      <c r="I25" s="8"/>
      <c r="J25" s="8"/>
      <c r="K25" s="28"/>
      <c r="L25" s="8"/>
      <c r="M25" s="8"/>
      <c r="N25" s="8"/>
      <c r="O25" s="8"/>
      <c r="P25" s="8"/>
      <c r="Q25" s="8"/>
      <c r="R25" s="8"/>
      <c r="S25" s="8"/>
      <c r="T25" s="8"/>
      <c r="U25" s="8"/>
      <c r="V25" s="29"/>
      <c r="W25" s="29"/>
    </row>
    <row r="26" spans="8:23" x14ac:dyDescent="0.25">
      <c r="H26" s="8"/>
      <c r="I26" s="8"/>
      <c r="J26" s="8"/>
      <c r="K26" s="28"/>
      <c r="L26" s="8"/>
      <c r="M26" s="8"/>
      <c r="N26" s="8"/>
      <c r="O26" s="8"/>
      <c r="P26" s="8"/>
      <c r="Q26" s="8"/>
      <c r="R26" s="8"/>
      <c r="S26" s="8"/>
      <c r="T26" s="8"/>
      <c r="U26" s="8"/>
      <c r="V26" s="29"/>
      <c r="W26" s="29"/>
    </row>
    <row r="27" spans="8:23" x14ac:dyDescent="0.25">
      <c r="H27" s="8"/>
      <c r="I27" s="8"/>
      <c r="J27" s="8"/>
      <c r="K27" s="28"/>
      <c r="L27" s="8"/>
      <c r="M27" s="8"/>
      <c r="N27" s="8"/>
      <c r="O27" s="8"/>
      <c r="P27" s="8"/>
      <c r="Q27" s="8"/>
      <c r="R27" s="8"/>
      <c r="S27" s="8"/>
      <c r="T27" s="8"/>
      <c r="U27" s="8"/>
      <c r="V27" s="29"/>
      <c r="W27" s="29"/>
    </row>
    <row r="28" spans="8:23" x14ac:dyDescent="0.25">
      <c r="H28" s="8"/>
      <c r="I28" s="8"/>
      <c r="J28" s="8"/>
      <c r="K28" s="28"/>
      <c r="L28" s="8"/>
      <c r="M28" s="8"/>
      <c r="N28" s="8"/>
      <c r="O28" s="8"/>
      <c r="P28" s="8"/>
      <c r="Q28" s="8"/>
      <c r="R28" s="8"/>
      <c r="S28" s="8"/>
      <c r="T28" s="8"/>
      <c r="U28" s="8"/>
      <c r="V28" s="29"/>
      <c r="W28" s="29"/>
    </row>
    <row r="29" spans="8:23" x14ac:dyDescent="0.25">
      <c r="H29" s="8"/>
      <c r="I29" s="8"/>
      <c r="J29" s="8"/>
      <c r="K29" s="28"/>
      <c r="L29" s="8"/>
      <c r="M29" s="8"/>
      <c r="N29" s="8"/>
      <c r="O29" s="8"/>
      <c r="P29" s="8"/>
      <c r="Q29" s="8"/>
      <c r="R29" s="8"/>
      <c r="S29" s="8"/>
      <c r="T29" s="8"/>
      <c r="U29" s="8"/>
      <c r="V29" s="29"/>
      <c r="W29" s="29"/>
    </row>
    <row r="30" spans="8:23" x14ac:dyDescent="0.25">
      <c r="H30" s="8"/>
      <c r="I30" s="8"/>
      <c r="J30" s="8"/>
      <c r="K30" s="28"/>
      <c r="L30" s="8"/>
      <c r="M30" s="8"/>
      <c r="N30" s="8"/>
      <c r="O30" s="8"/>
      <c r="P30" s="8"/>
      <c r="Q30" s="8"/>
      <c r="R30" s="8"/>
      <c r="S30" s="8"/>
      <c r="T30" s="8"/>
      <c r="U30" s="8"/>
      <c r="V30" s="29"/>
      <c r="W30" s="29"/>
    </row>
    <row r="31" spans="8:23" x14ac:dyDescent="0.25">
      <c r="H31" s="8"/>
      <c r="I31" s="8"/>
      <c r="J31" s="8"/>
      <c r="K31" s="28"/>
      <c r="L31" s="8"/>
      <c r="M31" s="8"/>
      <c r="N31" s="8"/>
      <c r="O31" s="8"/>
      <c r="P31" s="8"/>
      <c r="Q31" s="8"/>
      <c r="R31" s="8"/>
      <c r="S31" s="8"/>
      <c r="T31" s="8"/>
      <c r="U31" s="8"/>
      <c r="V31" s="29"/>
      <c r="W31" s="29"/>
    </row>
    <row r="32" spans="8:23" x14ac:dyDescent="0.25">
      <c r="H32" s="8"/>
      <c r="I32" s="8"/>
      <c r="J32" s="8"/>
      <c r="K32" s="28"/>
      <c r="L32" s="8"/>
      <c r="M32" s="8"/>
      <c r="N32" s="8"/>
      <c r="O32" s="8"/>
      <c r="P32" s="8"/>
      <c r="Q32" s="8"/>
      <c r="R32" s="8"/>
      <c r="S32" s="8"/>
      <c r="T32" s="8"/>
      <c r="U32" s="8"/>
      <c r="V32" s="29"/>
      <c r="W32" s="29"/>
    </row>
    <row r="33" spans="8:23" x14ac:dyDescent="0.25">
      <c r="H33" s="8"/>
      <c r="I33" s="8"/>
      <c r="J33" s="8"/>
      <c r="K33" s="28"/>
      <c r="L33" s="8"/>
      <c r="M33" s="8"/>
      <c r="N33" s="8"/>
      <c r="O33" s="8"/>
      <c r="P33" s="8"/>
      <c r="Q33" s="8"/>
      <c r="R33" s="8"/>
      <c r="S33" s="8"/>
      <c r="T33" s="8"/>
      <c r="U33" s="8"/>
      <c r="V33" s="29"/>
      <c r="W33" s="29"/>
    </row>
    <row r="34" spans="8:23" x14ac:dyDescent="0.25">
      <c r="H34" s="8"/>
      <c r="I34" s="8"/>
      <c r="J34" s="8"/>
      <c r="K34" s="28"/>
      <c r="L34" s="8"/>
      <c r="M34" s="8"/>
      <c r="N34" s="8"/>
      <c r="O34" s="8"/>
      <c r="P34" s="8"/>
      <c r="Q34" s="8"/>
      <c r="R34" s="8"/>
      <c r="S34" s="8"/>
      <c r="T34" s="8"/>
      <c r="U34" s="8"/>
      <c r="V34" s="29"/>
      <c r="W34" s="29"/>
    </row>
    <row r="35" spans="8:23" x14ac:dyDescent="0.25">
      <c r="H35" s="8"/>
      <c r="I35" s="8"/>
      <c r="J35" s="8"/>
      <c r="K35" s="28"/>
      <c r="L35" s="8"/>
      <c r="M35" s="8"/>
      <c r="N35" s="8"/>
      <c r="O35" s="8"/>
      <c r="P35" s="8"/>
      <c r="Q35" s="8"/>
      <c r="R35" s="8"/>
      <c r="S35" s="8"/>
      <c r="T35" s="8"/>
      <c r="U35" s="8"/>
      <c r="V35" s="29"/>
      <c r="W35" s="29"/>
    </row>
    <row r="36" spans="8:23" x14ac:dyDescent="0.25">
      <c r="H36" s="8"/>
      <c r="I36" s="8"/>
      <c r="J36" s="8"/>
      <c r="K36" s="28"/>
      <c r="L36" s="8"/>
      <c r="M36" s="8"/>
      <c r="N36" s="8"/>
      <c r="O36" s="8"/>
      <c r="P36" s="8"/>
      <c r="Q36" s="8"/>
      <c r="R36" s="8"/>
      <c r="S36" s="8"/>
      <c r="T36" s="8"/>
      <c r="U36" s="8"/>
      <c r="V36" s="29"/>
      <c r="W36" s="29"/>
    </row>
    <row r="37" spans="8:23" x14ac:dyDescent="0.25">
      <c r="H37" s="8"/>
      <c r="I37" s="8"/>
      <c r="J37" s="8"/>
      <c r="K37" s="28"/>
      <c r="L37" s="8"/>
      <c r="M37" s="8"/>
      <c r="N37" s="8"/>
      <c r="O37" s="8"/>
      <c r="P37" s="8"/>
      <c r="Q37" s="8"/>
      <c r="R37" s="8"/>
      <c r="S37" s="8"/>
      <c r="T37" s="8"/>
      <c r="U37" s="8"/>
      <c r="V37" s="29"/>
      <c r="W37" s="29"/>
    </row>
    <row r="38" spans="8:23" x14ac:dyDescent="0.25">
      <c r="H38" s="8"/>
      <c r="I38" s="8"/>
      <c r="J38" s="8"/>
      <c r="K38" s="28"/>
      <c r="L38" s="8"/>
      <c r="M38" s="8"/>
      <c r="N38" s="8"/>
      <c r="O38" s="8"/>
      <c r="P38" s="8"/>
      <c r="Q38" s="8"/>
      <c r="R38" s="8"/>
      <c r="S38" s="8"/>
      <c r="T38" s="8"/>
      <c r="U38" s="8"/>
      <c r="V38" s="29"/>
      <c r="W38" s="29"/>
    </row>
    <row r="39" spans="8:23" x14ac:dyDescent="0.25">
      <c r="H39" s="8"/>
      <c r="I39" s="8"/>
      <c r="J39" s="8"/>
      <c r="K39" s="28"/>
      <c r="L39" s="8"/>
      <c r="M39" s="8"/>
      <c r="N39" s="8"/>
      <c r="O39" s="8"/>
      <c r="P39" s="8"/>
      <c r="Q39" s="8"/>
      <c r="R39" s="8"/>
      <c r="S39" s="8"/>
      <c r="T39" s="8"/>
      <c r="U39" s="8"/>
      <c r="V39" s="29"/>
      <c r="W39" s="29"/>
    </row>
    <row r="40" spans="8:23" x14ac:dyDescent="0.25">
      <c r="H40" s="8"/>
      <c r="I40" s="8"/>
      <c r="J40" s="8"/>
      <c r="K40" s="28"/>
      <c r="L40" s="8"/>
      <c r="M40" s="8"/>
      <c r="N40" s="8"/>
      <c r="O40" s="8"/>
      <c r="P40" s="8"/>
      <c r="Q40" s="8"/>
      <c r="R40" s="8"/>
      <c r="S40" s="8"/>
      <c r="T40" s="8"/>
      <c r="U40" s="8"/>
      <c r="V40" s="29"/>
      <c r="W40" s="29"/>
    </row>
    <row r="41" spans="8:23" x14ac:dyDescent="0.25">
      <c r="H41" s="8"/>
      <c r="I41" s="8"/>
      <c r="J41" s="8"/>
      <c r="K41" s="28"/>
      <c r="L41" s="8"/>
      <c r="M41" s="8"/>
      <c r="N41" s="8"/>
      <c r="O41" s="8"/>
      <c r="P41" s="8"/>
      <c r="Q41" s="8"/>
      <c r="R41" s="8"/>
      <c r="S41" s="8"/>
      <c r="T41" s="8"/>
      <c r="U41" s="8"/>
      <c r="V41" s="29"/>
      <c r="W41" s="29"/>
    </row>
    <row r="42" spans="8:23" x14ac:dyDescent="0.25">
      <c r="H42" s="8"/>
      <c r="I42" s="8"/>
      <c r="J42" s="8"/>
      <c r="K42" s="28"/>
      <c r="L42" s="8"/>
      <c r="M42" s="8"/>
      <c r="N42" s="8"/>
      <c r="O42" s="8"/>
      <c r="P42" s="8"/>
      <c r="Q42" s="8"/>
      <c r="R42" s="8"/>
      <c r="S42" s="8"/>
      <c r="T42" s="8"/>
      <c r="U42" s="8"/>
      <c r="V42" s="29"/>
      <c r="W42" s="29"/>
    </row>
    <row r="43" spans="8:23" x14ac:dyDescent="0.25">
      <c r="H43" s="8"/>
      <c r="I43" s="8"/>
      <c r="J43" s="8"/>
      <c r="K43" s="28"/>
      <c r="L43" s="8"/>
      <c r="M43" s="8"/>
      <c r="N43" s="8"/>
      <c r="O43" s="8"/>
      <c r="P43" s="8"/>
      <c r="Q43" s="8"/>
      <c r="R43" s="8"/>
      <c r="S43" s="8"/>
      <c r="T43" s="8"/>
      <c r="U43" s="8"/>
      <c r="V43" s="29"/>
      <c r="W43" s="29"/>
    </row>
    <row r="44" spans="8:23" x14ac:dyDescent="0.25">
      <c r="H44" s="8"/>
      <c r="I44" s="8"/>
      <c r="J44" s="8"/>
      <c r="K44" s="28"/>
      <c r="L44" s="8"/>
      <c r="M44" s="8"/>
      <c r="N44" s="8"/>
      <c r="O44" s="8"/>
      <c r="P44" s="8"/>
      <c r="Q44" s="8"/>
      <c r="R44" s="8"/>
      <c r="S44" s="8"/>
      <c r="T44" s="8"/>
      <c r="U44" s="8"/>
      <c r="V44" s="29"/>
      <c r="W44" s="29"/>
    </row>
    <row r="45" spans="8:23" x14ac:dyDescent="0.25">
      <c r="H45" s="8"/>
      <c r="I45" s="8"/>
      <c r="J45" s="8"/>
      <c r="K45" s="28"/>
      <c r="L45" s="8"/>
      <c r="M45" s="8"/>
      <c r="N45" s="8"/>
      <c r="O45" s="8"/>
      <c r="P45" s="8"/>
      <c r="Q45" s="8"/>
      <c r="R45" s="8"/>
      <c r="S45" s="8"/>
      <c r="T45" s="8"/>
      <c r="U45" s="8"/>
      <c r="V45" s="29"/>
      <c r="W45" s="29"/>
    </row>
    <row r="46" spans="8:23" x14ac:dyDescent="0.25">
      <c r="H46" s="8"/>
      <c r="I46" s="8"/>
      <c r="J46" s="8"/>
      <c r="K46" s="28"/>
      <c r="L46" s="8"/>
      <c r="M46" s="8"/>
      <c r="N46" s="8"/>
      <c r="O46" s="8"/>
      <c r="P46" s="8"/>
      <c r="Q46" s="8"/>
      <c r="R46" s="8"/>
      <c r="S46" s="8"/>
      <c r="T46" s="8"/>
      <c r="U46" s="8"/>
      <c r="V46" s="29"/>
      <c r="W46" s="29"/>
    </row>
    <row r="47" spans="8:23" x14ac:dyDescent="0.25">
      <c r="H47" s="8"/>
      <c r="I47" s="8"/>
      <c r="J47" s="8"/>
      <c r="K47" s="28"/>
      <c r="L47" s="8"/>
      <c r="M47" s="8"/>
      <c r="N47" s="8"/>
      <c r="O47" s="8"/>
      <c r="P47" s="8"/>
      <c r="Q47" s="8"/>
      <c r="R47" s="8"/>
      <c r="S47" s="8"/>
      <c r="T47" s="8"/>
      <c r="U47" s="8"/>
      <c r="V47" s="29"/>
      <c r="W47" s="29"/>
    </row>
    <row r="48" spans="8:23" x14ac:dyDescent="0.25">
      <c r="H48" s="8"/>
      <c r="I48" s="8"/>
      <c r="J48" s="8"/>
      <c r="K48" s="28"/>
      <c r="L48" s="8"/>
      <c r="M48" s="8"/>
      <c r="N48" s="8"/>
      <c r="O48" s="8"/>
      <c r="P48" s="8"/>
      <c r="Q48" s="8"/>
      <c r="R48" s="8"/>
      <c r="S48" s="8"/>
      <c r="T48" s="8"/>
      <c r="U48" s="8"/>
      <c r="V48" s="29"/>
      <c r="W48" s="29"/>
    </row>
  </sheetData>
  <autoFilter ref="A4:AC7" xr:uid="{4106AC1B-3782-4E64-863A-E60C3D5A83E6}"/>
  <mergeCells count="2">
    <mergeCell ref="Y1:Z3"/>
    <mergeCell ref="A3:C3"/>
  </mergeCells>
  <conditionalFormatting sqref="Y1:Z3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2025-02-28T07:06:58Z</dcterms:created>
  <dcterms:modified xsi:type="dcterms:W3CDTF">2025-02-28T07:16:09Z</dcterms:modified>
</cp:coreProperties>
</file>