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showInkAnnotation="0"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IT\Internet Speed Test\.Macro\.Backup\2024-11-21\New folder\"/>
    </mc:Choice>
  </mc:AlternateContent>
  <xr:revisionPtr revIDLastSave="0" documentId="13_ncr:1_{65FAB271-6C01-4F31-859A-2AF5B4FA685E}" xr6:coauthVersionLast="47" xr6:coauthVersionMax="47" xr10:uidLastSave="{00000000-0000-0000-0000-000000000000}"/>
  <bookViews>
    <workbookView xWindow="20370" yWindow="-120" windowWidth="20730" windowHeight="11160" tabRatio="860" xr2:uid="{00000000-000D-0000-FFFF-FFFF00000000}"/>
  </bookViews>
  <sheets>
    <sheet name="Ref_WA" sheetId="39" r:id="rId1"/>
    <sheet name="HOME" sheetId="79" r:id="rId2"/>
    <sheet name="CC1_1201" sheetId="430" r:id="rId3"/>
    <sheet name="CC2_1204" sheetId="431" r:id="rId4"/>
    <sheet name="OLAH1_Bandwidth" sheetId="438" r:id="rId5"/>
    <sheet name="CEHCK_CLN" sheetId="441" r:id="rId6"/>
    <sheet name="RPA_WA1" sheetId="440" r:id="rId7"/>
  </sheets>
  <externalReferences>
    <externalReference r:id="rId8"/>
  </externalReferences>
  <definedNames>
    <definedName name="_xlnm._FilterDatabase" localSheetId="0" hidden="1">Ref_WA!#REF!</definedName>
    <definedName name="Calibr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41" l="1"/>
  <c r="E3" i="438"/>
  <c r="AA1" i="431"/>
  <c r="AA2" i="431"/>
  <c r="D2" i="438"/>
  <c r="D3" i="438" l="1"/>
  <c r="E2" i="438"/>
  <c r="AA3" i="431"/>
  <c r="AA4" i="431"/>
  <c r="AA5" i="431"/>
  <c r="AA6" i="431"/>
  <c r="AA7" i="431"/>
  <c r="AA8" i="431"/>
  <c r="AA9" i="431"/>
  <c r="AA10" i="431"/>
  <c r="AA11" i="431"/>
  <c r="AA12" i="431"/>
  <c r="AA13" i="431"/>
  <c r="AA14" i="431"/>
  <c r="AA15" i="431"/>
  <c r="B3" i="430" l="1"/>
  <c r="B4" i="430"/>
  <c r="B5" i="430"/>
  <c r="B6" i="430"/>
  <c r="B7" i="430"/>
  <c r="B8" i="430"/>
  <c r="B9" i="430"/>
  <c r="B10" i="430"/>
  <c r="C10" i="430" s="1"/>
  <c r="B11" i="430"/>
  <c r="G11" i="430" s="1"/>
  <c r="B12" i="430"/>
  <c r="G12" i="430" s="1"/>
  <c r="B13" i="430"/>
  <c r="C13" i="430" s="1"/>
  <c r="B14" i="430"/>
  <c r="C14" i="430" s="1"/>
  <c r="B15" i="430"/>
  <c r="B2" i="430"/>
  <c r="G2" i="430" s="1"/>
  <c r="H2" i="430" s="1"/>
  <c r="I2" i="430" l="1"/>
  <c r="J2" i="430" s="1"/>
  <c r="G13" i="430"/>
  <c r="H13" i="430" s="1"/>
  <c r="G10" i="430"/>
  <c r="H10" i="430" s="1"/>
  <c r="H11" i="430"/>
  <c r="G9" i="430"/>
  <c r="H9" i="430" s="1"/>
  <c r="G8" i="430"/>
  <c r="H8" i="430" s="1"/>
  <c r="H12" i="430"/>
  <c r="I12" i="430" s="1"/>
  <c r="G7" i="430"/>
  <c r="H7" i="430" s="1"/>
  <c r="G6" i="430"/>
  <c r="H6" i="430" s="1"/>
  <c r="G5" i="430"/>
  <c r="H5" i="430" s="1"/>
  <c r="G4" i="430"/>
  <c r="H4" i="430" s="1"/>
  <c r="G15" i="430"/>
  <c r="H15" i="430" s="1"/>
  <c r="G3" i="430"/>
  <c r="H3" i="430" s="1"/>
  <c r="G14" i="430"/>
  <c r="H14" i="430" s="1"/>
  <c r="C11" i="430"/>
  <c r="D11" i="430" s="1"/>
  <c r="C12" i="430"/>
  <c r="D12" i="430" s="1"/>
  <c r="C8" i="430"/>
  <c r="D8" i="430" s="1"/>
  <c r="C7" i="430"/>
  <c r="D7" i="430" s="1"/>
  <c r="C9" i="430"/>
  <c r="D9" i="430" s="1"/>
  <c r="C6" i="430"/>
  <c r="D6" i="430" s="1"/>
  <c r="C5" i="430"/>
  <c r="D5" i="430" s="1"/>
  <c r="C2" i="430"/>
  <c r="D2" i="430" s="1"/>
  <c r="C4" i="430"/>
  <c r="D4" i="430" s="1"/>
  <c r="C15" i="430"/>
  <c r="D15" i="430" s="1"/>
  <c r="C3" i="430"/>
  <c r="D3" i="430" s="1"/>
  <c r="D13" i="430"/>
  <c r="D14" i="430"/>
  <c r="D10" i="430"/>
  <c r="I4" i="430" l="1"/>
  <c r="J4" i="430" s="1"/>
  <c r="I6" i="430"/>
  <c r="J6" i="430" s="1"/>
  <c r="I7" i="430"/>
  <c r="J7" i="430" s="1"/>
  <c r="J12" i="430"/>
  <c r="I8" i="430"/>
  <c r="J8" i="430" s="1"/>
  <c r="I9" i="430"/>
  <c r="J9" i="430" s="1"/>
  <c r="I11" i="430"/>
  <c r="J11" i="430" s="1"/>
  <c r="I5" i="430"/>
  <c r="J5" i="430" s="1"/>
  <c r="I10" i="430"/>
  <c r="J10" i="430" s="1"/>
  <c r="I14" i="430"/>
  <c r="J14" i="430" s="1"/>
  <c r="I13" i="430"/>
  <c r="J13" i="430" s="1"/>
  <c r="I3" i="430"/>
  <c r="J3" i="430" s="1"/>
  <c r="I15" i="430"/>
  <c r="J15" i="430" s="1"/>
  <c r="E8" i="430"/>
  <c r="E5" i="430"/>
  <c r="F5" i="430" s="1"/>
  <c r="E6" i="430"/>
  <c r="E7" i="430"/>
  <c r="E15" i="430"/>
  <c r="E2" i="430"/>
  <c r="E10" i="430"/>
  <c r="E12" i="430"/>
  <c r="F12" i="430"/>
  <c r="E14" i="430"/>
  <c r="E13" i="430"/>
  <c r="E11" i="430"/>
  <c r="E9" i="430"/>
  <c r="F9" i="430" s="1"/>
  <c r="E3" i="430"/>
  <c r="E4" i="430"/>
  <c r="F7" i="430" l="1"/>
  <c r="F6" i="430"/>
  <c r="F13" i="430"/>
  <c r="F10" i="430"/>
  <c r="F8" i="430"/>
  <c r="F15" i="430"/>
  <c r="F14" i="430"/>
  <c r="F11" i="430"/>
  <c r="F3" i="430"/>
  <c r="F2" i="430"/>
  <c r="F4" i="430"/>
</calcChain>
</file>

<file path=xl/sharedStrings.xml><?xml version="1.0" encoding="utf-8"?>
<sst xmlns="http://schemas.openxmlformats.org/spreadsheetml/2006/main" count="133" uniqueCount="90">
  <si>
    <t>-</t>
  </si>
  <si>
    <r>
      <rPr>
        <b/>
        <sz val="9"/>
        <color rgb="FF00B0F0"/>
        <rFont val="Calibri"/>
        <family val="2"/>
        <scheme val="minor"/>
      </rPr>
      <t>▼</t>
    </r>
    <r>
      <rPr>
        <b/>
        <i/>
        <u/>
        <sz val="9"/>
        <color rgb="FF00B0F0"/>
        <rFont val="Calibri"/>
        <family val="2"/>
        <scheme val="minor"/>
      </rPr>
      <t>Pengaturan</t>
    </r>
    <r>
      <rPr>
        <i/>
        <sz val="8"/>
        <color rgb="FF9A9DA1"/>
        <rFont val="Calibri"/>
        <family val="2"/>
        <scheme val="minor"/>
      </rPr>
      <t xml:space="preserve"> </t>
    </r>
    <r>
      <rPr>
        <i/>
        <sz val="8"/>
        <color theme="8" tint="0.59999389629810485"/>
        <rFont val="Calibri"/>
        <family val="2"/>
        <scheme val="minor"/>
      </rPr>
      <t>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</t>
    </r>
  </si>
  <si>
    <t xml:space="preserve"> •NOTE</t>
  </si>
  <si>
    <t xml:space="preserve"> •ENTITY</t>
  </si>
  <si>
    <t xml:space="preserve"> •VALUE 1</t>
  </si>
  <si>
    <t xml:space="preserve"> •VALUE 2</t>
  </si>
  <si>
    <t>•TOMBOL</t>
  </si>
  <si>
    <t>Ξ☼Ξ</t>
  </si>
  <si>
    <r>
      <t xml:space="preserve">LOKASI FILE  (CC1: </t>
    </r>
    <r>
      <rPr>
        <i/>
        <sz val="9"/>
        <color theme="4" tint="-0.499984740745262"/>
        <rFont val="Calibri"/>
        <family val="2"/>
        <scheme val="minor"/>
      </rPr>
      <t>1201_SpeedTestResults</t>
    </r>
    <r>
      <rPr>
        <sz val="11"/>
        <color theme="4" tint="-0.499984740745262"/>
        <rFont val="Calibri"/>
        <family val="2"/>
        <scheme val="minor"/>
      </rPr>
      <t>)</t>
    </r>
  </si>
  <si>
    <r>
      <t xml:space="preserve">LOKASI FILE  (CC2: </t>
    </r>
    <r>
      <rPr>
        <i/>
        <sz val="9"/>
        <color theme="4" tint="-0.499984740745262"/>
        <rFont val="Calibri"/>
        <family val="2"/>
        <scheme val="minor"/>
      </rPr>
      <t>1204_SpeedTestResults</t>
    </r>
    <r>
      <rPr>
        <sz val="11"/>
        <color theme="4" tint="-0.499984740745262"/>
        <rFont val="Calibri"/>
        <family val="2"/>
        <scheme val="minor"/>
      </rPr>
      <t>)</t>
    </r>
  </si>
  <si>
    <t>\\10.8.0.35\Bersama\IT\RPA IT\Internet Speed Test\1201_SpeedTestResults.txt</t>
  </si>
  <si>
    <t>\\10.8.0.35\Bersama\IT\RPA IT\Internet Speed Test\1204_SpeedTestResults.txt</t>
  </si>
  <si>
    <t xml:space="preserve">Date/Time: Wed 11/20/2024 14:59:02.77 </t>
  </si>
  <si>
    <t xml:space="preserve">   Speedtest by Ookla</t>
  </si>
  <si>
    <t xml:space="preserve">      Server: PT. Telekomunikasi Indonesia - Bandung (id: 7580)</t>
  </si>
  <si>
    <t xml:space="preserve">         ISP: Comtronics Systems</t>
  </si>
  <si>
    <t>Idle Latency:    22.04 ms   (jitter: 0.97ms, low: 21.83ms, high: 23.23ms)</t>
  </si>
  <si>
    <t xml:space="preserve">    Download:   196.07 Mbps (data used: 240.1 MB)                                                   </t>
  </si>
  <si>
    <t xml:space="preserve">                201.00 ms   (jitter: 62.41ms, low: 21.57ms, high: 329.72ms)</t>
  </si>
  <si>
    <t xml:space="preserve">      Upload:    71.26 Mbps (data used: 126.5 MB)                                                   </t>
  </si>
  <si>
    <t xml:space="preserve">                 22.40 ms   (jitter: 1.11ms, low: 21.30ms, high: 35.50ms)</t>
  </si>
  <si>
    <t xml:space="preserve"> Packet Loss:     0.0%</t>
  </si>
  <si>
    <t xml:space="preserve">  Result URL: https://www.speedtest.net/result/c/17b56d59-23a3-40b3-8f80-6d6d1704c185</t>
  </si>
  <si>
    <t>BUFFER MINIMUM SPEED</t>
  </si>
  <si>
    <t>Date/Time:</t>
  </si>
  <si>
    <t>Speedtest</t>
  </si>
  <si>
    <t>by</t>
  </si>
  <si>
    <t>Ookla</t>
  </si>
  <si>
    <t>Server:</t>
  </si>
  <si>
    <t>PT.</t>
  </si>
  <si>
    <t>Telekomunikasi</t>
  </si>
  <si>
    <t>Indonesia</t>
  </si>
  <si>
    <t>Bandung</t>
  </si>
  <si>
    <t>(id:</t>
  </si>
  <si>
    <t>7580)</t>
  </si>
  <si>
    <t>ISP:</t>
  </si>
  <si>
    <t>Comtronics</t>
  </si>
  <si>
    <t>Systems</t>
  </si>
  <si>
    <t>Idle</t>
  </si>
  <si>
    <t>Latency:</t>
  </si>
  <si>
    <t>ms</t>
  </si>
  <si>
    <t>(jitter:</t>
  </si>
  <si>
    <t>low:</t>
  </si>
  <si>
    <t>high:</t>
  </si>
  <si>
    <t>Download:</t>
  </si>
  <si>
    <t>Mbps</t>
  </si>
  <si>
    <t>(data</t>
  </si>
  <si>
    <t>used:</t>
  </si>
  <si>
    <t>MB)</t>
  </si>
  <si>
    <t>Upload:</t>
  </si>
  <si>
    <t>Packet</t>
  </si>
  <si>
    <t>Loss:</t>
  </si>
  <si>
    <t>Result</t>
  </si>
  <si>
    <t>URL:</t>
  </si>
  <si>
    <t>subtitute</t>
  </si>
  <si>
    <t>Row MBPS "Download"</t>
  </si>
  <si>
    <t>mid "Download"</t>
  </si>
  <si>
    <t>Row "Download"</t>
  </si>
  <si>
    <t>Row "Upload"</t>
  </si>
  <si>
    <t>mid "Upload"</t>
  </si>
  <si>
    <t>Get Speed "Download"</t>
  </si>
  <si>
    <t>Get Speed "Upload"</t>
  </si>
  <si>
    <t>Row MBPS "Upload"</t>
  </si>
  <si>
    <t>BU</t>
  </si>
  <si>
    <t>CHECK</t>
  </si>
  <si>
    <t>GET DOWNLOAD</t>
  </si>
  <si>
    <t>GET UPLOAD</t>
  </si>
  <si>
    <t>CC DOWNLOAD</t>
  </si>
  <si>
    <t>CC UPLOAD</t>
  </si>
  <si>
    <t>BOST DOWNLOAD SPEED 1201</t>
  </si>
  <si>
    <t>BOST DOWNLOAD SPEED 1204</t>
  </si>
  <si>
    <t>CONTACT</t>
  </si>
  <si>
    <t>MSG</t>
  </si>
  <si>
    <t>Nama PIC</t>
  </si>
  <si>
    <t>Hadi</t>
  </si>
  <si>
    <t>Thu</t>
  </si>
  <si>
    <t>0.42ms,</t>
  </si>
  <si>
    <t>22.06ms,</t>
  </si>
  <si>
    <t>22.76ms)</t>
  </si>
  <si>
    <t>16.80ms,</t>
  </si>
  <si>
    <t>21.41ms,</t>
  </si>
  <si>
    <t>282.04ms)</t>
  </si>
  <si>
    <t>3.36ms,</t>
  </si>
  <si>
    <t>20.95ms,</t>
  </si>
  <si>
    <t>277.45ms)</t>
  </si>
  <si>
    <t>https://www.speedtest.net/result/c/7638d023-c2c8-45da-a146-25c69be0ea25</t>
  </si>
  <si>
    <t>RPA GGI &amp; MAKRO GGI</t>
  </si>
  <si>
    <t>Kapasitas Bandwidth Internet saat ini adalah:
|*CILEUNYI:*
_Download_: 6.35 Mbps
_Upload_: 1856.65 Mbps
|*MAJALENGKA:*
_Download_: 6.35 Mbps
_Upload_: 1856.65 Mbps</t>
  </si>
  <si>
    <t>Contact Name</t>
  </si>
  <si>
    <t>Sumirat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</si>
</sst>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8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i/>
      <u/>
      <sz val="9"/>
      <color rgb="FF00B0F0"/>
      <name val="Calibri"/>
      <family val="2"/>
      <scheme val="minor"/>
    </font>
    <font>
      <i/>
      <sz val="8"/>
      <color rgb="FF9A9DA1"/>
      <name val="Calibri"/>
      <family val="2"/>
      <scheme val="minor"/>
    </font>
    <font>
      <i/>
      <sz val="8"/>
      <color theme="8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4" tint="-0.499984740745262"/>
      <name val="Calibri"/>
      <family val="2"/>
      <scheme val="minor"/>
    </font>
    <font>
      <sz val="48"/>
      <color rgb="FFBAF6FE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2FC9FF"/>
        <bgColor indexed="64"/>
      </patternFill>
    </fill>
    <fill>
      <patternFill patternType="solid">
        <fgColor rgb="FF9BF0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6E6E7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2" fillId="0" borderId="0"/>
  </cellStyleXfs>
  <cellXfs count="46">
    <xf numFmtId="0" fontId="0" fillId="0" borderId="0" xfId="0"/>
    <xf numFmtId="0" fontId="3" fillId="0" borderId="0" xfId="0" applyFont="1"/>
    <xf numFmtId="0" fontId="9" fillId="0" borderId="0" xfId="0" applyFont="1"/>
    <xf numFmtId="0" fontId="10" fillId="0" borderId="0" xfId="1"/>
    <xf numFmtId="0" fontId="2" fillId="0" borderId="0" xfId="2"/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4" xfId="0" applyFont="1" applyBorder="1"/>
    <xf numFmtId="164" fontId="0" fillId="0" borderId="0" xfId="0" applyNumberFormat="1" applyAlignment="1">
      <alignment horizontal="left"/>
    </xf>
    <xf numFmtId="0" fontId="10" fillId="0" borderId="5" xfId="1" applyBorder="1" applyAlignment="1">
      <alignment horizontal="left"/>
    </xf>
    <xf numFmtId="0" fontId="0" fillId="2" borderId="0" xfId="0" applyFill="1"/>
    <xf numFmtId="0" fontId="0" fillId="4" borderId="0" xfId="0" applyFill="1"/>
    <xf numFmtId="0" fontId="10" fillId="0" borderId="4" xfId="1" applyFill="1" applyBorder="1"/>
    <xf numFmtId="0" fontId="15" fillId="0" borderId="0" xfId="0" applyFont="1" applyAlignment="1">
      <alignment horizontal="center"/>
    </xf>
    <xf numFmtId="0" fontId="12" fillId="0" borderId="4" xfId="1" applyFont="1" applyFill="1" applyBorder="1"/>
    <xf numFmtId="164" fontId="16" fillId="0" borderId="0" xfId="0" applyNumberFormat="1" applyFont="1" applyAlignment="1">
      <alignment horizontal="left"/>
    </xf>
    <xf numFmtId="49" fontId="12" fillId="0" borderId="4" xfId="1" applyNumberFormat="1" applyFont="1" applyFill="1" applyBorder="1"/>
    <xf numFmtId="49" fontId="0" fillId="0" borderId="0" xfId="0" applyNumberFormat="1"/>
    <xf numFmtId="14" fontId="0" fillId="0" borderId="0" xfId="0" applyNumberFormat="1"/>
    <xf numFmtId="0" fontId="17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0" xfId="0" applyFill="1"/>
    <xf numFmtId="49" fontId="2" fillId="0" borderId="0" xfId="2" applyNumberFormat="1"/>
    <xf numFmtId="47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17" fillId="5" borderId="0" xfId="0" applyFont="1" applyFill="1"/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quotePrefix="1" applyFont="1"/>
    <xf numFmtId="0" fontId="1" fillId="0" borderId="0" xfId="2" applyFont="1"/>
    <xf numFmtId="0" fontId="16" fillId="0" borderId="0" xfId="0" applyFont="1" applyAlignment="1"/>
    <xf numFmtId="0" fontId="14" fillId="3" borderId="1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14" fillId="3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393583</xdr:colOff>
      <xdr:row>0</xdr:row>
      <xdr:rowOff>43229</xdr:rowOff>
    </xdr:from>
    <xdr:to>
      <xdr:col>7</xdr:col>
      <xdr:colOff>777514</xdr:colOff>
      <xdr:row>2</xdr:row>
      <xdr:rowOff>81578</xdr:rowOff>
    </xdr:to>
    <xdr:pic macro="[1]!OPEN_About"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183" y="43229"/>
          <a:ext cx="383931" cy="241549"/>
        </a:xfrm>
        <a:prstGeom prst="rect">
          <a:avLst/>
        </a:prstGeom>
      </xdr:spPr>
    </xdr:pic>
    <xdr:clientData/>
  </xdr:twoCellAnchor>
  <xdr:twoCellAnchor>
    <xdr:from>
      <xdr:col>7</xdr:col>
      <xdr:colOff>139743</xdr:colOff>
      <xdr:row>12</xdr:row>
      <xdr:rowOff>117475</xdr:rowOff>
    </xdr:from>
    <xdr:to>
      <xdr:col>7</xdr:col>
      <xdr:colOff>1152525</xdr:colOff>
      <xdr:row>15</xdr:row>
      <xdr:rowOff>95250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pSpPr/>
      </xdr:nvGrpSpPr>
      <xdr:grpSpPr>
        <a:xfrm>
          <a:off x="9998118" y="1927225"/>
          <a:ext cx="1012782" cy="549275"/>
          <a:chOff x="2984127" y="906998"/>
          <a:chExt cx="1670698" cy="429245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4127" y="906998"/>
            <a:ext cx="1670698" cy="429245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1266" name="CommandButton2" hidden="1">
                <a:extLst>
                  <a:ext uri="{63B3BB69-23CF-44E3-9099-C40C66FF867C}">
                    <a14:compatExt spid="_x0000_s11266"/>
                  </a:ext>
                  <a:ext uri="{FF2B5EF4-FFF2-40B4-BE49-F238E27FC236}">
                    <a16:creationId xmlns:a16="http://schemas.microsoft.com/office/drawing/2014/main" id="{00000000-0008-0000-0100-0000022C0000}"/>
                  </a:ext>
                </a:extLst>
              </xdr:cNvPr>
              <xdr:cNvSpPr/>
            </xdr:nvSpPr>
            <xdr:spPr bwMode="auto">
              <a:xfrm>
                <a:off x="3159022" y="987275"/>
                <a:ext cx="1332348" cy="2606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>
    <xdr:from>
      <xdr:col>7</xdr:col>
      <xdr:colOff>101643</xdr:colOff>
      <xdr:row>19</xdr:row>
      <xdr:rowOff>101601</xdr:rowOff>
    </xdr:from>
    <xdr:to>
      <xdr:col>7</xdr:col>
      <xdr:colOff>1193800</xdr:colOff>
      <xdr:row>22</xdr:row>
      <xdr:rowOff>101600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9960018" y="2987676"/>
          <a:ext cx="1092157" cy="571499"/>
          <a:chOff x="2984127" y="906999"/>
          <a:chExt cx="1670698" cy="429245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4127" y="906999"/>
            <a:ext cx="1670698" cy="429245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1267" name="CommandButton3" hidden="1">
                <a:extLst>
                  <a:ext uri="{63B3BB69-23CF-44E3-9099-C40C66FF867C}">
                    <a14:compatExt spid="_x0000_s11267"/>
                  </a:ext>
                  <a:ext uri="{FF2B5EF4-FFF2-40B4-BE49-F238E27FC236}">
                    <a16:creationId xmlns:a16="http://schemas.microsoft.com/office/drawing/2014/main" id="{00000000-0008-0000-0100-0000032C0000}"/>
                  </a:ext>
                </a:extLst>
              </xdr:cNvPr>
              <xdr:cNvSpPr/>
            </xdr:nvSpPr>
            <xdr:spPr bwMode="auto">
              <a:xfrm>
                <a:off x="3159022" y="987275"/>
                <a:ext cx="1332348" cy="2606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8.0.35\rpa$\RPA%20Excel%20Template\Documen\MACRO_PROCESS%20-%20Sales%20Update%20Sample%20Tidak%20Berbayar\RPA%20Preference\.Macro\MACRO_RPA%20-%20Sales%20Update%20Sample%20di%20JD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"/>
      <sheetName val="HOME"/>
      <sheetName val="INPUTAN_USER"/>
      <sheetName val="RPA1"/>
      <sheetName val="CC1_GCC"/>
      <sheetName val="RPA2"/>
      <sheetName val="MACRO_RPA - Sales Update Sample"/>
    </sheetNames>
    <definedNames>
      <definedName name="OPEN_About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8" tint="0.39997558519241921"/>
  </sheetPr>
  <dimension ref="A1:C4"/>
  <sheetViews>
    <sheetView tabSelected="1" topLeftCell="B1" zoomScale="85" zoomScaleNormal="85" workbookViewId="0">
      <selection activeCell="B4" sqref="B4"/>
    </sheetView>
  </sheetViews>
  <sheetFormatPr defaultColWidth="8.7109375" defaultRowHeight="15" x14ac:dyDescent="0.25"/>
  <cols>
    <col min="1" max="1" width="9.7109375" style="27" customWidth="1"/>
    <col min="2" max="2" width="21.28515625" style="4" bestFit="1" customWidth="1"/>
    <col min="3" max="16384" width="8.7109375" style="4"/>
  </cols>
  <sheetData>
    <row r="1" spans="1:3" x14ac:dyDescent="0.25">
      <c r="A1" s="20" t="s">
        <v>73</v>
      </c>
      <c r="B1" s="20" t="s">
        <v>88</v>
      </c>
      <c r="C1" s="20"/>
    </row>
    <row r="2" spans="1:3" x14ac:dyDescent="0.25">
      <c r="A2" t="s">
        <v>74</v>
      </c>
      <c r="B2" t="s">
        <v>86</v>
      </c>
    </row>
    <row r="3" spans="1:3" x14ac:dyDescent="0.25">
      <c r="B3" s="35" t="s">
        <v>89</v>
      </c>
    </row>
    <row r="4" spans="1:3" x14ac:dyDescent="0.25">
      <c r="B4" s="36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00B0F0"/>
  </sheetPr>
  <dimension ref="A1:H26"/>
  <sheetViews>
    <sheetView workbookViewId="0">
      <selection activeCell="F6" sqref="F6"/>
    </sheetView>
  </sheetViews>
  <sheetFormatPr defaultRowHeight="15" x14ac:dyDescent="0.25"/>
  <cols>
    <col min="1" max="1" width="1.85546875" customWidth="1"/>
    <col min="2" max="2" width="0.28515625" customWidth="1"/>
    <col min="3" max="3" width="38.28515625" customWidth="1"/>
    <col min="4" max="4" width="43.5703125" customWidth="1"/>
    <col min="5" max="5" width="2.5703125" customWidth="1"/>
    <col min="6" max="6" width="26.42578125" customWidth="1"/>
    <col min="7" max="7" width="34.85546875" customWidth="1"/>
    <col min="8" max="8" width="18.28515625" customWidth="1"/>
    <col min="9" max="9" width="1.140625" customWidth="1"/>
  </cols>
  <sheetData>
    <row r="1" spans="1:8" ht="18" customHeight="1" x14ac:dyDescent="0.25">
      <c r="A1" s="43"/>
      <c r="B1" s="43"/>
      <c r="C1" s="44" t="s">
        <v>1</v>
      </c>
      <c r="D1" s="44"/>
      <c r="E1" s="44"/>
      <c r="F1" s="44"/>
      <c r="G1" s="44"/>
      <c r="H1" s="44"/>
    </row>
    <row r="2" spans="1:8" ht="1.5" customHeight="1" x14ac:dyDescent="0.25">
      <c r="A2" s="22"/>
      <c r="B2" s="23"/>
      <c r="C2" s="11"/>
      <c r="D2" s="11"/>
      <c r="E2" s="11"/>
      <c r="F2" s="11"/>
      <c r="G2" s="11"/>
      <c r="H2" s="11"/>
    </row>
    <row r="3" spans="1:8" ht="7.5" customHeight="1" x14ac:dyDescent="0.25">
      <c r="A3" s="43"/>
      <c r="B3" s="43"/>
      <c r="C3" s="12"/>
      <c r="D3" s="12"/>
      <c r="E3" s="12"/>
      <c r="F3" s="12"/>
      <c r="G3" s="12"/>
      <c r="H3" s="12"/>
    </row>
    <row r="4" spans="1:8" ht="15.75" x14ac:dyDescent="0.25">
      <c r="A4" s="43"/>
      <c r="B4" s="43"/>
      <c r="C4" s="5" t="s">
        <v>2</v>
      </c>
      <c r="D4" s="6" t="s">
        <v>3</v>
      </c>
      <c r="E4" s="41" t="s">
        <v>4</v>
      </c>
      <c r="F4" s="42"/>
      <c r="G4" s="6" t="s">
        <v>5</v>
      </c>
      <c r="H4" s="7" t="s">
        <v>6</v>
      </c>
    </row>
    <row r="5" spans="1:8" x14ac:dyDescent="0.25">
      <c r="A5" s="43"/>
      <c r="B5" s="43"/>
      <c r="C5" s="40"/>
      <c r="D5" s="8" t="s">
        <v>23</v>
      </c>
      <c r="E5" s="14" t="s">
        <v>0</v>
      </c>
      <c r="F5" s="30">
        <v>180</v>
      </c>
      <c r="G5" s="25" t="s">
        <v>0</v>
      </c>
      <c r="H5" s="38" t="s">
        <v>7</v>
      </c>
    </row>
    <row r="6" spans="1:8" x14ac:dyDescent="0.25">
      <c r="A6" s="43"/>
      <c r="B6" s="43"/>
      <c r="C6" s="40"/>
      <c r="D6" s="8" t="s">
        <v>69</v>
      </c>
      <c r="E6" s="14" t="s">
        <v>0</v>
      </c>
      <c r="F6" s="30">
        <v>0</v>
      </c>
      <c r="G6" s="9" t="s">
        <v>0</v>
      </c>
      <c r="H6" s="45"/>
    </row>
    <row r="7" spans="1:8" x14ac:dyDescent="0.25">
      <c r="A7" s="43"/>
      <c r="B7" s="43"/>
      <c r="C7" s="40"/>
      <c r="D7" s="8" t="s">
        <v>70</v>
      </c>
      <c r="E7" s="14" t="s">
        <v>0</v>
      </c>
      <c r="F7" s="30">
        <v>0</v>
      </c>
      <c r="G7" s="9"/>
      <c r="H7" s="45"/>
    </row>
    <row r="8" spans="1:8" x14ac:dyDescent="0.25">
      <c r="A8" s="43"/>
      <c r="B8" s="43"/>
      <c r="C8" s="40"/>
      <c r="D8" s="8"/>
      <c r="E8" s="14" t="s">
        <v>0</v>
      </c>
      <c r="F8" s="31"/>
      <c r="G8" s="9"/>
      <c r="H8" s="45"/>
    </row>
    <row r="9" spans="1:8" x14ac:dyDescent="0.25">
      <c r="A9" s="43"/>
      <c r="B9" s="43"/>
      <c r="C9" s="40"/>
      <c r="D9" s="8"/>
      <c r="E9" s="14"/>
      <c r="F9" s="13"/>
      <c r="G9" s="9"/>
      <c r="H9" s="45"/>
    </row>
    <row r="10" spans="1:8" ht="1.5" customHeight="1" x14ac:dyDescent="0.25">
      <c r="A10" s="43"/>
      <c r="B10" s="43"/>
      <c r="C10" s="11"/>
      <c r="D10" s="11"/>
      <c r="E10" s="11"/>
      <c r="F10" s="11"/>
      <c r="G10" s="11"/>
      <c r="H10" s="11"/>
    </row>
    <row r="11" spans="1:8" ht="7.5" customHeight="1" x14ac:dyDescent="0.25">
      <c r="C11" s="12"/>
      <c r="D11" s="12"/>
      <c r="E11" s="12"/>
      <c r="F11" s="12"/>
      <c r="G11" s="12"/>
      <c r="H11" s="12"/>
    </row>
    <row r="12" spans="1:8" ht="15.75" x14ac:dyDescent="0.25">
      <c r="C12" s="5" t="s">
        <v>2</v>
      </c>
      <c r="D12" s="6" t="s">
        <v>3</v>
      </c>
      <c r="E12" s="41" t="s">
        <v>4</v>
      </c>
      <c r="F12" s="42"/>
      <c r="G12" s="6" t="s">
        <v>5</v>
      </c>
      <c r="H12" s="7" t="s">
        <v>6</v>
      </c>
    </row>
    <row r="13" spans="1:8" x14ac:dyDescent="0.25">
      <c r="C13" s="40"/>
      <c r="D13" s="8" t="s">
        <v>8</v>
      </c>
      <c r="E13" s="14" t="s">
        <v>0</v>
      </c>
      <c r="F13" s="26" t="s">
        <v>10</v>
      </c>
      <c r="G13" s="25" t="s">
        <v>0</v>
      </c>
      <c r="H13" s="38" t="s">
        <v>7</v>
      </c>
    </row>
    <row r="14" spans="1:8" x14ac:dyDescent="0.25">
      <c r="C14" s="40"/>
      <c r="D14" s="8" t="s">
        <v>9</v>
      </c>
      <c r="E14" s="14" t="s">
        <v>0</v>
      </c>
      <c r="F14" s="26" t="s">
        <v>11</v>
      </c>
      <c r="G14" s="25" t="s">
        <v>0</v>
      </c>
      <c r="H14" s="45"/>
    </row>
    <row r="15" spans="1:8" x14ac:dyDescent="0.25">
      <c r="C15" s="40"/>
      <c r="D15" s="8"/>
      <c r="E15" s="14"/>
      <c r="F15" s="18"/>
      <c r="G15" s="25" t="s">
        <v>0</v>
      </c>
      <c r="H15" s="45"/>
    </row>
    <row r="16" spans="1:8" x14ac:dyDescent="0.25">
      <c r="C16" s="40"/>
      <c r="D16" s="8"/>
      <c r="E16" s="14"/>
      <c r="F16" s="15"/>
      <c r="G16" s="25" t="s">
        <v>0</v>
      </c>
      <c r="H16" s="45"/>
    </row>
    <row r="17" spans="3:8" ht="1.5" customHeight="1" x14ac:dyDescent="0.25">
      <c r="C17" s="11"/>
      <c r="D17" s="11"/>
      <c r="E17" s="11"/>
      <c r="F17" s="11"/>
      <c r="G17" s="11"/>
      <c r="H17" s="11"/>
    </row>
    <row r="18" spans="3:8" ht="7.5" customHeight="1" x14ac:dyDescent="0.25">
      <c r="C18" s="12"/>
      <c r="D18" s="12"/>
      <c r="E18" s="12"/>
      <c r="F18" s="12"/>
      <c r="G18" s="12"/>
      <c r="H18" s="12"/>
    </row>
    <row r="19" spans="3:8" ht="15.75" x14ac:dyDescent="0.25">
      <c r="C19" s="5" t="s">
        <v>2</v>
      </c>
      <c r="D19" s="6" t="s">
        <v>3</v>
      </c>
      <c r="E19" s="41" t="s">
        <v>4</v>
      </c>
      <c r="F19" s="42"/>
      <c r="G19" s="6" t="s">
        <v>5</v>
      </c>
      <c r="H19" s="7" t="s">
        <v>6</v>
      </c>
    </row>
    <row r="20" spans="3:8" x14ac:dyDescent="0.25">
      <c r="C20" s="40"/>
      <c r="D20" s="8"/>
      <c r="E20" s="1"/>
      <c r="F20" s="17"/>
      <c r="G20" s="16" t="s">
        <v>0</v>
      </c>
      <c r="H20" s="38" t="s">
        <v>7</v>
      </c>
    </row>
    <row r="21" spans="3:8" x14ac:dyDescent="0.25">
      <c r="C21" s="40"/>
      <c r="D21" s="8"/>
      <c r="E21" s="1"/>
      <c r="F21" s="18"/>
      <c r="G21" s="9" t="s">
        <v>0</v>
      </c>
      <c r="H21" s="39"/>
    </row>
    <row r="22" spans="3:8" x14ac:dyDescent="0.25">
      <c r="C22" s="40"/>
      <c r="D22" s="8"/>
      <c r="E22" s="1"/>
      <c r="F22" s="18"/>
      <c r="G22" s="9" t="s">
        <v>0</v>
      </c>
      <c r="H22" s="39"/>
    </row>
    <row r="23" spans="3:8" x14ac:dyDescent="0.25">
      <c r="C23" s="40"/>
      <c r="D23" s="8"/>
      <c r="E23" s="2"/>
      <c r="F23" s="15"/>
      <c r="G23" s="10"/>
      <c r="H23" s="39"/>
    </row>
    <row r="24" spans="3:8" ht="1.5" customHeight="1" x14ac:dyDescent="0.25">
      <c r="C24" s="11"/>
      <c r="D24" s="11"/>
      <c r="E24" s="11"/>
      <c r="F24" s="11"/>
      <c r="G24" s="11"/>
      <c r="H24" s="11"/>
    </row>
    <row r="25" spans="3:8" ht="7.5" customHeight="1" x14ac:dyDescent="0.25">
      <c r="C25" s="12"/>
      <c r="D25" s="12"/>
      <c r="E25" s="12"/>
      <c r="F25" s="12"/>
      <c r="G25" s="12"/>
      <c r="H25" s="12"/>
    </row>
    <row r="26" spans="3:8" x14ac:dyDescent="0.25">
      <c r="F26" s="3"/>
    </row>
  </sheetData>
  <mergeCells count="13">
    <mergeCell ref="H20:H23"/>
    <mergeCell ref="C20:C23"/>
    <mergeCell ref="E19:F19"/>
    <mergeCell ref="A1:B1"/>
    <mergeCell ref="C1:H1"/>
    <mergeCell ref="A3:A10"/>
    <mergeCell ref="B3:B10"/>
    <mergeCell ref="E4:F4"/>
    <mergeCell ref="C5:C9"/>
    <mergeCell ref="H5:H9"/>
    <mergeCell ref="E12:F12"/>
    <mergeCell ref="C13:C16"/>
    <mergeCell ref="H13:H16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1266" r:id="rId4" name="CommandButton2">
          <controlPr defaultSize="0" autoLine="0" r:id="rId5">
            <anchor moveWithCells="1">
              <from>
                <xdr:col>7</xdr:col>
                <xdr:colOff>247650</xdr:colOff>
                <xdr:row>13</xdr:row>
                <xdr:rowOff>28575</xdr:rowOff>
              </from>
              <to>
                <xdr:col>7</xdr:col>
                <xdr:colOff>1057275</xdr:colOff>
                <xdr:row>14</xdr:row>
                <xdr:rowOff>171450</xdr:rowOff>
              </to>
            </anchor>
          </controlPr>
        </control>
      </mc:Choice>
      <mc:Fallback>
        <control shapeId="11266" r:id="rId4" name="CommandButton2"/>
      </mc:Fallback>
    </mc:AlternateContent>
    <mc:AlternateContent xmlns:mc="http://schemas.openxmlformats.org/markup-compatibility/2006">
      <mc:Choice Requires="x14">
        <control shapeId="11267" r:id="rId6" name="CommandButton3">
          <controlPr defaultSize="0" autoLine="0" r:id="rId7">
            <anchor moveWithCells="1">
              <from>
                <xdr:col>7</xdr:col>
                <xdr:colOff>219075</xdr:colOff>
                <xdr:row>20</xdr:row>
                <xdr:rowOff>19050</xdr:rowOff>
              </from>
              <to>
                <xdr:col>7</xdr:col>
                <xdr:colOff>1085850</xdr:colOff>
                <xdr:row>21</xdr:row>
                <xdr:rowOff>171450</xdr:rowOff>
              </to>
            </anchor>
          </controlPr>
        </control>
      </mc:Choice>
      <mc:Fallback>
        <control shapeId="11267" r:id="rId6" name="CommandButton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DA8C-DBF8-4531-B86A-348F8758645E}">
  <sheetPr codeName="Sheet16"/>
  <dimension ref="A1:J15"/>
  <sheetViews>
    <sheetView workbookViewId="0">
      <selection activeCell="E19" sqref="E19"/>
    </sheetView>
  </sheetViews>
  <sheetFormatPr defaultRowHeight="15" x14ac:dyDescent="0.25"/>
  <cols>
    <col min="1" max="1" width="82.85546875" bestFit="1" customWidth="1"/>
    <col min="2" max="2" width="81.140625" bestFit="1" customWidth="1"/>
    <col min="3" max="3" width="16.140625" bestFit="1" customWidth="1"/>
    <col min="4" max="4" width="29.7109375" bestFit="1" customWidth="1"/>
    <col min="5" max="5" width="21.85546875" bestFit="1" customWidth="1"/>
    <col min="6" max="6" width="22.7109375" customWidth="1"/>
    <col min="7" max="7" width="13.42578125" bestFit="1" customWidth="1"/>
    <col min="8" max="8" width="28.5703125" bestFit="1" customWidth="1"/>
    <col min="9" max="9" width="18.85546875" customWidth="1"/>
    <col min="10" max="10" width="21.7109375" bestFit="1" customWidth="1"/>
  </cols>
  <sheetData>
    <row r="1" spans="1:10" x14ac:dyDescent="0.25">
      <c r="A1" t="s">
        <v>12</v>
      </c>
      <c r="B1" s="24" t="s">
        <v>54</v>
      </c>
      <c r="C1" t="s">
        <v>57</v>
      </c>
      <c r="D1" t="s">
        <v>56</v>
      </c>
      <c r="E1" t="s">
        <v>55</v>
      </c>
      <c r="F1" t="s">
        <v>60</v>
      </c>
      <c r="G1" t="s">
        <v>58</v>
      </c>
      <c r="H1" t="s">
        <v>59</v>
      </c>
      <c r="I1" t="s">
        <v>62</v>
      </c>
      <c r="J1" t="s">
        <v>61</v>
      </c>
    </row>
    <row r="2" spans="1:10" x14ac:dyDescent="0.25">
      <c r="B2" t="str">
        <f>SUBSTITUTE(A2," ","")</f>
        <v/>
      </c>
      <c r="C2">
        <f t="shared" ref="C2:C15" si="0">IFERROR(FIND("Download:",B2,1)+9,0)</f>
        <v>0</v>
      </c>
      <c r="D2">
        <f t="shared" ref="D2:D15" si="1">IFERROR(MID(B2,C2,1000),0)</f>
        <v>0</v>
      </c>
      <c r="E2">
        <f t="shared" ref="E2:E8" si="2">IFERROR(FIND("Mbps",D2,1),0)</f>
        <v>0</v>
      </c>
      <c r="F2" t="str">
        <f>LEFT(D2,E2)</f>
        <v/>
      </c>
      <c r="G2">
        <f t="shared" ref="G2:G15" si="3">IFERROR(FIND("Upload:",B2,1)+7,0)</f>
        <v>0</v>
      </c>
      <c r="H2">
        <f t="shared" ref="H2:H15" si="4">IFERROR(MID(B2,G2,1000),0)</f>
        <v>0</v>
      </c>
      <c r="I2">
        <f>IFERROR(FIND("Mbps",H2,1),0)</f>
        <v>0</v>
      </c>
      <c r="J2" t="str">
        <f>LEFT(H2,I2)</f>
        <v/>
      </c>
    </row>
    <row r="3" spans="1:10" x14ac:dyDescent="0.25">
      <c r="A3" t="s">
        <v>13</v>
      </c>
      <c r="B3" t="str">
        <f t="shared" ref="B3:B15" si="5">SUBSTITUTE(A3," ","")</f>
        <v>SpeedtestbyOokla</v>
      </c>
      <c r="C3">
        <f t="shared" si="0"/>
        <v>0</v>
      </c>
      <c r="D3">
        <f t="shared" si="1"/>
        <v>0</v>
      </c>
      <c r="E3">
        <f t="shared" si="2"/>
        <v>0</v>
      </c>
      <c r="F3" t="str">
        <f t="shared" ref="F3:F15" si="6">LEFT(D3,E3)</f>
        <v/>
      </c>
      <c r="G3">
        <f t="shared" si="3"/>
        <v>0</v>
      </c>
      <c r="H3">
        <f t="shared" si="4"/>
        <v>0</v>
      </c>
      <c r="I3">
        <f t="shared" ref="I3:I15" si="7">IFERROR(FIND("Mbps",H3,1),0)</f>
        <v>0</v>
      </c>
      <c r="J3" t="str">
        <f t="shared" ref="J3:J15" si="8">LEFT(H3,I3)</f>
        <v/>
      </c>
    </row>
    <row r="4" spans="1:10" x14ac:dyDescent="0.25">
      <c r="B4" t="str">
        <f t="shared" si="5"/>
        <v/>
      </c>
      <c r="C4">
        <f t="shared" si="0"/>
        <v>0</v>
      </c>
      <c r="D4">
        <f t="shared" si="1"/>
        <v>0</v>
      </c>
      <c r="E4">
        <f t="shared" si="2"/>
        <v>0</v>
      </c>
      <c r="F4" t="str">
        <f t="shared" si="6"/>
        <v/>
      </c>
      <c r="G4">
        <f t="shared" si="3"/>
        <v>0</v>
      </c>
      <c r="H4">
        <f t="shared" si="4"/>
        <v>0</v>
      </c>
      <c r="I4">
        <f t="shared" si="7"/>
        <v>0</v>
      </c>
      <c r="J4" t="str">
        <f t="shared" si="8"/>
        <v/>
      </c>
    </row>
    <row r="5" spans="1:10" x14ac:dyDescent="0.25">
      <c r="A5" t="s">
        <v>14</v>
      </c>
      <c r="B5" t="str">
        <f t="shared" si="5"/>
        <v>Server:PT.TelekomunikasiIndonesia-Bandung(id:7580)</v>
      </c>
      <c r="C5">
        <f t="shared" si="0"/>
        <v>0</v>
      </c>
      <c r="D5">
        <f t="shared" si="1"/>
        <v>0</v>
      </c>
      <c r="E5">
        <f t="shared" si="2"/>
        <v>0</v>
      </c>
      <c r="F5" t="str">
        <f t="shared" si="6"/>
        <v/>
      </c>
      <c r="G5">
        <f t="shared" si="3"/>
        <v>0</v>
      </c>
      <c r="H5">
        <f t="shared" si="4"/>
        <v>0</v>
      </c>
      <c r="I5">
        <f t="shared" si="7"/>
        <v>0</v>
      </c>
      <c r="J5" t="str">
        <f t="shared" si="8"/>
        <v/>
      </c>
    </row>
    <row r="6" spans="1:10" x14ac:dyDescent="0.25">
      <c r="A6" t="s">
        <v>15</v>
      </c>
      <c r="B6" t="str">
        <f t="shared" si="5"/>
        <v>ISP:ComtronicsSystems</v>
      </c>
      <c r="C6">
        <f t="shared" si="0"/>
        <v>0</v>
      </c>
      <c r="D6">
        <f t="shared" si="1"/>
        <v>0</v>
      </c>
      <c r="E6">
        <f t="shared" si="2"/>
        <v>0</v>
      </c>
      <c r="F6" t="str">
        <f t="shared" si="6"/>
        <v/>
      </c>
      <c r="G6">
        <f t="shared" si="3"/>
        <v>0</v>
      </c>
      <c r="H6">
        <f t="shared" si="4"/>
        <v>0</v>
      </c>
      <c r="I6">
        <f t="shared" si="7"/>
        <v>0</v>
      </c>
      <c r="J6" t="str">
        <f t="shared" si="8"/>
        <v/>
      </c>
    </row>
    <row r="7" spans="1:10" x14ac:dyDescent="0.25">
      <c r="A7" t="s">
        <v>16</v>
      </c>
      <c r="B7" t="str">
        <f t="shared" si="5"/>
        <v>IdleLatency:22.04ms(jitter:0.97ms,low:21.83ms,high:23.23ms)</v>
      </c>
      <c r="C7">
        <f t="shared" si="0"/>
        <v>0</v>
      </c>
      <c r="D7">
        <f t="shared" si="1"/>
        <v>0</v>
      </c>
      <c r="E7">
        <f t="shared" si="2"/>
        <v>0</v>
      </c>
      <c r="F7" t="str">
        <f t="shared" si="6"/>
        <v/>
      </c>
      <c r="G7">
        <f t="shared" si="3"/>
        <v>0</v>
      </c>
      <c r="H7">
        <f t="shared" si="4"/>
        <v>0</v>
      </c>
      <c r="I7">
        <f t="shared" si="7"/>
        <v>0</v>
      </c>
      <c r="J7" t="str">
        <f t="shared" si="8"/>
        <v/>
      </c>
    </row>
    <row r="8" spans="1:10" x14ac:dyDescent="0.25">
      <c r="B8" t="str">
        <f t="shared" si="5"/>
        <v/>
      </c>
      <c r="C8">
        <f t="shared" si="0"/>
        <v>0</v>
      </c>
      <c r="D8">
        <f t="shared" si="1"/>
        <v>0</v>
      </c>
      <c r="E8">
        <f t="shared" si="2"/>
        <v>0</v>
      </c>
      <c r="F8" t="str">
        <f t="shared" si="6"/>
        <v/>
      </c>
      <c r="G8">
        <f t="shared" si="3"/>
        <v>0</v>
      </c>
      <c r="H8">
        <f t="shared" si="4"/>
        <v>0</v>
      </c>
      <c r="I8">
        <f t="shared" si="7"/>
        <v>0</v>
      </c>
      <c r="J8" t="str">
        <f t="shared" si="8"/>
        <v/>
      </c>
    </row>
    <row r="9" spans="1:10" x14ac:dyDescent="0.25">
      <c r="A9" t="s">
        <v>17</v>
      </c>
      <c r="B9" t="str">
        <f t="shared" si="5"/>
        <v>Download:196.07Mbps(dataused:240.1MB)</v>
      </c>
      <c r="C9">
        <f t="shared" si="0"/>
        <v>10</v>
      </c>
      <c r="D9" t="str">
        <f t="shared" si="1"/>
        <v>196.07Mbps(dataused:240.1MB)</v>
      </c>
      <c r="E9">
        <f>IFERROR(FIND("Mbps",D9,1)-1,0)</f>
        <v>6</v>
      </c>
      <c r="F9" t="str">
        <f t="shared" si="6"/>
        <v>196.07</v>
      </c>
      <c r="G9">
        <f t="shared" si="3"/>
        <v>0</v>
      </c>
      <c r="H9">
        <f t="shared" si="4"/>
        <v>0</v>
      </c>
      <c r="I9">
        <f t="shared" si="7"/>
        <v>0</v>
      </c>
      <c r="J9" t="str">
        <f t="shared" si="8"/>
        <v/>
      </c>
    </row>
    <row r="10" spans="1:10" x14ac:dyDescent="0.25">
      <c r="A10" t="s">
        <v>18</v>
      </c>
      <c r="B10" t="str">
        <f t="shared" si="5"/>
        <v>201.00ms(jitter:62.41ms,low:21.57ms,high:329.72ms)</v>
      </c>
      <c r="C10">
        <f t="shared" si="0"/>
        <v>0</v>
      </c>
      <c r="D10">
        <f t="shared" si="1"/>
        <v>0</v>
      </c>
      <c r="E10">
        <f t="shared" ref="E10:E15" si="9">IFERROR(FIND("Mbps",D10,1),0)</f>
        <v>0</v>
      </c>
      <c r="F10" t="str">
        <f t="shared" si="6"/>
        <v/>
      </c>
      <c r="G10">
        <f t="shared" si="3"/>
        <v>0</v>
      </c>
      <c r="H10">
        <f t="shared" si="4"/>
        <v>0</v>
      </c>
      <c r="I10">
        <f t="shared" si="7"/>
        <v>0</v>
      </c>
      <c r="J10" t="str">
        <f t="shared" si="8"/>
        <v/>
      </c>
    </row>
    <row r="11" spans="1:10" x14ac:dyDescent="0.25">
      <c r="B11" t="str">
        <f t="shared" si="5"/>
        <v/>
      </c>
      <c r="C11">
        <f t="shared" si="0"/>
        <v>0</v>
      </c>
      <c r="D11">
        <f t="shared" si="1"/>
        <v>0</v>
      </c>
      <c r="E11">
        <f t="shared" si="9"/>
        <v>0</v>
      </c>
      <c r="F11" t="str">
        <f t="shared" si="6"/>
        <v/>
      </c>
      <c r="G11">
        <f t="shared" si="3"/>
        <v>0</v>
      </c>
      <c r="H11">
        <f t="shared" si="4"/>
        <v>0</v>
      </c>
      <c r="I11">
        <f t="shared" si="7"/>
        <v>0</v>
      </c>
      <c r="J11" t="str">
        <f t="shared" si="8"/>
        <v/>
      </c>
    </row>
    <row r="12" spans="1:10" x14ac:dyDescent="0.25">
      <c r="A12" t="s">
        <v>19</v>
      </c>
      <c r="B12" t="str">
        <f t="shared" si="5"/>
        <v>Upload:71.26Mbps(dataused:126.5MB)</v>
      </c>
      <c r="C12">
        <f t="shared" si="0"/>
        <v>0</v>
      </c>
      <c r="D12">
        <f t="shared" si="1"/>
        <v>0</v>
      </c>
      <c r="E12">
        <f t="shared" si="9"/>
        <v>0</v>
      </c>
      <c r="F12" t="str">
        <f t="shared" si="6"/>
        <v/>
      </c>
      <c r="G12">
        <f t="shared" si="3"/>
        <v>8</v>
      </c>
      <c r="H12" t="str">
        <f t="shared" si="4"/>
        <v>71.26Mbps(dataused:126.5MB)</v>
      </c>
      <c r="I12">
        <f>IFERROR(FIND("Mbps",H12,1)-1,0)</f>
        <v>5</v>
      </c>
      <c r="J12" t="str">
        <f t="shared" si="8"/>
        <v>71.26</v>
      </c>
    </row>
    <row r="13" spans="1:10" x14ac:dyDescent="0.25">
      <c r="A13" t="s">
        <v>20</v>
      </c>
      <c r="B13" t="str">
        <f t="shared" si="5"/>
        <v>22.40ms(jitter:1.11ms,low:21.30ms,high:35.50ms)</v>
      </c>
      <c r="C13">
        <f t="shared" si="0"/>
        <v>0</v>
      </c>
      <c r="D13">
        <f t="shared" si="1"/>
        <v>0</v>
      </c>
      <c r="E13">
        <f t="shared" si="9"/>
        <v>0</v>
      </c>
      <c r="F13" t="str">
        <f t="shared" si="6"/>
        <v/>
      </c>
      <c r="G13">
        <f t="shared" si="3"/>
        <v>0</v>
      </c>
      <c r="H13">
        <f t="shared" si="4"/>
        <v>0</v>
      </c>
      <c r="I13">
        <f t="shared" si="7"/>
        <v>0</v>
      </c>
      <c r="J13" t="str">
        <f t="shared" si="8"/>
        <v/>
      </c>
    </row>
    <row r="14" spans="1:10" x14ac:dyDescent="0.25">
      <c r="A14" t="s">
        <v>21</v>
      </c>
      <c r="B14" t="str">
        <f t="shared" si="5"/>
        <v>PacketLoss:0.0%</v>
      </c>
      <c r="C14">
        <f t="shared" si="0"/>
        <v>0</v>
      </c>
      <c r="D14">
        <f t="shared" si="1"/>
        <v>0</v>
      </c>
      <c r="E14">
        <f t="shared" si="9"/>
        <v>0</v>
      </c>
      <c r="F14" t="str">
        <f t="shared" si="6"/>
        <v/>
      </c>
      <c r="G14">
        <f t="shared" si="3"/>
        <v>0</v>
      </c>
      <c r="H14">
        <f t="shared" si="4"/>
        <v>0</v>
      </c>
      <c r="I14">
        <f t="shared" si="7"/>
        <v>0</v>
      </c>
      <c r="J14" t="str">
        <f t="shared" si="8"/>
        <v/>
      </c>
    </row>
    <row r="15" spans="1:10" x14ac:dyDescent="0.25">
      <c r="A15" t="s">
        <v>22</v>
      </c>
      <c r="B15" t="str">
        <f t="shared" si="5"/>
        <v>ResultURL:https://www.speedtest.net/result/c/17b56d59-23a3-40b3-8f80-6d6d1704c185</v>
      </c>
      <c r="C15">
        <f t="shared" si="0"/>
        <v>0</v>
      </c>
      <c r="D15">
        <f t="shared" si="1"/>
        <v>0</v>
      </c>
      <c r="E15">
        <f t="shared" si="9"/>
        <v>0</v>
      </c>
      <c r="F15" t="str">
        <f t="shared" si="6"/>
        <v/>
      </c>
      <c r="G15">
        <f t="shared" si="3"/>
        <v>0</v>
      </c>
      <c r="H15">
        <f t="shared" si="4"/>
        <v>0</v>
      </c>
      <c r="I15">
        <f t="shared" si="7"/>
        <v>0</v>
      </c>
      <c r="J15" t="str">
        <f t="shared" si="8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3F3E-418C-4E63-A799-6BD886327009}">
  <sheetPr codeName="Sheet17"/>
  <dimension ref="A1:AA15"/>
  <sheetViews>
    <sheetView workbookViewId="0"/>
  </sheetViews>
  <sheetFormatPr defaultRowHeight="15" x14ac:dyDescent="0.25"/>
  <cols>
    <col min="1" max="1" width="11" bestFit="1" customWidth="1"/>
    <col min="2" max="2" width="10.5703125" bestFit="1" customWidth="1"/>
    <col min="3" max="3" width="11" bestFit="1" customWidth="1"/>
    <col min="4" max="4" width="71.42578125" bestFit="1" customWidth="1"/>
    <col min="5" max="5" width="9.7109375" bestFit="1" customWidth="1"/>
    <col min="6" max="6" width="7.7109375" bestFit="1" customWidth="1"/>
    <col min="7" max="8" width="8.7109375" bestFit="1" customWidth="1"/>
    <col min="9" max="9" width="9.85546875" bestFit="1" customWidth="1"/>
    <col min="10" max="10" width="8.85546875" bestFit="1" customWidth="1"/>
    <col min="19" max="19" width="83.85546875" bestFit="1" customWidth="1"/>
    <col min="27" max="27" width="92.28515625" bestFit="1" customWidth="1"/>
    <col min="28" max="28" width="81.140625" bestFit="1" customWidth="1"/>
  </cols>
  <sheetData>
    <row r="1" spans="1:27" x14ac:dyDescent="0.25">
      <c r="A1" s="33" t="s">
        <v>24</v>
      </c>
      <c r="B1" t="s">
        <v>75</v>
      </c>
      <c r="C1" s="19">
        <v>45617</v>
      </c>
      <c r="D1" s="28">
        <v>0.55584039351851855</v>
      </c>
      <c r="AA1" t="str">
        <f>CONCATENATE(A1," ",B1," ",C1," ",D1," ",E1," ",F1," ",G1," ",H1," ",I1," ",J1," ",K1," ",L1," ",M1," ",N1," ",O1," ",P1," ",Q1," ",R1," ",S1," ",T1," ",U1," ",V1," ",W1," ",X1," ",Y1," ",Z1)</f>
        <v xml:space="preserve">Date/Time: Thu 45617 0.555840393518519                      </v>
      </c>
    </row>
    <row r="2" spans="1:27" x14ac:dyDescent="0.25">
      <c r="AA2" t="str">
        <f>CONCATENATE(A2," ",B2," ",C2," ",D2," ",E2," ",F2," ",G2," ",H2," ",I2," ",J2," ",K2," ",L2," ",M2," ",N2," ",O2," ",P2," ",Q2," ",R2," ",S2," ",T2," ",U2," ",V2," ",W2," ",X2," ",Y2," ",Z2)</f>
        <v xml:space="preserve">                         </v>
      </c>
    </row>
    <row r="3" spans="1:27" x14ac:dyDescent="0.25">
      <c r="B3" t="s">
        <v>25</v>
      </c>
      <c r="C3" t="s">
        <v>26</v>
      </c>
      <c r="D3" t="s">
        <v>27</v>
      </c>
      <c r="AA3" t="str">
        <f t="shared" ref="AA3:AA15" si="0">CONCATENATE(A3," ",B3," ",C3," ",D3," ",E3," ",F3," ",G3," ",H3," ",I3," ",J3," ",K3," ",L3," ",M3," ",N3," ",O3," ",P3," ",Q3," ",R3," ",S3," ",T3," ",U3," ",V3," ",W3," ",X3," ",Y3," ",Z3)</f>
        <v xml:space="preserve"> Speedtest by Ookla                      </v>
      </c>
    </row>
    <row r="4" spans="1:27" x14ac:dyDescent="0.25">
      <c r="AA4" t="str">
        <f t="shared" si="0"/>
        <v xml:space="preserve">                         </v>
      </c>
    </row>
    <row r="5" spans="1:27" x14ac:dyDescent="0.25">
      <c r="B5" t="s">
        <v>28</v>
      </c>
      <c r="C5" t="s">
        <v>29</v>
      </c>
      <c r="D5" t="s">
        <v>30</v>
      </c>
      <c r="E5" t="s">
        <v>31</v>
      </c>
      <c r="F5" t="s">
        <v>0</v>
      </c>
      <c r="G5" t="s">
        <v>32</v>
      </c>
      <c r="H5" t="s">
        <v>33</v>
      </c>
      <c r="I5" t="s">
        <v>34</v>
      </c>
      <c r="AA5" t="str">
        <f t="shared" si="0"/>
        <v xml:space="preserve"> Server: PT. Telekomunikasi Indonesia - Bandung (id: 7580)                 </v>
      </c>
    </row>
    <row r="6" spans="1:27" x14ac:dyDescent="0.25">
      <c r="B6" t="s">
        <v>35</v>
      </c>
      <c r="C6" t="s">
        <v>36</v>
      </c>
      <c r="D6" t="s">
        <v>37</v>
      </c>
      <c r="AA6" t="str">
        <f t="shared" si="0"/>
        <v xml:space="preserve"> ISP: Comtronics Systems                      </v>
      </c>
    </row>
    <row r="7" spans="1:27" x14ac:dyDescent="0.25">
      <c r="A7" t="s">
        <v>38</v>
      </c>
      <c r="B7" t="s">
        <v>39</v>
      </c>
      <c r="C7">
        <v>22.51</v>
      </c>
      <c r="D7" t="s">
        <v>40</v>
      </c>
      <c r="E7" t="s">
        <v>41</v>
      </c>
      <c r="F7" t="s">
        <v>76</v>
      </c>
      <c r="G7" t="s">
        <v>42</v>
      </c>
      <c r="H7" t="s">
        <v>77</v>
      </c>
      <c r="I7" t="s">
        <v>43</v>
      </c>
      <c r="J7" t="s">
        <v>78</v>
      </c>
      <c r="AA7" t="str">
        <f t="shared" si="0"/>
        <v xml:space="preserve">Idle Latency: 22.51 ms (jitter: 0.42ms, low: 22.06ms, high: 22.76ms)                </v>
      </c>
    </row>
    <row r="8" spans="1:27" x14ac:dyDescent="0.25">
      <c r="AA8" t="str">
        <f t="shared" si="0"/>
        <v xml:space="preserve">                         </v>
      </c>
    </row>
    <row r="9" spans="1:27" x14ac:dyDescent="0.25">
      <c r="B9" t="s">
        <v>44</v>
      </c>
      <c r="C9">
        <v>142.91999999999999</v>
      </c>
      <c r="D9" t="s">
        <v>45</v>
      </c>
      <c r="E9" t="s">
        <v>46</v>
      </c>
      <c r="F9" t="s">
        <v>47</v>
      </c>
      <c r="G9">
        <v>115.3</v>
      </c>
      <c r="H9" t="s">
        <v>48</v>
      </c>
      <c r="AA9" t="str">
        <f t="shared" si="0"/>
        <v xml:space="preserve"> Download: 142.92 Mbps (data used: 115.3 MB)                  </v>
      </c>
    </row>
    <row r="10" spans="1:27" x14ac:dyDescent="0.25">
      <c r="B10">
        <v>53.1</v>
      </c>
      <c r="C10" t="s">
        <v>40</v>
      </c>
      <c r="D10" t="s">
        <v>41</v>
      </c>
      <c r="E10" t="s">
        <v>79</v>
      </c>
      <c r="F10" t="s">
        <v>42</v>
      </c>
      <c r="G10" t="s">
        <v>80</v>
      </c>
      <c r="H10" t="s">
        <v>43</v>
      </c>
      <c r="I10" t="s">
        <v>81</v>
      </c>
      <c r="AA10" t="str">
        <f t="shared" si="0"/>
        <v xml:space="preserve"> 53.1 ms (jitter: 16.80ms, low: 21.41ms, high: 282.04ms)                 </v>
      </c>
    </row>
    <row r="11" spans="1:27" x14ac:dyDescent="0.25">
      <c r="AA11" t="str">
        <f t="shared" si="0"/>
        <v xml:space="preserve">                         </v>
      </c>
    </row>
    <row r="12" spans="1:27" x14ac:dyDescent="0.25">
      <c r="B12" t="s">
        <v>49</v>
      </c>
      <c r="C12">
        <v>67.95</v>
      </c>
      <c r="D12" t="s">
        <v>45</v>
      </c>
      <c r="E12" t="s">
        <v>46</v>
      </c>
      <c r="F12" t="s">
        <v>47</v>
      </c>
      <c r="G12">
        <v>123.8</v>
      </c>
      <c r="H12" t="s">
        <v>48</v>
      </c>
      <c r="AA12" t="str">
        <f t="shared" si="0"/>
        <v xml:space="preserve"> Upload: 67.95 Mbps (data used: 123.8 MB)                  </v>
      </c>
    </row>
    <row r="13" spans="1:27" x14ac:dyDescent="0.25">
      <c r="B13">
        <v>22.35</v>
      </c>
      <c r="C13" t="s">
        <v>40</v>
      </c>
      <c r="D13" t="s">
        <v>41</v>
      </c>
      <c r="E13" t="s">
        <v>82</v>
      </c>
      <c r="F13" t="s">
        <v>42</v>
      </c>
      <c r="G13" t="s">
        <v>83</v>
      </c>
      <c r="H13" t="s">
        <v>43</v>
      </c>
      <c r="I13" t="s">
        <v>84</v>
      </c>
      <c r="AA13" t="str">
        <f t="shared" si="0"/>
        <v xml:space="preserve"> 22.35 ms (jitter: 3.36ms, low: 20.95ms, high: 277.45ms)                 </v>
      </c>
    </row>
    <row r="14" spans="1:27" x14ac:dyDescent="0.25">
      <c r="B14" t="s">
        <v>50</v>
      </c>
      <c r="C14" t="s">
        <v>51</v>
      </c>
      <c r="D14" s="29">
        <v>8.9999999999999993E-3</v>
      </c>
      <c r="AA14" t="str">
        <f t="shared" si="0"/>
        <v xml:space="preserve"> Packet Loss: 0.009                      </v>
      </c>
    </row>
    <row r="15" spans="1:27" x14ac:dyDescent="0.25">
      <c r="B15" t="s">
        <v>52</v>
      </c>
      <c r="C15" t="s">
        <v>53</v>
      </c>
      <c r="D15" t="s">
        <v>85</v>
      </c>
      <c r="AA15" t="str">
        <f t="shared" si="0"/>
        <v xml:space="preserve"> Result URL: https://www.speedtest.net/result/c/7638d023-c2c8-45da-a146-25c69be0ea25                     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CA1A6-3FBC-49AB-826B-9262FDBA3A94}">
  <sheetPr codeName="Sheet24"/>
  <dimension ref="A1:E3"/>
  <sheetViews>
    <sheetView workbookViewId="0">
      <selection activeCell="F7" sqref="F7"/>
    </sheetView>
  </sheetViews>
  <sheetFormatPr defaultRowHeight="15" x14ac:dyDescent="0.25"/>
  <cols>
    <col min="2" max="2" width="15.85546875" customWidth="1"/>
    <col min="3" max="3" width="12" customWidth="1"/>
    <col min="4" max="4" width="16.7109375" customWidth="1"/>
    <col min="5" max="5" width="13.7109375" customWidth="1"/>
  </cols>
  <sheetData>
    <row r="1" spans="1:5" x14ac:dyDescent="0.25">
      <c r="A1" s="32" t="s">
        <v>63</v>
      </c>
      <c r="B1" s="32" t="s">
        <v>67</v>
      </c>
      <c r="C1" s="32" t="s">
        <v>68</v>
      </c>
      <c r="D1" s="32" t="s">
        <v>65</v>
      </c>
      <c r="E1" s="32" t="s">
        <v>66</v>
      </c>
    </row>
    <row r="2" spans="1:5" x14ac:dyDescent="0.25">
      <c r="A2">
        <v>1201</v>
      </c>
      <c r="B2">
        <v>196.07</v>
      </c>
      <c r="C2">
        <v>71.260000000000005</v>
      </c>
      <c r="D2">
        <f>B2+HOME!$F$6</f>
        <v>196.07</v>
      </c>
      <c r="E2">
        <f>C2+HOME!$F$6</f>
        <v>71.260000000000005</v>
      </c>
    </row>
    <row r="3" spans="1:5" x14ac:dyDescent="0.25">
      <c r="A3">
        <v>1204</v>
      </c>
      <c r="B3">
        <v>123</v>
      </c>
      <c r="C3">
        <v>131</v>
      </c>
      <c r="D3">
        <f>B3+HOME!$F$7</f>
        <v>123</v>
      </c>
      <c r="E3">
        <f>C3+HOME!$F$7</f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8781-3A33-44B5-B475-0F7D4B46DE7B}">
  <sheetPr codeName="Sheet27"/>
  <dimension ref="A1:A2"/>
  <sheetViews>
    <sheetView workbookViewId="0">
      <selection activeCell="H6" sqref="H6"/>
    </sheetView>
  </sheetViews>
  <sheetFormatPr defaultRowHeight="15" x14ac:dyDescent="0.25"/>
  <sheetData>
    <row r="1" spans="1:1" x14ac:dyDescent="0.25">
      <c r="A1" s="33" t="s">
        <v>64</v>
      </c>
    </row>
    <row r="2" spans="1:1" x14ac:dyDescent="0.25">
      <c r="A2">
        <f>IF(OLAH1_Bandwidth!D2&lt;HOME!$F$5,0,1)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1694-D74B-47CF-90DE-480ED385AD87}">
  <sheetPr codeName="Sheet26"/>
  <dimension ref="A1:B3"/>
  <sheetViews>
    <sheetView zoomScale="85" zoomScaleNormal="85" workbookViewId="0">
      <selection activeCell="A4" sqref="A4"/>
    </sheetView>
  </sheetViews>
  <sheetFormatPr defaultRowHeight="15" x14ac:dyDescent="0.25"/>
  <cols>
    <col min="1" max="1" width="21" bestFit="1" customWidth="1"/>
    <col min="2" max="2" width="26.7109375" bestFit="1" customWidth="1"/>
  </cols>
  <sheetData>
    <row r="1" spans="1:2" x14ac:dyDescent="0.25">
      <c r="A1" t="s">
        <v>71</v>
      </c>
      <c r="B1" t="s">
        <v>72</v>
      </c>
    </row>
    <row r="2" spans="1:2" x14ac:dyDescent="0.25">
      <c r="A2" s="34" t="s">
        <v>86</v>
      </c>
      <c r="B2" s="37" t="s">
        <v>87</v>
      </c>
    </row>
    <row r="3" spans="1:2" x14ac:dyDescent="0.25">
      <c r="A3" s="21" t="s">
        <v>89</v>
      </c>
      <c r="B3" s="37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Ref_WA</vt:lpstr>
      <vt:lpstr>HOME</vt:lpstr>
      <vt:lpstr>CC1_1201</vt:lpstr>
      <vt:lpstr>CC2_1204</vt:lpstr>
      <vt:lpstr>OLAH1_Bandwidth</vt:lpstr>
      <vt:lpstr>CEHCK_CLN</vt:lpstr>
      <vt:lpstr>RPA_WA1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user</cp:lastModifiedBy>
  <dcterms:created xsi:type="dcterms:W3CDTF">2024-10-22T09:27:08Z</dcterms:created>
  <dcterms:modified xsi:type="dcterms:W3CDTF">2024-11-21T08:45:41Z</dcterms:modified>
</cp:coreProperties>
</file>